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財政係バックアップ\2020年度\05_決算統計\00_H30決算ベース財政状況資料集（追加分）\05_★HP用最終版\"/>
    </mc:Choice>
  </mc:AlternateContent>
  <bookViews>
    <workbookView xWindow="0" yWindow="0" windowWidth="20490" windowHeight="705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C37" i="10"/>
  <c r="CO36" i="10"/>
  <c r="BE36" i="10"/>
  <c r="AM36" i="10"/>
  <c r="C36" i="10"/>
  <c r="BE35" i="10"/>
  <c r="AM35" i="10"/>
  <c r="C35"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U37" i="10" s="1"/>
  <c r="AM34" i="10"/>
  <c r="BE34" i="10" s="1"/>
  <c r="BW34" i="10" s="1"/>
  <c r="BW35" i="10" s="1"/>
  <c r="BW36" i="10" s="1"/>
  <c r="BW37" i="10" s="1"/>
  <c r="BW38" i="10" s="1"/>
  <c r="BW39" i="10" s="1"/>
  <c r="CO34" i="10" l="1"/>
  <c r="CO35" i="10" s="1"/>
</calcChain>
</file>

<file path=xl/sharedStrings.xml><?xml version="1.0" encoding="utf-8"?>
<sst xmlns="http://schemas.openxmlformats.org/spreadsheetml/2006/main" count="1130" uniqueCount="623">
  <si>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</si>
  <si>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</si>
  <si>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</si>
  <si>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</si>
  <si>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</si>
  <si>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</si>
  <si>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</si>
  <si>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</si>
  <si>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</si>
  <si>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</si>
  <si>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</si>
  <si>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</si>
  <si>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</si>
  <si>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</si>
  <si>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</si>
  <si>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</si>
  <si>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</si>
  <si>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</si>
  <si>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</si>
  <si>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</si>
  <si>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</si>
  <si>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</si>
  <si>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</si>
  <si>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</si>
  <si>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</si>
  <si>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</si>
  <si>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</si>
  <si>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</si>
  <si>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</si>
  <si>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</si>
  <si>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</si>
  <si>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</si>
  <si>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</si>
  <si>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</si>
  <si>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</si>
  <si>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</si>
  <si>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</si>
  <si>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</si>
  <si>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</si>
  <si>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</si>
  <si>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</si>
  <si>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</si>
  <si>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</si>
  <si>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</si>
  <si>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</si>
  <si>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</si>
  <si>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</si>
  <si>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</si>
  <si>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</si>
  <si>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</si>
  <si>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</si>
  <si>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</si>
  <si>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</si>
  <si>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</si>
  <si>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</si>
  <si>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</si>
  <si>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</si>
  <si>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</si>
  <si>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</si>
  <si>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</si>
  <si>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</si>
  <si>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</si>
  <si>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</si>
  <si>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</si>
  <si>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</si>
  <si>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</si>
  <si>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</si>
  <si>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</si>
  <si>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</si>
  <si>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</si>
  <si>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</si>
  <si>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</si>
  <si>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</si>
  <si>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</si>
  <si>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</si>
  <si>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</si>
  <si>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</si>
  <si>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</si>
  <si>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</si>
  <si>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</si>
  <si>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</si>
  <si>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</si>
  <si>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</si>
  <si>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</si>
  <si>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</si>
  <si>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Ⅳ－１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</si>
  <si>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</si>
  <si>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</si>
  <si>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</si>
  <si>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</si>
  <si>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</si>
  <si>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</si>
  <si>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</si>
  <si>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</si>
  <si>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</si>
  <si>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</si>
  <si>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</si>
  <si>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</si>
  <si>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大子町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</si>
  <si>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</si>
  <si>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</si>
  <si>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</si>
  <si>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</si>
  <si>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</si>
  <si>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</si>
  <si>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</si>
  <si>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</si>
  <si>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</si>
  <si>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</si>
  <si>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</si>
  <si>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</si>
  <si>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</si>
  <si>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</si>
  <si>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</si>
  <si>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</si>
  <si>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</si>
  <si>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</si>
  <si>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</si>
  <si>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</si>
  <si>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</si>
  <si>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</si>
  <si>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</si>
  <si>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</si>
  <si>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</si>
  <si>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-10.1</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</si>
  <si>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</si>
  <si>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</si>
  <si>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</si>
  <si>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</si>
  <si>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</si>
  <si>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</si>
  <si>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</si>
  <si>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</si>
  <si>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</si>
  <si>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</si>
  <si>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</si>
  <si>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</si>
  <si>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</si>
  <si>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</si>
  <si>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</si>
  <si>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</si>
  <si>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</si>
  <si>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</si>
  <si>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</si>
  <si>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</si>
  <si>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</si>
  <si>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</si>
  <si>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</si>
  <si>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</si>
  <si>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</si>
  <si>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</si>
  <si>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-2.7</t>
    <phoneticPr fontId="5"/>
  </si>
  <si>
    <t>基準財政需要額</t>
    <phoneticPr fontId="24"/>
  </si>
  <si>
    <t>うち日本人(％)</t>
    <phoneticPr fontId="5"/>
  </si>
  <si>
    <t>-2.7</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</si>
  <si>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</si>
  <si>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</si>
  <si>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</si>
  <si>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</si>
  <si>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</si>
  <si>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</si>
  <si>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</si>
  <si>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</si>
  <si>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</si>
  <si>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</si>
  <si>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</si>
  <si>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</si>
  <si>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</si>
  <si>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</si>
  <si>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</si>
  <si>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</si>
  <si>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</si>
  <si>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</si>
  <si>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</si>
  <si>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</si>
  <si>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</si>
  <si>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</si>
  <si>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</si>
  <si>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</si>
  <si>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</si>
  <si>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</si>
  <si>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</si>
  <si>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</si>
  <si>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</si>
  <si>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</si>
  <si>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</si>
  <si>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</si>
  <si>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</si>
  <si>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</si>
  <si>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</si>
  <si>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</si>
  <si>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</si>
  <si>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</si>
  <si>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</si>
  <si>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</si>
  <si>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</si>
  <si>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</si>
  <si>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</si>
  <si>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</si>
  <si>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</si>
  <si>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</si>
  <si>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</si>
  <si>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</si>
  <si>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</si>
  <si>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</si>
  <si>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</si>
  <si>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</si>
  <si>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</si>
  <si>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</si>
  <si>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</si>
  <si>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</si>
  <si>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</si>
  <si>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</si>
  <si>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茨城県大子町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</si>
  <si>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</si>
  <si>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</si>
  <si>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</si>
  <si>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</si>
  <si>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</si>
  <si>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</si>
  <si>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</si>
  <si>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</si>
  <si>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</si>
  <si>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</si>
  <si>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</si>
  <si>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</si>
  <si>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</si>
  <si>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</si>
  <si>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</si>
  <si>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</si>
  <si>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</si>
  <si>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</si>
  <si>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</si>
  <si>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</si>
  <si>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</si>
  <si>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</si>
  <si>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</si>
  <si>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</si>
  <si>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</si>
  <si>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</si>
  <si>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</si>
  <si>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</si>
  <si>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</si>
  <si>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</si>
  <si>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</si>
  <si>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</si>
  <si>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</si>
  <si>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</si>
  <si>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</si>
  <si>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</si>
  <si>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</si>
  <si>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</si>
  <si>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</si>
  <si>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</si>
  <si>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</si>
  <si>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</si>
  <si>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</si>
  <si>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</si>
  <si>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</si>
  <si>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</si>
  <si>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</si>
  <si>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</si>
  <si>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</si>
  <si>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</si>
  <si>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</si>
  <si>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</si>
  <si>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</si>
  <si>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</si>
  <si>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</si>
  <si>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</si>
  <si>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</si>
  <si>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</si>
  <si>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</si>
  <si>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</si>
  <si>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</si>
  <si>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</si>
  <si>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</si>
  <si>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</si>
  <si>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</si>
  <si>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</si>
  <si>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</si>
  <si>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</si>
  <si>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</si>
  <si>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</si>
  <si>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</si>
  <si>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</si>
  <si>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</si>
  <si>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</si>
  <si>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</si>
  <si>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</si>
  <si>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</si>
  <si>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</si>
  <si>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</si>
  <si>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</si>
  <si>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</si>
  <si>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</si>
  <si>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</si>
  <si>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</si>
  <si>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</si>
  <si>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</si>
  <si>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</si>
  <si>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</si>
  <si>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</si>
  <si>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</si>
  <si>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</si>
  <si>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</si>
  <si>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</si>
  <si>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</si>
  <si>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</si>
  <si>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</si>
  <si>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</si>
  <si>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</si>
  <si>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</si>
  <si>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</si>
  <si>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</si>
  <si>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</si>
  <si>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</si>
  <si>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</si>
  <si>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</si>
  <si>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</si>
  <si>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</si>
  <si>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</si>
  <si>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</si>
  <si>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</si>
  <si>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</si>
  <si>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</si>
  <si>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</si>
  <si>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</si>
  <si>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</si>
  <si>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上水道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</si>
  <si>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</si>
  <si>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</si>
  <si>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</si>
  <si>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</si>
  <si>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</si>
  <si>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</si>
  <si>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</si>
  <si>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</si>
  <si>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</si>
  <si>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</si>
  <si>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</si>
  <si>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</si>
  <si>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</si>
  <si>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</si>
  <si>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</si>
  <si>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</si>
  <si>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</si>
  <si>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</si>
  <si>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</si>
  <si>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</si>
  <si>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</si>
  <si>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</si>
  <si>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</si>
  <si>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</si>
  <si>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</si>
  <si>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</si>
  <si>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</si>
  <si>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</si>
  <si>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</si>
  <si>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</si>
  <si>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</si>
  <si>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</si>
  <si>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</si>
  <si>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茨城県大子町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</si>
  <si>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</si>
  <si>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</si>
  <si>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</si>
  <si>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</si>
  <si>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</si>
  <si>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</si>
  <si>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</si>
  <si>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</si>
  <si>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</si>
  <si>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</si>
  <si>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</si>
  <si>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</si>
  <si>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</si>
  <si>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</si>
  <si>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</si>
  <si>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</si>
  <si>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</si>
  <si>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</si>
  <si>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</si>
  <si>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</si>
  <si>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</si>
  <si>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</si>
  <si>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</si>
  <si>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</si>
  <si>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</si>
  <si>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</si>
  <si>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</si>
  <si>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</si>
  <si>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</si>
  <si>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</si>
  <si>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</si>
  <si>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</si>
  <si>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</si>
  <si>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大子町国民健康保険事業特別会計</t>
    <phoneticPr fontId="5"/>
  </si>
  <si>
    <t>大子町介護保険特別会計</t>
    <phoneticPr fontId="5"/>
  </si>
  <si>
    <t>大子町後期高齢者医療特別会計</t>
    <phoneticPr fontId="5"/>
  </si>
  <si>
    <t>大子町介護サービス事業特別会計</t>
    <phoneticPr fontId="5"/>
  </si>
  <si>
    <t>大子町水道事業会計</t>
    <phoneticPr fontId="5"/>
  </si>
  <si>
    <t>法適用企業</t>
    <phoneticPr fontId="5"/>
  </si>
  <si>
    <t>大子町浄化槽整備事業特別会計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</si>
  <si>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</si>
  <si>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</si>
  <si>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</si>
  <si>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</si>
  <si>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</si>
  <si>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</si>
  <si>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</si>
  <si>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</si>
  <si>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</si>
  <si>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</si>
  <si>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</si>
  <si>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</si>
  <si>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</si>
  <si>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</si>
  <si>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</si>
  <si>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</si>
  <si>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</si>
  <si>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</si>
  <si>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</si>
  <si>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</si>
  <si>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</si>
  <si>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</si>
  <si>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</si>
  <si>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</si>
  <si>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</si>
  <si>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</si>
  <si>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</si>
  <si>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</si>
  <si>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</si>
  <si>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</si>
  <si>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</si>
  <si>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</si>
  <si>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</si>
  <si>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</si>
  <si>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</si>
  <si>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</si>
  <si>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</si>
  <si>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</si>
  <si>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</si>
  <si>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</si>
  <si>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</si>
  <si>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</si>
  <si>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</si>
  <si>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</si>
  <si>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</si>
  <si>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</si>
  <si>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</si>
  <si>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</si>
  <si>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</si>
  <si>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</si>
  <si>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</si>
  <si>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</si>
  <si>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</si>
  <si>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</si>
  <si>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大子町浄化槽整備事業特別会計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</si>
  <si>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</si>
  <si>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</si>
  <si>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大子町水道事業会計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</si>
  <si>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</si>
  <si>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</si>
  <si>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</si>
  <si>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</si>
  <si>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</si>
  <si>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</si>
  <si>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</si>
  <si>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</si>
  <si>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</si>
  <si>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</si>
  <si>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</si>
  <si>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</si>
  <si>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</si>
  <si>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</si>
  <si>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</si>
  <si>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</si>
  <si>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</si>
  <si>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</si>
  <si>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</si>
  <si>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</si>
  <si>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</si>
  <si>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</si>
  <si>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</si>
  <si>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</si>
  <si>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</si>
  <si>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</si>
  <si>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</si>
  <si>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</si>
  <si>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</si>
  <si>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</si>
  <si>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</si>
  <si>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</si>
  <si>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</si>
  <si>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</si>
  <si>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</si>
  <si>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</si>
  <si>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</si>
  <si>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</si>
  <si>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</si>
  <si>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</si>
  <si>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</si>
  <si>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</si>
  <si>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</si>
  <si>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</si>
  <si>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</si>
  <si>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</si>
  <si>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</si>
  <si>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</si>
  <si>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</si>
  <si>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</si>
  <si>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</si>
  <si>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</si>
  <si>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</si>
  <si>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</si>
  <si>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</si>
  <si>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</si>
  <si>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</si>
  <si>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</si>
  <si>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</si>
  <si>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</si>
  <si>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</si>
  <si>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</si>
  <si>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</si>
  <si>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</si>
  <si>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</si>
  <si>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</si>
  <si>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</si>
  <si>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</si>
  <si>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</si>
  <si>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</si>
  <si>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</si>
  <si>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</si>
  <si>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</si>
  <si>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</si>
  <si>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</si>
  <si>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</si>
  <si>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</si>
  <si>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</si>
  <si>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</si>
  <si>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</si>
  <si>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</si>
  <si>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</si>
  <si>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</si>
  <si>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</si>
  <si>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</si>
  <si>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</si>
  <si>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</si>
  <si>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1.54</t>
  </si>
  <si>
    <t>▲ 2.84</t>
  </si>
  <si>
    <t>▲ 4.85</t>
  </si>
  <si>
    <t>▲ 0.73</t>
  </si>
  <si>
    <t>一般会計</t>
  </si>
  <si>
    <t>大子町水道事業会計</t>
  </si>
  <si>
    <t>大子町介護保険特別会計</t>
  </si>
  <si>
    <t>大子町国民健康保険事業特別会計</t>
  </si>
  <si>
    <t>大子町後期高齢者医療特別会計</t>
  </si>
  <si>
    <t>大子町浄化槽整備事業特別会計</t>
  </si>
  <si>
    <t>大子町介護サービス事業特別会計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</si>
  <si>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</si>
  <si>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</si>
  <si>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</si>
  <si>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</si>
  <si>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</si>
  <si>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</si>
  <si>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</si>
  <si>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</si>
  <si>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</si>
  <si>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</si>
  <si>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t>
    <phoneticPr fontId="2"/>
  </si>
  <si>
    <t>-</t>
    <phoneticPr fontId="2"/>
  </si>
  <si>
    <t>-</t>
    <phoneticPr fontId="2"/>
  </si>
  <si>
    <t>茨城県市町村総合事務組合（一般会計）</t>
    <rPh sb="13" eb="15">
      <t>イッパン</t>
    </rPh>
    <rPh sb="15" eb="17">
      <t>カイケイ</t>
    </rPh>
    <phoneticPr fontId="2"/>
  </si>
  <si>
    <t>茨城県市町村総合事務組合（県民交通災害共済事業特別会計）</t>
  </si>
  <si>
    <t>茨城県租税債権管理機構</t>
  </si>
  <si>
    <t>茨城県後期高齢者医療広域連合（一般会計）</t>
  </si>
  <si>
    <t>茨城県後期高齢者医療広域連合（後期高齢者医療特別会計）</t>
  </si>
  <si>
    <t>茨城北農業共済事務組合</t>
  </si>
  <si>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</si>
  <si>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</si>
  <si>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</si>
  <si>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</si>
  <si>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</si>
  <si>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</si>
  <si>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</si>
  <si>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</si>
  <si>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</si>
  <si>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</si>
  <si>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</si>
  <si>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大子町振興公社</t>
    <rPh sb="0" eb="3">
      <t>ダイゴマチ</t>
    </rPh>
    <rPh sb="3" eb="5">
      <t>シンコウ</t>
    </rPh>
    <rPh sb="5" eb="7">
      <t>コウシャ</t>
    </rPh>
    <phoneticPr fontId="2"/>
  </si>
  <si>
    <t>-</t>
    <phoneticPr fontId="2"/>
  </si>
  <si>
    <t>-</t>
    <phoneticPr fontId="2"/>
  </si>
  <si>
    <t>-</t>
    <phoneticPr fontId="2"/>
  </si>
  <si>
    <t>-</t>
    <phoneticPr fontId="2"/>
  </si>
  <si>
    <t>-</t>
    <phoneticPr fontId="2"/>
  </si>
  <si>
    <t>-</t>
    <phoneticPr fontId="2"/>
  </si>
  <si>
    <t>-</t>
    <phoneticPr fontId="2"/>
  </si>
  <si>
    <t>-</t>
    <phoneticPr fontId="2"/>
  </si>
  <si>
    <t>大子町庁舎建設基金</t>
    <rPh sb="0" eb="3">
      <t>ダイゴマチ</t>
    </rPh>
    <rPh sb="3" eb="5">
      <t>チョウシャ</t>
    </rPh>
    <rPh sb="5" eb="7">
      <t>ケンセツ</t>
    </rPh>
    <rPh sb="7" eb="9">
      <t>キキン</t>
    </rPh>
    <phoneticPr fontId="11"/>
  </si>
  <si>
    <t>大子町観光振興基金</t>
    <rPh sb="0" eb="3">
      <t>ダイゴマチ</t>
    </rPh>
    <rPh sb="3" eb="5">
      <t>カンコウ</t>
    </rPh>
    <rPh sb="5" eb="7">
      <t>シンコウ</t>
    </rPh>
    <rPh sb="7" eb="9">
      <t>キキン</t>
    </rPh>
    <phoneticPr fontId="11"/>
  </si>
  <si>
    <t>大子町ふるさと創生基金</t>
    <rPh sb="0" eb="3">
      <t>ダイゴマチ</t>
    </rPh>
    <rPh sb="7" eb="9">
      <t>ソウセイ</t>
    </rPh>
    <rPh sb="9" eb="11">
      <t>キキン</t>
    </rPh>
    <phoneticPr fontId="11"/>
  </si>
  <si>
    <t>大子町武藤文化福祉基金</t>
    <rPh sb="0" eb="3">
      <t>ダイゴマチ</t>
    </rPh>
    <rPh sb="3" eb="5">
      <t>ムトウ</t>
    </rPh>
    <rPh sb="5" eb="7">
      <t>ブンカ</t>
    </rPh>
    <rPh sb="7" eb="9">
      <t>フクシ</t>
    </rPh>
    <rPh sb="9" eb="11">
      <t>キキン</t>
    </rPh>
    <phoneticPr fontId="11"/>
  </si>
  <si>
    <t>大子町地域振興基金</t>
    <rPh sb="0" eb="3">
      <t>ダイゴマチ</t>
    </rPh>
    <rPh sb="3" eb="5">
      <t>チイキ</t>
    </rPh>
    <rPh sb="5" eb="7">
      <t>シンコウ</t>
    </rPh>
    <rPh sb="7" eb="9">
      <t>キキン</t>
    </rPh>
    <phoneticPr fontId="11"/>
  </si>
  <si>
    <t>-</t>
    <phoneticPr fontId="2"/>
  </si>
  <si>
    <t>大子町特産品流通公社</t>
    <rPh sb="0" eb="3">
      <t>ダイゴマチ</t>
    </rPh>
    <rPh sb="3" eb="6">
      <t>トクサンヒン</t>
    </rPh>
    <rPh sb="6" eb="8">
      <t>リュウツウ</t>
    </rPh>
    <rPh sb="8" eb="10">
      <t>コウシャ</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</si>
  <si>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</si>
  <si>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</si>
  <si>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</si>
  <si>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</si>
  <si>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</si>
  <si>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</si>
  <si>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</si>
  <si>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</si>
  <si>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</si>
  <si>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</si>
  <si>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</si>
  <si>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t>
    <phoneticPr fontId="5"/>
  </si>
  <si>
    <t>実質公債費比率</t>
    <phoneticPr fontId="5"/>
  </si>
  <si>
    <t>実質公債費比率</t>
    <phoneticPr fontId="5"/>
  </si>
  <si>
    <t xml:space="preserve"> </t>
    <phoneticPr fontId="5"/>
  </si>
  <si>
    <t>　将来負担比率，実質公債費比率ともに類似団体と比較して低い水準にあるが，平成30年度から廃棄物処理施設整備事業や学校耐震化事業等の大型普通建設事業の元金償還が開始され，将来負担比率が上昇した。
　今後も新庁舎建設事業等の大型事業が予定されていることから，引き続き各種事業計画の整理・見直しを図るとともに，充当可能基金への計画的な積立を行うなど，公債費の適正化に努めていく。</t>
    <rPh sb="36" eb="38">
      <t>ヘイセイ</t>
    </rPh>
    <rPh sb="40" eb="42">
      <t>ネンド</t>
    </rPh>
    <rPh sb="84" eb="86">
      <t>ショウライ</t>
    </rPh>
    <rPh sb="86" eb="88">
      <t>フタン</t>
    </rPh>
    <rPh sb="88" eb="90">
      <t>ヒリツ</t>
    </rPh>
    <rPh sb="91" eb="93">
      <t>ジョウショウ</t>
    </rPh>
    <rPh sb="98" eb="100">
      <t>コンゴ</t>
    </rPh>
    <rPh sb="101" eb="104">
      <t>シンチョウシャ</t>
    </rPh>
    <rPh sb="104" eb="106">
      <t>ケンセツ</t>
    </rPh>
    <rPh sb="115" eb="117">
      <t>ヨテイ</t>
    </rPh>
    <phoneticPr fontId="5"/>
  </si>
  <si>
    <t>　将来負担比率，有形固定資産減価償却率ともに類似団体内平均を下回っているものの，有形固定資産減価償却率について施設類型別にみた場合，幼稚園・保育所及び庁舎は90％を超え，老朽化が著しい。今後，公共施設等総合管理計画に基づき老朽化対策に取り組んでいくが，施設整備に係る地方債等も発生することから，将来負担比率も上昇していくことが想定され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</si>
</sst>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59668</c:v>
                </c:pt>
                <c:pt idx="1">
                  <c:v>77577</c:v>
                </c:pt>
                <c:pt idx="2">
                  <c:v>115123</c:v>
                </c:pt>
                <c:pt idx="3">
                  <c:v>98899</c:v>
                </c:pt>
                <c:pt idx="4">
                  <c:v>96462</c:v>
                </c:pt>
              </c:numCache>
            </c:numRef>
          </c:val>
          <c:smooth val="0"/>
          <c:extLst xmlns:c16r2="http://schemas.microsoft.com/office/drawing/2015/06/chart">
            <c:ext xmlns:c16="http://schemas.microsoft.com/office/drawing/2014/chart" uri="{C3380CC4-5D6E-409C-BE32-E72D297353CC}">
              <c16:uniqueId val="{00000000-1DFB-4F9E-8B2F-0BABF3412C9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184301</c:v>
                </c:pt>
                <c:pt idx="1">
                  <c:v>105599</c:v>
                </c:pt>
                <c:pt idx="2">
                  <c:v>86438</c:v>
                </c:pt>
                <c:pt idx="3">
                  <c:v>78858</c:v>
                </c:pt>
                <c:pt idx="4">
                  <c:v>64593</c:v>
                </c:pt>
              </c:numCache>
            </c:numRef>
          </c:val>
          <c:smooth val="0"/>
          <c:extLst xmlns:c16r2="http://schemas.microsoft.com/office/drawing/2015/06/chart">
            <c:ext xmlns:c16="http://schemas.microsoft.com/office/drawing/2014/chart" uri="{C3380CC4-5D6E-409C-BE32-E72D297353CC}">
              <c16:uniqueId val="{00000001-1DFB-4F9E-8B2F-0BABF3412C95}"/>
            </c:ext>
          </c:extLst>
        </c:ser>
        <c:dLbls>
          <c:showLegendKey val="0"/>
          <c:showVal val="0"/>
          <c:showCatName val="0"/>
          <c:showSerName val="0"/>
          <c:showPercent val="0"/>
          <c:showBubbleSize val="0"/>
        </c:dLbls>
        <c:marker val="1"/>
        <c:smooth val="0"/>
        <c:axId val="832196184"/>
        <c:axId val="832197752"/>
      </c:lineChart>
      <c:catAx>
        <c:axId val="8321961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32197752"/>
        <c:crosses val="autoZero"/>
        <c:auto val="1"/>
        <c:lblAlgn val="ctr"/>
        <c:lblOffset val="100"/>
        <c:tickLblSkip val="1"/>
        <c:tickMarkSkip val="1"/>
        <c:noMultiLvlLbl val="0"/>
      </c:catAx>
      <c:valAx>
        <c:axId val="832197752"/>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321961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6.16</c:v>
                </c:pt>
                <c:pt idx="1">
                  <c:v>10.07</c:v>
                </c:pt>
                <c:pt idx="2">
                  <c:v>8.3699999999999992</c:v>
                </c:pt>
                <c:pt idx="3">
                  <c:v>6.2</c:v>
                </c:pt>
                <c:pt idx="4">
                  <c:v>10.42</c:v>
                </c:pt>
              </c:numCache>
            </c:numRef>
          </c:val>
          <c:extLst xmlns:c16r2="http://schemas.microsoft.com/office/drawing/2015/06/chart">
            <c:ext xmlns:c16="http://schemas.microsoft.com/office/drawing/2014/chart" uri="{C3380CC4-5D6E-409C-BE32-E72D297353CC}">
              <c16:uniqueId val="{00000000-FE3B-4AA6-86F1-5E676BC91AE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28.39</c:v>
                </c:pt>
                <c:pt idx="1">
                  <c:v>29</c:v>
                </c:pt>
                <c:pt idx="2">
                  <c:v>28.08</c:v>
                </c:pt>
                <c:pt idx="3">
                  <c:v>26.07</c:v>
                </c:pt>
                <c:pt idx="4">
                  <c:v>21.08</c:v>
                </c:pt>
              </c:numCache>
            </c:numRef>
          </c:val>
          <c:extLst xmlns:c16r2="http://schemas.microsoft.com/office/drawing/2015/06/chart">
            <c:ext xmlns:c16="http://schemas.microsoft.com/office/drawing/2014/chart" uri="{C3380CC4-5D6E-409C-BE32-E72D297353CC}">
              <c16:uniqueId val="{00000001-FE3B-4AA6-86F1-5E676BC91AE2}"/>
            </c:ext>
          </c:extLst>
        </c:ser>
        <c:dLbls>
          <c:showLegendKey val="0"/>
          <c:showVal val="0"/>
          <c:showCatName val="0"/>
          <c:showSerName val="0"/>
          <c:showPercent val="0"/>
          <c:showBubbleSize val="0"/>
        </c:dLbls>
        <c:gapWidth val="250"/>
        <c:overlap val="100"/>
        <c:axId val="807030872"/>
        <c:axId val="8070191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-1.54</c:v>
                </c:pt>
                <c:pt idx="1">
                  <c:v>5.9</c:v>
                </c:pt>
                <c:pt idx="2">
                  <c:v>-2.84</c:v>
                </c:pt>
                <c:pt idx="3">
                  <c:v>-4.8499999999999996</c:v>
                </c:pt>
                <c:pt idx="4">
                  <c:v>-0.73</c:v>
                </c:pt>
              </c:numCache>
            </c:numRef>
          </c:val>
          <c:smooth val="0"/>
          <c:extLst xmlns:c16r2="http://schemas.microsoft.com/office/drawing/2015/06/chart">
            <c:ext xmlns:c16="http://schemas.microsoft.com/office/drawing/2014/chart" uri="{C3380CC4-5D6E-409C-BE32-E72D297353CC}">
              <c16:uniqueId val="{00000002-FE3B-4AA6-86F1-5E676BC91AE2}"/>
            </c:ext>
          </c:extLst>
        </c:ser>
        <c:dLbls>
          <c:showLegendKey val="0"/>
          <c:showVal val="0"/>
          <c:showCatName val="0"/>
          <c:showSerName val="0"/>
          <c:showPercent val="0"/>
          <c:showBubbleSize val="0"/>
        </c:dLbls>
        <c:marker val="1"/>
        <c:smooth val="0"/>
        <c:axId val="807030872"/>
        <c:axId val="807019112"/>
      </c:lineChart>
      <c:catAx>
        <c:axId val="807030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07019112"/>
        <c:crosses val="autoZero"/>
        <c:auto val="1"/>
        <c:lblAlgn val="ctr"/>
        <c:lblOffset val="100"/>
        <c:tickLblSkip val="1"/>
        <c:tickMarkSkip val="1"/>
        <c:noMultiLvlLbl val="0"/>
      </c:catAx>
      <c:valAx>
        <c:axId val="8070191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070308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39AE-4BA5-BA4E-79343F7309A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39AE-4BA5-BA4E-79343F7309A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39AE-4BA5-BA4E-79343F7309A3}"/>
            </c:ext>
          </c:extLst>
        </c:ser>
        <c:ser>
          <c:idx val="3"/>
          <c:order val="3"/>
          <c:tx>
            <c:strRef>
              <c:f>データシート!$A$30</c:f>
              <c:strCache>
                <c:ptCount val="1"/>
                <c:pt idx="0">
                  <c:v>大子町介護サービス事業特別会計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39AE-4BA5-BA4E-79343F7309A3}"/>
            </c:ext>
          </c:extLst>
        </c:ser>
        <c:ser>
          <c:idx val="4"/>
          <c:order val="4"/>
          <c:tx>
            <c:strRef>
              <c:f>データシート!$A$31</c:f>
              <c:strCache>
                <c:ptCount val="1"/>
                <c:pt idx="0">
                  <c:v>大子町浄化槽整備事業特別会計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4-39AE-4BA5-BA4E-79343F7309A3}"/>
            </c:ext>
          </c:extLst>
        </c:ser>
        <c:ser>
          <c:idx val="5"/>
          <c:order val="5"/>
          <c:tx>
            <c:strRef>
              <c:f>データシート!$A$32</c:f>
              <c:strCache>
                <c:ptCount val="1"/>
                <c:pt idx="0">
                  <c:v>大子町後期高齢者医療特別会計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0.16</c:v>
                </c:pt>
                <c:pt idx="2">
                  <c:v>#N/A</c:v>
                </c:pt>
                <c:pt idx="3">
                  <c:v>0.15</c:v>
                </c:pt>
                <c:pt idx="4">
                  <c:v>#N/A</c:v>
                </c:pt>
                <c:pt idx="5">
                  <c:v>0.16</c:v>
                </c:pt>
                <c:pt idx="6">
                  <c:v>#N/A</c:v>
                </c:pt>
                <c:pt idx="7">
                  <c:v>0.16</c:v>
                </c:pt>
                <c:pt idx="8">
                  <c:v>#N/A</c:v>
                </c:pt>
                <c:pt idx="9">
                  <c:v>0.17</c:v>
                </c:pt>
              </c:numCache>
            </c:numRef>
          </c:val>
          <c:extLst xmlns:c16r2="http://schemas.microsoft.com/office/drawing/2015/06/chart">
            <c:ext xmlns:c16="http://schemas.microsoft.com/office/drawing/2014/chart" uri="{C3380CC4-5D6E-409C-BE32-E72D297353CC}">
              <c16:uniqueId val="{00000005-39AE-4BA5-BA4E-79343F7309A3}"/>
            </c:ext>
          </c:extLst>
        </c:ser>
        <c:ser>
          <c:idx val="6"/>
          <c:order val="6"/>
          <c:tx>
            <c:strRef>
              <c:f>データシート!$A$33</c:f>
              <c:strCache>
                <c:ptCount val="1"/>
                <c:pt idx="0">
                  <c:v>大子町国民健康保険事業特別会計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0.19</c:v>
                </c:pt>
                <c:pt idx="2">
                  <c:v>#N/A</c:v>
                </c:pt>
                <c:pt idx="3">
                  <c:v>0.57999999999999996</c:v>
                </c:pt>
                <c:pt idx="4">
                  <c:v>#N/A</c:v>
                </c:pt>
                <c:pt idx="5">
                  <c:v>0.9</c:v>
                </c:pt>
                <c:pt idx="6">
                  <c:v>#N/A</c:v>
                </c:pt>
                <c:pt idx="7">
                  <c:v>1.46</c:v>
                </c:pt>
                <c:pt idx="8">
                  <c:v>#N/A</c:v>
                </c:pt>
                <c:pt idx="9">
                  <c:v>0.79</c:v>
                </c:pt>
              </c:numCache>
            </c:numRef>
          </c:val>
          <c:extLst xmlns:c16r2="http://schemas.microsoft.com/office/drawing/2015/06/chart">
            <c:ext xmlns:c16="http://schemas.microsoft.com/office/drawing/2014/chart" uri="{C3380CC4-5D6E-409C-BE32-E72D297353CC}">
              <c16:uniqueId val="{00000006-39AE-4BA5-BA4E-79343F7309A3}"/>
            </c:ext>
          </c:extLst>
        </c:ser>
        <c:ser>
          <c:idx val="7"/>
          <c:order val="7"/>
          <c:tx>
            <c:strRef>
              <c:f>データシート!$A$34</c:f>
              <c:strCache>
                <c:ptCount val="1"/>
                <c:pt idx="0">
                  <c:v>大子町介護保険特別会計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1.23</c:v>
                </c:pt>
                <c:pt idx="2">
                  <c:v>#N/A</c:v>
                </c:pt>
                <c:pt idx="3">
                  <c:v>1.82</c:v>
                </c:pt>
                <c:pt idx="4">
                  <c:v>#N/A</c:v>
                </c:pt>
                <c:pt idx="5">
                  <c:v>2.41</c:v>
                </c:pt>
                <c:pt idx="6">
                  <c:v>#N/A</c:v>
                </c:pt>
                <c:pt idx="7">
                  <c:v>2.23</c:v>
                </c:pt>
                <c:pt idx="8">
                  <c:v>#N/A</c:v>
                </c:pt>
                <c:pt idx="9">
                  <c:v>2.13</c:v>
                </c:pt>
              </c:numCache>
            </c:numRef>
          </c:val>
          <c:extLst xmlns:c16r2="http://schemas.microsoft.com/office/drawing/2015/06/chart">
            <c:ext xmlns:c16="http://schemas.microsoft.com/office/drawing/2014/chart" uri="{C3380CC4-5D6E-409C-BE32-E72D297353CC}">
              <c16:uniqueId val="{00000007-39AE-4BA5-BA4E-79343F7309A3}"/>
            </c:ext>
          </c:extLst>
        </c:ser>
        <c:ser>
          <c:idx val="8"/>
          <c:order val="8"/>
          <c:tx>
            <c:strRef>
              <c:f>データシート!$A$35</c:f>
              <c:strCache>
                <c:ptCount val="1"/>
                <c:pt idx="0">
                  <c:v>大子町水道事業会計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9.84</c:v>
                </c:pt>
                <c:pt idx="2">
                  <c:v>#N/A</c:v>
                </c:pt>
                <c:pt idx="3">
                  <c:v>8.76</c:v>
                </c:pt>
                <c:pt idx="4">
                  <c:v>#N/A</c:v>
                </c:pt>
                <c:pt idx="5">
                  <c:v>9.2100000000000009</c:v>
                </c:pt>
                <c:pt idx="6">
                  <c:v>#N/A</c:v>
                </c:pt>
                <c:pt idx="7">
                  <c:v>9.19</c:v>
                </c:pt>
                <c:pt idx="8">
                  <c:v>#N/A</c:v>
                </c:pt>
                <c:pt idx="9">
                  <c:v>9.14</c:v>
                </c:pt>
              </c:numCache>
            </c:numRef>
          </c:val>
          <c:extLst xmlns:c16r2="http://schemas.microsoft.com/office/drawing/2015/06/chart">
            <c:ext xmlns:c16="http://schemas.microsoft.com/office/drawing/2014/chart" uri="{C3380CC4-5D6E-409C-BE32-E72D297353CC}">
              <c16:uniqueId val="{00000008-39AE-4BA5-BA4E-79343F7309A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6.15</c:v>
                </c:pt>
                <c:pt idx="2">
                  <c:v>#N/A</c:v>
                </c:pt>
                <c:pt idx="3">
                  <c:v>10.06</c:v>
                </c:pt>
                <c:pt idx="4">
                  <c:v>#N/A</c:v>
                </c:pt>
                <c:pt idx="5">
                  <c:v>8.3699999999999992</c:v>
                </c:pt>
                <c:pt idx="6">
                  <c:v>#N/A</c:v>
                </c:pt>
                <c:pt idx="7">
                  <c:v>6.19</c:v>
                </c:pt>
                <c:pt idx="8">
                  <c:v>#N/A</c:v>
                </c:pt>
                <c:pt idx="9">
                  <c:v>10.42</c:v>
                </c:pt>
              </c:numCache>
            </c:numRef>
          </c:val>
          <c:extLst xmlns:c16r2="http://schemas.microsoft.com/office/drawing/2015/06/chart">
            <c:ext xmlns:c16="http://schemas.microsoft.com/office/drawing/2014/chart" uri="{C3380CC4-5D6E-409C-BE32-E72D297353CC}">
              <c16:uniqueId val="{00000009-39AE-4BA5-BA4E-79343F7309A3}"/>
            </c:ext>
          </c:extLst>
        </c:ser>
        <c:dLbls>
          <c:showLegendKey val="0"/>
          <c:showVal val="0"/>
          <c:showCatName val="0"/>
          <c:showSerName val="0"/>
          <c:showPercent val="0"/>
          <c:showBubbleSize val="0"/>
        </c:dLbls>
        <c:gapWidth val="150"/>
        <c:overlap val="100"/>
        <c:axId val="807026168"/>
        <c:axId val="807024600"/>
      </c:barChart>
      <c:catAx>
        <c:axId val="807026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07024600"/>
        <c:crosses val="autoZero"/>
        <c:auto val="1"/>
        <c:lblAlgn val="ctr"/>
        <c:lblOffset val="100"/>
        <c:tickLblSkip val="1"/>
        <c:tickMarkSkip val="1"/>
        <c:noMultiLvlLbl val="0"/>
      </c:catAx>
      <c:valAx>
        <c:axId val="8070246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070261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743</c:v>
                </c:pt>
                <c:pt idx="5">
                  <c:v>728</c:v>
                </c:pt>
                <c:pt idx="8">
                  <c:v>747</c:v>
                </c:pt>
                <c:pt idx="11">
                  <c:v>750</c:v>
                </c:pt>
                <c:pt idx="14">
                  <c:v>808</c:v>
                </c:pt>
              </c:numCache>
            </c:numRef>
          </c:val>
          <c:extLst xmlns:c16r2="http://schemas.microsoft.com/office/drawing/2015/06/chart">
            <c:ext xmlns:c16="http://schemas.microsoft.com/office/drawing/2014/chart" uri="{C3380CC4-5D6E-409C-BE32-E72D297353CC}">
              <c16:uniqueId val="{00000000-DD36-41A3-A80B-C00B89B35CB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1</c:v>
                </c:pt>
                <c:pt idx="3">
                  <c:v>3</c:v>
                </c:pt>
                <c:pt idx="6">
                  <c:v>0</c:v>
                </c:pt>
                <c:pt idx="9">
                  <c:v>0</c:v>
                </c:pt>
                <c:pt idx="12">
                  <c:v>0</c:v>
                </c:pt>
              </c:numCache>
            </c:numRef>
          </c:val>
          <c:extLst xmlns:c16r2="http://schemas.microsoft.com/office/drawing/2015/06/chart">
            <c:ext xmlns:c16="http://schemas.microsoft.com/office/drawing/2014/chart" uri="{C3380CC4-5D6E-409C-BE32-E72D297353CC}">
              <c16:uniqueId val="{00000001-DD36-41A3-A80B-C00B89B35CB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17</c:v>
                </c:pt>
                <c:pt idx="3">
                  <c:v>7</c:v>
                </c:pt>
                <c:pt idx="6">
                  <c:v>6</c:v>
                </c:pt>
                <c:pt idx="9">
                  <c:v>5</c:v>
                </c:pt>
                <c:pt idx="12">
                  <c:v>4</c:v>
                </c:pt>
              </c:numCache>
            </c:numRef>
          </c:val>
          <c:extLst xmlns:c16r2="http://schemas.microsoft.com/office/drawing/2015/06/chart">
            <c:ext xmlns:c16="http://schemas.microsoft.com/office/drawing/2014/chart" uri="{C3380CC4-5D6E-409C-BE32-E72D297353CC}">
              <c16:uniqueId val="{00000002-DD36-41A3-A80B-C00B89B35CB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D36-41A3-A80B-C00B89B35CB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28</c:v>
                </c:pt>
                <c:pt idx="3">
                  <c:v>32</c:v>
                </c:pt>
                <c:pt idx="6">
                  <c:v>28</c:v>
                </c:pt>
                <c:pt idx="9">
                  <c:v>20</c:v>
                </c:pt>
                <c:pt idx="12">
                  <c:v>36</c:v>
                </c:pt>
              </c:numCache>
            </c:numRef>
          </c:val>
          <c:extLst xmlns:c16r2="http://schemas.microsoft.com/office/drawing/2015/06/chart">
            <c:ext xmlns:c16="http://schemas.microsoft.com/office/drawing/2014/chart" uri="{C3380CC4-5D6E-409C-BE32-E72D297353CC}">
              <c16:uniqueId val="{00000004-DD36-41A3-A80B-C00B89B35CB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D36-41A3-A80B-C00B89B35CB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D36-41A3-A80B-C00B89B35CB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946</c:v>
                </c:pt>
                <c:pt idx="3">
                  <c:v>885</c:v>
                </c:pt>
                <c:pt idx="6">
                  <c:v>882</c:v>
                </c:pt>
                <c:pt idx="9">
                  <c:v>897</c:v>
                </c:pt>
                <c:pt idx="12">
                  <c:v>956</c:v>
                </c:pt>
              </c:numCache>
            </c:numRef>
          </c:val>
          <c:extLst xmlns:c16r2="http://schemas.microsoft.com/office/drawing/2015/06/chart">
            <c:ext xmlns:c16="http://schemas.microsoft.com/office/drawing/2014/chart" uri="{C3380CC4-5D6E-409C-BE32-E72D297353CC}">
              <c16:uniqueId val="{00000007-DD36-41A3-A80B-C00B89B35CBA}"/>
            </c:ext>
          </c:extLst>
        </c:ser>
        <c:dLbls>
          <c:showLegendKey val="0"/>
          <c:showVal val="0"/>
          <c:showCatName val="0"/>
          <c:showSerName val="0"/>
          <c:showPercent val="0"/>
          <c:showBubbleSize val="0"/>
        </c:dLbls>
        <c:gapWidth val="100"/>
        <c:overlap val="100"/>
        <c:axId val="832194616"/>
        <c:axId val="8321950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249</c:v>
                </c:pt>
                <c:pt idx="2">
                  <c:v>#N/A</c:v>
                </c:pt>
                <c:pt idx="3">
                  <c:v>#N/A</c:v>
                </c:pt>
                <c:pt idx="4">
                  <c:v>199</c:v>
                </c:pt>
                <c:pt idx="5">
                  <c:v>#N/A</c:v>
                </c:pt>
                <c:pt idx="6">
                  <c:v>#N/A</c:v>
                </c:pt>
                <c:pt idx="7">
                  <c:v>169</c:v>
                </c:pt>
                <c:pt idx="8">
                  <c:v>#N/A</c:v>
                </c:pt>
                <c:pt idx="9">
                  <c:v>#N/A</c:v>
                </c:pt>
                <c:pt idx="10">
                  <c:v>172</c:v>
                </c:pt>
                <c:pt idx="11">
                  <c:v>#N/A</c:v>
                </c:pt>
                <c:pt idx="12">
                  <c:v>#N/A</c:v>
                </c:pt>
                <c:pt idx="13">
                  <c:v>188</c:v>
                </c:pt>
                <c:pt idx="14">
                  <c:v>#N/A</c:v>
                </c:pt>
              </c:numCache>
            </c:numRef>
          </c:val>
          <c:smooth val="0"/>
          <c:extLst xmlns:c16r2="http://schemas.microsoft.com/office/drawing/2015/06/chart">
            <c:ext xmlns:c16="http://schemas.microsoft.com/office/drawing/2014/chart" uri="{C3380CC4-5D6E-409C-BE32-E72D297353CC}">
              <c16:uniqueId val="{00000008-DD36-41A3-A80B-C00B89B35CBA}"/>
            </c:ext>
          </c:extLst>
        </c:ser>
        <c:dLbls>
          <c:showLegendKey val="0"/>
          <c:showVal val="0"/>
          <c:showCatName val="0"/>
          <c:showSerName val="0"/>
          <c:showPercent val="0"/>
          <c:showBubbleSize val="0"/>
        </c:dLbls>
        <c:marker val="1"/>
        <c:smooth val="0"/>
        <c:axId val="832194616"/>
        <c:axId val="832195008"/>
      </c:lineChart>
      <c:catAx>
        <c:axId val="832194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32195008"/>
        <c:crosses val="autoZero"/>
        <c:auto val="1"/>
        <c:lblAlgn val="ctr"/>
        <c:lblOffset val="100"/>
        <c:tickLblSkip val="1"/>
        <c:tickMarkSkip val="1"/>
        <c:noMultiLvlLbl val="0"/>
      </c:catAx>
      <c:valAx>
        <c:axId val="8321950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32194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6778</c:v>
                </c:pt>
                <c:pt idx="5">
                  <c:v>7561</c:v>
                </c:pt>
                <c:pt idx="8">
                  <c:v>8296</c:v>
                </c:pt>
                <c:pt idx="11">
                  <c:v>8340</c:v>
                </c:pt>
                <c:pt idx="14">
                  <c:v>8244</c:v>
                </c:pt>
              </c:numCache>
            </c:numRef>
          </c:val>
          <c:extLst xmlns:c16r2="http://schemas.microsoft.com/office/drawing/2015/06/chart">
            <c:ext xmlns:c16="http://schemas.microsoft.com/office/drawing/2014/chart" uri="{C3380CC4-5D6E-409C-BE32-E72D297353CC}">
              <c16:uniqueId val="{00000000-E71C-4457-8592-AAFD1816D20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326</c:v>
                </c:pt>
                <c:pt idx="5">
                  <c:v>291</c:v>
                </c:pt>
                <c:pt idx="8">
                  <c:v>254</c:v>
                </c:pt>
                <c:pt idx="11">
                  <c:v>210</c:v>
                </c:pt>
                <c:pt idx="14">
                  <c:v>177</c:v>
                </c:pt>
              </c:numCache>
            </c:numRef>
          </c:val>
          <c:extLst xmlns:c16r2="http://schemas.microsoft.com/office/drawing/2015/06/chart">
            <c:ext xmlns:c16="http://schemas.microsoft.com/office/drawing/2014/chart" uri="{C3380CC4-5D6E-409C-BE32-E72D297353CC}">
              <c16:uniqueId val="{00000001-E71C-4457-8592-AAFD1816D20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3300</c:v>
                </c:pt>
                <c:pt idx="5">
                  <c:v>3658</c:v>
                </c:pt>
                <c:pt idx="8">
                  <c:v>3800</c:v>
                </c:pt>
                <c:pt idx="11">
                  <c:v>3975</c:v>
                </c:pt>
                <c:pt idx="14">
                  <c:v>3837</c:v>
                </c:pt>
              </c:numCache>
            </c:numRef>
          </c:val>
          <c:extLst xmlns:c16r2="http://schemas.microsoft.com/office/drawing/2015/06/chart">
            <c:ext xmlns:c16="http://schemas.microsoft.com/office/drawing/2014/chart" uri="{C3380CC4-5D6E-409C-BE32-E72D297353CC}">
              <c16:uniqueId val="{00000002-E71C-4457-8592-AAFD1816D20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E71C-4457-8592-AAFD1816D20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E71C-4457-8592-AAFD1816D20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2</c:v>
                </c:pt>
                <c:pt idx="9">
                  <c:v>4</c:v>
                </c:pt>
                <c:pt idx="12">
                  <c:v>0</c:v>
                </c:pt>
              </c:numCache>
            </c:numRef>
          </c:val>
          <c:extLst xmlns:c16r2="http://schemas.microsoft.com/office/drawing/2015/06/chart">
            <c:ext xmlns:c16="http://schemas.microsoft.com/office/drawing/2014/chart" uri="{C3380CC4-5D6E-409C-BE32-E72D297353CC}">
              <c16:uniqueId val="{00000005-E71C-4457-8592-AAFD1816D20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3573</c:v>
                </c:pt>
                <c:pt idx="3">
                  <c:v>3453</c:v>
                </c:pt>
                <c:pt idx="6">
                  <c:v>3351</c:v>
                </c:pt>
                <c:pt idx="9">
                  <c:v>3278</c:v>
                </c:pt>
                <c:pt idx="12">
                  <c:v>3328</c:v>
                </c:pt>
              </c:numCache>
            </c:numRef>
          </c:val>
          <c:extLst xmlns:c16r2="http://schemas.microsoft.com/office/drawing/2015/06/chart">
            <c:ext xmlns:c16="http://schemas.microsoft.com/office/drawing/2014/chart" uri="{C3380CC4-5D6E-409C-BE32-E72D297353CC}">
              <c16:uniqueId val="{00000006-E71C-4457-8592-AAFD1816D20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E71C-4457-8592-AAFD1816D20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552</c:v>
                </c:pt>
                <c:pt idx="3">
                  <c:v>325</c:v>
                </c:pt>
                <c:pt idx="6">
                  <c:v>330</c:v>
                </c:pt>
                <c:pt idx="9">
                  <c:v>317</c:v>
                </c:pt>
                <c:pt idx="12">
                  <c:v>343</c:v>
                </c:pt>
              </c:numCache>
            </c:numRef>
          </c:val>
          <c:extLst xmlns:c16r2="http://schemas.microsoft.com/office/drawing/2015/06/chart">
            <c:ext xmlns:c16="http://schemas.microsoft.com/office/drawing/2014/chart" uri="{C3380CC4-5D6E-409C-BE32-E72D297353CC}">
              <c16:uniqueId val="{00000008-E71C-4457-8592-AAFD1816D20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38</c:v>
                </c:pt>
                <c:pt idx="3">
                  <c:v>22</c:v>
                </c:pt>
                <c:pt idx="6">
                  <c:v>16</c:v>
                </c:pt>
                <c:pt idx="9">
                  <c:v>11</c:v>
                </c:pt>
                <c:pt idx="12">
                  <c:v>8</c:v>
                </c:pt>
              </c:numCache>
            </c:numRef>
          </c:val>
          <c:extLst xmlns:c16r2="http://schemas.microsoft.com/office/drawing/2015/06/chart">
            <c:ext xmlns:c16="http://schemas.microsoft.com/office/drawing/2014/chart" uri="{C3380CC4-5D6E-409C-BE32-E72D297353CC}">
              <c16:uniqueId val="{00000009-E71C-4457-8592-AAFD1816D20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9394</c:v>
                </c:pt>
                <c:pt idx="3">
                  <c:v>9956</c:v>
                </c:pt>
                <c:pt idx="6">
                  <c:v>10059</c:v>
                </c:pt>
                <c:pt idx="9">
                  <c:v>10034</c:v>
                </c:pt>
                <c:pt idx="12">
                  <c:v>9811</c:v>
                </c:pt>
              </c:numCache>
            </c:numRef>
          </c:val>
          <c:extLst xmlns:c16r2="http://schemas.microsoft.com/office/drawing/2015/06/chart">
            <c:ext xmlns:c16="http://schemas.microsoft.com/office/drawing/2014/chart" uri="{C3380CC4-5D6E-409C-BE32-E72D297353CC}">
              <c16:uniqueId val="{0000000A-E71C-4457-8592-AAFD1816D204}"/>
            </c:ext>
          </c:extLst>
        </c:ser>
        <c:dLbls>
          <c:showLegendKey val="0"/>
          <c:showVal val="0"/>
          <c:showCatName val="0"/>
          <c:showSerName val="0"/>
          <c:showPercent val="0"/>
          <c:showBubbleSize val="0"/>
        </c:dLbls>
        <c:gapWidth val="100"/>
        <c:overlap val="100"/>
        <c:axId val="832200888"/>
        <c:axId val="8321985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3154</c:v>
                </c:pt>
                <c:pt idx="2">
                  <c:v>#N/A</c:v>
                </c:pt>
                <c:pt idx="3">
                  <c:v>#N/A</c:v>
                </c:pt>
                <c:pt idx="4">
                  <c:v>2247</c:v>
                </c:pt>
                <c:pt idx="5">
                  <c:v>#N/A</c:v>
                </c:pt>
                <c:pt idx="6">
                  <c:v>#N/A</c:v>
                </c:pt>
                <c:pt idx="7">
                  <c:v>1405</c:v>
                </c:pt>
                <c:pt idx="8">
                  <c:v>#N/A</c:v>
                </c:pt>
                <c:pt idx="9">
                  <c:v>#N/A</c:v>
                </c:pt>
                <c:pt idx="10">
                  <c:v>1119</c:v>
                </c:pt>
                <c:pt idx="11">
                  <c:v>#N/A</c:v>
                </c:pt>
                <c:pt idx="12">
                  <c:v>#N/A</c:v>
                </c:pt>
                <c:pt idx="13">
                  <c:v>1232</c:v>
                </c:pt>
                <c:pt idx="14">
                  <c:v>#N/A</c:v>
                </c:pt>
              </c:numCache>
            </c:numRef>
          </c:val>
          <c:smooth val="0"/>
          <c:extLst xmlns:c16r2="http://schemas.microsoft.com/office/drawing/2015/06/chart">
            <c:ext xmlns:c16="http://schemas.microsoft.com/office/drawing/2014/chart" uri="{C3380CC4-5D6E-409C-BE32-E72D297353CC}">
              <c16:uniqueId val="{0000000B-E71C-4457-8592-AAFD1816D204}"/>
            </c:ext>
          </c:extLst>
        </c:ser>
        <c:dLbls>
          <c:showLegendKey val="0"/>
          <c:showVal val="0"/>
          <c:showCatName val="0"/>
          <c:showSerName val="0"/>
          <c:showPercent val="0"/>
          <c:showBubbleSize val="0"/>
        </c:dLbls>
        <c:marker val="1"/>
        <c:smooth val="0"/>
        <c:axId val="832200888"/>
        <c:axId val="832198536"/>
      </c:lineChart>
      <c:catAx>
        <c:axId val="832200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832198536"/>
        <c:crosses val="autoZero"/>
        <c:auto val="1"/>
        <c:lblAlgn val="ctr"/>
        <c:lblOffset val="100"/>
        <c:tickLblSkip val="1"/>
        <c:tickMarkSkip val="1"/>
        <c:noMultiLvlLbl val="0"/>
      </c:catAx>
      <c:valAx>
        <c:axId val="8321985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322008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1687</c:v>
                </c:pt>
                <c:pt idx="1">
                  <c:v>1538</c:v>
                </c:pt>
                <c:pt idx="2">
                  <c:v>1245</c:v>
                </c:pt>
              </c:numCache>
            </c:numRef>
          </c:val>
          <c:extLst xmlns:c16r2="http://schemas.microsoft.com/office/drawing/2015/06/chart">
            <c:ext xmlns:c16="http://schemas.microsoft.com/office/drawing/2014/chart" uri="{C3380CC4-5D6E-409C-BE32-E72D297353CC}">
              <c16:uniqueId val="{00000000-F8C8-4018-9CB1-97450841B15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1282</c:v>
                </c:pt>
                <c:pt idx="1">
                  <c:v>1276</c:v>
                </c:pt>
                <c:pt idx="2">
                  <c:v>1205</c:v>
                </c:pt>
              </c:numCache>
            </c:numRef>
          </c:val>
          <c:extLst xmlns:c16r2="http://schemas.microsoft.com/office/drawing/2015/06/chart">
            <c:ext xmlns:c16="http://schemas.microsoft.com/office/drawing/2014/chart" uri="{C3380CC4-5D6E-409C-BE32-E72D297353CC}">
              <c16:uniqueId val="{00000001-F8C8-4018-9CB1-97450841B15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785</c:v>
                </c:pt>
                <c:pt idx="1">
                  <c:v>1065</c:v>
                </c:pt>
                <c:pt idx="2">
                  <c:v>1222</c:v>
                </c:pt>
              </c:numCache>
            </c:numRef>
          </c:val>
          <c:extLst xmlns:c16r2="http://schemas.microsoft.com/office/drawing/2015/06/chart">
            <c:ext xmlns:c16="http://schemas.microsoft.com/office/drawing/2014/chart" uri="{C3380CC4-5D6E-409C-BE32-E72D297353CC}">
              <c16:uniqueId val="{00000002-F8C8-4018-9CB1-97450841B15A}"/>
            </c:ext>
          </c:extLst>
        </c:ser>
        <c:dLbls>
          <c:showLegendKey val="0"/>
          <c:showVal val="0"/>
          <c:showCatName val="0"/>
          <c:showSerName val="0"/>
          <c:showPercent val="0"/>
          <c:showBubbleSize val="0"/>
        </c:dLbls>
        <c:gapWidth val="120"/>
        <c:overlap val="100"/>
        <c:axId val="807026560"/>
        <c:axId val="807026952"/>
      </c:barChart>
      <c:catAx>
        <c:axId val="807026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807026952"/>
        <c:crosses val="autoZero"/>
        <c:auto val="1"/>
        <c:lblAlgn val="ctr"/>
        <c:lblOffset val="100"/>
        <c:tickLblSkip val="1"/>
        <c:tickMarkSkip val="1"/>
        <c:noMultiLvlLbl val="0"/>
      </c:catAx>
      <c:valAx>
        <c:axId val="8070269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807026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96B7-4878-81EB-144368DF11A2}"/>
                </c:ext>
                <c:ext xmlns:c15="http://schemas.microsoft.com/office/drawing/2012/chart" uri="{CE6537A1-D6FC-4f65-9D91-7224C49458BB}">
                  <c15:dlblFieldTable>
                    <c15:dlblFTEntry>
                      <c15:txfldGUID>{11414DC9-53EE-4340-AA5B-2B7E4EB6CBCB}</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96B7-4878-81EB-144368DF11A2}"/>
                </c:ext>
                <c:ext xmlns:c15="http://schemas.microsoft.com/office/drawing/2012/chart" uri="{CE6537A1-D6FC-4f65-9D91-7224C49458BB}">
                  <c15:dlblFieldTable>
                    <c15:dlblFTEntry>
                      <c15:txfldGUID>{58F0C099-B4BC-40CA-AAED-9575E2BF23EF}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96B7-4878-81EB-144368DF11A2}"/>
                </c:ext>
                <c:ext xmlns:c15="http://schemas.microsoft.com/office/drawing/2012/chart" uri="{CE6537A1-D6FC-4f65-9D91-7224C49458BB}">
                  <c15:dlblFieldTable>
                    <c15:dlblFTEntry>
                      <c15:txfldGUID>{40F34C59-5580-48B2-A10C-F646CB3AD98B}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96B7-4878-81EB-144368DF11A2}"/>
                </c:ext>
                <c:ext xmlns:c15="http://schemas.microsoft.com/office/drawing/2012/chart" uri="{CE6537A1-D6FC-4f65-9D91-7224C49458BB}">
                  <c15:dlblFieldTable>
                    <c15:dlblFTEntry>
                      <c15:txfldGUID>{AD642A50-640F-4E82-8998-0E6997E47BDB}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96B7-4878-81EB-144368DF11A2}"/>
                </c:ext>
                <c:ext xmlns:c15="http://schemas.microsoft.com/office/drawing/2012/chart" uri="{CE6537A1-D6FC-4f65-9D91-7224C49458BB}">
                  <c15:dlblFieldTable>
                    <c15:dlblFTEntry>
                      <c15:txfldGUID>{44C33F66-89FD-43A7-AE23-017C73E08E94}</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96B7-4878-81EB-144368DF11A2}"/>
                </c:ext>
                <c:ext xmlns:c15="http://schemas.microsoft.com/office/drawing/2012/chart" uri="{CE6537A1-D6FC-4f65-9D91-7224C49458BB}">
                  <c15:dlblFieldTable>
                    <c15:dlblFTEntry>
                      <c15:txfldGUID>{EF1B36CE-685E-4583-B38A-7CBA0F8569F4}</c15:txfldGUID>
                      <c15:f>公会計指標分析・財政指標組合せ分析表!$BX$50</c15:f>
                      <c15:dlblFieldTableCache>
                        <c:ptCount val="1"/>
                        <c:pt idx="0">
                          <c:v>H27</c:v>
                        </c:pt>
                      </c15:dlblFieldTableCache>
                    </c15:dlblFTEntry>
                  </c15:dlblFieldTable>
                  <c15:showDataLabelsRange val="0"/>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96B7-4878-81EB-144368DF11A2}"/>
                </c:ext>
                <c:ext xmlns:c15="http://schemas.microsoft.com/office/drawing/2012/chart" uri="{CE6537A1-D6FC-4f65-9D91-7224C49458BB}">
                  <c15:layout/>
                  <c15:dlblFieldTable>
                    <c15:dlblFTEntry>
                      <c15:txfldGUID>{2379CEF1-00E4-41C2-970C-DB7D2D570961}</c15:txfldGUID>
                      <c15:f>公会計指標分析・財政指標組合せ分析表!$CF$50</c15:f>
                      <c15:dlblFieldTableCache>
                        <c:ptCount val="1"/>
                        <c:pt idx="0">
                          <c:v>H28</c:v>
                        </c:pt>
                      </c15:dlblFieldTableCache>
                    </c15:dlblFTEntry>
                  </c15:dlblFieldTable>
                  <c15:showDataLabelsRange val="0"/>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96B7-4878-81EB-144368DF11A2}"/>
                </c:ext>
                <c:ext xmlns:c15="http://schemas.microsoft.com/office/drawing/2012/chart" uri="{CE6537A1-D6FC-4f65-9D91-7224C49458BB}">
                  <c15:layout/>
                  <c15:dlblFieldTable>
                    <c15:dlblFTEntry>
                      <c15:txfldGUID>{8A07DCEC-DA60-4BDD-8E2A-442106307D69}</c15:txfldGUID>
                      <c15:f>公会計指標分析・財政指標組合せ分析表!$CN$50</c15:f>
                      <c15:dlblFieldTableCache>
                        <c:ptCount val="1"/>
                        <c:pt idx="0">
                          <c:v>H29</c:v>
                        </c:pt>
                      </c15:dlblFieldTableCache>
                    </c15:dlblFTEntry>
                  </c15:dlblFieldTable>
                  <c15:showDataLabelsRange val="0"/>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96B7-4878-81EB-144368DF11A2}"/>
                </c:ext>
                <c:ext xmlns:c15="http://schemas.microsoft.com/office/drawing/2012/chart" uri="{CE6537A1-D6FC-4f65-9D91-7224C49458BB}">
                  <c15:layout/>
                  <c15:dlblFieldTable>
                    <c15:dlblFTEntry>
                      <c15:txfldGUID>{BD9C5A6F-E478-488D-AB87-B4AD908A3A8F}</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54.8</c:v>
                </c:pt>
                <c:pt idx="24">
                  <c:v>56.1</c:v>
                </c:pt>
                <c:pt idx="32">
                  <c:v>57.6</c:v>
                </c:pt>
              </c:numCache>
            </c:numRef>
          </c:xVal>
          <c:yVal>
            <c:numRef>
              <c:f>公会計指標分析・財政指標組合せ分析表!$BP$51:$DC$51</c:f>
              <c:numCache>
                <c:formatCode>#,##0.0;"▲ "#,##0.0</c:formatCode>
                <c:ptCount val="40"/>
                <c:pt idx="16">
                  <c:v>26.3</c:v>
                </c:pt>
                <c:pt idx="24">
                  <c:v>21.3</c:v>
                </c:pt>
                <c:pt idx="32">
                  <c:v>23.8</c:v>
                </c:pt>
              </c:numCache>
            </c:numRef>
          </c:yVal>
          <c:smooth val="0"/>
          <c:extLst xmlns:c16r2="http://schemas.microsoft.com/office/drawing/2015/06/chart">
            <c:ext xmlns:c16="http://schemas.microsoft.com/office/drawing/2014/chart" uri="{C3380CC4-5D6E-409C-BE32-E72D297353CC}">
              <c16:uniqueId val="{00000009-96B7-4878-81EB-144368DF11A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96B7-4878-81EB-144368DF11A2}"/>
                </c:ext>
                <c:ext xmlns:c15="http://schemas.microsoft.com/office/drawing/2012/chart" uri="{CE6537A1-D6FC-4f65-9D91-7224C49458BB}">
                  <c15:dlblFieldTable>
                    <c15:dlblFTEntry>
                      <c15:txfldGUID>{13D8ACBA-8CA9-4241-9A9F-759270C6E812}</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96B7-4878-81EB-144368DF11A2}"/>
                </c:ext>
                <c:ext xmlns:c15="http://schemas.microsoft.com/office/drawing/2012/chart" uri="{CE6537A1-D6FC-4f65-9D91-7224C49458BB}">
                  <c15:dlblFieldTable>
                    <c15:dlblFTEntry>
                      <c15:txfldGUID>{F587113B-E875-4001-B850-0EBD50ABFD20}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96B7-4878-81EB-144368DF11A2}"/>
                </c:ext>
                <c:ext xmlns:c15="http://schemas.microsoft.com/office/drawing/2012/chart" uri="{CE6537A1-D6FC-4f65-9D91-7224C49458BB}">
                  <c15:dlblFieldTable>
                    <c15:dlblFTEntry>
                      <c15:txfldGUID>{953BFFF1-A4A6-4C94-81F9-4FE48587CE14}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96B7-4878-81EB-144368DF11A2}"/>
                </c:ext>
                <c:ext xmlns:c15="http://schemas.microsoft.com/office/drawing/2012/chart" uri="{CE6537A1-D6FC-4f65-9D91-7224C49458BB}">
                  <c15:dlblFieldTable>
                    <c15:dlblFTEntry>
                      <c15:txfldGUID>{198E0B23-1CB8-4DB6-A1E2-69D29E42ACE8}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96B7-4878-81EB-144368DF11A2}"/>
                </c:ext>
                <c:ext xmlns:c15="http://schemas.microsoft.com/office/drawing/2012/chart" uri="{CE6537A1-D6FC-4f65-9D91-7224C49458BB}">
                  <c15:dlblFieldTable>
                    <c15:dlblFTEntry>
                      <c15:txfldGUID>{EA317AD5-6E7E-424A-AF93-A05892B1B2A4}</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96B7-4878-81EB-144368DF11A2}"/>
                </c:ext>
                <c:ext xmlns:c15="http://schemas.microsoft.com/office/drawing/2012/chart" uri="{CE6537A1-D6FC-4f65-9D91-7224C49458BB}">
                  <c15:dlblFieldTable>
                    <c15:dlblFTEntry>
                      <c15:txfldGUID>{0CBAEFF6-D450-4541-92FE-11B087D3A029}</c15:txfldGUID>
                      <c15:f>公会計指標分析・財政指標組合せ分析表!$BX$50</c15:f>
                      <c15:dlblFieldTableCache>
                        <c:ptCount val="1"/>
                        <c:pt idx="0">
                          <c:v>H27</c:v>
                        </c:pt>
                      </c15:dlblFieldTableCache>
                    </c15:dlblFTEntry>
                  </c15:dlblFieldTable>
                  <c15:showDataLabelsRange val="0"/>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96B7-4878-81EB-144368DF11A2}"/>
                </c:ext>
                <c:ext xmlns:c15="http://schemas.microsoft.com/office/drawing/2012/chart" uri="{CE6537A1-D6FC-4f65-9D91-7224C49458BB}">
                  <c15:layout/>
                  <c15:dlblFieldTable>
                    <c15:dlblFTEntry>
                      <c15:txfldGUID>{8ECA98E7-5CA6-4700-B607-B15B5DE565D0}</c15:txfldGUID>
                      <c15:f>公会計指標分析・財政指標組合せ分析表!$CF$50</c15:f>
                      <c15:dlblFieldTableCache>
                        <c:ptCount val="1"/>
                        <c:pt idx="0">
                          <c:v>H28</c:v>
                        </c:pt>
                      </c15:dlblFieldTableCache>
                    </c15:dlblFTEntry>
                  </c15:dlblFieldTable>
                  <c15:showDataLabelsRange val="0"/>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96B7-4878-81EB-144368DF11A2}"/>
                </c:ext>
                <c:ext xmlns:c15="http://schemas.microsoft.com/office/drawing/2012/chart" uri="{CE6537A1-D6FC-4f65-9D91-7224C49458BB}">
                  <c15:layout/>
                  <c15:dlblFieldTable>
                    <c15:dlblFTEntry>
                      <c15:txfldGUID>{55BBE5A9-0D56-4329-8EB9-C22ABE77DF33}</c15:txfldGUID>
                      <c15:f>公会計指標分析・財政指標組合せ分析表!$CN$50</c15:f>
                      <c15:dlblFieldTableCache>
                        <c:ptCount val="1"/>
                        <c:pt idx="0">
                          <c:v>H29</c:v>
                        </c:pt>
                      </c15:dlblFieldTableCache>
                    </c15:dlblFTEntry>
                  </c15:dlblFieldTable>
                  <c15:showDataLabelsRange val="0"/>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96B7-4878-81EB-144368DF11A2}"/>
                </c:ext>
                <c:ext xmlns:c15="http://schemas.microsoft.com/office/drawing/2012/chart" uri="{CE6537A1-D6FC-4f65-9D91-7224C49458BB}">
                  <c15:layout/>
                  <c15:dlblFieldTable>
                    <c15:dlblFTEntry>
                      <c15:txfldGUID>{5FCCDAAA-B99E-4EAA-9F25-18C21DAE4C95}</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62.6</c:v>
                </c:pt>
                <c:pt idx="24">
                  <c:v>63.5</c:v>
                </c:pt>
                <c:pt idx="32">
                  <c:v>64.900000000000006</c:v>
                </c:pt>
              </c:numCache>
            </c:numRef>
          </c:xVal>
          <c:yVal>
            <c:numRef>
              <c:f>公会計指標分析・財政指標組合せ分析表!$BP$55:$DC$55</c:f>
              <c:numCache>
                <c:formatCode>#,##0.0;"▲ "#,##0.0</c:formatCode>
                <c:ptCount val="40"/>
                <c:pt idx="16">
                  <c:v>44.9</c:v>
                </c:pt>
                <c:pt idx="24">
                  <c:v>40.799999999999997</c:v>
                </c:pt>
                <c:pt idx="32">
                  <c:v>38.5</c:v>
                </c:pt>
              </c:numCache>
            </c:numRef>
          </c:yVal>
          <c:smooth val="0"/>
          <c:extLst xmlns:c16r2="http://schemas.microsoft.com/office/drawing/2015/06/chart">
            <c:ext xmlns:c16="http://schemas.microsoft.com/office/drawing/2014/chart" uri="{C3380CC4-5D6E-409C-BE32-E72D297353CC}">
              <c16:uniqueId val="{00000013-96B7-4878-81EB-144368DF11A2}"/>
            </c:ext>
          </c:extLst>
        </c:ser>
        <c:dLbls>
          <c:showLegendKey val="0"/>
          <c:showVal val="1"/>
          <c:showCatName val="0"/>
          <c:showSerName val="0"/>
          <c:showPercent val="0"/>
          <c:showBubbleSize val="0"/>
        </c:dLbls>
        <c:axId val="807019504"/>
        <c:axId val="807027736"/>
      </c:scatterChart>
      <c:valAx>
        <c:axId val="807019504"/>
        <c:scaling>
          <c:orientation val="minMax"/>
          <c:max val="66"/>
          <c:min val="5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07027736"/>
        <c:crosses val="autoZero"/>
        <c:crossBetween val="midCat"/>
      </c:valAx>
      <c:valAx>
        <c:axId val="807027736"/>
        <c:scaling>
          <c:orientation val="minMax"/>
          <c:max val="49"/>
          <c:min val="1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0701950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8B07-4270-A3F7-EAA7AB6D4C70}"/>
                </c:ext>
                <c:ext xmlns:c15="http://schemas.microsoft.com/office/drawing/2012/chart" uri="{CE6537A1-D6FC-4f65-9D91-7224C49458BB}">
                  <c15:layout/>
                  <c15:dlblFieldTable>
                    <c15:dlblFTEntry>
                      <c15:txfldGUID>{52865F1B-1103-459A-8876-969EE21E6D1A}</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8B07-4270-A3F7-EAA7AB6D4C70}"/>
                </c:ext>
                <c:ext xmlns:c15="http://schemas.microsoft.com/office/drawing/2012/chart" uri="{CE6537A1-D6FC-4f65-9D91-7224C49458BB}">
                  <c15:dlblFieldTable>
                    <c15:dlblFTEntry>
                      <c15:txfldGUID>{BA1EDCD7-E445-40C4-8E3B-7F5C4A981DA6}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8B07-4270-A3F7-EAA7AB6D4C70}"/>
                </c:ext>
                <c:ext xmlns:c15="http://schemas.microsoft.com/office/drawing/2012/chart" uri="{CE6537A1-D6FC-4f65-9D91-7224C49458BB}">
                  <c15:dlblFieldTable>
                    <c15:dlblFTEntry>
                      <c15:txfldGUID>{373E2BFC-75A5-439B-8541-6B30B87F1419}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8B07-4270-A3F7-EAA7AB6D4C70}"/>
                </c:ext>
                <c:ext xmlns:c15="http://schemas.microsoft.com/office/drawing/2012/chart" uri="{CE6537A1-D6FC-4f65-9D91-7224C49458BB}">
                  <c15:dlblFieldTable>
                    <c15:dlblFTEntry>
                      <c15:txfldGUID>{E949FCF0-F056-47E3-95E9-29A9038BDE94}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8B07-4270-A3F7-EAA7AB6D4C70}"/>
                </c:ext>
                <c:ext xmlns:c15="http://schemas.microsoft.com/office/drawing/2012/chart" uri="{CE6537A1-D6FC-4f65-9D91-7224C49458BB}">
                  <c15:dlblFieldTable>
                    <c15:dlblFTEntry>
                      <c15:txfldGUID>{CFDD3FBC-98FB-49EA-810E-6D23F5465C28}</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8B07-4270-A3F7-EAA7AB6D4C70}"/>
                </c:ext>
                <c:ext xmlns:c15="http://schemas.microsoft.com/office/drawing/2012/chart" uri="{CE6537A1-D6FC-4f65-9D91-7224C49458BB}">
                  <c15:layout/>
                  <c15:dlblFieldTable>
                    <c15:dlblFTEntry>
                      <c15:txfldGUID>{730306D5-5C83-4E3B-8407-22B32DC669E9}</c15:txfldGUID>
                      <c15:f>公会計指標分析・財政指標組合せ分析表!$BX$72</c15:f>
                      <c15:dlblFieldTableCache>
                        <c:ptCount val="1"/>
                        <c:pt idx="0">
                          <c:v>H27</c:v>
                        </c:pt>
                      </c15:dlblFieldTableCache>
                    </c15:dlblFTEntry>
                  </c15:dlblFieldTable>
                  <c15:showDataLabelsRange val="0"/>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8B07-4270-A3F7-EAA7AB6D4C70}"/>
                </c:ext>
                <c:ext xmlns:c15="http://schemas.microsoft.com/office/drawing/2012/chart" uri="{CE6537A1-D6FC-4f65-9D91-7224C49458BB}">
                  <c15:layout/>
                  <c15:dlblFieldTable>
                    <c15:dlblFTEntry>
                      <c15:txfldGUID>{C139DB9A-E03C-4E52-B10E-B01D32634A3F}</c15:txfldGUID>
                      <c15:f>公会計指標分析・財政指標組合せ分析表!$CF$72</c15:f>
                      <c15:dlblFieldTableCache>
                        <c:ptCount val="1"/>
                        <c:pt idx="0">
                          <c:v>H28</c:v>
                        </c:pt>
                      </c15:dlblFieldTableCache>
                    </c15:dlblFTEntry>
                  </c15:dlblFieldTable>
                  <c15:showDataLabelsRange val="0"/>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8B07-4270-A3F7-EAA7AB6D4C70}"/>
                </c:ext>
                <c:ext xmlns:c15="http://schemas.microsoft.com/office/drawing/2012/chart" uri="{CE6537A1-D6FC-4f65-9D91-7224C49458BB}">
                  <c15:layout/>
                  <c15:dlblFieldTable>
                    <c15:dlblFTEntry>
                      <c15:txfldGUID>{DC1F12F4-C8B6-454B-954C-2127BBC4D22A}</c15:txfldGUID>
                      <c15:f>公会計指標分析・財政指標組合せ分析表!$CN$72</c15:f>
                      <c15:dlblFieldTableCache>
                        <c:ptCount val="1"/>
                        <c:pt idx="0">
                          <c:v>H29</c:v>
                        </c:pt>
                      </c15:dlblFieldTableCache>
                    </c15:dlblFTEntry>
                  </c15:dlblFieldTable>
                  <c15:showDataLabelsRange val="0"/>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8B07-4270-A3F7-EAA7AB6D4C70}"/>
                </c:ext>
                <c:ext xmlns:c15="http://schemas.microsoft.com/office/drawing/2012/chart" uri="{CE6537A1-D6FC-4f65-9D91-7224C49458BB}">
                  <c15:layout/>
                  <c15:dlblFieldTable>
                    <c15:dlblFTEntry>
                      <c15:txfldGUID>{81EC21D4-2501-43E1-9B61-92066DD24541}</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6.4</c:v>
                </c:pt>
                <c:pt idx="8">
                  <c:v>4.5999999999999996</c:v>
                </c:pt>
                <c:pt idx="16">
                  <c:v>3.8</c:v>
                </c:pt>
                <c:pt idx="24">
                  <c:v>3.3</c:v>
                </c:pt>
                <c:pt idx="32">
                  <c:v>3.3</c:v>
                </c:pt>
              </c:numCache>
            </c:numRef>
          </c:xVal>
          <c:yVal>
            <c:numRef>
              <c:f>公会計指標分析・財政指標組合せ分析表!$BP$73:$DC$73</c:f>
              <c:numCache>
                <c:formatCode>#,##0.0;"▲ "#,##0.0</c:formatCode>
                <c:ptCount val="40"/>
                <c:pt idx="0">
                  <c:v>60.3</c:v>
                </c:pt>
                <c:pt idx="8">
                  <c:v>41.6</c:v>
                </c:pt>
                <c:pt idx="16">
                  <c:v>26.3</c:v>
                </c:pt>
                <c:pt idx="24">
                  <c:v>21.3</c:v>
                </c:pt>
                <c:pt idx="32">
                  <c:v>23.8</c:v>
                </c:pt>
              </c:numCache>
            </c:numRef>
          </c:yVal>
          <c:smooth val="0"/>
          <c:extLst xmlns:c16r2="http://schemas.microsoft.com/office/drawing/2015/06/chart">
            <c:ext xmlns:c16="http://schemas.microsoft.com/office/drawing/2014/chart" uri="{C3380CC4-5D6E-409C-BE32-E72D297353CC}">
              <c16:uniqueId val="{00000009-8B07-4270-A3F7-EAA7AB6D4C7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8B07-4270-A3F7-EAA7AB6D4C70}"/>
                </c:ext>
                <c:ext xmlns:c15="http://schemas.microsoft.com/office/drawing/2012/chart" uri="{CE6537A1-D6FC-4f65-9D91-7224C49458BB}">
                  <c15:layout/>
                  <c15:dlblFieldTable>
                    <c15:dlblFTEntry>
                      <c15:txfldGUID>{05DA2FB5-CBBB-45B5-AEDD-E2FF8FBA47D9}</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8B07-4270-A3F7-EAA7AB6D4C70}"/>
                </c:ext>
                <c:ext xmlns:c15="http://schemas.microsoft.com/office/drawing/2012/chart" uri="{CE6537A1-D6FC-4f65-9D91-7224C49458BB}">
                  <c15:dlblFieldTable>
                    <c15:dlblFTEntry>
                      <c15:txfldGUID>{7D61D1C4-BD40-476B-807F-0569C876615B}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8B07-4270-A3F7-EAA7AB6D4C70}"/>
                </c:ext>
                <c:ext xmlns:c15="http://schemas.microsoft.com/office/drawing/2012/chart" uri="{CE6537A1-D6FC-4f65-9D91-7224C49458BB}">
                  <c15:dlblFieldTable>
                    <c15:dlblFTEntry>
                      <c15:txfldGUID>{4F7B87A6-AB4F-4D16-A92E-AC2462D5603D}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8B07-4270-A3F7-EAA7AB6D4C70}"/>
                </c:ext>
                <c:ext xmlns:c15="http://schemas.microsoft.com/office/drawing/2012/chart" uri="{CE6537A1-D6FC-4f65-9D91-7224C49458BB}">
                  <c15:dlblFieldTable>
                    <c15:dlblFTEntry>
                      <c15:txfldGUID>{C9082710-0BB5-485C-80E8-D645E9204511}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8B07-4270-A3F7-EAA7AB6D4C70}"/>
                </c:ext>
                <c:ext xmlns:c15="http://schemas.microsoft.com/office/drawing/2012/chart" uri="{CE6537A1-D6FC-4f65-9D91-7224C49458BB}">
                  <c15:dlblFieldTable>
                    <c15:dlblFTEntry>
                      <c15:txfldGUID>{8873F8B6-ED16-4450-872C-A6B7EE839B12}</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8B07-4270-A3F7-EAA7AB6D4C70}"/>
                </c:ext>
                <c:ext xmlns:c15="http://schemas.microsoft.com/office/drawing/2012/chart" uri="{CE6537A1-D6FC-4f65-9D91-7224C49458BB}">
                  <c15:layout/>
                  <c15:dlblFieldTable>
                    <c15:dlblFTEntry>
                      <c15:txfldGUID>{26D79B7C-40AE-4486-81BC-B5089872EA66}</c15:txfldGUID>
                      <c15:f>公会計指標分析・財政指標組合せ分析表!$BX$72</c15:f>
                      <c15:dlblFieldTableCache>
                        <c:ptCount val="1"/>
                        <c:pt idx="0">
                          <c:v>H27</c:v>
                        </c:pt>
                      </c15:dlblFieldTableCache>
                    </c15:dlblFTEntry>
                  </c15:dlblFieldTable>
                  <c15:showDataLabelsRange val="0"/>
                </c:ext>
              </c:extLst>
            </c:dLbl>
            <c:dLbl>
              <c:idx val="16"/>
              <c:layout/>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8B07-4270-A3F7-EAA7AB6D4C70}"/>
                </c:ext>
                <c:ext xmlns:c15="http://schemas.microsoft.com/office/drawing/2012/chart" uri="{CE6537A1-D6FC-4f65-9D91-7224C49458BB}">
                  <c15:layout/>
                  <c15:dlblFieldTable>
                    <c15:dlblFTEntry>
                      <c15:txfldGUID>{393886BB-6743-437A-9B26-BD2F310F98EE}</c15:txfldGUID>
                      <c15:f>公会計指標分析・財政指標組合せ分析表!$CF$72</c15:f>
                      <c15:dlblFieldTableCache>
                        <c:ptCount val="1"/>
                        <c:pt idx="0">
                          <c:v>H28</c:v>
                        </c:pt>
                      </c15:dlblFieldTableCache>
                    </c15:dlblFTEntry>
                  </c15:dlblFieldTable>
                  <c15:showDataLabelsRange val="0"/>
                </c:ext>
              </c:extLst>
            </c:dLbl>
            <c:dLbl>
              <c:idx val="24"/>
              <c:layout>
                <c:manualLayout>
                  <c:x val="0"/>
                  <c:y val="-1.3519696802605347E-3"/>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8B07-4270-A3F7-EAA7AB6D4C70}"/>
                </c:ext>
                <c:ext xmlns:c15="http://schemas.microsoft.com/office/drawing/2012/chart" uri="{CE6537A1-D6FC-4f65-9D91-7224C49458BB}">
                  <c15:layout/>
                  <c15:dlblFieldTable>
                    <c15:dlblFTEntry>
                      <c15:txfldGUID>{14B1FF49-B6BF-4270-9D35-E6F10648F110}</c15:txfldGUID>
                      <c15:f>公会計指標分析・財政指標組合せ分析表!$CN$72</c15:f>
                      <c15:dlblFieldTableCache>
                        <c:ptCount val="1"/>
                        <c:pt idx="0">
                          <c:v>H29</c:v>
                        </c:pt>
                      </c15:dlblFieldTableCache>
                    </c15:dlblFTEntry>
                  </c15:dlblFieldTable>
                  <c15:showDataLabelsRange val="0"/>
                </c:ext>
              </c:extLst>
            </c:dLbl>
            <c:dLbl>
              <c:idx val="32"/>
              <c:layout>
                <c:manualLayout>
                  <c:x val="0"/>
                  <c:y val="1.3519696802604549E-3"/>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8B07-4270-A3F7-EAA7AB6D4C70}"/>
                </c:ext>
                <c:ext xmlns:c15="http://schemas.microsoft.com/office/drawing/2012/chart" uri="{CE6537A1-D6FC-4f65-9D91-7224C49458BB}">
                  <c15:layout/>
                  <c15:dlblFieldTable>
                    <c15:dlblFTEntry>
                      <c15:txfldGUID>{EAF593A5-6144-4EAF-B7AC-B8C123997A9A}</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c:v>
                </c:pt>
                <c:pt idx="8">
                  <c:v>8.5</c:v>
                </c:pt>
                <c:pt idx="16">
                  <c:v>9.1</c:v>
                </c:pt>
                <c:pt idx="24">
                  <c:v>8.9</c:v>
                </c:pt>
                <c:pt idx="32">
                  <c:v>8.9</c:v>
                </c:pt>
              </c:numCache>
            </c:numRef>
          </c:xVal>
          <c:yVal>
            <c:numRef>
              <c:f>公会計指標分析・財政指標組合せ分析表!$BP$77:$DC$77</c:f>
              <c:numCache>
                <c:formatCode>#,##0.0;"▲ "#,##0.0</c:formatCode>
                <c:ptCount val="40"/>
                <c:pt idx="0">
                  <c:v>27.8</c:v>
                </c:pt>
                <c:pt idx="8">
                  <c:v>44.9</c:v>
                </c:pt>
                <c:pt idx="16">
                  <c:v>44.9</c:v>
                </c:pt>
                <c:pt idx="24">
                  <c:v>40.799999999999997</c:v>
                </c:pt>
                <c:pt idx="32">
                  <c:v>38.5</c:v>
                </c:pt>
              </c:numCache>
            </c:numRef>
          </c:yVal>
          <c:smooth val="0"/>
          <c:extLst xmlns:c16r2="http://schemas.microsoft.com/office/drawing/2015/06/chart">
            <c:ext xmlns:c16="http://schemas.microsoft.com/office/drawing/2014/chart" uri="{C3380CC4-5D6E-409C-BE32-E72D297353CC}">
              <c16:uniqueId val="{00000013-8B07-4270-A3F7-EAA7AB6D4C70}"/>
            </c:ext>
          </c:extLst>
        </c:ser>
        <c:dLbls>
          <c:showLegendKey val="0"/>
          <c:showVal val="1"/>
          <c:showCatName val="0"/>
          <c:showSerName val="0"/>
          <c:showPercent val="0"/>
          <c:showBubbleSize val="0"/>
        </c:dLbls>
        <c:axId val="807030088"/>
        <c:axId val="807023032"/>
      </c:scatterChart>
      <c:valAx>
        <c:axId val="807030088"/>
        <c:scaling>
          <c:orientation val="minMax"/>
          <c:max val="9.6"/>
          <c:min val="2.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07023032"/>
        <c:crosses val="autoZero"/>
        <c:crossBetween val="midCat"/>
      </c:valAx>
      <c:valAx>
        <c:axId val="807023032"/>
        <c:scaling>
          <c:orientation val="minMax"/>
          <c:max val="67"/>
          <c:min val="1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0703008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茨城県大子町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元利償還金</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について</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廃棄物処理施設整備事業</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等にかかる平成</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年度地方債の元金償還開始により，前年度と比較して</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59</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百万円増加している。</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算入公債費等について</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元利償還金等と同じく廃棄物処理施設整備事業等の影響により</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基準財政需要額算入額が増加している。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今後，庁舎建設事業等の大型事業を控えているため，充当可能基金への積立などにより</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起債の発行を抑制し，健全な財政運営に努めていく。</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Ｐゴシック" panose="020B0600070205080204" pitchFamily="50" charset="-128"/>
              <a:ea typeface="ＭＳ Ｐゴシック" panose="020B0600070205080204" pitchFamily="50" charset="-128"/>
            </a:rPr>
            <a:t>満期一括償還地方債を利用していない</a:t>
          </a:r>
          <a:endParaRPr kumimoji="1" lang="en-US" altLang="ja-JP" sz="1400">
            <a:latin typeface="ＭＳ Ｐゴシック" panose="020B0600070205080204" pitchFamily="50" charset="-128"/>
            <a:ea typeface="ＭＳ Ｐゴシック" panose="020B0600070205080204" pitchFamily="50"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茨城県大子町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　将来負担額については，平成</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30</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年度地方債発行額が償還元金を下回ったことで地方債残高が減となり，減少している。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　充当可能財源等については，近年は大子町庁舎建設基金等充当可能基金への積立てにより増加していたが，平成</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30</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年度はその積立額を上回る財政調整基金の取崩しを行ったため減少している。また，基準財政需要額算入見込額についても，過疎対策事業債等算入率の高い地方債の借入により増加傾向にあるが，平成</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30</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年度は算入開始の額に対し算入終了による減少額が大きかったため減少している。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　引き続き，計画的な基金の活用や，地方債の抑制を図り，後年度への負担を軽減し，健全な財政運営に努めていく。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茨城県大子町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その他特定目的金のうち大子町庁舎建設基金への積立額が増加したが，基金総額の約３割を占める財政調整基金が取崩しにより減少し，全体で</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百万円の減少となった。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財政調整基金及び減債基金については，今後の大型事業等に備え現状維持とする。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基金全体の増加要因となっている大子町庁舎建設基金については，令和元年度から事業充当により減少する予定。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大子町庁舎建設基金：大子町庁舎の建設又は改築に要する資金とするもの。</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大子町観光振興基金：町の観光振興を図るもの。</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大子町庁舎建設基金：令和２年度着工予定の庁舎建設の財源として積み立てを行ったことにより増加となった。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大子町ふるさと創生基金：給食センター空調機更新工事（</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百万円），公民館用地取得費（</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百万円），教育支援センター事務所移転工事（</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百万円）に全額充当し，平成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月</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日廃止となった。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大子町庁舎建設基金：令和元年度から事業充当により減少する予定。</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大子町文化振興基金：基金を設置し，ふるさと応援寄附金の一部を積み立てる予定。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基金残高は前年度から</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百万円減少となった。主な要因としては子育て支援住宅建設事業について，住宅債の交付税措置がないため財政調整基金を取崩し財源としたことによる。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標準財政規模の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％程度が適正とされている基金残高について，本町は平成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年度末時点で</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％となっているが，庁舎建設事業や衛生センター整備事業等の大型事業に充当していく予定であるため，中長期的には減少していく見込み。</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基金残高は前年度から</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百万円減少となったが，要因としては各種交付金等の歳入減を補うため繰入を行ったことによる。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令和２年度から着工する庁舎建設事業やその後の大型事業等に備え現状維持とし，適正な積立額を確保する。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茨城県大子町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17,259
17,171
325.76
9,451,813
8,824,171
615,674
5,906,827
9,811,201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23.8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償却</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率は類似団体より低い水準にあるが，資産区分別に見るとインフラ資産</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51.7</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％，事業用資産</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64.9</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％で事業用資産の老朽化が比較的進んでいる。今後公共施設等については個別施設計画を策定し，当該計画に基づいた施設の維持管理を適切に進めていく。</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4" name="テキスト ボックス 63"/>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50709</xdr:rowOff>
    </xdr:from>
    <xdr:to>
      <xdr:col>23</xdr:col>
      <xdr:colOff>85090</xdr:colOff>
      <xdr:row>34</xdr:row>
      <xdr:rowOff>8437</xdr:rowOff>
    </xdr:to>
    <xdr:cxnSp macro="">
      <xdr:nvCxnSpPr>
        <xdr:cNvPr id="66" name="直線コネクタ 65"/>
        <xdr:cNvCxnSpPr/>
      </xdr:nvCxnSpPr>
      <xdr:spPr>
        <a:xfrm flipV="1">
          <a:off x="4760595" y="5279934"/>
          <a:ext cx="1270" cy="1329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12264</xdr:rowOff>
    </xdr:from>
    <xdr:ext cx="405111" cy="259045"/>
    <xdr:sp macro="" textlink="">
      <xdr:nvSpPr>
        <xdr:cNvPr id="67" name="有形固定資産減価償却率最小値テキスト"/>
        <xdr:cNvSpPr txBox="1"/>
      </xdr:nvSpPr>
      <xdr:spPr>
        <a:xfrm>
          <a:off x="4813300" y="6613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8437</xdr:rowOff>
    </xdr:from>
    <xdr:to>
      <xdr:col>23</xdr:col>
      <xdr:colOff>174625</xdr:colOff>
      <xdr:row>34</xdr:row>
      <xdr:rowOff>8437</xdr:rowOff>
    </xdr:to>
    <xdr:cxnSp macro="">
      <xdr:nvCxnSpPr>
        <xdr:cNvPr id="68" name="直線コネクタ 67"/>
        <xdr:cNvCxnSpPr/>
      </xdr:nvCxnSpPr>
      <xdr:spPr>
        <a:xfrm>
          <a:off x="4673600" y="6609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168836</xdr:rowOff>
    </xdr:from>
    <xdr:ext cx="405111" cy="259045"/>
    <xdr:sp macro="" textlink="">
      <xdr:nvSpPr>
        <xdr:cNvPr id="69" name="有形固定資産減価償却率最大値テキスト"/>
        <xdr:cNvSpPr txBox="1"/>
      </xdr:nvSpPr>
      <xdr:spPr>
        <a:xfrm>
          <a:off x="4813300" y="5055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50709</xdr:rowOff>
    </xdr:from>
    <xdr:to>
      <xdr:col>23</xdr:col>
      <xdr:colOff>174625</xdr:colOff>
      <xdr:row>26</xdr:row>
      <xdr:rowOff>50709</xdr:rowOff>
    </xdr:to>
    <xdr:cxnSp macro="">
      <xdr:nvCxnSpPr>
        <xdr:cNvPr id="70" name="直線コネクタ 69"/>
        <xdr:cNvCxnSpPr/>
      </xdr:nvCxnSpPr>
      <xdr:spPr>
        <a:xfrm>
          <a:off x="4673600" y="5279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92636</xdr:rowOff>
    </xdr:from>
    <xdr:ext cx="405111" cy="259045"/>
    <xdr:sp macro="" textlink="">
      <xdr:nvSpPr>
        <xdr:cNvPr id="71" name="有形固定資産減価償却率平均値テキスト"/>
        <xdr:cNvSpPr txBox="1"/>
      </xdr:nvSpPr>
      <xdr:spPr>
        <a:xfrm>
          <a:off x="4813300" y="58362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69759</xdr:rowOff>
    </xdr:from>
    <xdr:to>
      <xdr:col>23</xdr:col>
      <xdr:colOff>136525</xdr:colOff>
      <xdr:row>30</xdr:row>
      <xdr:rowOff>171359</xdr:rowOff>
    </xdr:to>
    <xdr:sp macro="" textlink="">
      <xdr:nvSpPr>
        <xdr:cNvPr id="72" name="フローチャート: 判断 71"/>
        <xdr:cNvSpPr/>
      </xdr:nvSpPr>
      <xdr:spPr>
        <a:xfrm>
          <a:off x="4711700" y="5984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112939</xdr:rowOff>
    </xdr:from>
    <xdr:to>
      <xdr:col>19</xdr:col>
      <xdr:colOff>187325</xdr:colOff>
      <xdr:row>31</xdr:row>
      <xdr:rowOff>43089</xdr:rowOff>
    </xdr:to>
    <xdr:sp macro="" textlink="">
      <xdr:nvSpPr>
        <xdr:cNvPr id="73" name="フローチャート: 判断 72"/>
        <xdr:cNvSpPr/>
      </xdr:nvSpPr>
      <xdr:spPr>
        <a:xfrm>
          <a:off x="4000500" y="602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140698</xdr:rowOff>
    </xdr:from>
    <xdr:to>
      <xdr:col>15</xdr:col>
      <xdr:colOff>187325</xdr:colOff>
      <xdr:row>31</xdr:row>
      <xdr:rowOff>70848</xdr:rowOff>
    </xdr:to>
    <xdr:sp macro="" textlink="">
      <xdr:nvSpPr>
        <xdr:cNvPr id="74" name="フローチャート: 判断 73"/>
        <xdr:cNvSpPr/>
      </xdr:nvSpPr>
      <xdr:spPr>
        <a:xfrm>
          <a:off x="3238500" y="60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162288</xdr:rowOff>
    </xdr:from>
    <xdr:to>
      <xdr:col>11</xdr:col>
      <xdr:colOff>187325</xdr:colOff>
      <xdr:row>31</xdr:row>
      <xdr:rowOff>92438</xdr:rowOff>
    </xdr:to>
    <xdr:sp macro="" textlink="">
      <xdr:nvSpPr>
        <xdr:cNvPr id="75" name="フローチャート: 判断 74"/>
        <xdr:cNvSpPr/>
      </xdr:nvSpPr>
      <xdr:spPr>
        <a:xfrm>
          <a:off x="2476500" y="6077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123462</xdr:rowOff>
    </xdr:from>
    <xdr:to>
      <xdr:col>23</xdr:col>
      <xdr:colOff>136525</xdr:colOff>
      <xdr:row>32</xdr:row>
      <xdr:rowOff>53612</xdr:rowOff>
    </xdr:to>
    <xdr:sp macro="" textlink="">
      <xdr:nvSpPr>
        <xdr:cNvPr id="81" name="楕円 80"/>
        <xdr:cNvSpPr/>
      </xdr:nvSpPr>
      <xdr:spPr>
        <a:xfrm>
          <a:off x="4711700" y="620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101889</xdr:rowOff>
    </xdr:from>
    <xdr:ext cx="405111" cy="259045"/>
    <xdr:sp macro="" textlink="">
      <xdr:nvSpPr>
        <xdr:cNvPr id="82" name="有形固定資産減価償却率該当値テキスト"/>
        <xdr:cNvSpPr txBox="1"/>
      </xdr:nvSpPr>
      <xdr:spPr>
        <a:xfrm>
          <a:off x="4813300" y="618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169726</xdr:rowOff>
    </xdr:from>
    <xdr:to>
      <xdr:col>19</xdr:col>
      <xdr:colOff>187325</xdr:colOff>
      <xdr:row>32</xdr:row>
      <xdr:rowOff>99876</xdr:rowOff>
    </xdr:to>
    <xdr:sp macro="" textlink="">
      <xdr:nvSpPr>
        <xdr:cNvPr id="83" name="楕円 82"/>
        <xdr:cNvSpPr/>
      </xdr:nvSpPr>
      <xdr:spPr>
        <a:xfrm>
          <a:off x="4000500" y="6256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2812</xdr:rowOff>
    </xdr:from>
    <xdr:to>
      <xdr:col>23</xdr:col>
      <xdr:colOff>85725</xdr:colOff>
      <xdr:row>32</xdr:row>
      <xdr:rowOff>49076</xdr:rowOff>
    </xdr:to>
    <xdr:cxnSp macro="">
      <xdr:nvCxnSpPr>
        <xdr:cNvPr id="84" name="直線コネクタ 83"/>
        <xdr:cNvCxnSpPr/>
      </xdr:nvCxnSpPr>
      <xdr:spPr>
        <a:xfrm flipV="1">
          <a:off x="4051300" y="6260737"/>
          <a:ext cx="7112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38372</xdr:rowOff>
    </xdr:from>
    <xdr:to>
      <xdr:col>15</xdr:col>
      <xdr:colOff>187325</xdr:colOff>
      <xdr:row>32</xdr:row>
      <xdr:rowOff>139972</xdr:rowOff>
    </xdr:to>
    <xdr:sp macro="" textlink="">
      <xdr:nvSpPr>
        <xdr:cNvPr id="85" name="楕円 84"/>
        <xdr:cNvSpPr/>
      </xdr:nvSpPr>
      <xdr:spPr>
        <a:xfrm>
          <a:off x="3238500" y="6296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49076</xdr:rowOff>
    </xdr:from>
    <xdr:to>
      <xdr:col>19</xdr:col>
      <xdr:colOff>136525</xdr:colOff>
      <xdr:row>32</xdr:row>
      <xdr:rowOff>89172</xdr:rowOff>
    </xdr:to>
    <xdr:cxnSp macro="">
      <xdr:nvCxnSpPr>
        <xdr:cNvPr id="86" name="直線コネクタ 85"/>
        <xdr:cNvCxnSpPr/>
      </xdr:nvCxnSpPr>
      <xdr:spPr>
        <a:xfrm flipV="1">
          <a:off x="3289300" y="6307001"/>
          <a:ext cx="7620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59616</xdr:rowOff>
    </xdr:from>
    <xdr:ext cx="405111" cy="259045"/>
    <xdr:sp macro="" textlink="">
      <xdr:nvSpPr>
        <xdr:cNvPr id="87" name="n_1aveValue有形固定資産減価償却率"/>
        <xdr:cNvSpPr txBox="1"/>
      </xdr:nvSpPr>
      <xdr:spPr>
        <a:xfrm>
          <a:off x="3836044" y="5803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87375</xdr:rowOff>
    </xdr:from>
    <xdr:ext cx="405111" cy="259045"/>
    <xdr:sp macro="" textlink="">
      <xdr:nvSpPr>
        <xdr:cNvPr id="88" name="n_2aveValue有形固定資産減価償却率"/>
        <xdr:cNvSpPr txBox="1"/>
      </xdr:nvSpPr>
      <xdr:spPr>
        <a:xfrm>
          <a:off x="3086744" y="5830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108965</xdr:rowOff>
    </xdr:from>
    <xdr:ext cx="405111" cy="259045"/>
    <xdr:sp macro="" textlink="">
      <xdr:nvSpPr>
        <xdr:cNvPr id="89" name="n_3aveValue有形固定資産減価償却率"/>
        <xdr:cNvSpPr txBox="1"/>
      </xdr:nvSpPr>
      <xdr:spPr>
        <a:xfrm>
          <a:off x="2324744" y="5852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91003</xdr:rowOff>
    </xdr:from>
    <xdr:ext cx="405111" cy="259045"/>
    <xdr:sp macro="" textlink="">
      <xdr:nvSpPr>
        <xdr:cNvPr id="90" name="n_1mainValue有形固定資産減価償却率"/>
        <xdr:cNvSpPr txBox="1"/>
      </xdr:nvSpPr>
      <xdr:spPr>
        <a:xfrm>
          <a:off x="3836044" y="6348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131099</xdr:rowOff>
    </xdr:from>
    <xdr:ext cx="405111" cy="259045"/>
    <xdr:sp macro="" textlink="">
      <xdr:nvSpPr>
        <xdr:cNvPr id="91" name="n_2mainValue有形固定資産減価償却率"/>
        <xdr:cNvSpPr txBox="1"/>
      </xdr:nvSpPr>
      <xdr:spPr>
        <a:xfrm>
          <a:off x="3086744" y="6389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3" name="正方形/長方形 92"/>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4" name="正方形/長方形 93"/>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[ 586.1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比率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類似団体平均並みで，全国平均，茨城県平均を下回っている。人口減少，過疎化が進む中，税収等業務収入の大幅な増加は見込めないこと，今後庁舎建設事業等の大型事業により地方債等債務の増加が見込まれることで，債務償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比率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が伸びると想定される。</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5" name="テキスト ボックス 10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07" name="テキスト ボックス 106"/>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08" name="直線コネクタ 107"/>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09" name="テキスト ボックス 108"/>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0" name="直線コネクタ 109"/>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1" name="テキスト ボックス 110"/>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2" name="直線コネクタ 111"/>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3" name="テキスト ボックス 112"/>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4" name="直線コネクタ 113"/>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5" name="テキスト ボックス 114"/>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6" name="直線コネクタ 115"/>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7" name="テキスト ボックス 116"/>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8" name="直線コネクタ 117"/>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9" name="テキスト ボックス 118"/>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0"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89196</xdr:rowOff>
    </xdr:from>
    <xdr:to>
      <xdr:col>76</xdr:col>
      <xdr:colOff>21589</xdr:colOff>
      <xdr:row>34</xdr:row>
      <xdr:rowOff>139107</xdr:rowOff>
    </xdr:to>
    <xdr:cxnSp macro="">
      <xdr:nvCxnSpPr>
        <xdr:cNvPr id="121" name="直線コネクタ 120"/>
        <xdr:cNvCxnSpPr/>
      </xdr:nvCxnSpPr>
      <xdr:spPr>
        <a:xfrm flipV="1">
          <a:off x="14793595" y="5489871"/>
          <a:ext cx="1269" cy="1250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142934</xdr:rowOff>
    </xdr:from>
    <xdr:ext cx="469744" cy="259045"/>
    <xdr:sp macro="" textlink="">
      <xdr:nvSpPr>
        <xdr:cNvPr id="122" name="債務償還比率最小値テキスト"/>
        <xdr:cNvSpPr txBox="1"/>
      </xdr:nvSpPr>
      <xdr:spPr>
        <a:xfrm>
          <a:off x="14846300" y="6743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139107</xdr:rowOff>
    </xdr:from>
    <xdr:to>
      <xdr:col>76</xdr:col>
      <xdr:colOff>111125</xdr:colOff>
      <xdr:row>34</xdr:row>
      <xdr:rowOff>139107</xdr:rowOff>
    </xdr:to>
    <xdr:cxnSp macro="">
      <xdr:nvCxnSpPr>
        <xdr:cNvPr id="123" name="直線コネクタ 122"/>
        <xdr:cNvCxnSpPr/>
      </xdr:nvCxnSpPr>
      <xdr:spPr>
        <a:xfrm>
          <a:off x="14706600" y="6739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35873</xdr:rowOff>
    </xdr:from>
    <xdr:ext cx="469744" cy="259045"/>
    <xdr:sp macro="" textlink="">
      <xdr:nvSpPr>
        <xdr:cNvPr id="124" name="債務償還比率最大値テキスト"/>
        <xdr:cNvSpPr txBox="1"/>
      </xdr:nvSpPr>
      <xdr:spPr>
        <a:xfrm>
          <a:off x="14846300" y="5265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89196</xdr:rowOff>
    </xdr:from>
    <xdr:to>
      <xdr:col>76</xdr:col>
      <xdr:colOff>111125</xdr:colOff>
      <xdr:row>27</xdr:row>
      <xdr:rowOff>89196</xdr:rowOff>
    </xdr:to>
    <xdr:cxnSp macro="">
      <xdr:nvCxnSpPr>
        <xdr:cNvPr id="125" name="直線コネクタ 124"/>
        <xdr:cNvCxnSpPr/>
      </xdr:nvCxnSpPr>
      <xdr:spPr>
        <a:xfrm>
          <a:off x="14706600" y="5489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101056</xdr:rowOff>
    </xdr:from>
    <xdr:ext cx="469744" cy="259045"/>
    <xdr:sp macro="" textlink="">
      <xdr:nvSpPr>
        <xdr:cNvPr id="126" name="債務償還比率平均値テキスト"/>
        <xdr:cNvSpPr txBox="1"/>
      </xdr:nvSpPr>
      <xdr:spPr>
        <a:xfrm>
          <a:off x="14846300" y="60160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122629</xdr:rowOff>
    </xdr:from>
    <xdr:to>
      <xdr:col>76</xdr:col>
      <xdr:colOff>73025</xdr:colOff>
      <xdr:row>31</xdr:row>
      <xdr:rowOff>52779</xdr:rowOff>
    </xdr:to>
    <xdr:sp macro="" textlink="">
      <xdr:nvSpPr>
        <xdr:cNvPr id="127" name="フローチャート: 判断 126"/>
        <xdr:cNvSpPr/>
      </xdr:nvSpPr>
      <xdr:spPr>
        <a:xfrm>
          <a:off x="14744700" y="6037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102838</xdr:rowOff>
    </xdr:from>
    <xdr:to>
      <xdr:col>72</xdr:col>
      <xdr:colOff>123825</xdr:colOff>
      <xdr:row>31</xdr:row>
      <xdr:rowOff>32988</xdr:rowOff>
    </xdr:to>
    <xdr:sp macro="" textlink="">
      <xdr:nvSpPr>
        <xdr:cNvPr id="128" name="フローチャート: 判断 127"/>
        <xdr:cNvSpPr/>
      </xdr:nvSpPr>
      <xdr:spPr>
        <a:xfrm>
          <a:off x="14033500" y="601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91684</xdr:rowOff>
    </xdr:from>
    <xdr:to>
      <xdr:col>76</xdr:col>
      <xdr:colOff>73025</xdr:colOff>
      <xdr:row>31</xdr:row>
      <xdr:rowOff>21834</xdr:rowOff>
    </xdr:to>
    <xdr:sp macro="" textlink="">
      <xdr:nvSpPr>
        <xdr:cNvPr id="134" name="楕円 133"/>
        <xdr:cNvSpPr/>
      </xdr:nvSpPr>
      <xdr:spPr>
        <a:xfrm>
          <a:off x="14744700" y="6006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114561</xdr:rowOff>
    </xdr:from>
    <xdr:ext cx="469744" cy="259045"/>
    <xdr:sp macro="" textlink="">
      <xdr:nvSpPr>
        <xdr:cNvPr id="135" name="債務償還比率該当値テキスト"/>
        <xdr:cNvSpPr txBox="1"/>
      </xdr:nvSpPr>
      <xdr:spPr>
        <a:xfrm>
          <a:off x="14846300" y="5858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101939</xdr:rowOff>
    </xdr:from>
    <xdr:to>
      <xdr:col>72</xdr:col>
      <xdr:colOff>123825</xdr:colOff>
      <xdr:row>31</xdr:row>
      <xdr:rowOff>32089</xdr:rowOff>
    </xdr:to>
    <xdr:sp macro="" textlink="">
      <xdr:nvSpPr>
        <xdr:cNvPr id="136" name="楕円 135"/>
        <xdr:cNvSpPr/>
      </xdr:nvSpPr>
      <xdr:spPr>
        <a:xfrm>
          <a:off x="14033500" y="601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142484</xdr:rowOff>
    </xdr:from>
    <xdr:to>
      <xdr:col>76</xdr:col>
      <xdr:colOff>22225</xdr:colOff>
      <xdr:row>30</xdr:row>
      <xdr:rowOff>152739</xdr:rowOff>
    </xdr:to>
    <xdr:cxnSp macro="">
      <xdr:nvCxnSpPr>
        <xdr:cNvPr id="137" name="直線コネクタ 136"/>
        <xdr:cNvCxnSpPr/>
      </xdr:nvCxnSpPr>
      <xdr:spPr>
        <a:xfrm flipV="1">
          <a:off x="14084300" y="6057509"/>
          <a:ext cx="711200" cy="10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24115</xdr:rowOff>
    </xdr:from>
    <xdr:ext cx="469744" cy="259045"/>
    <xdr:sp macro="" textlink="">
      <xdr:nvSpPr>
        <xdr:cNvPr id="138" name="n_1aveValue債務償還比率"/>
        <xdr:cNvSpPr txBox="1"/>
      </xdr:nvSpPr>
      <xdr:spPr>
        <a:xfrm>
          <a:off x="13836727" y="611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48616</xdr:rowOff>
    </xdr:from>
    <xdr:ext cx="469744" cy="259045"/>
    <xdr:sp macro="" textlink="">
      <xdr:nvSpPr>
        <xdr:cNvPr id="139" name="n_1mainValue債務償還比率"/>
        <xdr:cNvSpPr txBox="1"/>
      </xdr:nvSpPr>
      <xdr:spPr>
        <a:xfrm>
          <a:off x="13836727" y="5792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0" name="正方形/長方形 13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1" name="正方形/長方形 14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2" name="テキスト ボックス 14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3" name="テキスト ボックス 14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4" name="テキスト ボックス 14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5" name="テキスト ボックス 14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茨城県大子町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17,259
17,171
325.76
9,451,813
8,824,171
615,674
5,906,827
9,811,201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23.8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160782</xdr:rowOff>
    </xdr:from>
    <xdr:to>
      <xdr:col>24</xdr:col>
      <xdr:colOff>62865</xdr:colOff>
      <xdr:row>41</xdr:row>
      <xdr:rowOff>126492</xdr:rowOff>
    </xdr:to>
    <xdr:cxnSp macro="">
      <xdr:nvCxnSpPr>
        <xdr:cNvPr id="54" name="直線コネクタ 53"/>
        <xdr:cNvCxnSpPr/>
      </xdr:nvCxnSpPr>
      <xdr:spPr>
        <a:xfrm flipV="1">
          <a:off x="4634865" y="5818632"/>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130319</xdr:rowOff>
    </xdr:from>
    <xdr:ext cx="405111" cy="259045"/>
    <xdr:sp macro="" textlink="">
      <xdr:nvSpPr>
        <xdr:cNvPr id="55" name="【道路】&#10;有形固定資産減価償却率最小値テキスト"/>
        <xdr:cNvSpPr txBox="1"/>
      </xdr:nvSpPr>
      <xdr:spPr>
        <a:xfrm>
          <a:off x="4673600" y="7159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126492</xdr:rowOff>
    </xdr:from>
    <xdr:to>
      <xdr:col>24</xdr:col>
      <xdr:colOff>152400</xdr:colOff>
      <xdr:row>41</xdr:row>
      <xdr:rowOff>126492</xdr:rowOff>
    </xdr:to>
    <xdr:cxnSp macro="">
      <xdr:nvCxnSpPr>
        <xdr:cNvPr id="56" name="直線コネクタ 55"/>
        <xdr:cNvCxnSpPr/>
      </xdr:nvCxnSpPr>
      <xdr:spPr>
        <a:xfrm>
          <a:off x="4546600" y="715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107459</xdr:rowOff>
    </xdr:from>
    <xdr:ext cx="405111" cy="259045"/>
    <xdr:sp macro="" textlink="">
      <xdr:nvSpPr>
        <xdr:cNvPr id="57" name="【道路】&#10;有形固定資産減価償却率最大値テキスト"/>
        <xdr:cNvSpPr txBox="1"/>
      </xdr:nvSpPr>
      <xdr:spPr>
        <a:xfrm>
          <a:off x="4673600" y="5593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160782</xdr:rowOff>
    </xdr:from>
    <xdr:to>
      <xdr:col>24</xdr:col>
      <xdr:colOff>152400</xdr:colOff>
      <xdr:row>33</xdr:row>
      <xdr:rowOff>160782</xdr:rowOff>
    </xdr:to>
    <xdr:cxnSp macro="">
      <xdr:nvCxnSpPr>
        <xdr:cNvPr id="58" name="直線コネクタ 57"/>
        <xdr:cNvCxnSpPr/>
      </xdr:nvCxnSpPr>
      <xdr:spPr>
        <a:xfrm>
          <a:off x="4546600" y="581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158005</xdr:rowOff>
    </xdr:from>
    <xdr:ext cx="405111" cy="259045"/>
    <xdr:sp macro="" textlink="">
      <xdr:nvSpPr>
        <xdr:cNvPr id="59" name="【道路】&#10;有形固定資産減価償却率平均値テキスト"/>
        <xdr:cNvSpPr txBox="1"/>
      </xdr:nvSpPr>
      <xdr:spPr>
        <a:xfrm>
          <a:off x="4673600" y="63302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135128</xdr:rowOff>
    </xdr:from>
    <xdr:to>
      <xdr:col>24</xdr:col>
      <xdr:colOff>114300</xdr:colOff>
      <xdr:row>38</xdr:row>
      <xdr:rowOff>65278</xdr:rowOff>
    </xdr:to>
    <xdr:sp macro="" textlink="">
      <xdr:nvSpPr>
        <xdr:cNvPr id="60" name="フローチャート: 判断 59"/>
        <xdr:cNvSpPr/>
      </xdr:nvSpPr>
      <xdr:spPr>
        <a:xfrm>
          <a:off x="4584700" y="647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146558</xdr:rowOff>
    </xdr:from>
    <xdr:to>
      <xdr:col>20</xdr:col>
      <xdr:colOff>38100</xdr:colOff>
      <xdr:row>38</xdr:row>
      <xdr:rowOff>76708</xdr:rowOff>
    </xdr:to>
    <xdr:sp macro="" textlink="">
      <xdr:nvSpPr>
        <xdr:cNvPr id="61" name="フローチャート: 判断 60"/>
        <xdr:cNvSpPr/>
      </xdr:nvSpPr>
      <xdr:spPr>
        <a:xfrm>
          <a:off x="3746500" y="649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29972</xdr:rowOff>
    </xdr:from>
    <xdr:to>
      <xdr:col>15</xdr:col>
      <xdr:colOff>101600</xdr:colOff>
      <xdr:row>38</xdr:row>
      <xdr:rowOff>131572</xdr:rowOff>
    </xdr:to>
    <xdr:sp macro="" textlink="">
      <xdr:nvSpPr>
        <xdr:cNvPr id="62" name="フローチャート: 判断 61"/>
        <xdr:cNvSpPr/>
      </xdr:nvSpPr>
      <xdr:spPr>
        <a:xfrm>
          <a:off x="2857500" y="654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52832</xdr:rowOff>
    </xdr:from>
    <xdr:to>
      <xdr:col>10</xdr:col>
      <xdr:colOff>165100</xdr:colOff>
      <xdr:row>38</xdr:row>
      <xdr:rowOff>154432</xdr:rowOff>
    </xdr:to>
    <xdr:sp macro="" textlink="">
      <xdr:nvSpPr>
        <xdr:cNvPr id="63" name="フローチャート: 判断 62"/>
        <xdr:cNvSpPr/>
      </xdr:nvSpPr>
      <xdr:spPr>
        <a:xfrm>
          <a:off x="1968500" y="656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135128</xdr:rowOff>
    </xdr:from>
    <xdr:to>
      <xdr:col>24</xdr:col>
      <xdr:colOff>114300</xdr:colOff>
      <xdr:row>40</xdr:row>
      <xdr:rowOff>65278</xdr:rowOff>
    </xdr:to>
    <xdr:sp macro="" textlink="">
      <xdr:nvSpPr>
        <xdr:cNvPr id="69" name="楕円 68"/>
        <xdr:cNvSpPr/>
      </xdr:nvSpPr>
      <xdr:spPr>
        <a:xfrm>
          <a:off x="4584700" y="682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113555</xdr:rowOff>
    </xdr:from>
    <xdr:ext cx="405111" cy="259045"/>
    <xdr:sp macro="" textlink="">
      <xdr:nvSpPr>
        <xdr:cNvPr id="70" name="【道路】&#10;有形固定資産減価償却率該当値テキスト"/>
        <xdr:cNvSpPr txBox="1"/>
      </xdr:nvSpPr>
      <xdr:spPr>
        <a:xfrm>
          <a:off x="4673600" y="6800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11684</xdr:rowOff>
    </xdr:from>
    <xdr:to>
      <xdr:col>20</xdr:col>
      <xdr:colOff>38100</xdr:colOff>
      <xdr:row>40</xdr:row>
      <xdr:rowOff>113284</xdr:rowOff>
    </xdr:to>
    <xdr:sp macro="" textlink="">
      <xdr:nvSpPr>
        <xdr:cNvPr id="71" name="楕円 70"/>
        <xdr:cNvSpPr/>
      </xdr:nvSpPr>
      <xdr:spPr>
        <a:xfrm>
          <a:off x="3746500" y="686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14478</xdr:rowOff>
    </xdr:from>
    <xdr:to>
      <xdr:col>24</xdr:col>
      <xdr:colOff>63500</xdr:colOff>
      <xdr:row>40</xdr:row>
      <xdr:rowOff>62484</xdr:rowOff>
    </xdr:to>
    <xdr:cxnSp macro="">
      <xdr:nvCxnSpPr>
        <xdr:cNvPr id="72" name="直線コネクタ 71"/>
        <xdr:cNvCxnSpPr/>
      </xdr:nvCxnSpPr>
      <xdr:spPr>
        <a:xfrm flipV="1">
          <a:off x="3797300" y="6872478"/>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50546</xdr:rowOff>
    </xdr:from>
    <xdr:to>
      <xdr:col>15</xdr:col>
      <xdr:colOff>101600</xdr:colOff>
      <xdr:row>40</xdr:row>
      <xdr:rowOff>152146</xdr:rowOff>
    </xdr:to>
    <xdr:sp macro="" textlink="">
      <xdr:nvSpPr>
        <xdr:cNvPr id="73" name="楕円 72"/>
        <xdr:cNvSpPr/>
      </xdr:nvSpPr>
      <xdr:spPr>
        <a:xfrm>
          <a:off x="2857500" y="690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62484</xdr:rowOff>
    </xdr:from>
    <xdr:to>
      <xdr:col>19</xdr:col>
      <xdr:colOff>177800</xdr:colOff>
      <xdr:row>40</xdr:row>
      <xdr:rowOff>101346</xdr:rowOff>
    </xdr:to>
    <xdr:cxnSp macro="">
      <xdr:nvCxnSpPr>
        <xdr:cNvPr id="74" name="直線コネクタ 73"/>
        <xdr:cNvCxnSpPr/>
      </xdr:nvCxnSpPr>
      <xdr:spPr>
        <a:xfrm flipV="1">
          <a:off x="2908300" y="6920484"/>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93235</xdr:rowOff>
    </xdr:from>
    <xdr:ext cx="405111" cy="259045"/>
    <xdr:sp macro="" textlink="">
      <xdr:nvSpPr>
        <xdr:cNvPr id="75" name="n_1aveValue【道路】&#10;有形固定資産減価償却率"/>
        <xdr:cNvSpPr txBox="1"/>
      </xdr:nvSpPr>
      <xdr:spPr>
        <a:xfrm>
          <a:off x="3582044" y="6265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148099</xdr:rowOff>
    </xdr:from>
    <xdr:ext cx="405111" cy="259045"/>
    <xdr:sp macro="" textlink="">
      <xdr:nvSpPr>
        <xdr:cNvPr id="76" name="n_2aveValue【道路】&#10;有形固定資産減価償却率"/>
        <xdr:cNvSpPr txBox="1"/>
      </xdr:nvSpPr>
      <xdr:spPr>
        <a:xfrm>
          <a:off x="2705744" y="6320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170959</xdr:rowOff>
    </xdr:from>
    <xdr:ext cx="405111" cy="259045"/>
    <xdr:sp macro="" textlink="">
      <xdr:nvSpPr>
        <xdr:cNvPr id="77" name="n_3aveValue【道路】&#10;有形固定資産減価償却率"/>
        <xdr:cNvSpPr txBox="1"/>
      </xdr:nvSpPr>
      <xdr:spPr>
        <a:xfrm>
          <a:off x="1816744" y="6343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104411</xdr:rowOff>
    </xdr:from>
    <xdr:ext cx="405111" cy="259045"/>
    <xdr:sp macro="" textlink="">
      <xdr:nvSpPr>
        <xdr:cNvPr id="78" name="n_1mainValue【道路】&#10;有形固定資産減価償却率"/>
        <xdr:cNvSpPr txBox="1"/>
      </xdr:nvSpPr>
      <xdr:spPr>
        <a:xfrm>
          <a:off x="3582044" y="6962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143273</xdr:rowOff>
    </xdr:from>
    <xdr:ext cx="405111" cy="259045"/>
    <xdr:sp macro="" textlink="">
      <xdr:nvSpPr>
        <xdr:cNvPr id="79" name="n_2mainValue【道路】&#10;有形固定資産減価償却率"/>
        <xdr:cNvSpPr txBox="1"/>
      </xdr:nvSpPr>
      <xdr:spPr>
        <a:xfrm>
          <a:off x="2705744" y="7001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3" name="テキスト ボックス 92"/>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5" name="テキスト ボックス 94"/>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7" name="テキスト ボックス 96"/>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9" name="テキスト ボックス 98"/>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1" name="テキスト ボックス 100"/>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146761</xdr:rowOff>
    </xdr:from>
    <xdr:to>
      <xdr:col>54</xdr:col>
      <xdr:colOff>189865</xdr:colOff>
      <xdr:row>41</xdr:row>
      <xdr:rowOff>103404</xdr:rowOff>
    </xdr:to>
    <xdr:cxnSp macro="">
      <xdr:nvCxnSpPr>
        <xdr:cNvPr id="103" name="直線コネクタ 102"/>
        <xdr:cNvCxnSpPr/>
      </xdr:nvCxnSpPr>
      <xdr:spPr>
        <a:xfrm flipV="1">
          <a:off x="10476865" y="5804611"/>
          <a:ext cx="0" cy="1328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107231</xdr:rowOff>
    </xdr:from>
    <xdr:ext cx="469744" cy="259045"/>
    <xdr:sp macro="" textlink="">
      <xdr:nvSpPr>
        <xdr:cNvPr id="104" name="【道路】&#10;一人当たり延長最小値テキスト"/>
        <xdr:cNvSpPr txBox="1"/>
      </xdr:nvSpPr>
      <xdr:spPr>
        <a:xfrm>
          <a:off x="10515600" y="7136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103404</xdr:rowOff>
    </xdr:from>
    <xdr:to>
      <xdr:col>55</xdr:col>
      <xdr:colOff>88900</xdr:colOff>
      <xdr:row>41</xdr:row>
      <xdr:rowOff>103404</xdr:rowOff>
    </xdr:to>
    <xdr:cxnSp macro="">
      <xdr:nvCxnSpPr>
        <xdr:cNvPr id="105" name="直線コネクタ 104"/>
        <xdr:cNvCxnSpPr/>
      </xdr:nvCxnSpPr>
      <xdr:spPr>
        <a:xfrm>
          <a:off x="10388600" y="7132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93438</xdr:rowOff>
    </xdr:from>
    <xdr:ext cx="534377" cy="259045"/>
    <xdr:sp macro="" textlink="">
      <xdr:nvSpPr>
        <xdr:cNvPr id="106" name="【道路】&#10;一人当たり延長最大値テキスト"/>
        <xdr:cNvSpPr txBox="1"/>
      </xdr:nvSpPr>
      <xdr:spPr>
        <a:xfrm>
          <a:off x="10515600" y="5579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146761</xdr:rowOff>
    </xdr:from>
    <xdr:to>
      <xdr:col>55</xdr:col>
      <xdr:colOff>88900</xdr:colOff>
      <xdr:row>33</xdr:row>
      <xdr:rowOff>146761</xdr:rowOff>
    </xdr:to>
    <xdr:cxnSp macro="">
      <xdr:nvCxnSpPr>
        <xdr:cNvPr id="107" name="直線コネクタ 106"/>
        <xdr:cNvCxnSpPr/>
      </xdr:nvCxnSpPr>
      <xdr:spPr>
        <a:xfrm>
          <a:off x="10388600" y="5804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124509</xdr:rowOff>
    </xdr:from>
    <xdr:ext cx="534377" cy="259045"/>
    <xdr:sp macro="" textlink="">
      <xdr:nvSpPr>
        <xdr:cNvPr id="108" name="【道路】&#10;一人当たり延長平均値テキスト"/>
        <xdr:cNvSpPr txBox="1"/>
      </xdr:nvSpPr>
      <xdr:spPr>
        <a:xfrm>
          <a:off x="10515600" y="66396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146082</xdr:rowOff>
    </xdr:from>
    <xdr:to>
      <xdr:col>55</xdr:col>
      <xdr:colOff>50800</xdr:colOff>
      <xdr:row>39</xdr:row>
      <xdr:rowOff>76232</xdr:rowOff>
    </xdr:to>
    <xdr:sp macro="" textlink="">
      <xdr:nvSpPr>
        <xdr:cNvPr id="109" name="フローチャート: 判断 108"/>
        <xdr:cNvSpPr/>
      </xdr:nvSpPr>
      <xdr:spPr>
        <a:xfrm>
          <a:off x="10426700" y="6661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155740</xdr:rowOff>
    </xdr:from>
    <xdr:to>
      <xdr:col>50</xdr:col>
      <xdr:colOff>165100</xdr:colOff>
      <xdr:row>39</xdr:row>
      <xdr:rowOff>85890</xdr:rowOff>
    </xdr:to>
    <xdr:sp macro="" textlink="">
      <xdr:nvSpPr>
        <xdr:cNvPr id="110" name="フローチャート: 判断 109"/>
        <xdr:cNvSpPr/>
      </xdr:nvSpPr>
      <xdr:spPr>
        <a:xfrm>
          <a:off x="9588500" y="667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35554</xdr:rowOff>
    </xdr:from>
    <xdr:to>
      <xdr:col>46</xdr:col>
      <xdr:colOff>38100</xdr:colOff>
      <xdr:row>39</xdr:row>
      <xdr:rowOff>137154</xdr:rowOff>
    </xdr:to>
    <xdr:sp macro="" textlink="">
      <xdr:nvSpPr>
        <xdr:cNvPr id="111" name="フローチャート: 判断 110"/>
        <xdr:cNvSpPr/>
      </xdr:nvSpPr>
      <xdr:spPr>
        <a:xfrm>
          <a:off x="8699500" y="672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148177</xdr:rowOff>
    </xdr:from>
    <xdr:to>
      <xdr:col>41</xdr:col>
      <xdr:colOff>101600</xdr:colOff>
      <xdr:row>40</xdr:row>
      <xdr:rowOff>78327</xdr:rowOff>
    </xdr:to>
    <xdr:sp macro="" textlink="">
      <xdr:nvSpPr>
        <xdr:cNvPr id="112" name="フローチャート: 判断 111"/>
        <xdr:cNvSpPr/>
      </xdr:nvSpPr>
      <xdr:spPr>
        <a:xfrm>
          <a:off x="7810500" y="6834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3245</xdr:rowOff>
    </xdr:from>
    <xdr:to>
      <xdr:col>55</xdr:col>
      <xdr:colOff>50800</xdr:colOff>
      <xdr:row>38</xdr:row>
      <xdr:rowOff>104845</xdr:rowOff>
    </xdr:to>
    <xdr:sp macro="" textlink="">
      <xdr:nvSpPr>
        <xdr:cNvPr id="118" name="楕円 117"/>
        <xdr:cNvSpPr/>
      </xdr:nvSpPr>
      <xdr:spPr>
        <a:xfrm>
          <a:off x="10426700" y="6518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26122</xdr:rowOff>
    </xdr:from>
    <xdr:ext cx="534377" cy="259045"/>
    <xdr:sp macro="" textlink="">
      <xdr:nvSpPr>
        <xdr:cNvPr id="119" name="【道路】&#10;一人当たり延長該当値テキスト"/>
        <xdr:cNvSpPr txBox="1"/>
      </xdr:nvSpPr>
      <xdr:spPr>
        <a:xfrm>
          <a:off x="10515600" y="6369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22428</xdr:rowOff>
    </xdr:from>
    <xdr:to>
      <xdr:col>50</xdr:col>
      <xdr:colOff>165100</xdr:colOff>
      <xdr:row>38</xdr:row>
      <xdr:rowOff>124028</xdr:rowOff>
    </xdr:to>
    <xdr:sp macro="" textlink="">
      <xdr:nvSpPr>
        <xdr:cNvPr id="120" name="楕円 119"/>
        <xdr:cNvSpPr/>
      </xdr:nvSpPr>
      <xdr:spPr>
        <a:xfrm>
          <a:off x="9588500" y="653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54045</xdr:rowOff>
    </xdr:from>
    <xdr:to>
      <xdr:col>55</xdr:col>
      <xdr:colOff>0</xdr:colOff>
      <xdr:row>38</xdr:row>
      <xdr:rowOff>73228</xdr:rowOff>
    </xdr:to>
    <xdr:cxnSp macro="">
      <xdr:nvCxnSpPr>
        <xdr:cNvPr id="121" name="直線コネクタ 120"/>
        <xdr:cNvCxnSpPr/>
      </xdr:nvCxnSpPr>
      <xdr:spPr>
        <a:xfrm flipV="1">
          <a:off x="9639300" y="6569145"/>
          <a:ext cx="838200" cy="19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37782</xdr:rowOff>
    </xdr:from>
    <xdr:to>
      <xdr:col>46</xdr:col>
      <xdr:colOff>38100</xdr:colOff>
      <xdr:row>38</xdr:row>
      <xdr:rowOff>139382</xdr:rowOff>
    </xdr:to>
    <xdr:sp macro="" textlink="">
      <xdr:nvSpPr>
        <xdr:cNvPr id="122" name="楕円 121"/>
        <xdr:cNvSpPr/>
      </xdr:nvSpPr>
      <xdr:spPr>
        <a:xfrm>
          <a:off x="8699500" y="6552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73228</xdr:rowOff>
    </xdr:from>
    <xdr:to>
      <xdr:col>50</xdr:col>
      <xdr:colOff>114300</xdr:colOff>
      <xdr:row>38</xdr:row>
      <xdr:rowOff>88582</xdr:rowOff>
    </xdr:to>
    <xdr:cxnSp macro="">
      <xdr:nvCxnSpPr>
        <xdr:cNvPr id="123" name="直線コネクタ 122"/>
        <xdr:cNvCxnSpPr/>
      </xdr:nvCxnSpPr>
      <xdr:spPr>
        <a:xfrm flipV="1">
          <a:off x="8750300" y="6588328"/>
          <a:ext cx="889000" cy="15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77017</xdr:rowOff>
    </xdr:from>
    <xdr:ext cx="534377" cy="259045"/>
    <xdr:sp macro="" textlink="">
      <xdr:nvSpPr>
        <xdr:cNvPr id="124" name="n_1aveValue【道路】&#10;一人当たり延長"/>
        <xdr:cNvSpPr txBox="1"/>
      </xdr:nvSpPr>
      <xdr:spPr>
        <a:xfrm>
          <a:off x="9359411" y="676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128281</xdr:rowOff>
    </xdr:from>
    <xdr:ext cx="534377" cy="259045"/>
    <xdr:sp macro="" textlink="">
      <xdr:nvSpPr>
        <xdr:cNvPr id="125" name="n_2aveValue【道路】&#10;一人当たり延長"/>
        <xdr:cNvSpPr txBox="1"/>
      </xdr:nvSpPr>
      <xdr:spPr>
        <a:xfrm>
          <a:off x="8483111" y="681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94854</xdr:rowOff>
    </xdr:from>
    <xdr:ext cx="534377" cy="259045"/>
    <xdr:sp macro="" textlink="">
      <xdr:nvSpPr>
        <xdr:cNvPr id="126" name="n_3aveValue【道路】&#10;一人当たり延長"/>
        <xdr:cNvSpPr txBox="1"/>
      </xdr:nvSpPr>
      <xdr:spPr>
        <a:xfrm>
          <a:off x="7594111" y="6609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140555</xdr:rowOff>
    </xdr:from>
    <xdr:ext cx="534377" cy="259045"/>
    <xdr:sp macro="" textlink="">
      <xdr:nvSpPr>
        <xdr:cNvPr id="127" name="n_1mainValue【道路】&#10;一人当たり延長"/>
        <xdr:cNvSpPr txBox="1"/>
      </xdr:nvSpPr>
      <xdr:spPr>
        <a:xfrm>
          <a:off x="9359411" y="6312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155910</xdr:rowOff>
    </xdr:from>
    <xdr:ext cx="534377" cy="259045"/>
    <xdr:sp macro="" textlink="">
      <xdr:nvSpPr>
        <xdr:cNvPr id="128" name="n_2mainValue【道路】&#10;一人当たり延長"/>
        <xdr:cNvSpPr txBox="1"/>
      </xdr:nvSpPr>
      <xdr:spPr>
        <a:xfrm>
          <a:off x="8483111" y="6328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39" name="直線コネクタ 13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0" name="テキスト ボックス 139"/>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1" name="直線コネクタ 14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2" name="テキスト ボックス 14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3" name="直線コネクタ 14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4" name="テキスト ボックス 14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5" name="直線コネクタ 14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6" name="テキスト ボックス 14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7" name="直線コネクタ 14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8" name="テキスト ボックス 14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54</xdr:row>
      <xdr:rowOff>160020</xdr:rowOff>
    </xdr:from>
    <xdr:to>
      <xdr:col>24</xdr:col>
      <xdr:colOff>62865</xdr:colOff>
      <xdr:row>64</xdr:row>
      <xdr:rowOff>41910</xdr:rowOff>
    </xdr:to>
    <xdr:cxnSp macro="">
      <xdr:nvCxnSpPr>
        <xdr:cNvPr id="152" name="直線コネクタ 151"/>
        <xdr:cNvCxnSpPr/>
      </xdr:nvCxnSpPr>
      <xdr:spPr>
        <a:xfrm flipV="1">
          <a:off x="4634865" y="9418320"/>
          <a:ext cx="0" cy="1596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45737</xdr:rowOff>
    </xdr:from>
    <xdr:ext cx="340478" cy="259045"/>
    <xdr:sp macro="" textlink="">
      <xdr:nvSpPr>
        <xdr:cNvPr id="153" name="【橋りょう・トンネル】&#10;有形固定資産減価償却率最小値テキスト"/>
        <xdr:cNvSpPr txBox="1"/>
      </xdr:nvSpPr>
      <xdr:spPr>
        <a:xfrm>
          <a:off x="4673600" y="1101853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41910</xdr:rowOff>
    </xdr:from>
    <xdr:to>
      <xdr:col>24</xdr:col>
      <xdr:colOff>152400</xdr:colOff>
      <xdr:row>64</xdr:row>
      <xdr:rowOff>41910</xdr:rowOff>
    </xdr:to>
    <xdr:cxnSp macro="">
      <xdr:nvCxnSpPr>
        <xdr:cNvPr id="154" name="直線コネクタ 153"/>
        <xdr:cNvCxnSpPr/>
      </xdr:nvCxnSpPr>
      <xdr:spPr>
        <a:xfrm>
          <a:off x="4546600" y="1101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106697</xdr:rowOff>
    </xdr:from>
    <xdr:ext cx="405111" cy="259045"/>
    <xdr:sp macro="" textlink="">
      <xdr:nvSpPr>
        <xdr:cNvPr id="155" name="【橋りょう・トンネル】&#10;有形固定資産減価償却率最大値テキスト"/>
        <xdr:cNvSpPr txBox="1"/>
      </xdr:nvSpPr>
      <xdr:spPr>
        <a:xfrm>
          <a:off x="4673600" y="919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160020</xdr:rowOff>
    </xdr:from>
    <xdr:to>
      <xdr:col>24</xdr:col>
      <xdr:colOff>152400</xdr:colOff>
      <xdr:row>54</xdr:row>
      <xdr:rowOff>160020</xdr:rowOff>
    </xdr:to>
    <xdr:cxnSp macro="">
      <xdr:nvCxnSpPr>
        <xdr:cNvPr id="156" name="直線コネクタ 155"/>
        <xdr:cNvCxnSpPr/>
      </xdr:nvCxnSpPr>
      <xdr:spPr>
        <a:xfrm>
          <a:off x="4546600" y="94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56</xdr:row>
      <xdr:rowOff>120667</xdr:rowOff>
    </xdr:from>
    <xdr:ext cx="405111" cy="259045"/>
    <xdr:sp macro="" textlink="">
      <xdr:nvSpPr>
        <xdr:cNvPr id="157" name="【橋りょう・トンネル】&#10;有形固定資産減価償却率平均値テキスト"/>
        <xdr:cNvSpPr txBox="1"/>
      </xdr:nvSpPr>
      <xdr:spPr>
        <a:xfrm>
          <a:off x="4673600" y="97218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97790</xdr:rowOff>
    </xdr:from>
    <xdr:to>
      <xdr:col>24</xdr:col>
      <xdr:colOff>114300</xdr:colOff>
      <xdr:row>58</xdr:row>
      <xdr:rowOff>27940</xdr:rowOff>
    </xdr:to>
    <xdr:sp macro="" textlink="">
      <xdr:nvSpPr>
        <xdr:cNvPr id="158" name="フローチャート: 判断 157"/>
        <xdr:cNvSpPr/>
      </xdr:nvSpPr>
      <xdr:spPr>
        <a:xfrm>
          <a:off x="4584700" y="987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118745</xdr:rowOff>
    </xdr:from>
    <xdr:to>
      <xdr:col>20</xdr:col>
      <xdr:colOff>38100</xdr:colOff>
      <xdr:row>58</xdr:row>
      <xdr:rowOff>48895</xdr:rowOff>
    </xdr:to>
    <xdr:sp macro="" textlink="">
      <xdr:nvSpPr>
        <xdr:cNvPr id="159" name="フローチャート: 判断 158"/>
        <xdr:cNvSpPr/>
      </xdr:nvSpPr>
      <xdr:spPr>
        <a:xfrm>
          <a:off x="3746500" y="989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160655</xdr:rowOff>
    </xdr:from>
    <xdr:to>
      <xdr:col>15</xdr:col>
      <xdr:colOff>101600</xdr:colOff>
      <xdr:row>58</xdr:row>
      <xdr:rowOff>90805</xdr:rowOff>
    </xdr:to>
    <xdr:sp macro="" textlink="">
      <xdr:nvSpPr>
        <xdr:cNvPr id="160" name="フローチャート: 判断 159"/>
        <xdr:cNvSpPr/>
      </xdr:nvSpPr>
      <xdr:spPr>
        <a:xfrm>
          <a:off x="2857500" y="993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57</xdr:row>
      <xdr:rowOff>99695</xdr:rowOff>
    </xdr:from>
    <xdr:to>
      <xdr:col>10</xdr:col>
      <xdr:colOff>165100</xdr:colOff>
      <xdr:row>58</xdr:row>
      <xdr:rowOff>29845</xdr:rowOff>
    </xdr:to>
    <xdr:sp macro="" textlink="">
      <xdr:nvSpPr>
        <xdr:cNvPr id="161" name="フローチャート: 判断 160"/>
        <xdr:cNvSpPr/>
      </xdr:nvSpPr>
      <xdr:spPr>
        <a:xfrm>
          <a:off x="1968500" y="987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2" name="テキスト ボックス 16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132080</xdr:rowOff>
    </xdr:from>
    <xdr:to>
      <xdr:col>24</xdr:col>
      <xdr:colOff>114300</xdr:colOff>
      <xdr:row>60</xdr:row>
      <xdr:rowOff>62230</xdr:rowOff>
    </xdr:to>
    <xdr:sp macro="" textlink="">
      <xdr:nvSpPr>
        <xdr:cNvPr id="167" name="楕円 166"/>
        <xdr:cNvSpPr/>
      </xdr:nvSpPr>
      <xdr:spPr>
        <a:xfrm>
          <a:off x="4584700" y="10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110507</xdr:rowOff>
    </xdr:from>
    <xdr:ext cx="405111" cy="259045"/>
    <xdr:sp macro="" textlink="">
      <xdr:nvSpPr>
        <xdr:cNvPr id="168" name="【橋りょう・トンネル】&#10;有形固定資産減価償却率該当値テキスト"/>
        <xdr:cNvSpPr txBox="1"/>
      </xdr:nvSpPr>
      <xdr:spPr>
        <a:xfrm>
          <a:off x="4673600" y="1022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158750</xdr:rowOff>
    </xdr:from>
    <xdr:to>
      <xdr:col>20</xdr:col>
      <xdr:colOff>38100</xdr:colOff>
      <xdr:row>60</xdr:row>
      <xdr:rowOff>88900</xdr:rowOff>
    </xdr:to>
    <xdr:sp macro="" textlink="">
      <xdr:nvSpPr>
        <xdr:cNvPr id="169" name="楕円 168"/>
        <xdr:cNvSpPr/>
      </xdr:nvSpPr>
      <xdr:spPr>
        <a:xfrm>
          <a:off x="37465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11430</xdr:rowOff>
    </xdr:from>
    <xdr:to>
      <xdr:col>24</xdr:col>
      <xdr:colOff>63500</xdr:colOff>
      <xdr:row>60</xdr:row>
      <xdr:rowOff>38100</xdr:rowOff>
    </xdr:to>
    <xdr:cxnSp macro="">
      <xdr:nvCxnSpPr>
        <xdr:cNvPr id="170" name="直線コネクタ 169"/>
        <xdr:cNvCxnSpPr/>
      </xdr:nvCxnSpPr>
      <xdr:spPr>
        <a:xfrm flipV="1">
          <a:off x="3797300" y="1029843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15875</xdr:rowOff>
    </xdr:from>
    <xdr:to>
      <xdr:col>15</xdr:col>
      <xdr:colOff>101600</xdr:colOff>
      <xdr:row>60</xdr:row>
      <xdr:rowOff>117475</xdr:rowOff>
    </xdr:to>
    <xdr:sp macro="" textlink="">
      <xdr:nvSpPr>
        <xdr:cNvPr id="171" name="楕円 170"/>
        <xdr:cNvSpPr/>
      </xdr:nvSpPr>
      <xdr:spPr>
        <a:xfrm>
          <a:off x="2857500" y="1030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38100</xdr:rowOff>
    </xdr:from>
    <xdr:to>
      <xdr:col>19</xdr:col>
      <xdr:colOff>177800</xdr:colOff>
      <xdr:row>60</xdr:row>
      <xdr:rowOff>66675</xdr:rowOff>
    </xdr:to>
    <xdr:cxnSp macro="">
      <xdr:nvCxnSpPr>
        <xdr:cNvPr id="172" name="直線コネクタ 171"/>
        <xdr:cNvCxnSpPr/>
      </xdr:nvCxnSpPr>
      <xdr:spPr>
        <a:xfrm flipV="1">
          <a:off x="2908300" y="103251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65422</xdr:rowOff>
    </xdr:from>
    <xdr:ext cx="405111" cy="259045"/>
    <xdr:sp macro="" textlink="">
      <xdr:nvSpPr>
        <xdr:cNvPr id="173" name="n_1aveValue【橋りょう・トンネル】&#10;有形固定資産減価償却率"/>
        <xdr:cNvSpPr txBox="1"/>
      </xdr:nvSpPr>
      <xdr:spPr>
        <a:xfrm>
          <a:off x="3582044" y="966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107332</xdr:rowOff>
    </xdr:from>
    <xdr:ext cx="405111" cy="259045"/>
    <xdr:sp macro="" textlink="">
      <xdr:nvSpPr>
        <xdr:cNvPr id="174" name="n_2aveValue【橋りょう・トンネル】&#10;有形固定資産減価償却率"/>
        <xdr:cNvSpPr txBox="1"/>
      </xdr:nvSpPr>
      <xdr:spPr>
        <a:xfrm>
          <a:off x="2705744" y="970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46372</xdr:rowOff>
    </xdr:from>
    <xdr:ext cx="405111" cy="259045"/>
    <xdr:sp macro="" textlink="">
      <xdr:nvSpPr>
        <xdr:cNvPr id="175" name="n_3aveValue【橋りょう・トンネル】&#10;有形固定資産減価償却率"/>
        <xdr:cNvSpPr txBox="1"/>
      </xdr:nvSpPr>
      <xdr:spPr>
        <a:xfrm>
          <a:off x="1816744" y="964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80027</xdr:rowOff>
    </xdr:from>
    <xdr:ext cx="405111" cy="259045"/>
    <xdr:sp macro="" textlink="">
      <xdr:nvSpPr>
        <xdr:cNvPr id="176" name="n_1mainValue【橋りょう・トンネル】&#10;有形固定資産減価償却率"/>
        <xdr:cNvSpPr txBox="1"/>
      </xdr:nvSpPr>
      <xdr:spPr>
        <a:xfrm>
          <a:off x="35820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108602</xdr:rowOff>
    </xdr:from>
    <xdr:ext cx="405111" cy="259045"/>
    <xdr:sp macro="" textlink="">
      <xdr:nvSpPr>
        <xdr:cNvPr id="177" name="n_2mainValue【橋りょう・トンネル】&#10;有形固定資産減価償却率"/>
        <xdr:cNvSpPr txBox="1"/>
      </xdr:nvSpPr>
      <xdr:spPr>
        <a:xfrm>
          <a:off x="2705744" y="1039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8" name="正方形/長方形 17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9" name="正方形/長方形 17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0" name="正方形/長方形 17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1" name="正方形/長方形 18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2" name="正方形/長方形 18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3" name="正方形/長方形 18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4" name="正方形/長方形 18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5" name="正方形/長方形 18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6" name="テキスト ボックス 18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7" name="直線コネクタ 18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8" name="直線コネクタ 18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9" name="テキスト ボックス 18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0" name="直線コネクタ 18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91" name="テキスト ボックス 190"/>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2" name="直線コネクタ 19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3" name="テキスト ボックス 192"/>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4" name="直線コネクタ 19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5" name="テキスト ボックス 194"/>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6" name="直線コネクタ 19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7" name="テキスト ボックス 196"/>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8" name="直線コネクタ 19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9" name="テキスト ボックス 19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55767</xdr:rowOff>
    </xdr:from>
    <xdr:to>
      <xdr:col>54</xdr:col>
      <xdr:colOff>189865</xdr:colOff>
      <xdr:row>64</xdr:row>
      <xdr:rowOff>73791</xdr:rowOff>
    </xdr:to>
    <xdr:cxnSp macro="">
      <xdr:nvCxnSpPr>
        <xdr:cNvPr id="201" name="直線コネクタ 200"/>
        <xdr:cNvCxnSpPr/>
      </xdr:nvCxnSpPr>
      <xdr:spPr>
        <a:xfrm flipV="1">
          <a:off x="10476865" y="9656967"/>
          <a:ext cx="0" cy="1389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77618</xdr:rowOff>
    </xdr:from>
    <xdr:ext cx="469744" cy="259045"/>
    <xdr:sp macro="" textlink="">
      <xdr:nvSpPr>
        <xdr:cNvPr id="202" name="【橋りょう・トンネル】&#10;一人当たり有形固定資産（償却資産）額最小値テキスト"/>
        <xdr:cNvSpPr txBox="1"/>
      </xdr:nvSpPr>
      <xdr:spPr>
        <a:xfrm>
          <a:off x="10515600" y="1105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73791</xdr:rowOff>
    </xdr:from>
    <xdr:to>
      <xdr:col>55</xdr:col>
      <xdr:colOff>88900</xdr:colOff>
      <xdr:row>64</xdr:row>
      <xdr:rowOff>73791</xdr:rowOff>
    </xdr:to>
    <xdr:cxnSp macro="">
      <xdr:nvCxnSpPr>
        <xdr:cNvPr id="203" name="直線コネクタ 202"/>
        <xdr:cNvCxnSpPr/>
      </xdr:nvCxnSpPr>
      <xdr:spPr>
        <a:xfrm>
          <a:off x="10388600" y="11046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2444</xdr:rowOff>
    </xdr:from>
    <xdr:ext cx="690189" cy="259045"/>
    <xdr:sp macro="" textlink="">
      <xdr:nvSpPr>
        <xdr:cNvPr id="204" name="【橋りょう・トンネル】&#10;一人当たり有形固定資産（償却資産）額最大値テキスト"/>
        <xdr:cNvSpPr txBox="1"/>
      </xdr:nvSpPr>
      <xdr:spPr>
        <a:xfrm>
          <a:off x="10515600" y="943219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1,096,089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55767</xdr:rowOff>
    </xdr:from>
    <xdr:to>
      <xdr:col>55</xdr:col>
      <xdr:colOff>88900</xdr:colOff>
      <xdr:row>56</xdr:row>
      <xdr:rowOff>55767</xdr:rowOff>
    </xdr:to>
    <xdr:cxnSp macro="">
      <xdr:nvCxnSpPr>
        <xdr:cNvPr id="205" name="直線コネクタ 204"/>
        <xdr:cNvCxnSpPr/>
      </xdr:nvCxnSpPr>
      <xdr:spPr>
        <a:xfrm>
          <a:off x="10388600" y="9656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73613</xdr:rowOff>
    </xdr:from>
    <xdr:ext cx="599010" cy="259045"/>
    <xdr:sp macro="" textlink="">
      <xdr:nvSpPr>
        <xdr:cNvPr id="206" name="【橋りょう・トンネル】&#10;一人当たり有形固定資産（償却資産）額平均値テキスト"/>
        <xdr:cNvSpPr txBox="1"/>
      </xdr:nvSpPr>
      <xdr:spPr>
        <a:xfrm>
          <a:off x="10515600" y="105320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50736</xdr:rowOff>
    </xdr:from>
    <xdr:to>
      <xdr:col>55</xdr:col>
      <xdr:colOff>50800</xdr:colOff>
      <xdr:row>62</xdr:row>
      <xdr:rowOff>152336</xdr:rowOff>
    </xdr:to>
    <xdr:sp macro="" textlink="">
      <xdr:nvSpPr>
        <xdr:cNvPr id="207" name="フローチャート: 判断 206"/>
        <xdr:cNvSpPr/>
      </xdr:nvSpPr>
      <xdr:spPr>
        <a:xfrm>
          <a:off x="10426700" y="10680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53674</xdr:rowOff>
    </xdr:from>
    <xdr:to>
      <xdr:col>50</xdr:col>
      <xdr:colOff>165100</xdr:colOff>
      <xdr:row>62</xdr:row>
      <xdr:rowOff>155274</xdr:rowOff>
    </xdr:to>
    <xdr:sp macro="" textlink="">
      <xdr:nvSpPr>
        <xdr:cNvPr id="208" name="フローチャート: 判断 207"/>
        <xdr:cNvSpPr/>
      </xdr:nvSpPr>
      <xdr:spPr>
        <a:xfrm>
          <a:off x="9588500" y="1068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8888</xdr:rowOff>
    </xdr:from>
    <xdr:to>
      <xdr:col>46</xdr:col>
      <xdr:colOff>38100</xdr:colOff>
      <xdr:row>62</xdr:row>
      <xdr:rowOff>110488</xdr:rowOff>
    </xdr:to>
    <xdr:sp macro="" textlink="">
      <xdr:nvSpPr>
        <xdr:cNvPr id="209" name="フローチャート: 判断 208"/>
        <xdr:cNvSpPr/>
      </xdr:nvSpPr>
      <xdr:spPr>
        <a:xfrm>
          <a:off x="8699500" y="1063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88675</xdr:rowOff>
    </xdr:from>
    <xdr:to>
      <xdr:col>41</xdr:col>
      <xdr:colOff>101600</xdr:colOff>
      <xdr:row>63</xdr:row>
      <xdr:rowOff>18825</xdr:rowOff>
    </xdr:to>
    <xdr:sp macro="" textlink="">
      <xdr:nvSpPr>
        <xdr:cNvPr id="210" name="フローチャート: 判断 209"/>
        <xdr:cNvSpPr/>
      </xdr:nvSpPr>
      <xdr:spPr>
        <a:xfrm>
          <a:off x="7810500" y="1071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1" name="テキスト ボックス 21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2" name="テキスト ボックス 21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3" name="テキスト ボックス 21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4" name="テキスト ボックス 21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5" name="テキスト ボックス 21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153671</xdr:rowOff>
    </xdr:from>
    <xdr:to>
      <xdr:col>55</xdr:col>
      <xdr:colOff>50800</xdr:colOff>
      <xdr:row>63</xdr:row>
      <xdr:rowOff>83821</xdr:rowOff>
    </xdr:to>
    <xdr:sp macro="" textlink="">
      <xdr:nvSpPr>
        <xdr:cNvPr id="216" name="楕円 215"/>
        <xdr:cNvSpPr/>
      </xdr:nvSpPr>
      <xdr:spPr>
        <a:xfrm>
          <a:off x="10426700" y="10783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132098</xdr:rowOff>
    </xdr:from>
    <xdr:ext cx="599010" cy="259045"/>
    <xdr:sp macro="" textlink="">
      <xdr:nvSpPr>
        <xdr:cNvPr id="217" name="【橋りょう・トンネル】&#10;一人当たり有形固定資産（償却資産）額該当値テキスト"/>
        <xdr:cNvSpPr txBox="1"/>
      </xdr:nvSpPr>
      <xdr:spPr>
        <a:xfrm>
          <a:off x="10515600" y="10761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159538</xdr:rowOff>
    </xdr:from>
    <xdr:to>
      <xdr:col>50</xdr:col>
      <xdr:colOff>165100</xdr:colOff>
      <xdr:row>63</xdr:row>
      <xdr:rowOff>89688</xdr:rowOff>
    </xdr:to>
    <xdr:sp macro="" textlink="">
      <xdr:nvSpPr>
        <xdr:cNvPr id="218" name="楕円 217"/>
        <xdr:cNvSpPr/>
      </xdr:nvSpPr>
      <xdr:spPr>
        <a:xfrm>
          <a:off x="9588500" y="1078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33021</xdr:rowOff>
    </xdr:from>
    <xdr:to>
      <xdr:col>55</xdr:col>
      <xdr:colOff>0</xdr:colOff>
      <xdr:row>63</xdr:row>
      <xdr:rowOff>38888</xdr:rowOff>
    </xdr:to>
    <xdr:cxnSp macro="">
      <xdr:nvCxnSpPr>
        <xdr:cNvPr id="219" name="直線コネクタ 218"/>
        <xdr:cNvCxnSpPr/>
      </xdr:nvCxnSpPr>
      <xdr:spPr>
        <a:xfrm flipV="1">
          <a:off x="9639300" y="10834371"/>
          <a:ext cx="838200" cy="5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164205</xdr:rowOff>
    </xdr:from>
    <xdr:to>
      <xdr:col>46</xdr:col>
      <xdr:colOff>38100</xdr:colOff>
      <xdr:row>63</xdr:row>
      <xdr:rowOff>94355</xdr:rowOff>
    </xdr:to>
    <xdr:sp macro="" textlink="">
      <xdr:nvSpPr>
        <xdr:cNvPr id="220" name="楕円 219"/>
        <xdr:cNvSpPr/>
      </xdr:nvSpPr>
      <xdr:spPr>
        <a:xfrm>
          <a:off x="8699500" y="1079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38888</xdr:rowOff>
    </xdr:from>
    <xdr:to>
      <xdr:col>50</xdr:col>
      <xdr:colOff>114300</xdr:colOff>
      <xdr:row>63</xdr:row>
      <xdr:rowOff>43555</xdr:rowOff>
    </xdr:to>
    <xdr:cxnSp macro="">
      <xdr:nvCxnSpPr>
        <xdr:cNvPr id="221" name="直線コネクタ 220"/>
        <xdr:cNvCxnSpPr/>
      </xdr:nvCxnSpPr>
      <xdr:spPr>
        <a:xfrm flipV="1">
          <a:off x="8750300" y="10840238"/>
          <a:ext cx="889000" cy="4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351</xdr:rowOff>
    </xdr:from>
    <xdr:ext cx="599010" cy="259045"/>
    <xdr:sp macro="" textlink="">
      <xdr:nvSpPr>
        <xdr:cNvPr id="222" name="n_1aveValue【橋りょう・トンネル】&#10;一人当たり有形固定資産（償却資産）額"/>
        <xdr:cNvSpPr txBox="1"/>
      </xdr:nvSpPr>
      <xdr:spPr>
        <a:xfrm>
          <a:off x="9327095" y="10458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127015</xdr:rowOff>
    </xdr:from>
    <xdr:ext cx="599010" cy="259045"/>
    <xdr:sp macro="" textlink="">
      <xdr:nvSpPr>
        <xdr:cNvPr id="223" name="n_2aveValue【橋りょう・トンネル】&#10;一人当たり有形固定資産（償却資産）額"/>
        <xdr:cNvSpPr txBox="1"/>
      </xdr:nvSpPr>
      <xdr:spPr>
        <a:xfrm>
          <a:off x="8450795" y="10414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35352</xdr:rowOff>
    </xdr:from>
    <xdr:ext cx="599010" cy="259045"/>
    <xdr:sp macro="" textlink="">
      <xdr:nvSpPr>
        <xdr:cNvPr id="224" name="n_3aveValue【橋りょう・トンネル】&#10;一人当たり有形固定資産（償却資産）額"/>
        <xdr:cNvSpPr txBox="1"/>
      </xdr:nvSpPr>
      <xdr:spPr>
        <a:xfrm>
          <a:off x="7561795" y="10493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80815</xdr:rowOff>
    </xdr:from>
    <xdr:ext cx="599010" cy="259045"/>
    <xdr:sp macro="" textlink="">
      <xdr:nvSpPr>
        <xdr:cNvPr id="225" name="n_1mainValue【橋りょう・トンネル】&#10;一人当たり有形固定資産（償却資産）額"/>
        <xdr:cNvSpPr txBox="1"/>
      </xdr:nvSpPr>
      <xdr:spPr>
        <a:xfrm>
          <a:off x="9327095" y="10882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85482</xdr:rowOff>
    </xdr:from>
    <xdr:ext cx="599010" cy="259045"/>
    <xdr:sp macro="" textlink="">
      <xdr:nvSpPr>
        <xdr:cNvPr id="226" name="n_2mainValue【橋りょう・トンネル】&#10;一人当たり有形固定資産（償却資産）額"/>
        <xdr:cNvSpPr txBox="1"/>
      </xdr:nvSpPr>
      <xdr:spPr>
        <a:xfrm>
          <a:off x="8450795" y="10886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7" name="正方形/長方形 22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8" name="正方形/長方形 22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9" name="正方形/長方形 22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0" name="正方形/長方形 22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1" name="正方形/長方形 23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2" name="正方形/長方形 23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3" name="正方形/長方形 23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4" name="正方形/長方形 23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5" name="テキスト ボックス 23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6" name="直線コネクタ 23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37" name="直線コネクタ 236"/>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38" name="テキスト ボックス 237"/>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9" name="直線コネクタ 238"/>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40" name="テキスト ボックス 239"/>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41" name="直線コネクタ 240"/>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2" name="テキスト ボックス 241"/>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3" name="直線コネクタ 242"/>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4" name="テキスト ボックス 243"/>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5" name="直線コネクタ 244"/>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6" name="テキスト ボックス 245"/>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7" name="直線コネクタ 246"/>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48" name="テキスト ボックス 247"/>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9" name="直線コネクタ 24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0" name="テキスト ボックス 24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85452</xdr:rowOff>
    </xdr:from>
    <xdr:to>
      <xdr:col>24</xdr:col>
      <xdr:colOff>62865</xdr:colOff>
      <xdr:row>86</xdr:row>
      <xdr:rowOff>10342</xdr:rowOff>
    </xdr:to>
    <xdr:cxnSp macro="">
      <xdr:nvCxnSpPr>
        <xdr:cNvPr id="252" name="直線コネクタ 251"/>
        <xdr:cNvCxnSpPr/>
      </xdr:nvCxnSpPr>
      <xdr:spPr>
        <a:xfrm flipV="1">
          <a:off x="4634865" y="13287102"/>
          <a:ext cx="0" cy="1467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14169</xdr:rowOff>
    </xdr:from>
    <xdr:ext cx="340478" cy="259045"/>
    <xdr:sp macro="" textlink="">
      <xdr:nvSpPr>
        <xdr:cNvPr id="253" name="【公営住宅】&#10;有形固定資産減価償却率最小値テキスト"/>
        <xdr:cNvSpPr txBox="1"/>
      </xdr:nvSpPr>
      <xdr:spPr>
        <a:xfrm>
          <a:off x="4673600" y="147588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10342</xdr:rowOff>
    </xdr:from>
    <xdr:to>
      <xdr:col>24</xdr:col>
      <xdr:colOff>152400</xdr:colOff>
      <xdr:row>86</xdr:row>
      <xdr:rowOff>10342</xdr:rowOff>
    </xdr:to>
    <xdr:cxnSp macro="">
      <xdr:nvCxnSpPr>
        <xdr:cNvPr id="254" name="直線コネクタ 253"/>
        <xdr:cNvCxnSpPr/>
      </xdr:nvCxnSpPr>
      <xdr:spPr>
        <a:xfrm>
          <a:off x="4546600" y="14755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32129</xdr:rowOff>
    </xdr:from>
    <xdr:ext cx="405111" cy="259045"/>
    <xdr:sp macro="" textlink="">
      <xdr:nvSpPr>
        <xdr:cNvPr id="255" name="【公営住宅】&#10;有形固定資産減価償却率最大値テキスト"/>
        <xdr:cNvSpPr txBox="1"/>
      </xdr:nvSpPr>
      <xdr:spPr>
        <a:xfrm>
          <a:off x="4673600" y="13062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85452</xdr:rowOff>
    </xdr:from>
    <xdr:to>
      <xdr:col>24</xdr:col>
      <xdr:colOff>152400</xdr:colOff>
      <xdr:row>77</xdr:row>
      <xdr:rowOff>85452</xdr:rowOff>
    </xdr:to>
    <xdr:cxnSp macro="">
      <xdr:nvCxnSpPr>
        <xdr:cNvPr id="256" name="直線コネクタ 255"/>
        <xdr:cNvCxnSpPr/>
      </xdr:nvCxnSpPr>
      <xdr:spPr>
        <a:xfrm>
          <a:off x="4546600" y="13287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42834</xdr:rowOff>
    </xdr:from>
    <xdr:ext cx="405111" cy="259045"/>
    <xdr:sp macro="" textlink="">
      <xdr:nvSpPr>
        <xdr:cNvPr id="257" name="【公営住宅】&#10;有形固定資産減価償却率平均値テキスト"/>
        <xdr:cNvSpPr txBox="1"/>
      </xdr:nvSpPr>
      <xdr:spPr>
        <a:xfrm>
          <a:off x="4673600" y="137588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19957</xdr:rowOff>
    </xdr:from>
    <xdr:to>
      <xdr:col>24</xdr:col>
      <xdr:colOff>114300</xdr:colOff>
      <xdr:row>81</xdr:row>
      <xdr:rowOff>121557</xdr:rowOff>
    </xdr:to>
    <xdr:sp macro="" textlink="">
      <xdr:nvSpPr>
        <xdr:cNvPr id="258" name="フローチャート: 判断 257"/>
        <xdr:cNvSpPr/>
      </xdr:nvSpPr>
      <xdr:spPr>
        <a:xfrm>
          <a:off x="4584700" y="1390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19957</xdr:rowOff>
    </xdr:from>
    <xdr:to>
      <xdr:col>20</xdr:col>
      <xdr:colOff>38100</xdr:colOff>
      <xdr:row>81</xdr:row>
      <xdr:rowOff>121557</xdr:rowOff>
    </xdr:to>
    <xdr:sp macro="" textlink="">
      <xdr:nvSpPr>
        <xdr:cNvPr id="259" name="フローチャート: 判断 258"/>
        <xdr:cNvSpPr/>
      </xdr:nvSpPr>
      <xdr:spPr>
        <a:xfrm>
          <a:off x="3746500" y="1390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64044</xdr:rowOff>
    </xdr:from>
    <xdr:to>
      <xdr:col>15</xdr:col>
      <xdr:colOff>101600</xdr:colOff>
      <xdr:row>81</xdr:row>
      <xdr:rowOff>165644</xdr:rowOff>
    </xdr:to>
    <xdr:sp macro="" textlink="">
      <xdr:nvSpPr>
        <xdr:cNvPr id="260" name="フローチャート: 判断 259"/>
        <xdr:cNvSpPr/>
      </xdr:nvSpPr>
      <xdr:spPr>
        <a:xfrm>
          <a:off x="2857500" y="1395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130992</xdr:rowOff>
    </xdr:from>
    <xdr:to>
      <xdr:col>10</xdr:col>
      <xdr:colOff>165100</xdr:colOff>
      <xdr:row>81</xdr:row>
      <xdr:rowOff>61142</xdr:rowOff>
    </xdr:to>
    <xdr:sp macro="" textlink="">
      <xdr:nvSpPr>
        <xdr:cNvPr id="261" name="フローチャート: 判断 260"/>
        <xdr:cNvSpPr/>
      </xdr:nvSpPr>
      <xdr:spPr>
        <a:xfrm>
          <a:off x="1968500" y="13846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2" name="テキスト ボックス 26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3" name="テキスト ボックス 26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4" name="テキスト ボックス 26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5" name="テキスト ボックス 26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6" name="テキスト ボックス 26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1995</xdr:rowOff>
    </xdr:from>
    <xdr:to>
      <xdr:col>24</xdr:col>
      <xdr:colOff>114300</xdr:colOff>
      <xdr:row>83</xdr:row>
      <xdr:rowOff>103595</xdr:rowOff>
    </xdr:to>
    <xdr:sp macro="" textlink="">
      <xdr:nvSpPr>
        <xdr:cNvPr id="267" name="楕円 266"/>
        <xdr:cNvSpPr/>
      </xdr:nvSpPr>
      <xdr:spPr>
        <a:xfrm>
          <a:off x="4584700" y="1423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151872</xdr:rowOff>
    </xdr:from>
    <xdr:ext cx="405111" cy="259045"/>
    <xdr:sp macro="" textlink="">
      <xdr:nvSpPr>
        <xdr:cNvPr id="268" name="【公営住宅】&#10;有形固定資産減価償却率該当値テキスト"/>
        <xdr:cNvSpPr txBox="1"/>
      </xdr:nvSpPr>
      <xdr:spPr>
        <a:xfrm>
          <a:off x="4673600" y="14210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49349</xdr:rowOff>
    </xdr:from>
    <xdr:to>
      <xdr:col>20</xdr:col>
      <xdr:colOff>38100</xdr:colOff>
      <xdr:row>83</xdr:row>
      <xdr:rowOff>150949</xdr:rowOff>
    </xdr:to>
    <xdr:sp macro="" textlink="">
      <xdr:nvSpPr>
        <xdr:cNvPr id="269" name="楕円 268"/>
        <xdr:cNvSpPr/>
      </xdr:nvSpPr>
      <xdr:spPr>
        <a:xfrm>
          <a:off x="3746500" y="1427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52795</xdr:rowOff>
    </xdr:from>
    <xdr:to>
      <xdr:col>24</xdr:col>
      <xdr:colOff>63500</xdr:colOff>
      <xdr:row>83</xdr:row>
      <xdr:rowOff>100149</xdr:rowOff>
    </xdr:to>
    <xdr:cxnSp macro="">
      <xdr:nvCxnSpPr>
        <xdr:cNvPr id="270" name="直線コネクタ 269"/>
        <xdr:cNvCxnSpPr/>
      </xdr:nvCxnSpPr>
      <xdr:spPr>
        <a:xfrm flipV="1">
          <a:off x="3797300" y="14283145"/>
          <a:ext cx="838200" cy="4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24856</xdr:rowOff>
    </xdr:from>
    <xdr:to>
      <xdr:col>15</xdr:col>
      <xdr:colOff>101600</xdr:colOff>
      <xdr:row>83</xdr:row>
      <xdr:rowOff>126456</xdr:rowOff>
    </xdr:to>
    <xdr:sp macro="" textlink="">
      <xdr:nvSpPr>
        <xdr:cNvPr id="271" name="楕円 270"/>
        <xdr:cNvSpPr/>
      </xdr:nvSpPr>
      <xdr:spPr>
        <a:xfrm>
          <a:off x="2857500" y="1425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75656</xdr:rowOff>
    </xdr:from>
    <xdr:to>
      <xdr:col>19</xdr:col>
      <xdr:colOff>177800</xdr:colOff>
      <xdr:row>83</xdr:row>
      <xdr:rowOff>100149</xdr:rowOff>
    </xdr:to>
    <xdr:cxnSp macro="">
      <xdr:nvCxnSpPr>
        <xdr:cNvPr id="272" name="直線コネクタ 271"/>
        <xdr:cNvCxnSpPr/>
      </xdr:nvCxnSpPr>
      <xdr:spPr>
        <a:xfrm>
          <a:off x="2908300" y="14306006"/>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138084</xdr:rowOff>
    </xdr:from>
    <xdr:ext cx="405111" cy="259045"/>
    <xdr:sp macro="" textlink="">
      <xdr:nvSpPr>
        <xdr:cNvPr id="273" name="n_1aveValue【公営住宅】&#10;有形固定資産減価償却率"/>
        <xdr:cNvSpPr txBox="1"/>
      </xdr:nvSpPr>
      <xdr:spPr>
        <a:xfrm>
          <a:off x="3582044" y="1368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10721</xdr:rowOff>
    </xdr:from>
    <xdr:ext cx="405111" cy="259045"/>
    <xdr:sp macro="" textlink="">
      <xdr:nvSpPr>
        <xdr:cNvPr id="274" name="n_2aveValue【公営住宅】&#10;有形固定資産減価償却率"/>
        <xdr:cNvSpPr txBox="1"/>
      </xdr:nvSpPr>
      <xdr:spPr>
        <a:xfrm>
          <a:off x="2705744" y="1372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77669</xdr:rowOff>
    </xdr:from>
    <xdr:ext cx="405111" cy="259045"/>
    <xdr:sp macro="" textlink="">
      <xdr:nvSpPr>
        <xdr:cNvPr id="275" name="n_3aveValue【公営住宅】&#10;有形固定資産減価償却率"/>
        <xdr:cNvSpPr txBox="1"/>
      </xdr:nvSpPr>
      <xdr:spPr>
        <a:xfrm>
          <a:off x="1816744" y="13622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142076</xdr:rowOff>
    </xdr:from>
    <xdr:ext cx="405111" cy="259045"/>
    <xdr:sp macro="" textlink="">
      <xdr:nvSpPr>
        <xdr:cNvPr id="276" name="n_1mainValue【公営住宅】&#10;有形固定資産減価償却率"/>
        <xdr:cNvSpPr txBox="1"/>
      </xdr:nvSpPr>
      <xdr:spPr>
        <a:xfrm>
          <a:off x="3582044" y="1437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117583</xdr:rowOff>
    </xdr:from>
    <xdr:ext cx="405111" cy="259045"/>
    <xdr:sp macro="" textlink="">
      <xdr:nvSpPr>
        <xdr:cNvPr id="277" name="n_2mainValue【公営住宅】&#10;有形固定資産減価償却率"/>
        <xdr:cNvSpPr txBox="1"/>
      </xdr:nvSpPr>
      <xdr:spPr>
        <a:xfrm>
          <a:off x="2705744" y="1434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8" name="正方形/長方形 27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9" name="正方形/長方形 27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0" name="正方形/長方形 27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1" name="正方形/長方形 28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2" name="正方形/長方形 28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3" name="正方形/長方形 28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4" name="正方形/長方形 28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5" name="正方形/長方形 28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6" name="テキスト ボックス 28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7" name="直線コネクタ 28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88" name="直線コネクタ 287"/>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89" name="テキスト ボックス 288"/>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0" name="直線コネクタ 28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1" name="テキスト ボックス 29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92" name="直線コネクタ 291"/>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93" name="テキスト ボックス 292"/>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4" name="直線コネクタ 29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5" name="テキスト ボックス 29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11240</xdr:rowOff>
    </xdr:from>
    <xdr:to>
      <xdr:col>54</xdr:col>
      <xdr:colOff>189865</xdr:colOff>
      <xdr:row>85</xdr:row>
      <xdr:rowOff>56387</xdr:rowOff>
    </xdr:to>
    <xdr:cxnSp macro="">
      <xdr:nvCxnSpPr>
        <xdr:cNvPr id="297" name="直線コネクタ 296"/>
        <xdr:cNvCxnSpPr/>
      </xdr:nvCxnSpPr>
      <xdr:spPr>
        <a:xfrm flipV="1">
          <a:off x="10476865" y="13384340"/>
          <a:ext cx="0" cy="1245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60214</xdr:rowOff>
    </xdr:from>
    <xdr:ext cx="469744" cy="259045"/>
    <xdr:sp macro="" textlink="">
      <xdr:nvSpPr>
        <xdr:cNvPr id="298" name="【公営住宅】&#10;一人当たり面積最小値テキスト"/>
        <xdr:cNvSpPr txBox="1"/>
      </xdr:nvSpPr>
      <xdr:spPr>
        <a:xfrm>
          <a:off x="10515600" y="14633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56387</xdr:rowOff>
    </xdr:from>
    <xdr:to>
      <xdr:col>55</xdr:col>
      <xdr:colOff>88900</xdr:colOff>
      <xdr:row>85</xdr:row>
      <xdr:rowOff>56387</xdr:rowOff>
    </xdr:to>
    <xdr:cxnSp macro="">
      <xdr:nvCxnSpPr>
        <xdr:cNvPr id="299" name="直線コネクタ 298"/>
        <xdr:cNvCxnSpPr/>
      </xdr:nvCxnSpPr>
      <xdr:spPr>
        <a:xfrm>
          <a:off x="10388600" y="14629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129367</xdr:rowOff>
    </xdr:from>
    <xdr:ext cx="469744" cy="259045"/>
    <xdr:sp macro="" textlink="">
      <xdr:nvSpPr>
        <xdr:cNvPr id="300" name="【公営住宅】&#10;一人当たり面積最大値テキスト"/>
        <xdr:cNvSpPr txBox="1"/>
      </xdr:nvSpPr>
      <xdr:spPr>
        <a:xfrm>
          <a:off x="10515600" y="1315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11240</xdr:rowOff>
    </xdr:from>
    <xdr:to>
      <xdr:col>55</xdr:col>
      <xdr:colOff>88900</xdr:colOff>
      <xdr:row>78</xdr:row>
      <xdr:rowOff>11240</xdr:rowOff>
    </xdr:to>
    <xdr:cxnSp macro="">
      <xdr:nvCxnSpPr>
        <xdr:cNvPr id="301" name="直線コネクタ 300"/>
        <xdr:cNvCxnSpPr/>
      </xdr:nvCxnSpPr>
      <xdr:spPr>
        <a:xfrm>
          <a:off x="10388600" y="1338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90885</xdr:rowOff>
    </xdr:from>
    <xdr:ext cx="469744" cy="259045"/>
    <xdr:sp macro="" textlink="">
      <xdr:nvSpPr>
        <xdr:cNvPr id="302" name="【公営住宅】&#10;一人当たり面積平均値テキスト"/>
        <xdr:cNvSpPr txBox="1"/>
      </xdr:nvSpPr>
      <xdr:spPr>
        <a:xfrm>
          <a:off x="10515600" y="141497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112458</xdr:rowOff>
    </xdr:from>
    <xdr:to>
      <xdr:col>55</xdr:col>
      <xdr:colOff>50800</xdr:colOff>
      <xdr:row>83</xdr:row>
      <xdr:rowOff>42608</xdr:rowOff>
    </xdr:to>
    <xdr:sp macro="" textlink="">
      <xdr:nvSpPr>
        <xdr:cNvPr id="303" name="フローチャート: 判断 302"/>
        <xdr:cNvSpPr/>
      </xdr:nvSpPr>
      <xdr:spPr>
        <a:xfrm>
          <a:off x="10426700" y="14171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84455</xdr:rowOff>
    </xdr:from>
    <xdr:to>
      <xdr:col>50</xdr:col>
      <xdr:colOff>165100</xdr:colOff>
      <xdr:row>83</xdr:row>
      <xdr:rowOff>14605</xdr:rowOff>
    </xdr:to>
    <xdr:sp macro="" textlink="">
      <xdr:nvSpPr>
        <xdr:cNvPr id="304" name="フローチャート: 判断 303"/>
        <xdr:cNvSpPr/>
      </xdr:nvSpPr>
      <xdr:spPr>
        <a:xfrm>
          <a:off x="9588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30735</xdr:rowOff>
    </xdr:from>
    <xdr:to>
      <xdr:col>46</xdr:col>
      <xdr:colOff>38100</xdr:colOff>
      <xdr:row>83</xdr:row>
      <xdr:rowOff>132335</xdr:rowOff>
    </xdr:to>
    <xdr:sp macro="" textlink="">
      <xdr:nvSpPr>
        <xdr:cNvPr id="305" name="フローチャート: 判断 304"/>
        <xdr:cNvSpPr/>
      </xdr:nvSpPr>
      <xdr:spPr>
        <a:xfrm>
          <a:off x="8699500" y="1426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11303</xdr:rowOff>
    </xdr:from>
    <xdr:to>
      <xdr:col>41</xdr:col>
      <xdr:colOff>101600</xdr:colOff>
      <xdr:row>83</xdr:row>
      <xdr:rowOff>112903</xdr:rowOff>
    </xdr:to>
    <xdr:sp macro="" textlink="">
      <xdr:nvSpPr>
        <xdr:cNvPr id="306" name="フローチャート: 判断 305"/>
        <xdr:cNvSpPr/>
      </xdr:nvSpPr>
      <xdr:spPr>
        <a:xfrm>
          <a:off x="7810500" y="14241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7" name="テキスト ボックス 30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8" name="テキスト ボックス 30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9" name="テキスト ボックス 30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0" name="テキスト ボックス 30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1" name="テキスト ボックス 31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86170</xdr:rowOff>
    </xdr:from>
    <xdr:to>
      <xdr:col>55</xdr:col>
      <xdr:colOff>50800</xdr:colOff>
      <xdr:row>83</xdr:row>
      <xdr:rowOff>16320</xdr:rowOff>
    </xdr:to>
    <xdr:sp macro="" textlink="">
      <xdr:nvSpPr>
        <xdr:cNvPr id="312" name="楕円 311"/>
        <xdr:cNvSpPr/>
      </xdr:nvSpPr>
      <xdr:spPr>
        <a:xfrm>
          <a:off x="10426700" y="1414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109047</xdr:rowOff>
    </xdr:from>
    <xdr:ext cx="469744" cy="259045"/>
    <xdr:sp macro="" textlink="">
      <xdr:nvSpPr>
        <xdr:cNvPr id="313" name="【公営住宅】&#10;一人当たり面積該当値テキスト"/>
        <xdr:cNvSpPr txBox="1"/>
      </xdr:nvSpPr>
      <xdr:spPr>
        <a:xfrm>
          <a:off x="10515600" y="13996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98743</xdr:rowOff>
    </xdr:from>
    <xdr:to>
      <xdr:col>50</xdr:col>
      <xdr:colOff>165100</xdr:colOff>
      <xdr:row>83</xdr:row>
      <xdr:rowOff>28893</xdr:rowOff>
    </xdr:to>
    <xdr:sp macro="" textlink="">
      <xdr:nvSpPr>
        <xdr:cNvPr id="314" name="楕円 313"/>
        <xdr:cNvSpPr/>
      </xdr:nvSpPr>
      <xdr:spPr>
        <a:xfrm>
          <a:off x="9588500" y="1415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136970</xdr:rowOff>
    </xdr:from>
    <xdr:to>
      <xdr:col>55</xdr:col>
      <xdr:colOff>0</xdr:colOff>
      <xdr:row>82</xdr:row>
      <xdr:rowOff>149543</xdr:rowOff>
    </xdr:to>
    <xdr:cxnSp macro="">
      <xdr:nvCxnSpPr>
        <xdr:cNvPr id="315" name="直線コネクタ 314"/>
        <xdr:cNvCxnSpPr/>
      </xdr:nvCxnSpPr>
      <xdr:spPr>
        <a:xfrm flipV="1">
          <a:off x="9639300" y="14195870"/>
          <a:ext cx="8382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148462</xdr:rowOff>
    </xdr:from>
    <xdr:to>
      <xdr:col>46</xdr:col>
      <xdr:colOff>38100</xdr:colOff>
      <xdr:row>83</xdr:row>
      <xdr:rowOff>78612</xdr:rowOff>
    </xdr:to>
    <xdr:sp macro="" textlink="">
      <xdr:nvSpPr>
        <xdr:cNvPr id="316" name="楕円 315"/>
        <xdr:cNvSpPr/>
      </xdr:nvSpPr>
      <xdr:spPr>
        <a:xfrm>
          <a:off x="8699500" y="1420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149543</xdr:rowOff>
    </xdr:from>
    <xdr:to>
      <xdr:col>50</xdr:col>
      <xdr:colOff>114300</xdr:colOff>
      <xdr:row>83</xdr:row>
      <xdr:rowOff>27812</xdr:rowOff>
    </xdr:to>
    <xdr:cxnSp macro="">
      <xdr:nvCxnSpPr>
        <xdr:cNvPr id="317" name="直線コネクタ 316"/>
        <xdr:cNvCxnSpPr/>
      </xdr:nvCxnSpPr>
      <xdr:spPr>
        <a:xfrm flipV="1">
          <a:off x="8750300" y="14208443"/>
          <a:ext cx="889000" cy="49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31132</xdr:rowOff>
    </xdr:from>
    <xdr:ext cx="469744" cy="259045"/>
    <xdr:sp macro="" textlink="">
      <xdr:nvSpPr>
        <xdr:cNvPr id="318" name="n_1aveValue【公営住宅】&#10;一人当たり面積"/>
        <xdr:cNvSpPr txBox="1"/>
      </xdr:nvSpPr>
      <xdr:spPr>
        <a:xfrm>
          <a:off x="9391727" y="1391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123462</xdr:rowOff>
    </xdr:from>
    <xdr:ext cx="469744" cy="259045"/>
    <xdr:sp macro="" textlink="">
      <xdr:nvSpPr>
        <xdr:cNvPr id="319" name="n_2aveValue【公営住宅】&#10;一人当たり面積"/>
        <xdr:cNvSpPr txBox="1"/>
      </xdr:nvSpPr>
      <xdr:spPr>
        <a:xfrm>
          <a:off x="8515427" y="1435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129430</xdr:rowOff>
    </xdr:from>
    <xdr:ext cx="469744" cy="259045"/>
    <xdr:sp macro="" textlink="">
      <xdr:nvSpPr>
        <xdr:cNvPr id="320" name="n_3aveValue【公営住宅】&#10;一人当たり面積"/>
        <xdr:cNvSpPr txBox="1"/>
      </xdr:nvSpPr>
      <xdr:spPr>
        <a:xfrm>
          <a:off x="7626427" y="14016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20020</xdr:rowOff>
    </xdr:from>
    <xdr:ext cx="469744" cy="259045"/>
    <xdr:sp macro="" textlink="">
      <xdr:nvSpPr>
        <xdr:cNvPr id="321" name="n_1mainValue【公営住宅】&#10;一人当たり面積"/>
        <xdr:cNvSpPr txBox="1"/>
      </xdr:nvSpPr>
      <xdr:spPr>
        <a:xfrm>
          <a:off x="9391727" y="14250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95139</xdr:rowOff>
    </xdr:from>
    <xdr:ext cx="469744" cy="259045"/>
    <xdr:sp macro="" textlink="">
      <xdr:nvSpPr>
        <xdr:cNvPr id="322" name="n_2mainValue【公営住宅】&#10;一人当たり面積"/>
        <xdr:cNvSpPr txBox="1"/>
      </xdr:nvSpPr>
      <xdr:spPr>
        <a:xfrm>
          <a:off x="8515427" y="13982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3" name="正方形/長方形 32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4" name="正方形/長方形 32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5" name="正方形/長方形 32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6" name="正方形/長方形 32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7" name="正方形/長方形 32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8" name="正方形/長方形 32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9" name="正方形/長方形 32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0" name="正方形/長方形 32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1" name="正方形/長方形 33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2" name="正方形/長方形 33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3" name="正方形/長方形 33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4" name="正方形/長方形 33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5" name="正方形/長方形 33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6" name="正方形/長方形 33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7" name="正方形/長方形 33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8" name="正方形/長方形 33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9" name="正方形/長方形 33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0" name="正方形/長方形 33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1" name="正方形/長方形 34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2" name="正方形/長方形 34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3" name="正方形/長方形 34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4" name="正方形/長方形 34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5" name="正方形/長方形 34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6" name="正方形/長方形 34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7" name="テキスト ボックス 34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8" name="直線コネクタ 34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49" name="テキスト ボックス 348"/>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50" name="直線コネクタ 34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51" name="テキスト ボックス 350"/>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52" name="直線コネクタ 35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53" name="テキスト ボックス 35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54" name="直線コネクタ 35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55" name="テキスト ボックス 35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56" name="直線コネクタ 35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57" name="テキスト ボックス 35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58" name="直線コネクタ 35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59" name="テキスト ボックス 358"/>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0" name="直線コネクタ 35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1" name="テキスト ボックス 36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118110</xdr:rowOff>
    </xdr:to>
    <xdr:cxnSp macro="">
      <xdr:nvCxnSpPr>
        <xdr:cNvPr id="363" name="直線コネクタ 362"/>
        <xdr:cNvCxnSpPr/>
      </xdr:nvCxnSpPr>
      <xdr:spPr>
        <a:xfrm flipV="1">
          <a:off x="16318864" y="5715000"/>
          <a:ext cx="0" cy="1604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121937</xdr:rowOff>
    </xdr:from>
    <xdr:ext cx="405111" cy="259045"/>
    <xdr:sp macro="" textlink="">
      <xdr:nvSpPr>
        <xdr:cNvPr id="364" name="【認定こども園・幼稚園・保育所】&#10;有形固定資産減価償却率最小値テキスト"/>
        <xdr:cNvSpPr txBox="1"/>
      </xdr:nvSpPr>
      <xdr:spPr>
        <a:xfrm>
          <a:off x="16357600" y="732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118110</xdr:rowOff>
    </xdr:from>
    <xdr:to>
      <xdr:col>86</xdr:col>
      <xdr:colOff>25400</xdr:colOff>
      <xdr:row>42</xdr:row>
      <xdr:rowOff>118110</xdr:rowOff>
    </xdr:to>
    <xdr:cxnSp macro="">
      <xdr:nvCxnSpPr>
        <xdr:cNvPr id="365" name="直線コネクタ 364"/>
        <xdr:cNvCxnSpPr/>
      </xdr:nvCxnSpPr>
      <xdr:spPr>
        <a:xfrm>
          <a:off x="16230600" y="7319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66"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67" name="直線コネクタ 366"/>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55262</xdr:rowOff>
    </xdr:from>
    <xdr:ext cx="405111" cy="259045"/>
    <xdr:sp macro="" textlink="">
      <xdr:nvSpPr>
        <xdr:cNvPr id="368" name="【認定こども園・幼稚園・保育所】&#10;有形固定資産減価償却率平均値テキスト"/>
        <xdr:cNvSpPr txBox="1"/>
      </xdr:nvSpPr>
      <xdr:spPr>
        <a:xfrm>
          <a:off x="16357600" y="65703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76835</xdr:rowOff>
    </xdr:from>
    <xdr:to>
      <xdr:col>85</xdr:col>
      <xdr:colOff>177800</xdr:colOff>
      <xdr:row>39</xdr:row>
      <xdr:rowOff>6985</xdr:rowOff>
    </xdr:to>
    <xdr:sp macro="" textlink="">
      <xdr:nvSpPr>
        <xdr:cNvPr id="369" name="フローチャート: 判断 368"/>
        <xdr:cNvSpPr/>
      </xdr:nvSpPr>
      <xdr:spPr>
        <a:xfrm>
          <a:off x="16268700" y="659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145415</xdr:rowOff>
    </xdr:from>
    <xdr:to>
      <xdr:col>81</xdr:col>
      <xdr:colOff>101600</xdr:colOff>
      <xdr:row>38</xdr:row>
      <xdr:rowOff>75565</xdr:rowOff>
    </xdr:to>
    <xdr:sp macro="" textlink="">
      <xdr:nvSpPr>
        <xdr:cNvPr id="370" name="フローチャート: 判断 369"/>
        <xdr:cNvSpPr/>
      </xdr:nvSpPr>
      <xdr:spPr>
        <a:xfrm>
          <a:off x="15430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114935</xdr:rowOff>
    </xdr:from>
    <xdr:to>
      <xdr:col>76</xdr:col>
      <xdr:colOff>165100</xdr:colOff>
      <xdr:row>38</xdr:row>
      <xdr:rowOff>45085</xdr:rowOff>
    </xdr:to>
    <xdr:sp macro="" textlink="">
      <xdr:nvSpPr>
        <xdr:cNvPr id="371" name="フローチャート: 判断 370"/>
        <xdr:cNvSpPr/>
      </xdr:nvSpPr>
      <xdr:spPr>
        <a:xfrm>
          <a:off x="14541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128270</xdr:rowOff>
    </xdr:from>
    <xdr:to>
      <xdr:col>72</xdr:col>
      <xdr:colOff>38100</xdr:colOff>
      <xdr:row>37</xdr:row>
      <xdr:rowOff>58420</xdr:rowOff>
    </xdr:to>
    <xdr:sp macro="" textlink="">
      <xdr:nvSpPr>
        <xdr:cNvPr id="372" name="フローチャート: 判断 371"/>
        <xdr:cNvSpPr/>
      </xdr:nvSpPr>
      <xdr:spPr>
        <a:xfrm>
          <a:off x="13652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3" name="テキスト ボックス 37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4" name="テキスト ボックス 37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5" name="テキスト ボックス 37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6" name="テキスト ボックス 37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7" name="テキスト ボックス 37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42545</xdr:rowOff>
    </xdr:from>
    <xdr:to>
      <xdr:col>85</xdr:col>
      <xdr:colOff>177800</xdr:colOff>
      <xdr:row>33</xdr:row>
      <xdr:rowOff>144145</xdr:rowOff>
    </xdr:to>
    <xdr:sp macro="" textlink="">
      <xdr:nvSpPr>
        <xdr:cNvPr id="378" name="楕円 377"/>
        <xdr:cNvSpPr/>
      </xdr:nvSpPr>
      <xdr:spPr>
        <a:xfrm>
          <a:off x="16268700" y="570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130827</xdr:rowOff>
    </xdr:from>
    <xdr:ext cx="405111" cy="259045"/>
    <xdr:sp macro="" textlink="">
      <xdr:nvSpPr>
        <xdr:cNvPr id="379" name="【認定こども園・幼稚園・保育所】&#10;有形固定資産減価償却率該当値テキスト"/>
        <xdr:cNvSpPr txBox="1"/>
      </xdr:nvSpPr>
      <xdr:spPr>
        <a:xfrm>
          <a:off x="16357600" y="5617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48260</xdr:rowOff>
    </xdr:from>
    <xdr:to>
      <xdr:col>81</xdr:col>
      <xdr:colOff>101600</xdr:colOff>
      <xdr:row>33</xdr:row>
      <xdr:rowOff>149860</xdr:rowOff>
    </xdr:to>
    <xdr:sp macro="" textlink="">
      <xdr:nvSpPr>
        <xdr:cNvPr id="380" name="楕円 379"/>
        <xdr:cNvSpPr/>
      </xdr:nvSpPr>
      <xdr:spPr>
        <a:xfrm>
          <a:off x="15430500" y="570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93345</xdr:rowOff>
    </xdr:from>
    <xdr:to>
      <xdr:col>85</xdr:col>
      <xdr:colOff>127000</xdr:colOff>
      <xdr:row>33</xdr:row>
      <xdr:rowOff>99060</xdr:rowOff>
    </xdr:to>
    <xdr:cxnSp macro="">
      <xdr:nvCxnSpPr>
        <xdr:cNvPr id="381" name="直線コネクタ 380"/>
        <xdr:cNvCxnSpPr/>
      </xdr:nvCxnSpPr>
      <xdr:spPr>
        <a:xfrm flipV="1">
          <a:off x="15481300" y="575119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84455</xdr:rowOff>
    </xdr:from>
    <xdr:to>
      <xdr:col>76</xdr:col>
      <xdr:colOff>165100</xdr:colOff>
      <xdr:row>34</xdr:row>
      <xdr:rowOff>14605</xdr:rowOff>
    </xdr:to>
    <xdr:sp macro="" textlink="">
      <xdr:nvSpPr>
        <xdr:cNvPr id="382" name="楕円 381"/>
        <xdr:cNvSpPr/>
      </xdr:nvSpPr>
      <xdr:spPr>
        <a:xfrm>
          <a:off x="14541500" y="574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99060</xdr:rowOff>
    </xdr:from>
    <xdr:to>
      <xdr:col>81</xdr:col>
      <xdr:colOff>50800</xdr:colOff>
      <xdr:row>33</xdr:row>
      <xdr:rowOff>135255</xdr:rowOff>
    </xdr:to>
    <xdr:cxnSp macro="">
      <xdr:nvCxnSpPr>
        <xdr:cNvPr id="383" name="直線コネクタ 382"/>
        <xdr:cNvCxnSpPr/>
      </xdr:nvCxnSpPr>
      <xdr:spPr>
        <a:xfrm flipV="1">
          <a:off x="14592300" y="575691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66692</xdr:rowOff>
    </xdr:from>
    <xdr:ext cx="405111" cy="259045"/>
    <xdr:sp macro="" textlink="">
      <xdr:nvSpPr>
        <xdr:cNvPr id="384" name="n_1aveValue【認定こども園・幼稚園・保育所】&#10;有形固定資産減価償却率"/>
        <xdr:cNvSpPr txBox="1"/>
      </xdr:nvSpPr>
      <xdr:spPr>
        <a:xfrm>
          <a:off x="15266044"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36212</xdr:rowOff>
    </xdr:from>
    <xdr:ext cx="405111" cy="259045"/>
    <xdr:sp macro="" textlink="">
      <xdr:nvSpPr>
        <xdr:cNvPr id="385" name="n_2aveValue【認定こども園・幼稚園・保育所】&#10;有形固定資産減価償却率"/>
        <xdr:cNvSpPr txBox="1"/>
      </xdr:nvSpPr>
      <xdr:spPr>
        <a:xfrm>
          <a:off x="14389744" y="655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74947</xdr:rowOff>
    </xdr:from>
    <xdr:ext cx="405111" cy="259045"/>
    <xdr:sp macro="" textlink="">
      <xdr:nvSpPr>
        <xdr:cNvPr id="386" name="n_3aveValue【認定こども園・幼稚園・保育所】&#10;有形固定資産減価償却率"/>
        <xdr:cNvSpPr txBox="1"/>
      </xdr:nvSpPr>
      <xdr:spPr>
        <a:xfrm>
          <a:off x="13500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31</xdr:row>
      <xdr:rowOff>166387</xdr:rowOff>
    </xdr:from>
    <xdr:ext cx="405111" cy="259045"/>
    <xdr:sp macro="" textlink="">
      <xdr:nvSpPr>
        <xdr:cNvPr id="387" name="n_1mainValue【認定こども園・幼稚園・保育所】&#10;有形固定資産減価償却率"/>
        <xdr:cNvSpPr txBox="1"/>
      </xdr:nvSpPr>
      <xdr:spPr>
        <a:xfrm>
          <a:off x="15266044" y="5481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31132</xdr:rowOff>
    </xdr:from>
    <xdr:ext cx="405111" cy="259045"/>
    <xdr:sp macro="" textlink="">
      <xdr:nvSpPr>
        <xdr:cNvPr id="388" name="n_2mainValue【認定こども園・幼稚園・保育所】&#10;有形固定資産減価償却率"/>
        <xdr:cNvSpPr txBox="1"/>
      </xdr:nvSpPr>
      <xdr:spPr>
        <a:xfrm>
          <a:off x="14389744" y="551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9" name="正方形/長方形 38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0" name="正方形/長方形 38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1" name="正方形/長方形 39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2" name="正方形/長方形 39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3" name="正方形/長方形 39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4" name="正方形/長方形 39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5" name="正方形/長方形 39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6" name="正方形/長方形 39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7" name="テキスト ボックス 39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8" name="直線コネクタ 39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99" name="直線コネクタ 398"/>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00" name="テキスト ボックス 399"/>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01" name="直線コネクタ 400"/>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02" name="テキスト ボックス 401"/>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03" name="直線コネクタ 402"/>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04" name="テキスト ボックス 403"/>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05" name="直線コネクタ 404"/>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06" name="テキスト ボックス 405"/>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07" name="直線コネクタ 406"/>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08" name="テキスト ボックス 407"/>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09" name="直線コネクタ 408"/>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10" name="テキスト ボックス 409"/>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1" name="直線コネクタ 41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2" name="テキスト ボックス 41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35378</xdr:rowOff>
    </xdr:from>
    <xdr:to>
      <xdr:col>116</xdr:col>
      <xdr:colOff>62864</xdr:colOff>
      <xdr:row>41</xdr:row>
      <xdr:rowOff>90896</xdr:rowOff>
    </xdr:to>
    <xdr:cxnSp macro="">
      <xdr:nvCxnSpPr>
        <xdr:cNvPr id="414" name="直線コネクタ 413"/>
        <xdr:cNvCxnSpPr/>
      </xdr:nvCxnSpPr>
      <xdr:spPr>
        <a:xfrm flipV="1">
          <a:off x="22160864" y="5693228"/>
          <a:ext cx="0" cy="1427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94723</xdr:rowOff>
    </xdr:from>
    <xdr:ext cx="469744" cy="259045"/>
    <xdr:sp macro="" textlink="">
      <xdr:nvSpPr>
        <xdr:cNvPr id="415" name="【認定こども園・幼稚園・保育所】&#10;一人当たり面積最小値テキスト"/>
        <xdr:cNvSpPr txBox="1"/>
      </xdr:nvSpPr>
      <xdr:spPr>
        <a:xfrm>
          <a:off x="22199600" y="712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90896</xdr:rowOff>
    </xdr:from>
    <xdr:to>
      <xdr:col>116</xdr:col>
      <xdr:colOff>152400</xdr:colOff>
      <xdr:row>41</xdr:row>
      <xdr:rowOff>90896</xdr:rowOff>
    </xdr:to>
    <xdr:cxnSp macro="">
      <xdr:nvCxnSpPr>
        <xdr:cNvPr id="416" name="直線コネクタ 415"/>
        <xdr:cNvCxnSpPr/>
      </xdr:nvCxnSpPr>
      <xdr:spPr>
        <a:xfrm>
          <a:off x="22072600" y="712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153505</xdr:rowOff>
    </xdr:from>
    <xdr:ext cx="469744" cy="259045"/>
    <xdr:sp macro="" textlink="">
      <xdr:nvSpPr>
        <xdr:cNvPr id="417" name="【認定こども園・幼稚園・保育所】&#10;一人当たり面積最大値テキスト"/>
        <xdr:cNvSpPr txBox="1"/>
      </xdr:nvSpPr>
      <xdr:spPr>
        <a:xfrm>
          <a:off x="22199600" y="5468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35378</xdr:rowOff>
    </xdr:from>
    <xdr:to>
      <xdr:col>116</xdr:col>
      <xdr:colOff>152400</xdr:colOff>
      <xdr:row>33</xdr:row>
      <xdr:rowOff>35378</xdr:rowOff>
    </xdr:to>
    <xdr:cxnSp macro="">
      <xdr:nvCxnSpPr>
        <xdr:cNvPr id="418" name="直線コネクタ 417"/>
        <xdr:cNvCxnSpPr/>
      </xdr:nvCxnSpPr>
      <xdr:spPr>
        <a:xfrm>
          <a:off x="22072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125021</xdr:rowOff>
    </xdr:from>
    <xdr:ext cx="469744" cy="259045"/>
    <xdr:sp macro="" textlink="">
      <xdr:nvSpPr>
        <xdr:cNvPr id="419" name="【認定こども園・幼稚園・保育所】&#10;一人当たり面積平均値テキスト"/>
        <xdr:cNvSpPr txBox="1"/>
      </xdr:nvSpPr>
      <xdr:spPr>
        <a:xfrm>
          <a:off x="22199600" y="62972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102144</xdr:rowOff>
    </xdr:from>
    <xdr:to>
      <xdr:col>116</xdr:col>
      <xdr:colOff>114300</xdr:colOff>
      <xdr:row>38</xdr:row>
      <xdr:rowOff>32294</xdr:rowOff>
    </xdr:to>
    <xdr:sp macro="" textlink="">
      <xdr:nvSpPr>
        <xdr:cNvPr id="420" name="フローチャート: 判断 419"/>
        <xdr:cNvSpPr/>
      </xdr:nvSpPr>
      <xdr:spPr>
        <a:xfrm>
          <a:off x="22110700" y="644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89081</xdr:rowOff>
    </xdr:from>
    <xdr:to>
      <xdr:col>112</xdr:col>
      <xdr:colOff>38100</xdr:colOff>
      <xdr:row>38</xdr:row>
      <xdr:rowOff>19231</xdr:rowOff>
    </xdr:to>
    <xdr:sp macro="" textlink="">
      <xdr:nvSpPr>
        <xdr:cNvPr id="421" name="フローチャート: 判断 420"/>
        <xdr:cNvSpPr/>
      </xdr:nvSpPr>
      <xdr:spPr>
        <a:xfrm>
          <a:off x="21272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160927</xdr:rowOff>
    </xdr:from>
    <xdr:to>
      <xdr:col>107</xdr:col>
      <xdr:colOff>101600</xdr:colOff>
      <xdr:row>38</xdr:row>
      <xdr:rowOff>91077</xdr:rowOff>
    </xdr:to>
    <xdr:sp macro="" textlink="">
      <xdr:nvSpPr>
        <xdr:cNvPr id="422" name="フローチャート: 判断 421"/>
        <xdr:cNvSpPr/>
      </xdr:nvSpPr>
      <xdr:spPr>
        <a:xfrm>
          <a:off x="20383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160927</xdr:rowOff>
    </xdr:from>
    <xdr:to>
      <xdr:col>102</xdr:col>
      <xdr:colOff>165100</xdr:colOff>
      <xdr:row>38</xdr:row>
      <xdr:rowOff>91077</xdr:rowOff>
    </xdr:to>
    <xdr:sp macro="" textlink="">
      <xdr:nvSpPr>
        <xdr:cNvPr id="423" name="フローチャート: 判断 422"/>
        <xdr:cNvSpPr/>
      </xdr:nvSpPr>
      <xdr:spPr>
        <a:xfrm>
          <a:off x="19494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4" name="テキスト ボックス 42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5" name="テキスト ボックス 42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6" name="テキスト ボックス 42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27" name="テキスト ボックス 42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28" name="テキスト ボックス 42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30299</xdr:rowOff>
    </xdr:from>
    <xdr:to>
      <xdr:col>116</xdr:col>
      <xdr:colOff>114300</xdr:colOff>
      <xdr:row>39</xdr:row>
      <xdr:rowOff>131899</xdr:rowOff>
    </xdr:to>
    <xdr:sp macro="" textlink="">
      <xdr:nvSpPr>
        <xdr:cNvPr id="429" name="楕円 428"/>
        <xdr:cNvSpPr/>
      </xdr:nvSpPr>
      <xdr:spPr>
        <a:xfrm>
          <a:off x="22110700" y="671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8726</xdr:rowOff>
    </xdr:from>
    <xdr:ext cx="469744" cy="259045"/>
    <xdr:sp macro="" textlink="">
      <xdr:nvSpPr>
        <xdr:cNvPr id="430" name="【認定こども園・幼稚園・保育所】&#10;一人当たり面積該当値テキスト"/>
        <xdr:cNvSpPr txBox="1"/>
      </xdr:nvSpPr>
      <xdr:spPr>
        <a:xfrm>
          <a:off x="22199600" y="6695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43362</xdr:rowOff>
    </xdr:from>
    <xdr:to>
      <xdr:col>112</xdr:col>
      <xdr:colOff>38100</xdr:colOff>
      <xdr:row>39</xdr:row>
      <xdr:rowOff>144962</xdr:rowOff>
    </xdr:to>
    <xdr:sp macro="" textlink="">
      <xdr:nvSpPr>
        <xdr:cNvPr id="431" name="楕円 430"/>
        <xdr:cNvSpPr/>
      </xdr:nvSpPr>
      <xdr:spPr>
        <a:xfrm>
          <a:off x="21272500" y="672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81099</xdr:rowOff>
    </xdr:from>
    <xdr:to>
      <xdr:col>116</xdr:col>
      <xdr:colOff>63500</xdr:colOff>
      <xdr:row>39</xdr:row>
      <xdr:rowOff>94162</xdr:rowOff>
    </xdr:to>
    <xdr:cxnSp macro="">
      <xdr:nvCxnSpPr>
        <xdr:cNvPr id="432" name="直線コネクタ 431"/>
        <xdr:cNvCxnSpPr/>
      </xdr:nvCxnSpPr>
      <xdr:spPr>
        <a:xfrm flipV="1">
          <a:off x="21323300" y="6767649"/>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56424</xdr:rowOff>
    </xdr:from>
    <xdr:to>
      <xdr:col>107</xdr:col>
      <xdr:colOff>101600</xdr:colOff>
      <xdr:row>39</xdr:row>
      <xdr:rowOff>158024</xdr:rowOff>
    </xdr:to>
    <xdr:sp macro="" textlink="">
      <xdr:nvSpPr>
        <xdr:cNvPr id="433" name="楕円 432"/>
        <xdr:cNvSpPr/>
      </xdr:nvSpPr>
      <xdr:spPr>
        <a:xfrm>
          <a:off x="20383500" y="674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94162</xdr:rowOff>
    </xdr:from>
    <xdr:to>
      <xdr:col>111</xdr:col>
      <xdr:colOff>177800</xdr:colOff>
      <xdr:row>39</xdr:row>
      <xdr:rowOff>107224</xdr:rowOff>
    </xdr:to>
    <xdr:cxnSp macro="">
      <xdr:nvCxnSpPr>
        <xdr:cNvPr id="434" name="直線コネクタ 433"/>
        <xdr:cNvCxnSpPr/>
      </xdr:nvCxnSpPr>
      <xdr:spPr>
        <a:xfrm flipV="1">
          <a:off x="20434300" y="6780712"/>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35758</xdr:rowOff>
    </xdr:from>
    <xdr:ext cx="469744" cy="259045"/>
    <xdr:sp macro="" textlink="">
      <xdr:nvSpPr>
        <xdr:cNvPr id="435" name="n_1aveValue【認定こども園・幼稚園・保育所】&#10;一人当たり面積"/>
        <xdr:cNvSpPr txBox="1"/>
      </xdr:nvSpPr>
      <xdr:spPr>
        <a:xfrm>
          <a:off x="21075727" y="6207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107604</xdr:rowOff>
    </xdr:from>
    <xdr:ext cx="469744" cy="259045"/>
    <xdr:sp macro="" textlink="">
      <xdr:nvSpPr>
        <xdr:cNvPr id="436" name="n_2aveValue【認定こども園・幼稚園・保育所】&#10;一人当たり面積"/>
        <xdr:cNvSpPr txBox="1"/>
      </xdr:nvSpPr>
      <xdr:spPr>
        <a:xfrm>
          <a:off x="20199427" y="627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107604</xdr:rowOff>
    </xdr:from>
    <xdr:ext cx="469744" cy="259045"/>
    <xdr:sp macro="" textlink="">
      <xdr:nvSpPr>
        <xdr:cNvPr id="437" name="n_3aveValue【認定こども園・幼稚園・保育所】&#10;一人当たり面積"/>
        <xdr:cNvSpPr txBox="1"/>
      </xdr:nvSpPr>
      <xdr:spPr>
        <a:xfrm>
          <a:off x="19310427" y="627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136089</xdr:rowOff>
    </xdr:from>
    <xdr:ext cx="469744" cy="259045"/>
    <xdr:sp macro="" textlink="">
      <xdr:nvSpPr>
        <xdr:cNvPr id="438" name="n_1mainValue【認定こども園・幼稚園・保育所】&#10;一人当たり面積"/>
        <xdr:cNvSpPr txBox="1"/>
      </xdr:nvSpPr>
      <xdr:spPr>
        <a:xfrm>
          <a:off x="21075727" y="6822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149151</xdr:rowOff>
    </xdr:from>
    <xdr:ext cx="469744" cy="259045"/>
    <xdr:sp macro="" textlink="">
      <xdr:nvSpPr>
        <xdr:cNvPr id="439" name="n_2mainValue【認定こども園・幼稚園・保育所】&#10;一人当たり面積"/>
        <xdr:cNvSpPr txBox="1"/>
      </xdr:nvSpPr>
      <xdr:spPr>
        <a:xfrm>
          <a:off x="20199427" y="6835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0" name="正方形/長方形 43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1" name="正方形/長方形 44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2" name="正方形/長方形 44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3" name="正方形/長方形 44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4" name="正方形/長方形 44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5" name="正方形/長方形 44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6" name="正方形/長方形 44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7" name="正方形/長方形 44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48" name="テキスト ボックス 44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49" name="直線コネクタ 44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50" name="テキスト ボックス 449"/>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51" name="直線コネクタ 45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52" name="テキスト ボックス 451"/>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53" name="直線コネクタ 45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54" name="テキスト ボックス 45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55" name="直線コネクタ 45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56" name="テキスト ボックス 45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57" name="直線コネクタ 45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58" name="テキスト ボックス 45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59" name="直線コネクタ 45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60" name="テキスト ボックス 45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61" name="直線コネクタ 46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62" name="テキスト ボックス 461"/>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3" name="直線コネクタ 46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4" name="テキスト ボックス 46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52251</xdr:rowOff>
    </xdr:from>
    <xdr:to>
      <xdr:col>85</xdr:col>
      <xdr:colOff>126364</xdr:colOff>
      <xdr:row>64</xdr:row>
      <xdr:rowOff>114300</xdr:rowOff>
    </xdr:to>
    <xdr:cxnSp macro="">
      <xdr:nvCxnSpPr>
        <xdr:cNvPr id="466" name="直線コネクタ 465"/>
        <xdr:cNvCxnSpPr/>
      </xdr:nvCxnSpPr>
      <xdr:spPr>
        <a:xfrm flipV="1">
          <a:off x="16318864" y="9653451"/>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118127</xdr:rowOff>
    </xdr:from>
    <xdr:ext cx="405111" cy="259045"/>
    <xdr:sp macro="" textlink="">
      <xdr:nvSpPr>
        <xdr:cNvPr id="467" name="【学校施設】&#10;有形固定資産減価償却率最小値テキスト"/>
        <xdr:cNvSpPr txBox="1"/>
      </xdr:nvSpPr>
      <xdr:spPr>
        <a:xfrm>
          <a:off x="16357600" y="1109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114300</xdr:rowOff>
    </xdr:from>
    <xdr:to>
      <xdr:col>86</xdr:col>
      <xdr:colOff>25400</xdr:colOff>
      <xdr:row>64</xdr:row>
      <xdr:rowOff>114300</xdr:rowOff>
    </xdr:to>
    <xdr:cxnSp macro="">
      <xdr:nvCxnSpPr>
        <xdr:cNvPr id="468" name="直線コネクタ 467"/>
        <xdr:cNvCxnSpPr/>
      </xdr:nvCxnSpPr>
      <xdr:spPr>
        <a:xfrm>
          <a:off x="16230600" y="1108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170378</xdr:rowOff>
    </xdr:from>
    <xdr:ext cx="405111" cy="259045"/>
    <xdr:sp macro="" textlink="">
      <xdr:nvSpPr>
        <xdr:cNvPr id="469" name="【学校施設】&#10;有形固定資産減価償却率最大値テキスト"/>
        <xdr:cNvSpPr txBox="1"/>
      </xdr:nvSpPr>
      <xdr:spPr>
        <a:xfrm>
          <a:off x="16357600" y="9428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52251</xdr:rowOff>
    </xdr:from>
    <xdr:to>
      <xdr:col>86</xdr:col>
      <xdr:colOff>25400</xdr:colOff>
      <xdr:row>56</xdr:row>
      <xdr:rowOff>52251</xdr:rowOff>
    </xdr:to>
    <xdr:cxnSp macro="">
      <xdr:nvCxnSpPr>
        <xdr:cNvPr id="470" name="直線コネクタ 469"/>
        <xdr:cNvCxnSpPr/>
      </xdr:nvCxnSpPr>
      <xdr:spPr>
        <a:xfrm>
          <a:off x="16230600" y="965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45193</xdr:rowOff>
    </xdr:from>
    <xdr:ext cx="405111" cy="259045"/>
    <xdr:sp macro="" textlink="">
      <xdr:nvSpPr>
        <xdr:cNvPr id="471" name="【学校施設】&#10;有形固定資産減価償却率平均値テキスト"/>
        <xdr:cNvSpPr txBox="1"/>
      </xdr:nvSpPr>
      <xdr:spPr>
        <a:xfrm>
          <a:off x="16357600" y="103321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66766</xdr:rowOff>
    </xdr:from>
    <xdr:to>
      <xdr:col>85</xdr:col>
      <xdr:colOff>177800</xdr:colOff>
      <xdr:row>60</xdr:row>
      <xdr:rowOff>168366</xdr:rowOff>
    </xdr:to>
    <xdr:sp macro="" textlink="">
      <xdr:nvSpPr>
        <xdr:cNvPr id="472" name="フローチャート: 判断 471"/>
        <xdr:cNvSpPr/>
      </xdr:nvSpPr>
      <xdr:spPr>
        <a:xfrm>
          <a:off x="162687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141877</xdr:rowOff>
    </xdr:from>
    <xdr:to>
      <xdr:col>81</xdr:col>
      <xdr:colOff>101600</xdr:colOff>
      <xdr:row>61</xdr:row>
      <xdr:rowOff>72027</xdr:rowOff>
    </xdr:to>
    <xdr:sp macro="" textlink="">
      <xdr:nvSpPr>
        <xdr:cNvPr id="473" name="フローチャート: 判断 472"/>
        <xdr:cNvSpPr/>
      </xdr:nvSpPr>
      <xdr:spPr>
        <a:xfrm>
          <a:off x="154305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168003</xdr:rowOff>
    </xdr:from>
    <xdr:to>
      <xdr:col>76</xdr:col>
      <xdr:colOff>165100</xdr:colOff>
      <xdr:row>61</xdr:row>
      <xdr:rowOff>98153</xdr:rowOff>
    </xdr:to>
    <xdr:sp macro="" textlink="">
      <xdr:nvSpPr>
        <xdr:cNvPr id="474" name="フローチャート: 判断 473"/>
        <xdr:cNvSpPr/>
      </xdr:nvSpPr>
      <xdr:spPr>
        <a:xfrm>
          <a:off x="14541500" y="104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21046</xdr:rowOff>
    </xdr:from>
    <xdr:to>
      <xdr:col>72</xdr:col>
      <xdr:colOff>38100</xdr:colOff>
      <xdr:row>60</xdr:row>
      <xdr:rowOff>122646</xdr:rowOff>
    </xdr:to>
    <xdr:sp macro="" textlink="">
      <xdr:nvSpPr>
        <xdr:cNvPr id="475" name="フローチャート: 判断 474"/>
        <xdr:cNvSpPr/>
      </xdr:nvSpPr>
      <xdr:spPr>
        <a:xfrm>
          <a:off x="13652500" y="1030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6" name="テキスト ボックス 47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7" name="テキスト ボックス 47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8" name="テキスト ボックス 47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79" name="テキスト ボックス 47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0" name="テキスト ボックス 47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86360</xdr:rowOff>
    </xdr:from>
    <xdr:to>
      <xdr:col>85</xdr:col>
      <xdr:colOff>177800</xdr:colOff>
      <xdr:row>57</xdr:row>
      <xdr:rowOff>16510</xdr:rowOff>
    </xdr:to>
    <xdr:sp macro="" textlink="">
      <xdr:nvSpPr>
        <xdr:cNvPr id="481" name="楕円 480"/>
        <xdr:cNvSpPr/>
      </xdr:nvSpPr>
      <xdr:spPr>
        <a:xfrm>
          <a:off x="16268700" y="968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1287</xdr:rowOff>
    </xdr:from>
    <xdr:ext cx="405111" cy="259045"/>
    <xdr:sp macro="" textlink="">
      <xdr:nvSpPr>
        <xdr:cNvPr id="482" name="【学校施設】&#10;有形固定資産減価償却率該当値テキスト"/>
        <xdr:cNvSpPr txBox="1"/>
      </xdr:nvSpPr>
      <xdr:spPr>
        <a:xfrm>
          <a:off x="16357600" y="9602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138612</xdr:rowOff>
    </xdr:from>
    <xdr:to>
      <xdr:col>81</xdr:col>
      <xdr:colOff>101600</xdr:colOff>
      <xdr:row>57</xdr:row>
      <xdr:rowOff>68762</xdr:rowOff>
    </xdr:to>
    <xdr:sp macro="" textlink="">
      <xdr:nvSpPr>
        <xdr:cNvPr id="483" name="楕円 482"/>
        <xdr:cNvSpPr/>
      </xdr:nvSpPr>
      <xdr:spPr>
        <a:xfrm>
          <a:off x="15430500" y="973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137160</xdr:rowOff>
    </xdr:from>
    <xdr:to>
      <xdr:col>85</xdr:col>
      <xdr:colOff>127000</xdr:colOff>
      <xdr:row>57</xdr:row>
      <xdr:rowOff>17962</xdr:rowOff>
    </xdr:to>
    <xdr:cxnSp macro="">
      <xdr:nvCxnSpPr>
        <xdr:cNvPr id="484" name="直線コネクタ 483"/>
        <xdr:cNvCxnSpPr/>
      </xdr:nvCxnSpPr>
      <xdr:spPr>
        <a:xfrm flipV="1">
          <a:off x="15481300" y="9738360"/>
          <a:ext cx="8382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25944</xdr:rowOff>
    </xdr:from>
    <xdr:to>
      <xdr:col>76</xdr:col>
      <xdr:colOff>165100</xdr:colOff>
      <xdr:row>57</xdr:row>
      <xdr:rowOff>127544</xdr:rowOff>
    </xdr:to>
    <xdr:sp macro="" textlink="">
      <xdr:nvSpPr>
        <xdr:cNvPr id="485" name="楕円 484"/>
        <xdr:cNvSpPr/>
      </xdr:nvSpPr>
      <xdr:spPr>
        <a:xfrm>
          <a:off x="14541500" y="979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17962</xdr:rowOff>
    </xdr:from>
    <xdr:to>
      <xdr:col>81</xdr:col>
      <xdr:colOff>50800</xdr:colOff>
      <xdr:row>57</xdr:row>
      <xdr:rowOff>76744</xdr:rowOff>
    </xdr:to>
    <xdr:cxnSp macro="">
      <xdr:nvCxnSpPr>
        <xdr:cNvPr id="486" name="直線コネクタ 485"/>
        <xdr:cNvCxnSpPr/>
      </xdr:nvCxnSpPr>
      <xdr:spPr>
        <a:xfrm flipV="1">
          <a:off x="14592300" y="9790612"/>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63154</xdr:rowOff>
    </xdr:from>
    <xdr:ext cx="405111" cy="259045"/>
    <xdr:sp macro="" textlink="">
      <xdr:nvSpPr>
        <xdr:cNvPr id="487" name="n_1aveValue【学校施設】&#10;有形固定資産減価償却率"/>
        <xdr:cNvSpPr txBox="1"/>
      </xdr:nvSpPr>
      <xdr:spPr>
        <a:xfrm>
          <a:off x="15266044" y="1052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89280</xdr:rowOff>
    </xdr:from>
    <xdr:ext cx="405111" cy="259045"/>
    <xdr:sp macro="" textlink="">
      <xdr:nvSpPr>
        <xdr:cNvPr id="488" name="n_2aveValue【学校施設】&#10;有形固定資産減価償却率"/>
        <xdr:cNvSpPr txBox="1"/>
      </xdr:nvSpPr>
      <xdr:spPr>
        <a:xfrm>
          <a:off x="14389744" y="10547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139173</xdr:rowOff>
    </xdr:from>
    <xdr:ext cx="405111" cy="259045"/>
    <xdr:sp macro="" textlink="">
      <xdr:nvSpPr>
        <xdr:cNvPr id="489" name="n_3aveValue【学校施設】&#10;有形固定資産減価償却率"/>
        <xdr:cNvSpPr txBox="1"/>
      </xdr:nvSpPr>
      <xdr:spPr>
        <a:xfrm>
          <a:off x="13500744" y="10083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85289</xdr:rowOff>
    </xdr:from>
    <xdr:ext cx="405111" cy="259045"/>
    <xdr:sp macro="" textlink="">
      <xdr:nvSpPr>
        <xdr:cNvPr id="490" name="n_1mainValue【学校施設】&#10;有形固定資産減価償却率"/>
        <xdr:cNvSpPr txBox="1"/>
      </xdr:nvSpPr>
      <xdr:spPr>
        <a:xfrm>
          <a:off x="15266044" y="9515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144071</xdr:rowOff>
    </xdr:from>
    <xdr:ext cx="405111" cy="259045"/>
    <xdr:sp macro="" textlink="">
      <xdr:nvSpPr>
        <xdr:cNvPr id="491" name="n_2mainValue【学校施設】&#10;有形固定資産減価償却率"/>
        <xdr:cNvSpPr txBox="1"/>
      </xdr:nvSpPr>
      <xdr:spPr>
        <a:xfrm>
          <a:off x="14389744" y="9573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2" name="正方形/長方形 49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3" name="正方形/長方形 49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4" name="正方形/長方形 49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5" name="正方形/長方形 49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6" name="正方形/長方形 49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7" name="正方形/長方形 49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8" name="正方形/長方形 49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9" name="正方形/長方形 49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0" name="テキスト ボックス 49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1" name="直線コネクタ 50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02" name="テキスト ボックス 50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03" name="直線コネクタ 50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04" name="テキスト ボックス 50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05" name="直線コネクタ 50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06" name="テキスト ボックス 50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07" name="直線コネクタ 50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08" name="テキスト ボックス 50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09" name="直線コネクタ 50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10" name="テキスト ボックス 50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1" name="直線コネクタ 51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2" name="テキスト ボックス 51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164135</xdr:rowOff>
    </xdr:from>
    <xdr:to>
      <xdr:col>116</xdr:col>
      <xdr:colOff>62864</xdr:colOff>
      <xdr:row>64</xdr:row>
      <xdr:rowOff>75895</xdr:rowOff>
    </xdr:to>
    <xdr:cxnSp macro="">
      <xdr:nvCxnSpPr>
        <xdr:cNvPr id="514" name="直線コネクタ 513"/>
        <xdr:cNvCxnSpPr/>
      </xdr:nvCxnSpPr>
      <xdr:spPr>
        <a:xfrm flipV="1">
          <a:off x="22160864" y="9593885"/>
          <a:ext cx="0" cy="1454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79722</xdr:rowOff>
    </xdr:from>
    <xdr:ext cx="469744" cy="259045"/>
    <xdr:sp macro="" textlink="">
      <xdr:nvSpPr>
        <xdr:cNvPr id="515" name="【学校施設】&#10;一人当たり面積最小値テキスト"/>
        <xdr:cNvSpPr txBox="1"/>
      </xdr:nvSpPr>
      <xdr:spPr>
        <a:xfrm>
          <a:off x="22199600" y="11052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75895</xdr:rowOff>
    </xdr:from>
    <xdr:to>
      <xdr:col>116</xdr:col>
      <xdr:colOff>152400</xdr:colOff>
      <xdr:row>64</xdr:row>
      <xdr:rowOff>75895</xdr:rowOff>
    </xdr:to>
    <xdr:cxnSp macro="">
      <xdr:nvCxnSpPr>
        <xdr:cNvPr id="516" name="直線コネクタ 515"/>
        <xdr:cNvCxnSpPr/>
      </xdr:nvCxnSpPr>
      <xdr:spPr>
        <a:xfrm>
          <a:off x="22072600" y="11048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110812</xdr:rowOff>
    </xdr:from>
    <xdr:ext cx="469744" cy="259045"/>
    <xdr:sp macro="" textlink="">
      <xdr:nvSpPr>
        <xdr:cNvPr id="517" name="【学校施設】&#10;一人当たり面積最大値テキスト"/>
        <xdr:cNvSpPr txBox="1"/>
      </xdr:nvSpPr>
      <xdr:spPr>
        <a:xfrm>
          <a:off x="22199600" y="9369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164135</xdr:rowOff>
    </xdr:from>
    <xdr:to>
      <xdr:col>116</xdr:col>
      <xdr:colOff>152400</xdr:colOff>
      <xdr:row>55</xdr:row>
      <xdr:rowOff>164135</xdr:rowOff>
    </xdr:to>
    <xdr:cxnSp macro="">
      <xdr:nvCxnSpPr>
        <xdr:cNvPr id="518" name="直線コネクタ 517"/>
        <xdr:cNvCxnSpPr/>
      </xdr:nvCxnSpPr>
      <xdr:spPr>
        <a:xfrm>
          <a:off x="22072600" y="9593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159885</xdr:rowOff>
    </xdr:from>
    <xdr:ext cx="469744" cy="259045"/>
    <xdr:sp macro="" textlink="">
      <xdr:nvSpPr>
        <xdr:cNvPr id="519" name="【学校施設】&#10;一人当たり面積平均値テキスト"/>
        <xdr:cNvSpPr txBox="1"/>
      </xdr:nvSpPr>
      <xdr:spPr>
        <a:xfrm>
          <a:off x="22199600" y="104468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10008</xdr:rowOff>
    </xdr:from>
    <xdr:to>
      <xdr:col>116</xdr:col>
      <xdr:colOff>114300</xdr:colOff>
      <xdr:row>61</xdr:row>
      <xdr:rowOff>111608</xdr:rowOff>
    </xdr:to>
    <xdr:sp macro="" textlink="">
      <xdr:nvSpPr>
        <xdr:cNvPr id="520" name="フローチャート: 判断 519"/>
        <xdr:cNvSpPr/>
      </xdr:nvSpPr>
      <xdr:spPr>
        <a:xfrm>
          <a:off x="22110700" y="10468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36068</xdr:rowOff>
    </xdr:from>
    <xdr:to>
      <xdr:col>112</xdr:col>
      <xdr:colOff>38100</xdr:colOff>
      <xdr:row>60</xdr:row>
      <xdr:rowOff>137668</xdr:rowOff>
    </xdr:to>
    <xdr:sp macro="" textlink="">
      <xdr:nvSpPr>
        <xdr:cNvPr id="521" name="フローチャート: 判断 520"/>
        <xdr:cNvSpPr/>
      </xdr:nvSpPr>
      <xdr:spPr>
        <a:xfrm>
          <a:off x="21272500" y="1032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118821</xdr:rowOff>
    </xdr:from>
    <xdr:to>
      <xdr:col>107</xdr:col>
      <xdr:colOff>101600</xdr:colOff>
      <xdr:row>62</xdr:row>
      <xdr:rowOff>48971</xdr:rowOff>
    </xdr:to>
    <xdr:sp macro="" textlink="">
      <xdr:nvSpPr>
        <xdr:cNvPr id="522" name="フローチャート: 判断 521"/>
        <xdr:cNvSpPr/>
      </xdr:nvSpPr>
      <xdr:spPr>
        <a:xfrm>
          <a:off x="20383500" y="1057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51613</xdr:rowOff>
    </xdr:from>
    <xdr:to>
      <xdr:col>102</xdr:col>
      <xdr:colOff>165100</xdr:colOff>
      <xdr:row>62</xdr:row>
      <xdr:rowOff>153213</xdr:rowOff>
    </xdr:to>
    <xdr:sp macro="" textlink="">
      <xdr:nvSpPr>
        <xdr:cNvPr id="523" name="フローチャート: 判断 522"/>
        <xdr:cNvSpPr/>
      </xdr:nvSpPr>
      <xdr:spPr>
        <a:xfrm>
          <a:off x="19494500" y="10681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4" name="テキスト ボックス 52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5" name="テキスト ボックス 52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6" name="テキスト ボックス 52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7" name="テキスト ボックス 52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8" name="テキスト ボックス 52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89103</xdr:rowOff>
    </xdr:from>
    <xdr:to>
      <xdr:col>116</xdr:col>
      <xdr:colOff>114300</xdr:colOff>
      <xdr:row>59</xdr:row>
      <xdr:rowOff>19253</xdr:rowOff>
    </xdr:to>
    <xdr:sp macro="" textlink="">
      <xdr:nvSpPr>
        <xdr:cNvPr id="529" name="楕円 528"/>
        <xdr:cNvSpPr/>
      </xdr:nvSpPr>
      <xdr:spPr>
        <a:xfrm>
          <a:off x="22110700" y="10033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111980</xdr:rowOff>
    </xdr:from>
    <xdr:ext cx="469744" cy="259045"/>
    <xdr:sp macro="" textlink="">
      <xdr:nvSpPr>
        <xdr:cNvPr id="530" name="【学校施設】&#10;一人当たり面積該当値テキスト"/>
        <xdr:cNvSpPr txBox="1"/>
      </xdr:nvSpPr>
      <xdr:spPr>
        <a:xfrm>
          <a:off x="22199600" y="9884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150368</xdr:rowOff>
    </xdr:from>
    <xdr:to>
      <xdr:col>112</xdr:col>
      <xdr:colOff>38100</xdr:colOff>
      <xdr:row>59</xdr:row>
      <xdr:rowOff>80518</xdr:rowOff>
    </xdr:to>
    <xdr:sp macro="" textlink="">
      <xdr:nvSpPr>
        <xdr:cNvPr id="531" name="楕円 530"/>
        <xdr:cNvSpPr/>
      </xdr:nvSpPr>
      <xdr:spPr>
        <a:xfrm>
          <a:off x="21272500" y="1009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139903</xdr:rowOff>
    </xdr:from>
    <xdr:to>
      <xdr:col>116</xdr:col>
      <xdr:colOff>63500</xdr:colOff>
      <xdr:row>59</xdr:row>
      <xdr:rowOff>29718</xdr:rowOff>
    </xdr:to>
    <xdr:cxnSp macro="">
      <xdr:nvCxnSpPr>
        <xdr:cNvPr id="532" name="直線コネクタ 531"/>
        <xdr:cNvCxnSpPr/>
      </xdr:nvCxnSpPr>
      <xdr:spPr>
        <a:xfrm flipV="1">
          <a:off x="21323300" y="10084003"/>
          <a:ext cx="838200" cy="61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30125</xdr:rowOff>
    </xdr:from>
    <xdr:to>
      <xdr:col>107</xdr:col>
      <xdr:colOff>101600</xdr:colOff>
      <xdr:row>59</xdr:row>
      <xdr:rowOff>131725</xdr:rowOff>
    </xdr:to>
    <xdr:sp macro="" textlink="">
      <xdr:nvSpPr>
        <xdr:cNvPr id="533" name="楕円 532"/>
        <xdr:cNvSpPr/>
      </xdr:nvSpPr>
      <xdr:spPr>
        <a:xfrm>
          <a:off x="20383500" y="1014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29718</xdr:rowOff>
    </xdr:from>
    <xdr:to>
      <xdr:col>111</xdr:col>
      <xdr:colOff>177800</xdr:colOff>
      <xdr:row>59</xdr:row>
      <xdr:rowOff>80925</xdr:rowOff>
    </xdr:to>
    <xdr:cxnSp macro="">
      <xdr:nvCxnSpPr>
        <xdr:cNvPr id="534" name="直線コネクタ 533"/>
        <xdr:cNvCxnSpPr/>
      </xdr:nvCxnSpPr>
      <xdr:spPr>
        <a:xfrm flipV="1">
          <a:off x="20434300" y="10145268"/>
          <a:ext cx="889000" cy="5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128795</xdr:rowOff>
    </xdr:from>
    <xdr:ext cx="469744" cy="259045"/>
    <xdr:sp macro="" textlink="">
      <xdr:nvSpPr>
        <xdr:cNvPr id="535" name="n_1aveValue【学校施設】&#10;一人当たり面積"/>
        <xdr:cNvSpPr txBox="1"/>
      </xdr:nvSpPr>
      <xdr:spPr>
        <a:xfrm>
          <a:off x="21075727" y="10415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40098</xdr:rowOff>
    </xdr:from>
    <xdr:ext cx="469744" cy="259045"/>
    <xdr:sp macro="" textlink="">
      <xdr:nvSpPr>
        <xdr:cNvPr id="536" name="n_2aveValue【学校施設】&#10;一人当たり面積"/>
        <xdr:cNvSpPr txBox="1"/>
      </xdr:nvSpPr>
      <xdr:spPr>
        <a:xfrm>
          <a:off x="20199427" y="10669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169740</xdr:rowOff>
    </xdr:from>
    <xdr:ext cx="469744" cy="259045"/>
    <xdr:sp macro="" textlink="">
      <xdr:nvSpPr>
        <xdr:cNvPr id="537" name="n_3aveValue【学校施設】&#10;一人当たり面積"/>
        <xdr:cNvSpPr txBox="1"/>
      </xdr:nvSpPr>
      <xdr:spPr>
        <a:xfrm>
          <a:off x="19310427" y="10456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97045</xdr:rowOff>
    </xdr:from>
    <xdr:ext cx="469744" cy="259045"/>
    <xdr:sp macro="" textlink="">
      <xdr:nvSpPr>
        <xdr:cNvPr id="538" name="n_1mainValue【学校施設】&#10;一人当たり面積"/>
        <xdr:cNvSpPr txBox="1"/>
      </xdr:nvSpPr>
      <xdr:spPr>
        <a:xfrm>
          <a:off x="21075727" y="9869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148252</xdr:rowOff>
    </xdr:from>
    <xdr:ext cx="469744" cy="259045"/>
    <xdr:sp macro="" textlink="">
      <xdr:nvSpPr>
        <xdr:cNvPr id="539" name="n_2mainValue【学校施設】&#10;一人当たり面積"/>
        <xdr:cNvSpPr txBox="1"/>
      </xdr:nvSpPr>
      <xdr:spPr>
        <a:xfrm>
          <a:off x="20199427" y="9920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0" name="正方形/長方形 53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1" name="正方形/長方形 54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2" name="正方形/長方形 54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3" name="正方形/長方形 54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4" name="正方形/長方形 54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5" name="正方形/長方形 54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6" name="正方形/長方形 54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7" name="正方形/長方形 546"/>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48" name="正方形/長方形 54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9" name="正方形/長方形 54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0" name="正方形/長方形 54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51" name="正方形/長方形 55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52" name="正方形/長方形 55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53" name="正方形/長方形 55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54" name="正方形/長方形 55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55" name="正方形/長方形 554"/>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56" name="正方形/長方形 55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57" name="正方形/長方形 55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58" name="正方形/長方形 55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59" name="正方形/長方形 55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60" name="正方形/長方形 55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61" name="正方形/長方形 56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62" name="正方形/長方形 56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3" name="正方形/長方形 56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64" name="テキスト ボックス 56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65" name="直線コネクタ 56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66" name="テキスト ボックス 565"/>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67" name="直線コネクタ 566"/>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68" name="テキスト ボックス 567"/>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69" name="直線コネクタ 568"/>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70" name="テキスト ボックス 569"/>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71" name="直線コネクタ 570"/>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72" name="テキスト ボックス 571"/>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73" name="直線コネクタ 572"/>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574" name="テキスト ボックス 573"/>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75" name="直線コネクタ 57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76" name="テキスト ボックス 57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7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108</xdr:row>
      <xdr:rowOff>131063</xdr:rowOff>
    </xdr:to>
    <xdr:cxnSp macro="">
      <xdr:nvCxnSpPr>
        <xdr:cNvPr id="578" name="直線コネクタ 577"/>
        <xdr:cNvCxnSpPr/>
      </xdr:nvCxnSpPr>
      <xdr:spPr>
        <a:xfrm flipV="1">
          <a:off x="16318864" y="17221200"/>
          <a:ext cx="0" cy="1426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134890</xdr:rowOff>
    </xdr:from>
    <xdr:ext cx="405111" cy="259045"/>
    <xdr:sp macro="" textlink="">
      <xdr:nvSpPr>
        <xdr:cNvPr id="579" name="【公民館】&#10;有形固定資産減価償却率最小値テキスト"/>
        <xdr:cNvSpPr txBox="1"/>
      </xdr:nvSpPr>
      <xdr:spPr>
        <a:xfrm>
          <a:off x="16357600" y="18651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131063</xdr:rowOff>
    </xdr:from>
    <xdr:to>
      <xdr:col>86</xdr:col>
      <xdr:colOff>25400</xdr:colOff>
      <xdr:row>108</xdr:row>
      <xdr:rowOff>131063</xdr:rowOff>
    </xdr:to>
    <xdr:cxnSp macro="">
      <xdr:nvCxnSpPr>
        <xdr:cNvPr id="580" name="直線コネクタ 579"/>
        <xdr:cNvCxnSpPr/>
      </xdr:nvCxnSpPr>
      <xdr:spPr>
        <a:xfrm>
          <a:off x="16230600" y="1864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581" name="【公民館】&#10;有形固定資産減価償却率最大値テキスト"/>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582" name="直線コネクタ 581"/>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47262</xdr:rowOff>
    </xdr:from>
    <xdr:ext cx="405111" cy="259045"/>
    <xdr:sp macro="" textlink="">
      <xdr:nvSpPr>
        <xdr:cNvPr id="583" name="【公民館】&#10;有形固定資産減価償却率平均値テキスト"/>
        <xdr:cNvSpPr txBox="1"/>
      </xdr:nvSpPr>
      <xdr:spPr>
        <a:xfrm>
          <a:off x="16357600" y="17878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68835</xdr:rowOff>
    </xdr:from>
    <xdr:to>
      <xdr:col>85</xdr:col>
      <xdr:colOff>177800</xdr:colOff>
      <xdr:row>104</xdr:row>
      <xdr:rowOff>170435</xdr:rowOff>
    </xdr:to>
    <xdr:sp macro="" textlink="">
      <xdr:nvSpPr>
        <xdr:cNvPr id="584" name="フローチャート: 判断 583"/>
        <xdr:cNvSpPr/>
      </xdr:nvSpPr>
      <xdr:spPr>
        <a:xfrm>
          <a:off x="16268700" y="1789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87122</xdr:rowOff>
    </xdr:from>
    <xdr:to>
      <xdr:col>81</xdr:col>
      <xdr:colOff>101600</xdr:colOff>
      <xdr:row>105</xdr:row>
      <xdr:rowOff>17272</xdr:rowOff>
    </xdr:to>
    <xdr:sp macro="" textlink="">
      <xdr:nvSpPr>
        <xdr:cNvPr id="585" name="フローチャート: 判断 584"/>
        <xdr:cNvSpPr/>
      </xdr:nvSpPr>
      <xdr:spPr>
        <a:xfrm>
          <a:off x="15430500" y="1791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169418</xdr:rowOff>
    </xdr:from>
    <xdr:to>
      <xdr:col>76</xdr:col>
      <xdr:colOff>165100</xdr:colOff>
      <xdr:row>105</xdr:row>
      <xdr:rowOff>99568</xdr:rowOff>
    </xdr:to>
    <xdr:sp macro="" textlink="">
      <xdr:nvSpPr>
        <xdr:cNvPr id="586" name="フローチャート: 判断 585"/>
        <xdr:cNvSpPr/>
      </xdr:nvSpPr>
      <xdr:spPr>
        <a:xfrm>
          <a:off x="14541500" y="1800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123698</xdr:rowOff>
    </xdr:from>
    <xdr:to>
      <xdr:col>72</xdr:col>
      <xdr:colOff>38100</xdr:colOff>
      <xdr:row>105</xdr:row>
      <xdr:rowOff>53848</xdr:rowOff>
    </xdr:to>
    <xdr:sp macro="" textlink="">
      <xdr:nvSpPr>
        <xdr:cNvPr id="587" name="フローチャート: 判断 586"/>
        <xdr:cNvSpPr/>
      </xdr:nvSpPr>
      <xdr:spPr>
        <a:xfrm>
          <a:off x="13652500" y="1795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88" name="テキスト ボックス 58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9" name="テキスト ボックス 58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90" name="テキスト ボックス 58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91" name="テキスト ボックス 59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92" name="テキスト ボックス 59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100837</xdr:rowOff>
    </xdr:from>
    <xdr:to>
      <xdr:col>85</xdr:col>
      <xdr:colOff>177800</xdr:colOff>
      <xdr:row>102</xdr:row>
      <xdr:rowOff>30987</xdr:rowOff>
    </xdr:to>
    <xdr:sp macro="" textlink="">
      <xdr:nvSpPr>
        <xdr:cNvPr id="593" name="楕円 592"/>
        <xdr:cNvSpPr/>
      </xdr:nvSpPr>
      <xdr:spPr>
        <a:xfrm>
          <a:off x="16268700" y="1741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123714</xdr:rowOff>
    </xdr:from>
    <xdr:ext cx="405111" cy="259045"/>
    <xdr:sp macro="" textlink="">
      <xdr:nvSpPr>
        <xdr:cNvPr id="594" name="【公民館】&#10;有形固定資産減価償却率該当値テキスト"/>
        <xdr:cNvSpPr txBox="1"/>
      </xdr:nvSpPr>
      <xdr:spPr>
        <a:xfrm>
          <a:off x="16357600" y="17268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151130</xdr:rowOff>
    </xdr:from>
    <xdr:to>
      <xdr:col>81</xdr:col>
      <xdr:colOff>101600</xdr:colOff>
      <xdr:row>102</xdr:row>
      <xdr:rowOff>81280</xdr:rowOff>
    </xdr:to>
    <xdr:sp macro="" textlink="">
      <xdr:nvSpPr>
        <xdr:cNvPr id="595" name="楕円 594"/>
        <xdr:cNvSpPr/>
      </xdr:nvSpPr>
      <xdr:spPr>
        <a:xfrm>
          <a:off x="15430500" y="1746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151637</xdr:rowOff>
    </xdr:from>
    <xdr:to>
      <xdr:col>85</xdr:col>
      <xdr:colOff>127000</xdr:colOff>
      <xdr:row>102</xdr:row>
      <xdr:rowOff>30480</xdr:rowOff>
    </xdr:to>
    <xdr:cxnSp macro="">
      <xdr:nvCxnSpPr>
        <xdr:cNvPr id="596" name="直線コネクタ 595"/>
        <xdr:cNvCxnSpPr/>
      </xdr:nvCxnSpPr>
      <xdr:spPr>
        <a:xfrm flipV="1">
          <a:off x="15481300" y="17468087"/>
          <a:ext cx="8382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29972</xdr:rowOff>
    </xdr:from>
    <xdr:to>
      <xdr:col>76</xdr:col>
      <xdr:colOff>165100</xdr:colOff>
      <xdr:row>102</xdr:row>
      <xdr:rowOff>131572</xdr:rowOff>
    </xdr:to>
    <xdr:sp macro="" textlink="">
      <xdr:nvSpPr>
        <xdr:cNvPr id="597" name="楕円 596"/>
        <xdr:cNvSpPr/>
      </xdr:nvSpPr>
      <xdr:spPr>
        <a:xfrm>
          <a:off x="14541500" y="1751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30480</xdr:rowOff>
    </xdr:from>
    <xdr:to>
      <xdr:col>81</xdr:col>
      <xdr:colOff>50800</xdr:colOff>
      <xdr:row>102</xdr:row>
      <xdr:rowOff>80772</xdr:rowOff>
    </xdr:to>
    <xdr:cxnSp macro="">
      <xdr:nvCxnSpPr>
        <xdr:cNvPr id="598" name="直線コネクタ 597"/>
        <xdr:cNvCxnSpPr/>
      </xdr:nvCxnSpPr>
      <xdr:spPr>
        <a:xfrm flipV="1">
          <a:off x="14592300" y="1751838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8399</xdr:rowOff>
    </xdr:from>
    <xdr:ext cx="405111" cy="259045"/>
    <xdr:sp macro="" textlink="">
      <xdr:nvSpPr>
        <xdr:cNvPr id="599" name="n_1aveValue【公民館】&#10;有形固定資産減価償却率"/>
        <xdr:cNvSpPr txBox="1"/>
      </xdr:nvSpPr>
      <xdr:spPr>
        <a:xfrm>
          <a:off x="15266044" y="18010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90695</xdr:rowOff>
    </xdr:from>
    <xdr:ext cx="405111" cy="259045"/>
    <xdr:sp macro="" textlink="">
      <xdr:nvSpPr>
        <xdr:cNvPr id="600" name="n_2aveValue【公民館】&#10;有形固定資産減価償却率"/>
        <xdr:cNvSpPr txBox="1"/>
      </xdr:nvSpPr>
      <xdr:spPr>
        <a:xfrm>
          <a:off x="14389744" y="18092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70375</xdr:rowOff>
    </xdr:from>
    <xdr:ext cx="405111" cy="259045"/>
    <xdr:sp macro="" textlink="">
      <xdr:nvSpPr>
        <xdr:cNvPr id="601" name="n_3aveValue【公民館】&#10;有形固定資産減価償却率"/>
        <xdr:cNvSpPr txBox="1"/>
      </xdr:nvSpPr>
      <xdr:spPr>
        <a:xfrm>
          <a:off x="13500744" y="17729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97807</xdr:rowOff>
    </xdr:from>
    <xdr:ext cx="405111" cy="259045"/>
    <xdr:sp macro="" textlink="">
      <xdr:nvSpPr>
        <xdr:cNvPr id="602" name="n_1mainValue【公民館】&#10;有形固定資産減価償却率"/>
        <xdr:cNvSpPr txBox="1"/>
      </xdr:nvSpPr>
      <xdr:spPr>
        <a:xfrm>
          <a:off x="15266044" y="1724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148099</xdr:rowOff>
    </xdr:from>
    <xdr:ext cx="405111" cy="259045"/>
    <xdr:sp macro="" textlink="">
      <xdr:nvSpPr>
        <xdr:cNvPr id="603" name="n_2mainValue【公民館】&#10;有形固定資産減価償却率"/>
        <xdr:cNvSpPr txBox="1"/>
      </xdr:nvSpPr>
      <xdr:spPr>
        <a:xfrm>
          <a:off x="14389744" y="17293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4" name="正方形/長方形 60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5" name="正方形/長方形 60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6" name="正方形/長方形 60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7" name="正方形/長方形 60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8" name="正方形/長方形 60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9" name="正方形/長方形 60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10" name="正方形/長方形 60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11" name="正方形/長方形 61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12" name="テキスト ボックス 61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3" name="直線コネクタ 61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14" name="直線コネクタ 61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15" name="テキスト ボックス 61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16" name="直線コネクタ 61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17" name="テキスト ボックス 61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18" name="直線コネクタ 61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19" name="テキスト ボックス 61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20" name="直線コネクタ 61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21" name="テキスト ボックス 62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22" name="直線コネクタ 62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23" name="テキスト ボックス 62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24" name="直線コネクタ 62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25" name="テキスト ボックス 62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6" name="直線コネクタ 62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7" name="テキスト ボックス 62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169818</xdr:rowOff>
    </xdr:from>
    <xdr:to>
      <xdr:col>116</xdr:col>
      <xdr:colOff>62864</xdr:colOff>
      <xdr:row>108</xdr:row>
      <xdr:rowOff>126274</xdr:rowOff>
    </xdr:to>
    <xdr:cxnSp macro="">
      <xdr:nvCxnSpPr>
        <xdr:cNvPr id="629" name="直線コネクタ 628"/>
        <xdr:cNvCxnSpPr/>
      </xdr:nvCxnSpPr>
      <xdr:spPr>
        <a:xfrm flipV="1">
          <a:off x="22160864" y="17314818"/>
          <a:ext cx="0" cy="1328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130101</xdr:rowOff>
    </xdr:from>
    <xdr:ext cx="469744" cy="259045"/>
    <xdr:sp macro="" textlink="">
      <xdr:nvSpPr>
        <xdr:cNvPr id="630" name="【公民館】&#10;一人当たり面積最小値テキスト"/>
        <xdr:cNvSpPr txBox="1"/>
      </xdr:nvSpPr>
      <xdr:spPr>
        <a:xfrm>
          <a:off x="22199600" y="1864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126274</xdr:rowOff>
    </xdr:from>
    <xdr:to>
      <xdr:col>116</xdr:col>
      <xdr:colOff>152400</xdr:colOff>
      <xdr:row>108</xdr:row>
      <xdr:rowOff>126274</xdr:rowOff>
    </xdr:to>
    <xdr:cxnSp macro="">
      <xdr:nvCxnSpPr>
        <xdr:cNvPr id="631" name="直線コネクタ 630"/>
        <xdr:cNvCxnSpPr/>
      </xdr:nvCxnSpPr>
      <xdr:spPr>
        <a:xfrm>
          <a:off x="22072600" y="18642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116495</xdr:rowOff>
    </xdr:from>
    <xdr:ext cx="469744" cy="259045"/>
    <xdr:sp macro="" textlink="">
      <xdr:nvSpPr>
        <xdr:cNvPr id="632" name="【公民館】&#10;一人当たり面積最大値テキスト"/>
        <xdr:cNvSpPr txBox="1"/>
      </xdr:nvSpPr>
      <xdr:spPr>
        <a:xfrm>
          <a:off x="22199600" y="1709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169818</xdr:rowOff>
    </xdr:from>
    <xdr:to>
      <xdr:col>116</xdr:col>
      <xdr:colOff>152400</xdr:colOff>
      <xdr:row>100</xdr:row>
      <xdr:rowOff>169818</xdr:rowOff>
    </xdr:to>
    <xdr:cxnSp macro="">
      <xdr:nvCxnSpPr>
        <xdr:cNvPr id="633" name="直線コネクタ 632"/>
        <xdr:cNvCxnSpPr/>
      </xdr:nvCxnSpPr>
      <xdr:spPr>
        <a:xfrm>
          <a:off x="22072600" y="1731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28139</xdr:rowOff>
    </xdr:from>
    <xdr:ext cx="469744" cy="259045"/>
    <xdr:sp macro="" textlink="">
      <xdr:nvSpPr>
        <xdr:cNvPr id="634" name="【公民館】&#10;一人当たり面積平均値テキスト"/>
        <xdr:cNvSpPr txBox="1"/>
      </xdr:nvSpPr>
      <xdr:spPr>
        <a:xfrm>
          <a:off x="22199600" y="182018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5262</xdr:rowOff>
    </xdr:from>
    <xdr:to>
      <xdr:col>116</xdr:col>
      <xdr:colOff>114300</xdr:colOff>
      <xdr:row>107</xdr:row>
      <xdr:rowOff>106862</xdr:rowOff>
    </xdr:to>
    <xdr:sp macro="" textlink="">
      <xdr:nvSpPr>
        <xdr:cNvPr id="635" name="フローチャート: 判断 634"/>
        <xdr:cNvSpPr/>
      </xdr:nvSpPr>
      <xdr:spPr>
        <a:xfrm>
          <a:off x="22110700" y="1835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138612</xdr:rowOff>
    </xdr:from>
    <xdr:to>
      <xdr:col>112</xdr:col>
      <xdr:colOff>38100</xdr:colOff>
      <xdr:row>107</xdr:row>
      <xdr:rowOff>68762</xdr:rowOff>
    </xdr:to>
    <xdr:sp macro="" textlink="">
      <xdr:nvSpPr>
        <xdr:cNvPr id="636" name="フローチャート: 判断 635"/>
        <xdr:cNvSpPr/>
      </xdr:nvSpPr>
      <xdr:spPr>
        <a:xfrm>
          <a:off x="21272500" y="1831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162561</xdr:rowOff>
    </xdr:from>
    <xdr:to>
      <xdr:col>107</xdr:col>
      <xdr:colOff>101600</xdr:colOff>
      <xdr:row>107</xdr:row>
      <xdr:rowOff>92711</xdr:rowOff>
    </xdr:to>
    <xdr:sp macro="" textlink="">
      <xdr:nvSpPr>
        <xdr:cNvPr id="637" name="フローチャート: 判断 636"/>
        <xdr:cNvSpPr/>
      </xdr:nvSpPr>
      <xdr:spPr>
        <a:xfrm>
          <a:off x="20383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54248</xdr:rowOff>
    </xdr:from>
    <xdr:to>
      <xdr:col>102</xdr:col>
      <xdr:colOff>165100</xdr:colOff>
      <xdr:row>107</xdr:row>
      <xdr:rowOff>155848</xdr:rowOff>
    </xdr:to>
    <xdr:sp macro="" textlink="">
      <xdr:nvSpPr>
        <xdr:cNvPr id="638" name="フローチャート: 判断 637"/>
        <xdr:cNvSpPr/>
      </xdr:nvSpPr>
      <xdr:spPr>
        <a:xfrm>
          <a:off x="19494500" y="18399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9" name="テキスト ボックス 63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40" name="テキスト ボックス 63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41" name="テキスト ボックス 64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42" name="テキスト ボックス 64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3" name="テキスト ボックス 64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30843</xdr:rowOff>
    </xdr:from>
    <xdr:to>
      <xdr:col>116</xdr:col>
      <xdr:colOff>114300</xdr:colOff>
      <xdr:row>108</xdr:row>
      <xdr:rowOff>132443</xdr:rowOff>
    </xdr:to>
    <xdr:sp macro="" textlink="">
      <xdr:nvSpPr>
        <xdr:cNvPr id="644" name="楕円 643"/>
        <xdr:cNvSpPr/>
      </xdr:nvSpPr>
      <xdr:spPr>
        <a:xfrm>
          <a:off x="22110700" y="1854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117220</xdr:rowOff>
    </xdr:from>
    <xdr:ext cx="469744" cy="259045"/>
    <xdr:sp macro="" textlink="">
      <xdr:nvSpPr>
        <xdr:cNvPr id="645" name="【公民館】&#10;一人当たり面積該当値テキスト"/>
        <xdr:cNvSpPr txBox="1"/>
      </xdr:nvSpPr>
      <xdr:spPr>
        <a:xfrm>
          <a:off x="22199600" y="18462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34108</xdr:rowOff>
    </xdr:from>
    <xdr:to>
      <xdr:col>112</xdr:col>
      <xdr:colOff>38100</xdr:colOff>
      <xdr:row>108</xdr:row>
      <xdr:rowOff>135708</xdr:rowOff>
    </xdr:to>
    <xdr:sp macro="" textlink="">
      <xdr:nvSpPr>
        <xdr:cNvPr id="646" name="楕円 645"/>
        <xdr:cNvSpPr/>
      </xdr:nvSpPr>
      <xdr:spPr>
        <a:xfrm>
          <a:off x="21272500" y="18550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81643</xdr:rowOff>
    </xdr:from>
    <xdr:to>
      <xdr:col>116</xdr:col>
      <xdr:colOff>63500</xdr:colOff>
      <xdr:row>108</xdr:row>
      <xdr:rowOff>84908</xdr:rowOff>
    </xdr:to>
    <xdr:cxnSp macro="">
      <xdr:nvCxnSpPr>
        <xdr:cNvPr id="647" name="直線コネクタ 646"/>
        <xdr:cNvCxnSpPr/>
      </xdr:nvCxnSpPr>
      <xdr:spPr>
        <a:xfrm flipV="1">
          <a:off x="21323300" y="18598243"/>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37374</xdr:rowOff>
    </xdr:from>
    <xdr:to>
      <xdr:col>107</xdr:col>
      <xdr:colOff>101600</xdr:colOff>
      <xdr:row>108</xdr:row>
      <xdr:rowOff>138974</xdr:rowOff>
    </xdr:to>
    <xdr:sp macro="" textlink="">
      <xdr:nvSpPr>
        <xdr:cNvPr id="648" name="楕円 647"/>
        <xdr:cNvSpPr/>
      </xdr:nvSpPr>
      <xdr:spPr>
        <a:xfrm>
          <a:off x="20383500" y="1855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84908</xdr:rowOff>
    </xdr:from>
    <xdr:to>
      <xdr:col>111</xdr:col>
      <xdr:colOff>177800</xdr:colOff>
      <xdr:row>108</xdr:row>
      <xdr:rowOff>88174</xdr:rowOff>
    </xdr:to>
    <xdr:cxnSp macro="">
      <xdr:nvCxnSpPr>
        <xdr:cNvPr id="649" name="直線コネクタ 648"/>
        <xdr:cNvCxnSpPr/>
      </xdr:nvCxnSpPr>
      <xdr:spPr>
        <a:xfrm flipV="1">
          <a:off x="20434300" y="18601508"/>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85289</xdr:rowOff>
    </xdr:from>
    <xdr:ext cx="469744" cy="259045"/>
    <xdr:sp macro="" textlink="">
      <xdr:nvSpPr>
        <xdr:cNvPr id="650" name="n_1aveValue【公民館】&#10;一人当たり面積"/>
        <xdr:cNvSpPr txBox="1"/>
      </xdr:nvSpPr>
      <xdr:spPr>
        <a:xfrm>
          <a:off x="21075727" y="18087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109238</xdr:rowOff>
    </xdr:from>
    <xdr:ext cx="469744" cy="259045"/>
    <xdr:sp macro="" textlink="">
      <xdr:nvSpPr>
        <xdr:cNvPr id="651" name="n_2aveValue【公民館】&#10;一人当たり面積"/>
        <xdr:cNvSpPr txBox="1"/>
      </xdr:nvSpPr>
      <xdr:spPr>
        <a:xfrm>
          <a:off x="20199427" y="1811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925</xdr:rowOff>
    </xdr:from>
    <xdr:ext cx="469744" cy="259045"/>
    <xdr:sp macro="" textlink="">
      <xdr:nvSpPr>
        <xdr:cNvPr id="652" name="n_3aveValue【公民館】&#10;一人当たり面積"/>
        <xdr:cNvSpPr txBox="1"/>
      </xdr:nvSpPr>
      <xdr:spPr>
        <a:xfrm>
          <a:off x="19310427" y="18174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126835</xdr:rowOff>
    </xdr:from>
    <xdr:ext cx="469744" cy="259045"/>
    <xdr:sp macro="" textlink="">
      <xdr:nvSpPr>
        <xdr:cNvPr id="653" name="n_1mainValue【公民館】&#10;一人当たり面積"/>
        <xdr:cNvSpPr txBox="1"/>
      </xdr:nvSpPr>
      <xdr:spPr>
        <a:xfrm>
          <a:off x="21075727" y="18643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130101</xdr:rowOff>
    </xdr:from>
    <xdr:ext cx="469744" cy="259045"/>
    <xdr:sp macro="" textlink="">
      <xdr:nvSpPr>
        <xdr:cNvPr id="654" name="n_2mainValue【公民館】&#10;一人当たり面積"/>
        <xdr:cNvSpPr txBox="1"/>
      </xdr:nvSpPr>
      <xdr:spPr>
        <a:xfrm>
          <a:off x="20199427" y="1864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5" name="正方形/長方形 65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6" name="正方形/長方形 65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7" name="テキスト ボックス 65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類似団体と比較して特に有形固定資産減価償却率が高くなっている施設は，幼稚園・保育所，学校施設，公民館である。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本町が運営する幼稚園・保育所は，全ての施設の有形固定資産減価償却率が</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80</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％を超えており，特に，昭和</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46</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年に建設された小生瀬保育所の老朽化が著しい。園児数は全ての施設で</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人を下回っており，今後の地域ごとの人口動態，特に幼少人口の推移を見据え，施設の複合化を含めた施設整備を検討していく。</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学校施設については，一人当たり面積が町有施設の中で最も多い。有形固定資産減価償却率は</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80</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％を超えており，昭和</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32</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年に建設された木造の袋田小学校をはじめ，</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11</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校ある小中学校のうち</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校は築</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40</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年以上，</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校は築</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年が経過しているが，平成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までに全ての学校施設で耐震改修を完了しており，使用上の問題はない。学校施設は地域の中核的な施設であることも鑑み，維持管理・修繕にかかる経費の増加に留意しつつ，児童生徒数の減少による統廃合や，その後の施設活用・解体の検討など，地域住民の理解を得ながら慎重に進めていく必要がある。</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公民館については，築</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45</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年が経過し</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有形固定資産減価償却率は</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約</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90</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となっており，施設全体の老朽化が著しい。一方で，新庁舎建設事業等の大型建設事業が予定されており，</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将来負担比率</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や</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実質公債費比率</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の上昇が懸念されることから，将来の財政負担を考慮しながら施設整備の検討を行っていく。</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茨城県大子町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17,259
17,171
325.76
9,451,813
8,824,171
615,674
5,906,827
9,811,201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23.8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58" name="テキスト ボックス 57"/>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59" name="直線コネクタ 58"/>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60" name="テキスト ボックス 59"/>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61" name="直線コネクタ 60"/>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62" name="テキスト ボックス 61"/>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63" name="直線コネクタ 62"/>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64" name="テキスト ボックス 63"/>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65" name="直線コネクタ 64"/>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66" name="テキスト ボックス 65"/>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7" name="直線コネクタ 6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68" name="テキスト ボックス 6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6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52578</xdr:rowOff>
    </xdr:from>
    <xdr:to>
      <xdr:col>24</xdr:col>
      <xdr:colOff>62865</xdr:colOff>
      <xdr:row>64</xdr:row>
      <xdr:rowOff>25146</xdr:rowOff>
    </xdr:to>
    <xdr:cxnSp macro="">
      <xdr:nvCxnSpPr>
        <xdr:cNvPr id="70" name="直線コネクタ 69"/>
        <xdr:cNvCxnSpPr/>
      </xdr:nvCxnSpPr>
      <xdr:spPr>
        <a:xfrm flipV="1">
          <a:off x="4634865" y="9653778"/>
          <a:ext cx="0" cy="1344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28973</xdr:rowOff>
    </xdr:from>
    <xdr:ext cx="405111" cy="259045"/>
    <xdr:sp macro="" textlink="">
      <xdr:nvSpPr>
        <xdr:cNvPr id="71" name="【体育館・プール】&#10;有形固定資産減価償却率最小値テキスト"/>
        <xdr:cNvSpPr txBox="1"/>
      </xdr:nvSpPr>
      <xdr:spPr>
        <a:xfrm>
          <a:off x="4673600" y="11001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25146</xdr:rowOff>
    </xdr:from>
    <xdr:to>
      <xdr:col>24</xdr:col>
      <xdr:colOff>152400</xdr:colOff>
      <xdr:row>64</xdr:row>
      <xdr:rowOff>25146</xdr:rowOff>
    </xdr:to>
    <xdr:cxnSp macro="">
      <xdr:nvCxnSpPr>
        <xdr:cNvPr id="72" name="直線コネクタ 71"/>
        <xdr:cNvCxnSpPr/>
      </xdr:nvCxnSpPr>
      <xdr:spPr>
        <a:xfrm>
          <a:off x="4546600" y="10997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170705</xdr:rowOff>
    </xdr:from>
    <xdr:ext cx="405111" cy="259045"/>
    <xdr:sp macro="" textlink="">
      <xdr:nvSpPr>
        <xdr:cNvPr id="73" name="【体育館・プール】&#10;有形固定資産減価償却率最大値テキスト"/>
        <xdr:cNvSpPr txBox="1"/>
      </xdr:nvSpPr>
      <xdr:spPr>
        <a:xfrm>
          <a:off x="4673600" y="9429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52578</xdr:rowOff>
    </xdr:from>
    <xdr:to>
      <xdr:col>24</xdr:col>
      <xdr:colOff>152400</xdr:colOff>
      <xdr:row>56</xdr:row>
      <xdr:rowOff>52578</xdr:rowOff>
    </xdr:to>
    <xdr:cxnSp macro="">
      <xdr:nvCxnSpPr>
        <xdr:cNvPr id="74" name="直線コネクタ 73"/>
        <xdr:cNvCxnSpPr/>
      </xdr:nvCxnSpPr>
      <xdr:spPr>
        <a:xfrm>
          <a:off x="4546600" y="9653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125239</xdr:rowOff>
    </xdr:from>
    <xdr:ext cx="405111" cy="259045"/>
    <xdr:sp macro="" textlink="">
      <xdr:nvSpPr>
        <xdr:cNvPr id="75" name="【体育館・プール】&#10;有形固定資産減価償却率平均値テキスト"/>
        <xdr:cNvSpPr txBox="1"/>
      </xdr:nvSpPr>
      <xdr:spPr>
        <a:xfrm>
          <a:off x="4673600" y="100693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102362</xdr:rowOff>
    </xdr:from>
    <xdr:to>
      <xdr:col>24</xdr:col>
      <xdr:colOff>114300</xdr:colOff>
      <xdr:row>60</xdr:row>
      <xdr:rowOff>32512</xdr:rowOff>
    </xdr:to>
    <xdr:sp macro="" textlink="">
      <xdr:nvSpPr>
        <xdr:cNvPr id="76" name="フローチャート: 判断 75"/>
        <xdr:cNvSpPr/>
      </xdr:nvSpPr>
      <xdr:spPr>
        <a:xfrm>
          <a:off x="4584700" y="1021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22352</xdr:rowOff>
    </xdr:from>
    <xdr:to>
      <xdr:col>20</xdr:col>
      <xdr:colOff>38100</xdr:colOff>
      <xdr:row>60</xdr:row>
      <xdr:rowOff>123952</xdr:rowOff>
    </xdr:to>
    <xdr:sp macro="" textlink="">
      <xdr:nvSpPr>
        <xdr:cNvPr id="77" name="フローチャート: 判断 76"/>
        <xdr:cNvSpPr/>
      </xdr:nvSpPr>
      <xdr:spPr>
        <a:xfrm>
          <a:off x="3746500" y="1030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140479</xdr:rowOff>
    </xdr:from>
    <xdr:ext cx="405111" cy="259045"/>
    <xdr:sp macro="" textlink="">
      <xdr:nvSpPr>
        <xdr:cNvPr id="78" name="n_1aveValue【体育館・プール】&#10;有形固定資産減価償却率"/>
        <xdr:cNvSpPr txBox="1"/>
      </xdr:nvSpPr>
      <xdr:spPr>
        <a:xfrm>
          <a:off x="3582044" y="10084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136652</xdr:rowOff>
    </xdr:from>
    <xdr:to>
      <xdr:col>15</xdr:col>
      <xdr:colOff>101600</xdr:colOff>
      <xdr:row>60</xdr:row>
      <xdr:rowOff>66802</xdr:rowOff>
    </xdr:to>
    <xdr:sp macro="" textlink="">
      <xdr:nvSpPr>
        <xdr:cNvPr id="79" name="フローチャート: 判断 78"/>
        <xdr:cNvSpPr/>
      </xdr:nvSpPr>
      <xdr:spPr>
        <a:xfrm>
          <a:off x="2857500" y="1025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83329</xdr:rowOff>
    </xdr:from>
    <xdr:ext cx="405111" cy="259045"/>
    <xdr:sp macro="" textlink="">
      <xdr:nvSpPr>
        <xdr:cNvPr id="80" name="n_2aveValue【体育館・プール】&#10;有形固定資産減価償却率"/>
        <xdr:cNvSpPr txBox="1"/>
      </xdr:nvSpPr>
      <xdr:spPr>
        <a:xfrm>
          <a:off x="2705744" y="10027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136652</xdr:rowOff>
    </xdr:from>
    <xdr:to>
      <xdr:col>10</xdr:col>
      <xdr:colOff>165100</xdr:colOff>
      <xdr:row>59</xdr:row>
      <xdr:rowOff>66802</xdr:rowOff>
    </xdr:to>
    <xdr:sp macro="" textlink="">
      <xdr:nvSpPr>
        <xdr:cNvPr id="81" name="フローチャート: 判断 80"/>
        <xdr:cNvSpPr/>
      </xdr:nvSpPr>
      <xdr:spPr>
        <a:xfrm>
          <a:off x="1968500" y="1008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57</xdr:row>
      <xdr:rowOff>83329</xdr:rowOff>
    </xdr:from>
    <xdr:ext cx="405111" cy="259045"/>
    <xdr:sp macro="" textlink="">
      <xdr:nvSpPr>
        <xdr:cNvPr id="82" name="n_3aveValue【体育館・プール】&#10;有形固定資産減価償却率"/>
        <xdr:cNvSpPr txBox="1"/>
      </xdr:nvSpPr>
      <xdr:spPr>
        <a:xfrm>
          <a:off x="1816744" y="9855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3" name="テキスト ボックス 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141224</xdr:rowOff>
    </xdr:from>
    <xdr:to>
      <xdr:col>24</xdr:col>
      <xdr:colOff>114300</xdr:colOff>
      <xdr:row>61</xdr:row>
      <xdr:rowOff>71374</xdr:rowOff>
    </xdr:to>
    <xdr:sp macro="" textlink="">
      <xdr:nvSpPr>
        <xdr:cNvPr id="88" name="楕円 87"/>
        <xdr:cNvSpPr/>
      </xdr:nvSpPr>
      <xdr:spPr>
        <a:xfrm>
          <a:off x="4584700" y="1042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119651</xdr:rowOff>
    </xdr:from>
    <xdr:ext cx="405111" cy="259045"/>
    <xdr:sp macro="" textlink="">
      <xdr:nvSpPr>
        <xdr:cNvPr id="89" name="【体育館・プール】&#10;有形固定資産減価償却率該当値テキスト"/>
        <xdr:cNvSpPr txBox="1"/>
      </xdr:nvSpPr>
      <xdr:spPr>
        <a:xfrm>
          <a:off x="4673600" y="10406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10922</xdr:rowOff>
    </xdr:from>
    <xdr:to>
      <xdr:col>20</xdr:col>
      <xdr:colOff>38100</xdr:colOff>
      <xdr:row>61</xdr:row>
      <xdr:rowOff>112522</xdr:rowOff>
    </xdr:to>
    <xdr:sp macro="" textlink="">
      <xdr:nvSpPr>
        <xdr:cNvPr id="90" name="楕円 89"/>
        <xdr:cNvSpPr/>
      </xdr:nvSpPr>
      <xdr:spPr>
        <a:xfrm>
          <a:off x="3746500" y="1046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20574</xdr:rowOff>
    </xdr:from>
    <xdr:to>
      <xdr:col>24</xdr:col>
      <xdr:colOff>63500</xdr:colOff>
      <xdr:row>61</xdr:row>
      <xdr:rowOff>61722</xdr:rowOff>
    </xdr:to>
    <xdr:cxnSp macro="">
      <xdr:nvCxnSpPr>
        <xdr:cNvPr id="91" name="直線コネクタ 90"/>
        <xdr:cNvCxnSpPr/>
      </xdr:nvCxnSpPr>
      <xdr:spPr>
        <a:xfrm flipV="1">
          <a:off x="3797300" y="1047902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56642</xdr:rowOff>
    </xdr:from>
    <xdr:to>
      <xdr:col>15</xdr:col>
      <xdr:colOff>101600</xdr:colOff>
      <xdr:row>61</xdr:row>
      <xdr:rowOff>158242</xdr:rowOff>
    </xdr:to>
    <xdr:sp macro="" textlink="">
      <xdr:nvSpPr>
        <xdr:cNvPr id="92" name="楕円 91"/>
        <xdr:cNvSpPr/>
      </xdr:nvSpPr>
      <xdr:spPr>
        <a:xfrm>
          <a:off x="2857500" y="1051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61722</xdr:rowOff>
    </xdr:from>
    <xdr:to>
      <xdr:col>19</xdr:col>
      <xdr:colOff>177800</xdr:colOff>
      <xdr:row>61</xdr:row>
      <xdr:rowOff>107442</xdr:rowOff>
    </xdr:to>
    <xdr:cxnSp macro="">
      <xdr:nvCxnSpPr>
        <xdr:cNvPr id="93" name="直線コネクタ 92"/>
        <xdr:cNvCxnSpPr/>
      </xdr:nvCxnSpPr>
      <xdr:spPr>
        <a:xfrm flipV="1">
          <a:off x="2908300" y="1052017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103649</xdr:rowOff>
    </xdr:from>
    <xdr:ext cx="405111" cy="259045"/>
    <xdr:sp macro="" textlink="">
      <xdr:nvSpPr>
        <xdr:cNvPr id="94" name="n_1mainValue【体育館・プール】&#10;有形固定資産減価償却率"/>
        <xdr:cNvSpPr txBox="1"/>
      </xdr:nvSpPr>
      <xdr:spPr>
        <a:xfrm>
          <a:off x="3582044" y="10562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149369</xdr:rowOff>
    </xdr:from>
    <xdr:ext cx="405111" cy="259045"/>
    <xdr:sp macro="" textlink="">
      <xdr:nvSpPr>
        <xdr:cNvPr id="95" name="n_2mainValue【体育館・プール】&#10;有形固定資産減価償却率"/>
        <xdr:cNvSpPr txBox="1"/>
      </xdr:nvSpPr>
      <xdr:spPr>
        <a:xfrm>
          <a:off x="2705744" y="10607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6" name="正方形/長方形 9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7" name="正方形/長方形 9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8" name="正方形/長方形 9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9" name="正方形/長方形 9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0" name="正方形/長方形 9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1" name="正方形/長方形 10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2" name="正方形/長方形 10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3" name="正方形/長方形 10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4" name="テキスト ボックス 10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5" name="直線コネクタ 10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06" name="直線コネクタ 105"/>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07" name="テキスト ボックス 106"/>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08" name="直線コネクタ 107"/>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09" name="テキスト ボックス 108"/>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10" name="直線コネクタ 109"/>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11" name="テキスト ボックス 110"/>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12" name="直線コネクタ 111"/>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3" name="テキスト ボックス 112"/>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4" name="直線コネクタ 113"/>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15" name="テキスト ボックス 114"/>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16" name="直線コネクタ 115"/>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17" name="テキスト ボックス 116"/>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8" name="直線コネクタ 11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9" name="テキスト ボックス 11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60416</xdr:rowOff>
    </xdr:from>
    <xdr:to>
      <xdr:col>54</xdr:col>
      <xdr:colOff>189865</xdr:colOff>
      <xdr:row>63</xdr:row>
      <xdr:rowOff>164919</xdr:rowOff>
    </xdr:to>
    <xdr:cxnSp macro="">
      <xdr:nvCxnSpPr>
        <xdr:cNvPr id="121" name="直線コネクタ 120"/>
        <xdr:cNvCxnSpPr/>
      </xdr:nvCxnSpPr>
      <xdr:spPr>
        <a:xfrm flipV="1">
          <a:off x="10476865" y="9661616"/>
          <a:ext cx="0" cy="1304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168746</xdr:rowOff>
    </xdr:from>
    <xdr:ext cx="469744" cy="259045"/>
    <xdr:sp macro="" textlink="">
      <xdr:nvSpPr>
        <xdr:cNvPr id="122" name="【体育館・プール】&#10;一人当たり面積最小値テキスト"/>
        <xdr:cNvSpPr txBox="1"/>
      </xdr:nvSpPr>
      <xdr:spPr>
        <a:xfrm>
          <a:off x="10515600" y="10970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164919</xdr:rowOff>
    </xdr:from>
    <xdr:to>
      <xdr:col>55</xdr:col>
      <xdr:colOff>88900</xdr:colOff>
      <xdr:row>63</xdr:row>
      <xdr:rowOff>164919</xdr:rowOff>
    </xdr:to>
    <xdr:cxnSp macro="">
      <xdr:nvCxnSpPr>
        <xdr:cNvPr id="123" name="直線コネクタ 122"/>
        <xdr:cNvCxnSpPr/>
      </xdr:nvCxnSpPr>
      <xdr:spPr>
        <a:xfrm>
          <a:off x="10388600" y="1096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7093</xdr:rowOff>
    </xdr:from>
    <xdr:ext cx="469744" cy="259045"/>
    <xdr:sp macro="" textlink="">
      <xdr:nvSpPr>
        <xdr:cNvPr id="124" name="【体育館・プール】&#10;一人当たり面積最大値テキスト"/>
        <xdr:cNvSpPr txBox="1"/>
      </xdr:nvSpPr>
      <xdr:spPr>
        <a:xfrm>
          <a:off x="10515600" y="9436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60416</xdr:rowOff>
    </xdr:from>
    <xdr:to>
      <xdr:col>55</xdr:col>
      <xdr:colOff>88900</xdr:colOff>
      <xdr:row>56</xdr:row>
      <xdr:rowOff>60416</xdr:rowOff>
    </xdr:to>
    <xdr:cxnSp macro="">
      <xdr:nvCxnSpPr>
        <xdr:cNvPr id="125" name="直線コネクタ 124"/>
        <xdr:cNvCxnSpPr/>
      </xdr:nvCxnSpPr>
      <xdr:spPr>
        <a:xfrm>
          <a:off x="10388600" y="9661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55353</xdr:rowOff>
    </xdr:from>
    <xdr:ext cx="469744" cy="259045"/>
    <xdr:sp macro="" textlink="">
      <xdr:nvSpPr>
        <xdr:cNvPr id="126" name="【体育館・プール】&#10;一人当たり面積平均値テキスト"/>
        <xdr:cNvSpPr txBox="1"/>
      </xdr:nvSpPr>
      <xdr:spPr>
        <a:xfrm>
          <a:off x="10515600" y="103423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32476</xdr:rowOff>
    </xdr:from>
    <xdr:to>
      <xdr:col>55</xdr:col>
      <xdr:colOff>50800</xdr:colOff>
      <xdr:row>61</xdr:row>
      <xdr:rowOff>134076</xdr:rowOff>
    </xdr:to>
    <xdr:sp macro="" textlink="">
      <xdr:nvSpPr>
        <xdr:cNvPr id="127" name="フローチャート: 判断 126"/>
        <xdr:cNvSpPr/>
      </xdr:nvSpPr>
      <xdr:spPr>
        <a:xfrm>
          <a:off x="104267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52070</xdr:rowOff>
    </xdr:from>
    <xdr:to>
      <xdr:col>50</xdr:col>
      <xdr:colOff>165100</xdr:colOff>
      <xdr:row>61</xdr:row>
      <xdr:rowOff>153670</xdr:rowOff>
    </xdr:to>
    <xdr:sp macro="" textlink="">
      <xdr:nvSpPr>
        <xdr:cNvPr id="128" name="フローチャート: 判断 127"/>
        <xdr:cNvSpPr/>
      </xdr:nvSpPr>
      <xdr:spPr>
        <a:xfrm>
          <a:off x="95885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170197</xdr:rowOff>
    </xdr:from>
    <xdr:ext cx="469744" cy="259045"/>
    <xdr:sp macro="" textlink="">
      <xdr:nvSpPr>
        <xdr:cNvPr id="129" name="n_1aveValue【体育館・プール】&#10;一人当たり面積"/>
        <xdr:cNvSpPr txBox="1"/>
      </xdr:nvSpPr>
      <xdr:spPr>
        <a:xfrm>
          <a:off x="9391727" y="1028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86360</xdr:rowOff>
    </xdr:from>
    <xdr:to>
      <xdr:col>46</xdr:col>
      <xdr:colOff>38100</xdr:colOff>
      <xdr:row>62</xdr:row>
      <xdr:rowOff>16510</xdr:rowOff>
    </xdr:to>
    <xdr:sp macro="" textlink="">
      <xdr:nvSpPr>
        <xdr:cNvPr id="130" name="フローチャート: 判断 129"/>
        <xdr:cNvSpPr/>
      </xdr:nvSpPr>
      <xdr:spPr>
        <a:xfrm>
          <a:off x="8699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33037</xdr:rowOff>
    </xdr:from>
    <xdr:ext cx="469744" cy="259045"/>
    <xdr:sp macro="" textlink="">
      <xdr:nvSpPr>
        <xdr:cNvPr id="131" name="n_2aveValue【体育館・プール】&#10;一人当たり面積"/>
        <xdr:cNvSpPr txBox="1"/>
      </xdr:nvSpPr>
      <xdr:spPr>
        <a:xfrm>
          <a:off x="8515427" y="1032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60</xdr:row>
      <xdr:rowOff>127181</xdr:rowOff>
    </xdr:from>
    <xdr:to>
      <xdr:col>41</xdr:col>
      <xdr:colOff>101600</xdr:colOff>
      <xdr:row>61</xdr:row>
      <xdr:rowOff>57331</xdr:rowOff>
    </xdr:to>
    <xdr:sp macro="" textlink="">
      <xdr:nvSpPr>
        <xdr:cNvPr id="132" name="フローチャート: 判断 131"/>
        <xdr:cNvSpPr/>
      </xdr:nvSpPr>
      <xdr:spPr>
        <a:xfrm>
          <a:off x="7810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59</xdr:row>
      <xdr:rowOff>73858</xdr:rowOff>
    </xdr:from>
    <xdr:ext cx="469744" cy="259045"/>
    <xdr:sp macro="" textlink="">
      <xdr:nvSpPr>
        <xdr:cNvPr id="133" name="n_3aveValue【体育館・プール】&#10;一人当たり面積"/>
        <xdr:cNvSpPr txBox="1"/>
      </xdr:nvSpPr>
      <xdr:spPr>
        <a:xfrm>
          <a:off x="7626427" y="10189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4" name="テキスト ボックス 13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5" name="テキスト ボックス 13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6" name="テキスト ボックス 13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7" name="テキスト ボックス 13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8" name="テキスト ボックス 13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48804</xdr:rowOff>
    </xdr:from>
    <xdr:to>
      <xdr:col>55</xdr:col>
      <xdr:colOff>50800</xdr:colOff>
      <xdr:row>63</xdr:row>
      <xdr:rowOff>150404</xdr:rowOff>
    </xdr:to>
    <xdr:sp macro="" textlink="">
      <xdr:nvSpPr>
        <xdr:cNvPr id="139" name="楕円 138"/>
        <xdr:cNvSpPr/>
      </xdr:nvSpPr>
      <xdr:spPr>
        <a:xfrm>
          <a:off x="10426700" y="1085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135181</xdr:rowOff>
    </xdr:from>
    <xdr:ext cx="469744" cy="259045"/>
    <xdr:sp macro="" textlink="">
      <xdr:nvSpPr>
        <xdr:cNvPr id="140" name="【体育館・プール】&#10;一人当たり面積該当値テキスト"/>
        <xdr:cNvSpPr txBox="1"/>
      </xdr:nvSpPr>
      <xdr:spPr>
        <a:xfrm>
          <a:off x="10515600" y="10765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53703</xdr:rowOff>
    </xdr:from>
    <xdr:to>
      <xdr:col>50</xdr:col>
      <xdr:colOff>165100</xdr:colOff>
      <xdr:row>63</xdr:row>
      <xdr:rowOff>155303</xdr:rowOff>
    </xdr:to>
    <xdr:sp macro="" textlink="">
      <xdr:nvSpPr>
        <xdr:cNvPr id="141" name="楕円 140"/>
        <xdr:cNvSpPr/>
      </xdr:nvSpPr>
      <xdr:spPr>
        <a:xfrm>
          <a:off x="9588500" y="1085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99604</xdr:rowOff>
    </xdr:from>
    <xdr:to>
      <xdr:col>55</xdr:col>
      <xdr:colOff>0</xdr:colOff>
      <xdr:row>63</xdr:row>
      <xdr:rowOff>104503</xdr:rowOff>
    </xdr:to>
    <xdr:cxnSp macro="">
      <xdr:nvCxnSpPr>
        <xdr:cNvPr id="142" name="直線コネクタ 141"/>
        <xdr:cNvCxnSpPr/>
      </xdr:nvCxnSpPr>
      <xdr:spPr>
        <a:xfrm flipV="1">
          <a:off x="9639300" y="10900954"/>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58601</xdr:rowOff>
    </xdr:from>
    <xdr:to>
      <xdr:col>46</xdr:col>
      <xdr:colOff>38100</xdr:colOff>
      <xdr:row>63</xdr:row>
      <xdr:rowOff>160201</xdr:rowOff>
    </xdr:to>
    <xdr:sp macro="" textlink="">
      <xdr:nvSpPr>
        <xdr:cNvPr id="143" name="楕円 142"/>
        <xdr:cNvSpPr/>
      </xdr:nvSpPr>
      <xdr:spPr>
        <a:xfrm>
          <a:off x="8699500" y="1085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104503</xdr:rowOff>
    </xdr:from>
    <xdr:to>
      <xdr:col>50</xdr:col>
      <xdr:colOff>114300</xdr:colOff>
      <xdr:row>63</xdr:row>
      <xdr:rowOff>109401</xdr:rowOff>
    </xdr:to>
    <xdr:cxnSp macro="">
      <xdr:nvCxnSpPr>
        <xdr:cNvPr id="144" name="直線コネクタ 143"/>
        <xdr:cNvCxnSpPr/>
      </xdr:nvCxnSpPr>
      <xdr:spPr>
        <a:xfrm flipV="1">
          <a:off x="8750300" y="10905853"/>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146430</xdr:rowOff>
    </xdr:from>
    <xdr:ext cx="469744" cy="259045"/>
    <xdr:sp macro="" textlink="">
      <xdr:nvSpPr>
        <xdr:cNvPr id="145" name="n_1mainValue【体育館・プール】&#10;一人当たり面積"/>
        <xdr:cNvSpPr txBox="1"/>
      </xdr:nvSpPr>
      <xdr:spPr>
        <a:xfrm>
          <a:off x="9391727" y="10947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151328</xdr:rowOff>
    </xdr:from>
    <xdr:ext cx="469744" cy="259045"/>
    <xdr:sp macro="" textlink="">
      <xdr:nvSpPr>
        <xdr:cNvPr id="146" name="n_2mainValue【体育館・プール】&#10;一人当たり面積"/>
        <xdr:cNvSpPr txBox="1"/>
      </xdr:nvSpPr>
      <xdr:spPr>
        <a:xfrm>
          <a:off x="8515427" y="1095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7" name="正方形/長方形 14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8" name="正方形/長方形 14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9" name="正方形/長方形 14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0" name="正方形/長方形 14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1" name="正方形/長方形 15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2" name="正方形/長方形 15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3" name="正方形/長方形 15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4" name="正方形/長方形 15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5" name="テキスト ボックス 15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6" name="直線コネクタ 15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57" name="テキスト ボックス 156"/>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58" name="直線コネクタ 15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59" name="テキスト ボックス 158"/>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60" name="直線コネクタ 15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61" name="テキスト ボックス 16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62" name="直線コネクタ 16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63" name="テキスト ボックス 16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64" name="直線コネクタ 16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65" name="テキスト ボックス 16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66" name="直線コネクタ 16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67" name="テキスト ボックス 166"/>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8" name="直線コネクタ 16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69" name="テキスト ボックス 16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120014</xdr:rowOff>
    </xdr:to>
    <xdr:cxnSp macro="">
      <xdr:nvCxnSpPr>
        <xdr:cNvPr id="171" name="直線コネクタ 170"/>
        <xdr:cNvCxnSpPr/>
      </xdr:nvCxnSpPr>
      <xdr:spPr>
        <a:xfrm flipV="1">
          <a:off x="4634865" y="13411200"/>
          <a:ext cx="0" cy="1453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123841</xdr:rowOff>
    </xdr:from>
    <xdr:ext cx="405111" cy="259045"/>
    <xdr:sp macro="" textlink="">
      <xdr:nvSpPr>
        <xdr:cNvPr id="172" name="【福祉施設】&#10;有形固定資産減価償却率最小値テキスト"/>
        <xdr:cNvSpPr txBox="1"/>
      </xdr:nvSpPr>
      <xdr:spPr>
        <a:xfrm>
          <a:off x="4673600" y="1486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120014</xdr:rowOff>
    </xdr:from>
    <xdr:to>
      <xdr:col>24</xdr:col>
      <xdr:colOff>152400</xdr:colOff>
      <xdr:row>86</xdr:row>
      <xdr:rowOff>120014</xdr:rowOff>
    </xdr:to>
    <xdr:cxnSp macro="">
      <xdr:nvCxnSpPr>
        <xdr:cNvPr id="173" name="直線コネクタ 172"/>
        <xdr:cNvCxnSpPr/>
      </xdr:nvCxnSpPr>
      <xdr:spPr>
        <a:xfrm>
          <a:off x="4546600" y="1486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05111" cy="259045"/>
    <xdr:sp macro="" textlink="">
      <xdr:nvSpPr>
        <xdr:cNvPr id="174" name="【福祉施設】&#10;有形固定資産減価償却率最大値テキスト"/>
        <xdr:cNvSpPr txBox="1"/>
      </xdr:nvSpPr>
      <xdr:spPr>
        <a:xfrm>
          <a:off x="4673600" y="1318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175" name="直線コネクタ 174"/>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24782</xdr:rowOff>
    </xdr:from>
    <xdr:ext cx="405111" cy="259045"/>
    <xdr:sp macro="" textlink="">
      <xdr:nvSpPr>
        <xdr:cNvPr id="176" name="【福祉施設】&#10;有形固定資産減価償却率平均値テキスト"/>
        <xdr:cNvSpPr txBox="1"/>
      </xdr:nvSpPr>
      <xdr:spPr>
        <a:xfrm>
          <a:off x="4673600" y="14083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46355</xdr:rowOff>
    </xdr:from>
    <xdr:to>
      <xdr:col>24</xdr:col>
      <xdr:colOff>114300</xdr:colOff>
      <xdr:row>82</xdr:row>
      <xdr:rowOff>147955</xdr:rowOff>
    </xdr:to>
    <xdr:sp macro="" textlink="">
      <xdr:nvSpPr>
        <xdr:cNvPr id="177" name="フローチャート: 判断 176"/>
        <xdr:cNvSpPr/>
      </xdr:nvSpPr>
      <xdr:spPr>
        <a:xfrm>
          <a:off x="45847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95886</xdr:rowOff>
    </xdr:from>
    <xdr:to>
      <xdr:col>20</xdr:col>
      <xdr:colOff>38100</xdr:colOff>
      <xdr:row>83</xdr:row>
      <xdr:rowOff>26036</xdr:rowOff>
    </xdr:to>
    <xdr:sp macro="" textlink="">
      <xdr:nvSpPr>
        <xdr:cNvPr id="178" name="フローチャート: 判断 177"/>
        <xdr:cNvSpPr/>
      </xdr:nvSpPr>
      <xdr:spPr>
        <a:xfrm>
          <a:off x="3746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42563</xdr:rowOff>
    </xdr:from>
    <xdr:ext cx="405111" cy="259045"/>
    <xdr:sp macro="" textlink="">
      <xdr:nvSpPr>
        <xdr:cNvPr id="179" name="n_1aveValue【福祉施設】&#10;有形固定資産減価償却率"/>
        <xdr:cNvSpPr txBox="1"/>
      </xdr:nvSpPr>
      <xdr:spPr>
        <a:xfrm>
          <a:off x="3582044" y="13930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124461</xdr:rowOff>
    </xdr:from>
    <xdr:to>
      <xdr:col>15</xdr:col>
      <xdr:colOff>101600</xdr:colOff>
      <xdr:row>83</xdr:row>
      <xdr:rowOff>54611</xdr:rowOff>
    </xdr:to>
    <xdr:sp macro="" textlink="">
      <xdr:nvSpPr>
        <xdr:cNvPr id="180" name="フローチャート: 判断 179"/>
        <xdr:cNvSpPr/>
      </xdr:nvSpPr>
      <xdr:spPr>
        <a:xfrm>
          <a:off x="2857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71138</xdr:rowOff>
    </xdr:from>
    <xdr:ext cx="405111" cy="259045"/>
    <xdr:sp macro="" textlink="">
      <xdr:nvSpPr>
        <xdr:cNvPr id="181" name="n_2aveValue【福祉施設】&#10;有形固定資産減価償却率"/>
        <xdr:cNvSpPr txBox="1"/>
      </xdr:nvSpPr>
      <xdr:spPr>
        <a:xfrm>
          <a:off x="2705744" y="1395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83</xdr:row>
      <xdr:rowOff>23495</xdr:rowOff>
    </xdr:from>
    <xdr:to>
      <xdr:col>10</xdr:col>
      <xdr:colOff>165100</xdr:colOff>
      <xdr:row>83</xdr:row>
      <xdr:rowOff>125095</xdr:rowOff>
    </xdr:to>
    <xdr:sp macro="" textlink="">
      <xdr:nvSpPr>
        <xdr:cNvPr id="182" name="フローチャート: 判断 181"/>
        <xdr:cNvSpPr/>
      </xdr:nvSpPr>
      <xdr:spPr>
        <a:xfrm>
          <a:off x="1968500" y="1425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81</xdr:row>
      <xdr:rowOff>141622</xdr:rowOff>
    </xdr:from>
    <xdr:ext cx="405111" cy="259045"/>
    <xdr:sp macro="" textlink="">
      <xdr:nvSpPr>
        <xdr:cNvPr id="183" name="n_3aveValue【福祉施設】&#10;有形固定資産減価償却率"/>
        <xdr:cNvSpPr txBox="1"/>
      </xdr:nvSpPr>
      <xdr:spPr>
        <a:xfrm>
          <a:off x="1816744" y="14029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84" name="テキスト ボックス 18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85" name="テキスト ボックス 18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86" name="テキスト ボックス 18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87" name="テキスト ボックス 18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88" name="テキスト ボックス 18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44450</xdr:rowOff>
    </xdr:from>
    <xdr:to>
      <xdr:col>24</xdr:col>
      <xdr:colOff>114300</xdr:colOff>
      <xdr:row>82</xdr:row>
      <xdr:rowOff>146050</xdr:rowOff>
    </xdr:to>
    <xdr:sp macro="" textlink="">
      <xdr:nvSpPr>
        <xdr:cNvPr id="189" name="楕円 188"/>
        <xdr:cNvSpPr/>
      </xdr:nvSpPr>
      <xdr:spPr>
        <a:xfrm>
          <a:off x="4584700" y="141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67327</xdr:rowOff>
    </xdr:from>
    <xdr:ext cx="405111" cy="259045"/>
    <xdr:sp macro="" textlink="">
      <xdr:nvSpPr>
        <xdr:cNvPr id="190" name="【福祉施設】&#10;有形固定資産減価償却率該当値テキスト"/>
        <xdr:cNvSpPr txBox="1"/>
      </xdr:nvSpPr>
      <xdr:spPr>
        <a:xfrm>
          <a:off x="4673600"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101600</xdr:rowOff>
    </xdr:from>
    <xdr:to>
      <xdr:col>20</xdr:col>
      <xdr:colOff>38100</xdr:colOff>
      <xdr:row>83</xdr:row>
      <xdr:rowOff>31750</xdr:rowOff>
    </xdr:to>
    <xdr:sp macro="" textlink="">
      <xdr:nvSpPr>
        <xdr:cNvPr id="191" name="楕円 190"/>
        <xdr:cNvSpPr/>
      </xdr:nvSpPr>
      <xdr:spPr>
        <a:xfrm>
          <a:off x="3746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95250</xdr:rowOff>
    </xdr:from>
    <xdr:to>
      <xdr:col>24</xdr:col>
      <xdr:colOff>63500</xdr:colOff>
      <xdr:row>82</xdr:row>
      <xdr:rowOff>152400</xdr:rowOff>
    </xdr:to>
    <xdr:cxnSp macro="">
      <xdr:nvCxnSpPr>
        <xdr:cNvPr id="192" name="直線コネクタ 191"/>
        <xdr:cNvCxnSpPr/>
      </xdr:nvCxnSpPr>
      <xdr:spPr>
        <a:xfrm flipV="1">
          <a:off x="3797300" y="141541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158750</xdr:rowOff>
    </xdr:from>
    <xdr:to>
      <xdr:col>15</xdr:col>
      <xdr:colOff>101600</xdr:colOff>
      <xdr:row>83</xdr:row>
      <xdr:rowOff>88900</xdr:rowOff>
    </xdr:to>
    <xdr:sp macro="" textlink="">
      <xdr:nvSpPr>
        <xdr:cNvPr id="193" name="楕円 192"/>
        <xdr:cNvSpPr/>
      </xdr:nvSpPr>
      <xdr:spPr>
        <a:xfrm>
          <a:off x="28575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152400</xdr:rowOff>
    </xdr:from>
    <xdr:to>
      <xdr:col>19</xdr:col>
      <xdr:colOff>177800</xdr:colOff>
      <xdr:row>83</xdr:row>
      <xdr:rowOff>38100</xdr:rowOff>
    </xdr:to>
    <xdr:cxnSp macro="">
      <xdr:nvCxnSpPr>
        <xdr:cNvPr id="194" name="直線コネクタ 193"/>
        <xdr:cNvCxnSpPr/>
      </xdr:nvCxnSpPr>
      <xdr:spPr>
        <a:xfrm flipV="1">
          <a:off x="2908300" y="142113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22877</xdr:rowOff>
    </xdr:from>
    <xdr:ext cx="405111" cy="259045"/>
    <xdr:sp macro="" textlink="">
      <xdr:nvSpPr>
        <xdr:cNvPr id="195" name="n_1mainValue【福祉施設】&#10;有形固定資産減価償却率"/>
        <xdr:cNvSpPr txBox="1"/>
      </xdr:nvSpPr>
      <xdr:spPr>
        <a:xfrm>
          <a:off x="35820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80027</xdr:rowOff>
    </xdr:from>
    <xdr:ext cx="405111" cy="259045"/>
    <xdr:sp macro="" textlink="">
      <xdr:nvSpPr>
        <xdr:cNvPr id="196" name="n_2mainValue【福祉施設】&#10;有形固定資産減価償却率"/>
        <xdr:cNvSpPr txBox="1"/>
      </xdr:nvSpPr>
      <xdr:spPr>
        <a:xfrm>
          <a:off x="2705744" y="1431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97" name="正方形/長方形 19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98" name="正方形/長方形 19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99" name="正方形/長方形 19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00" name="正方形/長方形 19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01" name="正方形/長方形 20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02" name="正方形/長方形 20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03" name="正方形/長方形 20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04" name="正方形/長方形 20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05" name="テキスト ボックス 20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06" name="直線コネクタ 20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07" name="直線コネクタ 206"/>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08" name="テキスト ボックス 207"/>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09" name="直線コネクタ 208"/>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10" name="テキスト ボックス 209"/>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11" name="直線コネクタ 210"/>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12" name="テキスト ボックス 211"/>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13" name="直線コネクタ 212"/>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14" name="テキスト ボックス 213"/>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15" name="直線コネクタ 21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16" name="テキスト ボックス 21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1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115824</xdr:rowOff>
    </xdr:from>
    <xdr:to>
      <xdr:col>54</xdr:col>
      <xdr:colOff>189865</xdr:colOff>
      <xdr:row>85</xdr:row>
      <xdr:rowOff>163830</xdr:rowOff>
    </xdr:to>
    <xdr:cxnSp macro="">
      <xdr:nvCxnSpPr>
        <xdr:cNvPr id="218" name="直線コネクタ 217"/>
        <xdr:cNvCxnSpPr/>
      </xdr:nvCxnSpPr>
      <xdr:spPr>
        <a:xfrm flipV="1">
          <a:off x="10476865" y="13317474"/>
          <a:ext cx="0" cy="1419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167657</xdr:rowOff>
    </xdr:from>
    <xdr:ext cx="469744" cy="259045"/>
    <xdr:sp macro="" textlink="">
      <xdr:nvSpPr>
        <xdr:cNvPr id="219" name="【福祉施設】&#10;一人当たり面積最小値テキスト"/>
        <xdr:cNvSpPr txBox="1"/>
      </xdr:nvSpPr>
      <xdr:spPr>
        <a:xfrm>
          <a:off x="10515600" y="1474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163830</xdr:rowOff>
    </xdr:from>
    <xdr:to>
      <xdr:col>55</xdr:col>
      <xdr:colOff>88900</xdr:colOff>
      <xdr:row>85</xdr:row>
      <xdr:rowOff>163830</xdr:rowOff>
    </xdr:to>
    <xdr:cxnSp macro="">
      <xdr:nvCxnSpPr>
        <xdr:cNvPr id="220" name="直線コネクタ 219"/>
        <xdr:cNvCxnSpPr/>
      </xdr:nvCxnSpPr>
      <xdr:spPr>
        <a:xfrm>
          <a:off x="10388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62501</xdr:rowOff>
    </xdr:from>
    <xdr:ext cx="469744" cy="259045"/>
    <xdr:sp macro="" textlink="">
      <xdr:nvSpPr>
        <xdr:cNvPr id="221" name="【福祉施設】&#10;一人当たり面積最大値テキスト"/>
        <xdr:cNvSpPr txBox="1"/>
      </xdr:nvSpPr>
      <xdr:spPr>
        <a:xfrm>
          <a:off x="10515600" y="13092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115824</xdr:rowOff>
    </xdr:from>
    <xdr:to>
      <xdr:col>55</xdr:col>
      <xdr:colOff>88900</xdr:colOff>
      <xdr:row>77</xdr:row>
      <xdr:rowOff>115824</xdr:rowOff>
    </xdr:to>
    <xdr:cxnSp macro="">
      <xdr:nvCxnSpPr>
        <xdr:cNvPr id="222" name="直線コネクタ 221"/>
        <xdr:cNvCxnSpPr/>
      </xdr:nvCxnSpPr>
      <xdr:spPr>
        <a:xfrm>
          <a:off x="10388600" y="1331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83329</xdr:rowOff>
    </xdr:from>
    <xdr:ext cx="469744" cy="259045"/>
    <xdr:sp macro="" textlink="">
      <xdr:nvSpPr>
        <xdr:cNvPr id="223" name="【福祉施設】&#10;一人当たり面積平均値テキスト"/>
        <xdr:cNvSpPr txBox="1"/>
      </xdr:nvSpPr>
      <xdr:spPr>
        <a:xfrm>
          <a:off x="10515600" y="14142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60452</xdr:rowOff>
    </xdr:from>
    <xdr:to>
      <xdr:col>55</xdr:col>
      <xdr:colOff>50800</xdr:colOff>
      <xdr:row>83</xdr:row>
      <xdr:rowOff>162052</xdr:rowOff>
    </xdr:to>
    <xdr:sp macro="" textlink="">
      <xdr:nvSpPr>
        <xdr:cNvPr id="224" name="フローチャート: 判断 223"/>
        <xdr:cNvSpPr/>
      </xdr:nvSpPr>
      <xdr:spPr>
        <a:xfrm>
          <a:off x="10426700" y="1429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58165</xdr:rowOff>
    </xdr:from>
    <xdr:to>
      <xdr:col>50</xdr:col>
      <xdr:colOff>165100</xdr:colOff>
      <xdr:row>83</xdr:row>
      <xdr:rowOff>159765</xdr:rowOff>
    </xdr:to>
    <xdr:sp macro="" textlink="">
      <xdr:nvSpPr>
        <xdr:cNvPr id="225" name="フローチャート: 判断 224"/>
        <xdr:cNvSpPr/>
      </xdr:nvSpPr>
      <xdr:spPr>
        <a:xfrm>
          <a:off x="95885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4842</xdr:rowOff>
    </xdr:from>
    <xdr:ext cx="469744" cy="259045"/>
    <xdr:sp macro="" textlink="">
      <xdr:nvSpPr>
        <xdr:cNvPr id="226" name="n_1aveValue【福祉施設】&#10;一人当たり面積"/>
        <xdr:cNvSpPr txBox="1"/>
      </xdr:nvSpPr>
      <xdr:spPr>
        <a:xfrm>
          <a:off x="9391727" y="1406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83</xdr:row>
      <xdr:rowOff>67311</xdr:rowOff>
    </xdr:from>
    <xdr:to>
      <xdr:col>46</xdr:col>
      <xdr:colOff>38100</xdr:colOff>
      <xdr:row>83</xdr:row>
      <xdr:rowOff>168911</xdr:rowOff>
    </xdr:to>
    <xdr:sp macro="" textlink="">
      <xdr:nvSpPr>
        <xdr:cNvPr id="227" name="フローチャート: 判断 226"/>
        <xdr:cNvSpPr/>
      </xdr:nvSpPr>
      <xdr:spPr>
        <a:xfrm>
          <a:off x="8699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82</xdr:row>
      <xdr:rowOff>13988</xdr:rowOff>
    </xdr:from>
    <xdr:ext cx="469744" cy="259045"/>
    <xdr:sp macro="" textlink="">
      <xdr:nvSpPr>
        <xdr:cNvPr id="228" name="n_2aveValue【福祉施設】&#10;一人当たり面積"/>
        <xdr:cNvSpPr txBox="1"/>
      </xdr:nvSpPr>
      <xdr:spPr>
        <a:xfrm>
          <a:off x="8515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83</xdr:row>
      <xdr:rowOff>55880</xdr:rowOff>
    </xdr:from>
    <xdr:to>
      <xdr:col>41</xdr:col>
      <xdr:colOff>101600</xdr:colOff>
      <xdr:row>83</xdr:row>
      <xdr:rowOff>157480</xdr:rowOff>
    </xdr:to>
    <xdr:sp macro="" textlink="">
      <xdr:nvSpPr>
        <xdr:cNvPr id="229" name="フローチャート: 判断 228"/>
        <xdr:cNvSpPr/>
      </xdr:nvSpPr>
      <xdr:spPr>
        <a:xfrm>
          <a:off x="7810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82</xdr:row>
      <xdr:rowOff>2557</xdr:rowOff>
    </xdr:from>
    <xdr:ext cx="469744" cy="259045"/>
    <xdr:sp macro="" textlink="">
      <xdr:nvSpPr>
        <xdr:cNvPr id="230" name="n_3aveValue【福祉施設】&#10;一人当たり面積"/>
        <xdr:cNvSpPr txBox="1"/>
      </xdr:nvSpPr>
      <xdr:spPr>
        <a:xfrm>
          <a:off x="7626427"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31" name="テキスト ボックス 23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32" name="テキスト ボックス 23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33" name="テキスト ボックス 23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34" name="テキスト ボックス 23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35" name="テキスト ボックス 23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108458</xdr:rowOff>
    </xdr:from>
    <xdr:to>
      <xdr:col>55</xdr:col>
      <xdr:colOff>50800</xdr:colOff>
      <xdr:row>86</xdr:row>
      <xdr:rowOff>38608</xdr:rowOff>
    </xdr:to>
    <xdr:sp macro="" textlink="">
      <xdr:nvSpPr>
        <xdr:cNvPr id="236" name="楕円 235"/>
        <xdr:cNvSpPr/>
      </xdr:nvSpPr>
      <xdr:spPr>
        <a:xfrm>
          <a:off x="10426700" y="146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23385</xdr:rowOff>
    </xdr:from>
    <xdr:ext cx="469744" cy="259045"/>
    <xdr:sp macro="" textlink="">
      <xdr:nvSpPr>
        <xdr:cNvPr id="237" name="【福祉施設】&#10;一人当たり面積該当値テキスト"/>
        <xdr:cNvSpPr txBox="1"/>
      </xdr:nvSpPr>
      <xdr:spPr>
        <a:xfrm>
          <a:off x="10515600" y="14596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108458</xdr:rowOff>
    </xdr:from>
    <xdr:to>
      <xdr:col>50</xdr:col>
      <xdr:colOff>165100</xdr:colOff>
      <xdr:row>86</xdr:row>
      <xdr:rowOff>38608</xdr:rowOff>
    </xdr:to>
    <xdr:sp macro="" textlink="">
      <xdr:nvSpPr>
        <xdr:cNvPr id="238" name="楕円 237"/>
        <xdr:cNvSpPr/>
      </xdr:nvSpPr>
      <xdr:spPr>
        <a:xfrm>
          <a:off x="9588500" y="146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159258</xdr:rowOff>
    </xdr:from>
    <xdr:to>
      <xdr:col>55</xdr:col>
      <xdr:colOff>0</xdr:colOff>
      <xdr:row>85</xdr:row>
      <xdr:rowOff>159258</xdr:rowOff>
    </xdr:to>
    <xdr:cxnSp macro="">
      <xdr:nvCxnSpPr>
        <xdr:cNvPr id="239" name="直線コネクタ 238"/>
        <xdr:cNvCxnSpPr/>
      </xdr:nvCxnSpPr>
      <xdr:spPr>
        <a:xfrm>
          <a:off x="9639300" y="147325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110744</xdr:rowOff>
    </xdr:from>
    <xdr:to>
      <xdr:col>46</xdr:col>
      <xdr:colOff>38100</xdr:colOff>
      <xdr:row>86</xdr:row>
      <xdr:rowOff>40894</xdr:rowOff>
    </xdr:to>
    <xdr:sp macro="" textlink="">
      <xdr:nvSpPr>
        <xdr:cNvPr id="240" name="楕円 239"/>
        <xdr:cNvSpPr/>
      </xdr:nvSpPr>
      <xdr:spPr>
        <a:xfrm>
          <a:off x="8699500" y="1468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159258</xdr:rowOff>
    </xdr:from>
    <xdr:to>
      <xdr:col>50</xdr:col>
      <xdr:colOff>114300</xdr:colOff>
      <xdr:row>85</xdr:row>
      <xdr:rowOff>161544</xdr:rowOff>
    </xdr:to>
    <xdr:cxnSp macro="">
      <xdr:nvCxnSpPr>
        <xdr:cNvPr id="241" name="直線コネクタ 240"/>
        <xdr:cNvCxnSpPr/>
      </xdr:nvCxnSpPr>
      <xdr:spPr>
        <a:xfrm flipV="1">
          <a:off x="8750300" y="1473250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29735</xdr:rowOff>
    </xdr:from>
    <xdr:ext cx="469744" cy="259045"/>
    <xdr:sp macro="" textlink="">
      <xdr:nvSpPr>
        <xdr:cNvPr id="242" name="n_1mainValue【福祉施設】&#10;一人当たり面積"/>
        <xdr:cNvSpPr txBox="1"/>
      </xdr:nvSpPr>
      <xdr:spPr>
        <a:xfrm>
          <a:off x="9391727" y="1477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32021</xdr:rowOff>
    </xdr:from>
    <xdr:ext cx="469744" cy="259045"/>
    <xdr:sp macro="" textlink="">
      <xdr:nvSpPr>
        <xdr:cNvPr id="243" name="n_2mainValue【福祉施設】&#10;一人当たり面積"/>
        <xdr:cNvSpPr txBox="1"/>
      </xdr:nvSpPr>
      <xdr:spPr>
        <a:xfrm>
          <a:off x="8515427" y="14776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44" name="正方形/長方形 24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45" name="正方形/長方形 24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46" name="正方形/長方形 24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7" name="正方形/長方形 24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8" name="正方形/長方形 24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9" name="正方形/長方形 24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50" name="正方形/長方形 24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51" name="正方形/長方形 25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52" name="正方形/長方形 25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53" name="正方形/長方形 25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54" name="正方形/長方形 25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55" name="正方形/長方形 25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56" name="正方形/長方形 25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57" name="正方形/長方形 25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58" name="正方形/長方形 25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59" name="正方形/長方形 25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60" name="正方形/長方形 25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61" name="正方形/長方形 26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62" name="正方形/長方形 26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63" name="正方形/長方形 26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64" name="正方形/長方形 26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65" name="正方形/長方形 26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66" name="正方形/長方形 26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67" name="正方形/長方形 26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68" name="テキスト ボックス 26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69" name="直線コネクタ 26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70" name="テキスト ボックス 269"/>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71" name="直線コネクタ 27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72" name="テキスト ボックス 271"/>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73" name="直線コネクタ 27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74" name="テキスト ボックス 27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75" name="直線コネクタ 27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76" name="テキスト ボックス 27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77" name="直線コネクタ 27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78" name="テキスト ボックス 27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79" name="直線コネクタ 27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80" name="テキスト ボックス 279"/>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81" name="直線コネクタ 28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82" name="テキスト ボックス 28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8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42</xdr:row>
      <xdr:rowOff>131445</xdr:rowOff>
    </xdr:to>
    <xdr:cxnSp macro="">
      <xdr:nvCxnSpPr>
        <xdr:cNvPr id="284" name="直線コネクタ 283"/>
        <xdr:cNvCxnSpPr/>
      </xdr:nvCxnSpPr>
      <xdr:spPr>
        <a:xfrm flipV="1">
          <a:off x="16318864" y="5768340"/>
          <a:ext cx="0" cy="1564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135272</xdr:rowOff>
    </xdr:from>
    <xdr:ext cx="405111" cy="259045"/>
    <xdr:sp macro="" textlink="">
      <xdr:nvSpPr>
        <xdr:cNvPr id="285" name="【一般廃棄物処理施設】&#10;有形固定資産減価償却率最小値テキスト"/>
        <xdr:cNvSpPr txBox="1"/>
      </xdr:nvSpPr>
      <xdr:spPr>
        <a:xfrm>
          <a:off x="16357600" y="733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131445</xdr:rowOff>
    </xdr:from>
    <xdr:to>
      <xdr:col>86</xdr:col>
      <xdr:colOff>25400</xdr:colOff>
      <xdr:row>42</xdr:row>
      <xdr:rowOff>131445</xdr:rowOff>
    </xdr:to>
    <xdr:cxnSp macro="">
      <xdr:nvCxnSpPr>
        <xdr:cNvPr id="286" name="直線コネクタ 285"/>
        <xdr:cNvCxnSpPr/>
      </xdr:nvCxnSpPr>
      <xdr:spPr>
        <a:xfrm>
          <a:off x="16230600" y="7332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405111" cy="259045"/>
    <xdr:sp macro="" textlink="">
      <xdr:nvSpPr>
        <xdr:cNvPr id="287" name="【一般廃棄物処理施設】&#10;有形固定資産減価償却率最大値テキスト"/>
        <xdr:cNvSpPr txBox="1"/>
      </xdr:nvSpPr>
      <xdr:spPr>
        <a:xfrm>
          <a:off x="16357600" y="554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288" name="直線コネクタ 287"/>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101617</xdr:rowOff>
    </xdr:from>
    <xdr:ext cx="405111" cy="259045"/>
    <xdr:sp macro="" textlink="">
      <xdr:nvSpPr>
        <xdr:cNvPr id="289" name="【一般廃棄物処理施設】&#10;有形固定資産減価償却率平均値テキスト"/>
        <xdr:cNvSpPr txBox="1"/>
      </xdr:nvSpPr>
      <xdr:spPr>
        <a:xfrm>
          <a:off x="16357600" y="6273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78740</xdr:rowOff>
    </xdr:from>
    <xdr:to>
      <xdr:col>85</xdr:col>
      <xdr:colOff>177800</xdr:colOff>
      <xdr:row>38</xdr:row>
      <xdr:rowOff>8890</xdr:rowOff>
    </xdr:to>
    <xdr:sp macro="" textlink="">
      <xdr:nvSpPr>
        <xdr:cNvPr id="290" name="フローチャート: 判断 289"/>
        <xdr:cNvSpPr/>
      </xdr:nvSpPr>
      <xdr:spPr>
        <a:xfrm>
          <a:off x="162687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40640</xdr:rowOff>
    </xdr:from>
    <xdr:to>
      <xdr:col>81</xdr:col>
      <xdr:colOff>101600</xdr:colOff>
      <xdr:row>37</xdr:row>
      <xdr:rowOff>142240</xdr:rowOff>
    </xdr:to>
    <xdr:sp macro="" textlink="">
      <xdr:nvSpPr>
        <xdr:cNvPr id="291" name="フローチャート: 判断 290"/>
        <xdr:cNvSpPr/>
      </xdr:nvSpPr>
      <xdr:spPr>
        <a:xfrm>
          <a:off x="15430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158767</xdr:rowOff>
    </xdr:from>
    <xdr:ext cx="405111" cy="259045"/>
    <xdr:sp macro="" textlink="">
      <xdr:nvSpPr>
        <xdr:cNvPr id="292" name="n_1aveValue【一般廃棄物処理施設】&#10;有形固定資産減価償却率"/>
        <xdr:cNvSpPr txBox="1"/>
      </xdr:nvSpPr>
      <xdr:spPr>
        <a:xfrm>
          <a:off x="15266044" y="615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105410</xdr:rowOff>
    </xdr:from>
    <xdr:to>
      <xdr:col>76</xdr:col>
      <xdr:colOff>165100</xdr:colOff>
      <xdr:row>38</xdr:row>
      <xdr:rowOff>35560</xdr:rowOff>
    </xdr:to>
    <xdr:sp macro="" textlink="">
      <xdr:nvSpPr>
        <xdr:cNvPr id="293" name="フローチャート: 判断 292"/>
        <xdr:cNvSpPr/>
      </xdr:nvSpPr>
      <xdr:spPr>
        <a:xfrm>
          <a:off x="14541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52087</xdr:rowOff>
    </xdr:from>
    <xdr:ext cx="405111" cy="259045"/>
    <xdr:sp macro="" textlink="">
      <xdr:nvSpPr>
        <xdr:cNvPr id="294" name="n_2aveValue【一般廃棄物処理施設】&#10;有形固定資産減価償却率"/>
        <xdr:cNvSpPr txBox="1"/>
      </xdr:nvSpPr>
      <xdr:spPr>
        <a:xfrm>
          <a:off x="14389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6350</xdr:rowOff>
    </xdr:from>
    <xdr:to>
      <xdr:col>72</xdr:col>
      <xdr:colOff>38100</xdr:colOff>
      <xdr:row>36</xdr:row>
      <xdr:rowOff>107950</xdr:rowOff>
    </xdr:to>
    <xdr:sp macro="" textlink="">
      <xdr:nvSpPr>
        <xdr:cNvPr id="295" name="フローチャート: 判断 294"/>
        <xdr:cNvSpPr/>
      </xdr:nvSpPr>
      <xdr:spPr>
        <a:xfrm>
          <a:off x="13652500" y="617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34</xdr:row>
      <xdr:rowOff>124477</xdr:rowOff>
    </xdr:from>
    <xdr:ext cx="405111" cy="259045"/>
    <xdr:sp macro="" textlink="">
      <xdr:nvSpPr>
        <xdr:cNvPr id="296" name="n_3aveValue【一般廃棄物処理施設】&#10;有形固定資産減価償却率"/>
        <xdr:cNvSpPr txBox="1"/>
      </xdr:nvSpPr>
      <xdr:spPr>
        <a:xfrm>
          <a:off x="13500744" y="595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97" name="テキスト ボックス 29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98" name="テキスト ボックス 29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99" name="テキスト ボックス 29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00" name="テキスト ボックス 29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01" name="テキスト ボックス 30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145415</xdr:rowOff>
    </xdr:from>
    <xdr:to>
      <xdr:col>85</xdr:col>
      <xdr:colOff>177800</xdr:colOff>
      <xdr:row>40</xdr:row>
      <xdr:rowOff>75565</xdr:rowOff>
    </xdr:to>
    <xdr:sp macro="" textlink="">
      <xdr:nvSpPr>
        <xdr:cNvPr id="302" name="楕円 301"/>
        <xdr:cNvSpPr/>
      </xdr:nvSpPr>
      <xdr:spPr>
        <a:xfrm>
          <a:off x="16268700" y="683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123842</xdr:rowOff>
    </xdr:from>
    <xdr:ext cx="405111" cy="259045"/>
    <xdr:sp macro="" textlink="">
      <xdr:nvSpPr>
        <xdr:cNvPr id="303" name="【一般廃棄物処理施設】&#10;有形固定資産減価償却率該当値テキスト"/>
        <xdr:cNvSpPr txBox="1"/>
      </xdr:nvSpPr>
      <xdr:spPr>
        <a:xfrm>
          <a:off x="16357600" y="6810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25400</xdr:rowOff>
    </xdr:from>
    <xdr:to>
      <xdr:col>81</xdr:col>
      <xdr:colOff>101600</xdr:colOff>
      <xdr:row>40</xdr:row>
      <xdr:rowOff>127000</xdr:rowOff>
    </xdr:to>
    <xdr:sp macro="" textlink="">
      <xdr:nvSpPr>
        <xdr:cNvPr id="304" name="楕円 303"/>
        <xdr:cNvSpPr/>
      </xdr:nvSpPr>
      <xdr:spPr>
        <a:xfrm>
          <a:off x="15430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24765</xdr:rowOff>
    </xdr:from>
    <xdr:to>
      <xdr:col>85</xdr:col>
      <xdr:colOff>127000</xdr:colOff>
      <xdr:row>40</xdr:row>
      <xdr:rowOff>76200</xdr:rowOff>
    </xdr:to>
    <xdr:cxnSp macro="">
      <xdr:nvCxnSpPr>
        <xdr:cNvPr id="305" name="直線コネクタ 304"/>
        <xdr:cNvCxnSpPr/>
      </xdr:nvCxnSpPr>
      <xdr:spPr>
        <a:xfrm flipV="1">
          <a:off x="15481300" y="688276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76835</xdr:rowOff>
    </xdr:from>
    <xdr:to>
      <xdr:col>76</xdr:col>
      <xdr:colOff>165100</xdr:colOff>
      <xdr:row>41</xdr:row>
      <xdr:rowOff>6985</xdr:rowOff>
    </xdr:to>
    <xdr:sp macro="" textlink="">
      <xdr:nvSpPr>
        <xdr:cNvPr id="306" name="楕円 305"/>
        <xdr:cNvSpPr/>
      </xdr:nvSpPr>
      <xdr:spPr>
        <a:xfrm>
          <a:off x="14541500" y="693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76200</xdr:rowOff>
    </xdr:from>
    <xdr:to>
      <xdr:col>81</xdr:col>
      <xdr:colOff>50800</xdr:colOff>
      <xdr:row>40</xdr:row>
      <xdr:rowOff>127635</xdr:rowOff>
    </xdr:to>
    <xdr:cxnSp macro="">
      <xdr:nvCxnSpPr>
        <xdr:cNvPr id="307" name="直線コネクタ 306"/>
        <xdr:cNvCxnSpPr/>
      </xdr:nvCxnSpPr>
      <xdr:spPr>
        <a:xfrm flipV="1">
          <a:off x="14592300" y="693420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40</xdr:row>
      <xdr:rowOff>118127</xdr:rowOff>
    </xdr:from>
    <xdr:ext cx="405111" cy="259045"/>
    <xdr:sp macro="" textlink="">
      <xdr:nvSpPr>
        <xdr:cNvPr id="308" name="n_1mainValue【一般廃棄物処理施設】&#10;有形固定資産減価償却率"/>
        <xdr:cNvSpPr txBox="1"/>
      </xdr:nvSpPr>
      <xdr:spPr>
        <a:xfrm>
          <a:off x="15266044" y="697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169562</xdr:rowOff>
    </xdr:from>
    <xdr:ext cx="405111" cy="259045"/>
    <xdr:sp macro="" textlink="">
      <xdr:nvSpPr>
        <xdr:cNvPr id="309" name="n_2mainValue【一般廃棄物処理施設】&#10;有形固定資産減価償却率"/>
        <xdr:cNvSpPr txBox="1"/>
      </xdr:nvSpPr>
      <xdr:spPr>
        <a:xfrm>
          <a:off x="14389744" y="702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10" name="正方形/長方形 30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11" name="正方形/長方形 31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12" name="正方形/長方形 31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13" name="正方形/長方形 31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14" name="正方形/長方形 31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15" name="正方形/長方形 31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16" name="正方形/長方形 31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17" name="正方形/長方形 31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18" name="テキスト ボックス 31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19" name="直線コネクタ 31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20" name="直線コネクタ 31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21" name="テキスト ボックス 320"/>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22" name="直線コネクタ 32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23" name="テキスト ボックス 322"/>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24" name="直線コネクタ 32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25" name="テキスト ボックス 324"/>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26" name="直線コネクタ 32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27" name="テキスト ボックス 326"/>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28" name="直線コネクタ 32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329" name="テキスト ボックス 328"/>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30" name="直線コネクタ 32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31" name="テキスト ボックス 33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3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27440</xdr:rowOff>
    </xdr:from>
    <xdr:to>
      <xdr:col>116</xdr:col>
      <xdr:colOff>62864</xdr:colOff>
      <xdr:row>42</xdr:row>
      <xdr:rowOff>28553</xdr:rowOff>
    </xdr:to>
    <xdr:cxnSp macro="">
      <xdr:nvCxnSpPr>
        <xdr:cNvPr id="333" name="直線コネクタ 332"/>
        <xdr:cNvCxnSpPr/>
      </xdr:nvCxnSpPr>
      <xdr:spPr>
        <a:xfrm flipV="1">
          <a:off x="22160864" y="5856740"/>
          <a:ext cx="0" cy="1372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32380</xdr:rowOff>
    </xdr:from>
    <xdr:ext cx="469744" cy="259045"/>
    <xdr:sp macro="" textlink="">
      <xdr:nvSpPr>
        <xdr:cNvPr id="334" name="【一般廃棄物処理施設】&#10;一人当たり有形固定資産（償却資産）額最小値テキスト"/>
        <xdr:cNvSpPr txBox="1"/>
      </xdr:nvSpPr>
      <xdr:spPr>
        <a:xfrm>
          <a:off x="22199600" y="7233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28553</xdr:rowOff>
    </xdr:from>
    <xdr:to>
      <xdr:col>116</xdr:col>
      <xdr:colOff>152400</xdr:colOff>
      <xdr:row>42</xdr:row>
      <xdr:rowOff>28553</xdr:rowOff>
    </xdr:to>
    <xdr:cxnSp macro="">
      <xdr:nvCxnSpPr>
        <xdr:cNvPr id="335" name="直線コネクタ 334"/>
        <xdr:cNvCxnSpPr/>
      </xdr:nvCxnSpPr>
      <xdr:spPr>
        <a:xfrm>
          <a:off x="22072600" y="7229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145567</xdr:rowOff>
    </xdr:from>
    <xdr:ext cx="599010" cy="259045"/>
    <xdr:sp macro="" textlink="">
      <xdr:nvSpPr>
        <xdr:cNvPr id="336" name="【一般廃棄物処理施設】&#10;一人当たり有形固定資産（償却資産）額最大値テキスト"/>
        <xdr:cNvSpPr txBox="1"/>
      </xdr:nvSpPr>
      <xdr:spPr>
        <a:xfrm>
          <a:off x="22199600" y="5631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27440</xdr:rowOff>
    </xdr:from>
    <xdr:to>
      <xdr:col>116</xdr:col>
      <xdr:colOff>152400</xdr:colOff>
      <xdr:row>34</xdr:row>
      <xdr:rowOff>27440</xdr:rowOff>
    </xdr:to>
    <xdr:cxnSp macro="">
      <xdr:nvCxnSpPr>
        <xdr:cNvPr id="337" name="直線コネクタ 336"/>
        <xdr:cNvCxnSpPr/>
      </xdr:nvCxnSpPr>
      <xdr:spPr>
        <a:xfrm>
          <a:off x="22072600" y="585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22424</xdr:rowOff>
    </xdr:from>
    <xdr:ext cx="599010" cy="259045"/>
    <xdr:sp macro="" textlink="">
      <xdr:nvSpPr>
        <xdr:cNvPr id="338" name="【一般廃棄物処理施設】&#10;一人当たり有形固定資産（償却資産）額平均値テキスト"/>
        <xdr:cNvSpPr txBox="1"/>
      </xdr:nvSpPr>
      <xdr:spPr>
        <a:xfrm>
          <a:off x="22199600" y="67089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43997</xdr:rowOff>
    </xdr:from>
    <xdr:to>
      <xdr:col>116</xdr:col>
      <xdr:colOff>114300</xdr:colOff>
      <xdr:row>39</xdr:row>
      <xdr:rowOff>145597</xdr:rowOff>
    </xdr:to>
    <xdr:sp macro="" textlink="">
      <xdr:nvSpPr>
        <xdr:cNvPr id="339" name="フローチャート: 判断 338"/>
        <xdr:cNvSpPr/>
      </xdr:nvSpPr>
      <xdr:spPr>
        <a:xfrm>
          <a:off x="22110700" y="6730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127169</xdr:rowOff>
    </xdr:from>
    <xdr:to>
      <xdr:col>112</xdr:col>
      <xdr:colOff>38100</xdr:colOff>
      <xdr:row>40</xdr:row>
      <xdr:rowOff>57319</xdr:rowOff>
    </xdr:to>
    <xdr:sp macro="" textlink="">
      <xdr:nvSpPr>
        <xdr:cNvPr id="340" name="フローチャート: 判断 339"/>
        <xdr:cNvSpPr/>
      </xdr:nvSpPr>
      <xdr:spPr>
        <a:xfrm>
          <a:off x="21272500" y="6813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40</xdr:row>
      <xdr:rowOff>48446</xdr:rowOff>
    </xdr:from>
    <xdr:ext cx="534377" cy="259045"/>
    <xdr:sp macro="" textlink="">
      <xdr:nvSpPr>
        <xdr:cNvPr id="341" name="n_1aveValue【一般廃棄物処理施設】&#10;一人当たり有形固定資産（償却資産）額"/>
        <xdr:cNvSpPr txBox="1"/>
      </xdr:nvSpPr>
      <xdr:spPr>
        <a:xfrm>
          <a:off x="21043411" y="690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99112</xdr:rowOff>
    </xdr:from>
    <xdr:to>
      <xdr:col>107</xdr:col>
      <xdr:colOff>101600</xdr:colOff>
      <xdr:row>40</xdr:row>
      <xdr:rowOff>29262</xdr:rowOff>
    </xdr:to>
    <xdr:sp macro="" textlink="">
      <xdr:nvSpPr>
        <xdr:cNvPr id="342" name="フローチャート: 判断 341"/>
        <xdr:cNvSpPr/>
      </xdr:nvSpPr>
      <xdr:spPr>
        <a:xfrm>
          <a:off x="20383500" y="678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40</xdr:row>
      <xdr:rowOff>20389</xdr:rowOff>
    </xdr:from>
    <xdr:ext cx="599010" cy="259045"/>
    <xdr:sp macro="" textlink="">
      <xdr:nvSpPr>
        <xdr:cNvPr id="343" name="n_2aveValue【一般廃棄物処理施設】&#10;一人当たり有形固定資産（償却資産）額"/>
        <xdr:cNvSpPr txBox="1"/>
      </xdr:nvSpPr>
      <xdr:spPr>
        <a:xfrm>
          <a:off x="20134795" y="6878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40</xdr:row>
      <xdr:rowOff>15269</xdr:rowOff>
    </xdr:from>
    <xdr:to>
      <xdr:col>102</xdr:col>
      <xdr:colOff>165100</xdr:colOff>
      <xdr:row>40</xdr:row>
      <xdr:rowOff>116869</xdr:rowOff>
    </xdr:to>
    <xdr:sp macro="" textlink="">
      <xdr:nvSpPr>
        <xdr:cNvPr id="344" name="フローチャート: 判断 343"/>
        <xdr:cNvSpPr/>
      </xdr:nvSpPr>
      <xdr:spPr>
        <a:xfrm>
          <a:off x="19494500" y="687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38</xdr:row>
      <xdr:rowOff>133396</xdr:rowOff>
    </xdr:from>
    <xdr:ext cx="534377" cy="259045"/>
    <xdr:sp macro="" textlink="">
      <xdr:nvSpPr>
        <xdr:cNvPr id="345" name="n_3aveValue【一般廃棄物処理施設】&#10;一人当たり有形固定資産（償却資産）額"/>
        <xdr:cNvSpPr txBox="1"/>
      </xdr:nvSpPr>
      <xdr:spPr>
        <a:xfrm>
          <a:off x="19278111" y="664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46" name="テキスト ボックス 34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47" name="テキスト ボックス 34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48" name="テキスト ボックス 34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49" name="テキスト ボックス 34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50" name="テキスト ボックス 34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148090</xdr:rowOff>
    </xdr:from>
    <xdr:to>
      <xdr:col>116</xdr:col>
      <xdr:colOff>114300</xdr:colOff>
      <xdr:row>34</xdr:row>
      <xdr:rowOff>78240</xdr:rowOff>
    </xdr:to>
    <xdr:sp macro="" textlink="">
      <xdr:nvSpPr>
        <xdr:cNvPr id="351" name="楕円 350"/>
        <xdr:cNvSpPr/>
      </xdr:nvSpPr>
      <xdr:spPr>
        <a:xfrm>
          <a:off x="22110700" y="580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101117</xdr:rowOff>
    </xdr:from>
    <xdr:ext cx="599010" cy="259045"/>
    <xdr:sp macro="" textlink="">
      <xdr:nvSpPr>
        <xdr:cNvPr id="352" name="【一般廃棄物処理施設】&#10;一人当たり有形固定資産（償却資産）額該当値テキスト"/>
        <xdr:cNvSpPr txBox="1"/>
      </xdr:nvSpPr>
      <xdr:spPr>
        <a:xfrm>
          <a:off x="22199600" y="5758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14420</xdr:rowOff>
    </xdr:from>
    <xdr:to>
      <xdr:col>112</xdr:col>
      <xdr:colOff>38100</xdr:colOff>
      <xdr:row>34</xdr:row>
      <xdr:rowOff>116020</xdr:rowOff>
    </xdr:to>
    <xdr:sp macro="" textlink="">
      <xdr:nvSpPr>
        <xdr:cNvPr id="353" name="楕円 352"/>
        <xdr:cNvSpPr/>
      </xdr:nvSpPr>
      <xdr:spPr>
        <a:xfrm>
          <a:off x="21272500" y="584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27440</xdr:rowOff>
    </xdr:from>
    <xdr:to>
      <xdr:col>116</xdr:col>
      <xdr:colOff>63500</xdr:colOff>
      <xdr:row>34</xdr:row>
      <xdr:rowOff>65220</xdr:rowOff>
    </xdr:to>
    <xdr:cxnSp macro="">
      <xdr:nvCxnSpPr>
        <xdr:cNvPr id="354" name="直線コネクタ 353"/>
        <xdr:cNvCxnSpPr/>
      </xdr:nvCxnSpPr>
      <xdr:spPr>
        <a:xfrm flipV="1">
          <a:off x="21323300" y="5856740"/>
          <a:ext cx="838200" cy="3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43353</xdr:rowOff>
    </xdr:from>
    <xdr:to>
      <xdr:col>107</xdr:col>
      <xdr:colOff>101600</xdr:colOff>
      <xdr:row>34</xdr:row>
      <xdr:rowOff>144953</xdr:rowOff>
    </xdr:to>
    <xdr:sp macro="" textlink="">
      <xdr:nvSpPr>
        <xdr:cNvPr id="355" name="楕円 354"/>
        <xdr:cNvSpPr/>
      </xdr:nvSpPr>
      <xdr:spPr>
        <a:xfrm>
          <a:off x="20383500" y="5872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65220</xdr:rowOff>
    </xdr:from>
    <xdr:to>
      <xdr:col>111</xdr:col>
      <xdr:colOff>177800</xdr:colOff>
      <xdr:row>34</xdr:row>
      <xdr:rowOff>94153</xdr:rowOff>
    </xdr:to>
    <xdr:cxnSp macro="">
      <xdr:nvCxnSpPr>
        <xdr:cNvPr id="356" name="直線コネクタ 355"/>
        <xdr:cNvCxnSpPr/>
      </xdr:nvCxnSpPr>
      <xdr:spPr>
        <a:xfrm flipV="1">
          <a:off x="20434300" y="5894520"/>
          <a:ext cx="889000" cy="28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32</xdr:row>
      <xdr:rowOff>132547</xdr:rowOff>
    </xdr:from>
    <xdr:ext cx="599010" cy="259045"/>
    <xdr:sp macro="" textlink="">
      <xdr:nvSpPr>
        <xdr:cNvPr id="357" name="n_1mainValue【一般廃棄物処理施設】&#10;一人当たり有形固定資産（償却資産）額"/>
        <xdr:cNvSpPr txBox="1"/>
      </xdr:nvSpPr>
      <xdr:spPr>
        <a:xfrm>
          <a:off x="21011095" y="5618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32</xdr:row>
      <xdr:rowOff>161480</xdr:rowOff>
    </xdr:from>
    <xdr:ext cx="599010" cy="259045"/>
    <xdr:sp macro="" textlink="">
      <xdr:nvSpPr>
        <xdr:cNvPr id="358" name="n_2mainValue【一般廃棄物処理施設】&#10;一人当たり有形固定資産（償却資産）額"/>
        <xdr:cNvSpPr txBox="1"/>
      </xdr:nvSpPr>
      <xdr:spPr>
        <a:xfrm>
          <a:off x="20134795" y="5647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59" name="正方形/長方形 35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60" name="正方形/長方形 35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61" name="正方形/長方形 36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62" name="正方形/長方形 36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63" name="正方形/長方形 36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64" name="正方形/長方形 36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65" name="正方形/長方形 36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66" name="正方形/長方形 36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67" name="テキスト ボックス 36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68" name="直線コネクタ 36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69" name="テキスト ボックス 368"/>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370" name="直線コネクタ 369"/>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371" name="テキスト ボックス 370"/>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372" name="直線コネクタ 371"/>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373" name="テキスト ボックス 372"/>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374" name="直線コネクタ 373"/>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375" name="テキスト ボックス 374"/>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376" name="直線コネクタ 375"/>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377" name="テキスト ボックス 376"/>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78" name="直線コネクタ 37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79" name="テキスト ボックス 37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8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84582</xdr:rowOff>
    </xdr:from>
    <xdr:to>
      <xdr:col>85</xdr:col>
      <xdr:colOff>126364</xdr:colOff>
      <xdr:row>62</xdr:row>
      <xdr:rowOff>54864</xdr:rowOff>
    </xdr:to>
    <xdr:cxnSp macro="">
      <xdr:nvCxnSpPr>
        <xdr:cNvPr id="381" name="直線コネクタ 380"/>
        <xdr:cNvCxnSpPr/>
      </xdr:nvCxnSpPr>
      <xdr:spPr>
        <a:xfrm flipV="1">
          <a:off x="16318864" y="9514332"/>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58691</xdr:rowOff>
    </xdr:from>
    <xdr:ext cx="405111" cy="259045"/>
    <xdr:sp macro="" textlink="">
      <xdr:nvSpPr>
        <xdr:cNvPr id="382" name="【保健センター・保健所】&#10;有形固定資産減価償却率最小値テキスト"/>
        <xdr:cNvSpPr txBox="1"/>
      </xdr:nvSpPr>
      <xdr:spPr>
        <a:xfrm>
          <a:off x="16357600" y="10688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54864</xdr:rowOff>
    </xdr:from>
    <xdr:to>
      <xdr:col>86</xdr:col>
      <xdr:colOff>25400</xdr:colOff>
      <xdr:row>62</xdr:row>
      <xdr:rowOff>54864</xdr:rowOff>
    </xdr:to>
    <xdr:cxnSp macro="">
      <xdr:nvCxnSpPr>
        <xdr:cNvPr id="383" name="直線コネクタ 382"/>
        <xdr:cNvCxnSpPr/>
      </xdr:nvCxnSpPr>
      <xdr:spPr>
        <a:xfrm>
          <a:off x="16230600" y="10684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31259</xdr:rowOff>
    </xdr:from>
    <xdr:ext cx="405111" cy="259045"/>
    <xdr:sp macro="" textlink="">
      <xdr:nvSpPr>
        <xdr:cNvPr id="384" name="【保健センター・保健所】&#10;有形固定資産減価償却率最大値テキスト"/>
        <xdr:cNvSpPr txBox="1"/>
      </xdr:nvSpPr>
      <xdr:spPr>
        <a:xfrm>
          <a:off x="16357600" y="9289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84582</xdr:rowOff>
    </xdr:from>
    <xdr:to>
      <xdr:col>86</xdr:col>
      <xdr:colOff>25400</xdr:colOff>
      <xdr:row>55</xdr:row>
      <xdr:rowOff>84582</xdr:rowOff>
    </xdr:to>
    <xdr:cxnSp macro="">
      <xdr:nvCxnSpPr>
        <xdr:cNvPr id="385" name="直線コネクタ 384"/>
        <xdr:cNvCxnSpPr/>
      </xdr:nvCxnSpPr>
      <xdr:spPr>
        <a:xfrm>
          <a:off x="16230600" y="951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26941</xdr:rowOff>
    </xdr:from>
    <xdr:ext cx="405111" cy="259045"/>
    <xdr:sp macro="" textlink="">
      <xdr:nvSpPr>
        <xdr:cNvPr id="386" name="【保健センター・保健所】&#10;有形固定資産減価償却率平均値テキスト"/>
        <xdr:cNvSpPr txBox="1"/>
      </xdr:nvSpPr>
      <xdr:spPr>
        <a:xfrm>
          <a:off x="16357600" y="10142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4064</xdr:rowOff>
    </xdr:from>
    <xdr:to>
      <xdr:col>85</xdr:col>
      <xdr:colOff>177800</xdr:colOff>
      <xdr:row>60</xdr:row>
      <xdr:rowOff>105664</xdr:rowOff>
    </xdr:to>
    <xdr:sp macro="" textlink="">
      <xdr:nvSpPr>
        <xdr:cNvPr id="387" name="フローチャート: 判断 386"/>
        <xdr:cNvSpPr/>
      </xdr:nvSpPr>
      <xdr:spPr>
        <a:xfrm>
          <a:off x="16268700" y="1029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70358</xdr:rowOff>
    </xdr:from>
    <xdr:to>
      <xdr:col>81</xdr:col>
      <xdr:colOff>101600</xdr:colOff>
      <xdr:row>61</xdr:row>
      <xdr:rowOff>508</xdr:rowOff>
    </xdr:to>
    <xdr:sp macro="" textlink="">
      <xdr:nvSpPr>
        <xdr:cNvPr id="388" name="フローチャート: 判断 387"/>
        <xdr:cNvSpPr/>
      </xdr:nvSpPr>
      <xdr:spPr>
        <a:xfrm>
          <a:off x="15430500" y="1035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17035</xdr:rowOff>
    </xdr:from>
    <xdr:ext cx="405111" cy="259045"/>
    <xdr:sp macro="" textlink="">
      <xdr:nvSpPr>
        <xdr:cNvPr id="389" name="n_1aveValue【保健センター・保健所】&#10;有形固定資産減価償却率"/>
        <xdr:cNvSpPr txBox="1"/>
      </xdr:nvSpPr>
      <xdr:spPr>
        <a:xfrm>
          <a:off x="15266044" y="10132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86360</xdr:rowOff>
    </xdr:from>
    <xdr:to>
      <xdr:col>76</xdr:col>
      <xdr:colOff>165100</xdr:colOff>
      <xdr:row>61</xdr:row>
      <xdr:rowOff>16510</xdr:rowOff>
    </xdr:to>
    <xdr:sp macro="" textlink="">
      <xdr:nvSpPr>
        <xdr:cNvPr id="390" name="フローチャート: 判断 389"/>
        <xdr:cNvSpPr/>
      </xdr:nvSpPr>
      <xdr:spPr>
        <a:xfrm>
          <a:off x="14541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59</xdr:row>
      <xdr:rowOff>33037</xdr:rowOff>
    </xdr:from>
    <xdr:ext cx="405111" cy="259045"/>
    <xdr:sp macro="" textlink="">
      <xdr:nvSpPr>
        <xdr:cNvPr id="391" name="n_2aveValue【保健センター・保健所】&#10;有形固定資産減価償却率"/>
        <xdr:cNvSpPr txBox="1"/>
      </xdr:nvSpPr>
      <xdr:spPr>
        <a:xfrm>
          <a:off x="14389744" y="1014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60</xdr:row>
      <xdr:rowOff>106934</xdr:rowOff>
    </xdr:from>
    <xdr:to>
      <xdr:col>72</xdr:col>
      <xdr:colOff>38100</xdr:colOff>
      <xdr:row>61</xdr:row>
      <xdr:rowOff>37084</xdr:rowOff>
    </xdr:to>
    <xdr:sp macro="" textlink="">
      <xdr:nvSpPr>
        <xdr:cNvPr id="392" name="フローチャート: 判断 391"/>
        <xdr:cNvSpPr/>
      </xdr:nvSpPr>
      <xdr:spPr>
        <a:xfrm>
          <a:off x="13652500" y="10393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59</xdr:row>
      <xdr:rowOff>53611</xdr:rowOff>
    </xdr:from>
    <xdr:ext cx="405111" cy="259045"/>
    <xdr:sp macro="" textlink="">
      <xdr:nvSpPr>
        <xdr:cNvPr id="393" name="n_3aveValue【保健センター・保健所】&#10;有形固定資産減価償却率"/>
        <xdr:cNvSpPr txBox="1"/>
      </xdr:nvSpPr>
      <xdr:spPr>
        <a:xfrm>
          <a:off x="13500744" y="10169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394" name="テキスト ボックス 39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95" name="テキスト ボックス 39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96" name="テキスト ボックス 39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97" name="テキスト ボックス 39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98" name="テキスト ボックス 39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166370</xdr:rowOff>
    </xdr:from>
    <xdr:to>
      <xdr:col>85</xdr:col>
      <xdr:colOff>177800</xdr:colOff>
      <xdr:row>61</xdr:row>
      <xdr:rowOff>96520</xdr:rowOff>
    </xdr:to>
    <xdr:sp macro="" textlink="">
      <xdr:nvSpPr>
        <xdr:cNvPr id="399" name="楕円 398"/>
        <xdr:cNvSpPr/>
      </xdr:nvSpPr>
      <xdr:spPr>
        <a:xfrm>
          <a:off x="16268700" y="104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144797</xdr:rowOff>
    </xdr:from>
    <xdr:ext cx="405111" cy="259045"/>
    <xdr:sp macro="" textlink="">
      <xdr:nvSpPr>
        <xdr:cNvPr id="400" name="【保健センター・保健所】&#10;有形固定資産減価償却率該当値テキスト"/>
        <xdr:cNvSpPr txBox="1"/>
      </xdr:nvSpPr>
      <xdr:spPr>
        <a:xfrm>
          <a:off x="16357600" y="1043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40640</xdr:rowOff>
    </xdr:from>
    <xdr:to>
      <xdr:col>81</xdr:col>
      <xdr:colOff>101600</xdr:colOff>
      <xdr:row>61</xdr:row>
      <xdr:rowOff>142240</xdr:rowOff>
    </xdr:to>
    <xdr:sp macro="" textlink="">
      <xdr:nvSpPr>
        <xdr:cNvPr id="401" name="楕円 400"/>
        <xdr:cNvSpPr/>
      </xdr:nvSpPr>
      <xdr:spPr>
        <a:xfrm>
          <a:off x="15430500" y="104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45720</xdr:rowOff>
    </xdr:from>
    <xdr:to>
      <xdr:col>85</xdr:col>
      <xdr:colOff>127000</xdr:colOff>
      <xdr:row>61</xdr:row>
      <xdr:rowOff>91440</xdr:rowOff>
    </xdr:to>
    <xdr:cxnSp macro="">
      <xdr:nvCxnSpPr>
        <xdr:cNvPr id="402" name="直線コネクタ 401"/>
        <xdr:cNvCxnSpPr/>
      </xdr:nvCxnSpPr>
      <xdr:spPr>
        <a:xfrm flipV="1">
          <a:off x="15481300" y="1050417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86360</xdr:rowOff>
    </xdr:from>
    <xdr:to>
      <xdr:col>76</xdr:col>
      <xdr:colOff>165100</xdr:colOff>
      <xdr:row>62</xdr:row>
      <xdr:rowOff>16510</xdr:rowOff>
    </xdr:to>
    <xdr:sp macro="" textlink="">
      <xdr:nvSpPr>
        <xdr:cNvPr id="403" name="楕円 402"/>
        <xdr:cNvSpPr/>
      </xdr:nvSpPr>
      <xdr:spPr>
        <a:xfrm>
          <a:off x="14541500" y="105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91440</xdr:rowOff>
    </xdr:from>
    <xdr:to>
      <xdr:col>81</xdr:col>
      <xdr:colOff>50800</xdr:colOff>
      <xdr:row>61</xdr:row>
      <xdr:rowOff>137160</xdr:rowOff>
    </xdr:to>
    <xdr:cxnSp macro="">
      <xdr:nvCxnSpPr>
        <xdr:cNvPr id="404" name="直線コネクタ 403"/>
        <xdr:cNvCxnSpPr/>
      </xdr:nvCxnSpPr>
      <xdr:spPr>
        <a:xfrm flipV="1">
          <a:off x="14592300" y="1054989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133367</xdr:rowOff>
    </xdr:from>
    <xdr:ext cx="405111" cy="259045"/>
    <xdr:sp macro="" textlink="">
      <xdr:nvSpPr>
        <xdr:cNvPr id="405" name="n_1mainValue【保健センター・保健所】&#10;有形固定資産減価償却率"/>
        <xdr:cNvSpPr txBox="1"/>
      </xdr:nvSpPr>
      <xdr:spPr>
        <a:xfrm>
          <a:off x="15266044" y="1059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7637</xdr:rowOff>
    </xdr:from>
    <xdr:ext cx="405111" cy="259045"/>
    <xdr:sp macro="" textlink="">
      <xdr:nvSpPr>
        <xdr:cNvPr id="406" name="n_2mainValue【保健センター・保健所】&#10;有形固定資産減価償却率"/>
        <xdr:cNvSpPr txBox="1"/>
      </xdr:nvSpPr>
      <xdr:spPr>
        <a:xfrm>
          <a:off x="14389744" y="1063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07" name="正方形/長方形 40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08" name="正方形/長方形 40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09" name="正方形/長方形 40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10" name="正方形/長方形 40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11" name="正方形/長方形 41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12" name="正方形/長方形 41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13" name="正方形/長方形 41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14" name="正方形/長方形 41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15" name="テキスト ボックス 41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16" name="直線コネクタ 41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17" name="直線コネクタ 41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18" name="テキスト ボックス 41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19" name="直線コネクタ 41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20" name="テキスト ボックス 41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21" name="直線コネクタ 42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22" name="テキスト ボックス 42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23" name="直線コネクタ 42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24" name="テキスト ボックス 42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25" name="直線コネクタ 42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26" name="テキスト ボックス 42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27" name="直線コネクタ 42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28" name="テキスト ボックス 42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2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26670</xdr:rowOff>
    </xdr:from>
    <xdr:to>
      <xdr:col>116</xdr:col>
      <xdr:colOff>62864</xdr:colOff>
      <xdr:row>64</xdr:row>
      <xdr:rowOff>3810</xdr:rowOff>
    </xdr:to>
    <xdr:cxnSp macro="">
      <xdr:nvCxnSpPr>
        <xdr:cNvPr id="430" name="直線コネクタ 429"/>
        <xdr:cNvCxnSpPr/>
      </xdr:nvCxnSpPr>
      <xdr:spPr>
        <a:xfrm flipV="1">
          <a:off x="22160864" y="962787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7637</xdr:rowOff>
    </xdr:from>
    <xdr:ext cx="469744" cy="259045"/>
    <xdr:sp macro="" textlink="">
      <xdr:nvSpPr>
        <xdr:cNvPr id="431" name="【保健センター・保健所】&#10;一人当たり面積最小値テキスト"/>
        <xdr:cNvSpPr txBox="1"/>
      </xdr:nvSpPr>
      <xdr:spPr>
        <a:xfrm>
          <a:off x="22199600" y="1098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xdr:rowOff>
    </xdr:from>
    <xdr:to>
      <xdr:col>116</xdr:col>
      <xdr:colOff>152400</xdr:colOff>
      <xdr:row>64</xdr:row>
      <xdr:rowOff>3810</xdr:rowOff>
    </xdr:to>
    <xdr:cxnSp macro="">
      <xdr:nvCxnSpPr>
        <xdr:cNvPr id="432" name="直線コネクタ 431"/>
        <xdr:cNvCxnSpPr/>
      </xdr:nvCxnSpPr>
      <xdr:spPr>
        <a:xfrm>
          <a:off x="22072600" y="1097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144797</xdr:rowOff>
    </xdr:from>
    <xdr:ext cx="469744" cy="259045"/>
    <xdr:sp macro="" textlink="">
      <xdr:nvSpPr>
        <xdr:cNvPr id="433" name="【保健センター・保健所】&#10;一人当たり面積最大値テキスト"/>
        <xdr:cNvSpPr txBox="1"/>
      </xdr:nvSpPr>
      <xdr:spPr>
        <a:xfrm>
          <a:off x="22199600" y="9403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26670</xdr:rowOff>
    </xdr:from>
    <xdr:to>
      <xdr:col>116</xdr:col>
      <xdr:colOff>152400</xdr:colOff>
      <xdr:row>56</xdr:row>
      <xdr:rowOff>26670</xdr:rowOff>
    </xdr:to>
    <xdr:cxnSp macro="">
      <xdr:nvCxnSpPr>
        <xdr:cNvPr id="434" name="直線コネクタ 433"/>
        <xdr:cNvCxnSpPr/>
      </xdr:nvCxnSpPr>
      <xdr:spPr>
        <a:xfrm>
          <a:off x="22072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25417</xdr:rowOff>
    </xdr:from>
    <xdr:ext cx="469744" cy="259045"/>
    <xdr:sp macro="" textlink="">
      <xdr:nvSpPr>
        <xdr:cNvPr id="435" name="【保健センター・保健所】&#10;一人当たり面積平均値テキスト"/>
        <xdr:cNvSpPr txBox="1"/>
      </xdr:nvSpPr>
      <xdr:spPr>
        <a:xfrm>
          <a:off x="22199600" y="104838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2540</xdr:rowOff>
    </xdr:from>
    <xdr:to>
      <xdr:col>116</xdr:col>
      <xdr:colOff>114300</xdr:colOff>
      <xdr:row>62</xdr:row>
      <xdr:rowOff>104140</xdr:rowOff>
    </xdr:to>
    <xdr:sp macro="" textlink="">
      <xdr:nvSpPr>
        <xdr:cNvPr id="436" name="フローチャート: 判断 435"/>
        <xdr:cNvSpPr/>
      </xdr:nvSpPr>
      <xdr:spPr>
        <a:xfrm>
          <a:off x="22110700" y="106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147320</xdr:rowOff>
    </xdr:from>
    <xdr:to>
      <xdr:col>112</xdr:col>
      <xdr:colOff>38100</xdr:colOff>
      <xdr:row>62</xdr:row>
      <xdr:rowOff>77470</xdr:rowOff>
    </xdr:to>
    <xdr:sp macro="" textlink="">
      <xdr:nvSpPr>
        <xdr:cNvPr id="437" name="フローチャート: 判断 436"/>
        <xdr:cNvSpPr/>
      </xdr:nvSpPr>
      <xdr:spPr>
        <a:xfrm>
          <a:off x="21272500" y="1060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93997</xdr:rowOff>
    </xdr:from>
    <xdr:ext cx="469744" cy="259045"/>
    <xdr:sp macro="" textlink="">
      <xdr:nvSpPr>
        <xdr:cNvPr id="438" name="n_1aveValue【保健センター・保健所】&#10;一人当たり面積"/>
        <xdr:cNvSpPr txBox="1"/>
      </xdr:nvSpPr>
      <xdr:spPr>
        <a:xfrm>
          <a:off x="21075727" y="1038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44450</xdr:rowOff>
    </xdr:from>
    <xdr:to>
      <xdr:col>107</xdr:col>
      <xdr:colOff>101600</xdr:colOff>
      <xdr:row>62</xdr:row>
      <xdr:rowOff>146050</xdr:rowOff>
    </xdr:to>
    <xdr:sp macro="" textlink="">
      <xdr:nvSpPr>
        <xdr:cNvPr id="439" name="フローチャート: 判断 438"/>
        <xdr:cNvSpPr/>
      </xdr:nvSpPr>
      <xdr:spPr>
        <a:xfrm>
          <a:off x="20383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162577</xdr:rowOff>
    </xdr:from>
    <xdr:ext cx="469744" cy="259045"/>
    <xdr:sp macro="" textlink="">
      <xdr:nvSpPr>
        <xdr:cNvPr id="440" name="n_2aveValue【保健センター・保健所】&#10;一人当たり面積"/>
        <xdr:cNvSpPr txBox="1"/>
      </xdr:nvSpPr>
      <xdr:spPr>
        <a:xfrm>
          <a:off x="20199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59690</xdr:rowOff>
    </xdr:from>
    <xdr:to>
      <xdr:col>102</xdr:col>
      <xdr:colOff>165100</xdr:colOff>
      <xdr:row>62</xdr:row>
      <xdr:rowOff>161290</xdr:rowOff>
    </xdr:to>
    <xdr:sp macro="" textlink="">
      <xdr:nvSpPr>
        <xdr:cNvPr id="441" name="フローチャート: 判断 440"/>
        <xdr:cNvSpPr/>
      </xdr:nvSpPr>
      <xdr:spPr>
        <a:xfrm>
          <a:off x="19494500" y="1068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61</xdr:row>
      <xdr:rowOff>6367</xdr:rowOff>
    </xdr:from>
    <xdr:ext cx="469744" cy="259045"/>
    <xdr:sp macro="" textlink="">
      <xdr:nvSpPr>
        <xdr:cNvPr id="442" name="n_3aveValue【保健センター・保健所】&#10;一人当たり面積"/>
        <xdr:cNvSpPr txBox="1"/>
      </xdr:nvSpPr>
      <xdr:spPr>
        <a:xfrm>
          <a:off x="19310427" y="10464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43" name="テキスト ボックス 44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44" name="テキスト ボックス 44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45" name="テキスト ボックス 44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46" name="テキスト ボックス 44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47" name="テキスト ボックス 44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158750</xdr:rowOff>
    </xdr:from>
    <xdr:to>
      <xdr:col>116</xdr:col>
      <xdr:colOff>114300</xdr:colOff>
      <xdr:row>63</xdr:row>
      <xdr:rowOff>88900</xdr:rowOff>
    </xdr:to>
    <xdr:sp macro="" textlink="">
      <xdr:nvSpPr>
        <xdr:cNvPr id="448" name="楕円 447"/>
        <xdr:cNvSpPr/>
      </xdr:nvSpPr>
      <xdr:spPr>
        <a:xfrm>
          <a:off x="22110700" y="1078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137177</xdr:rowOff>
    </xdr:from>
    <xdr:ext cx="469744" cy="259045"/>
    <xdr:sp macro="" textlink="">
      <xdr:nvSpPr>
        <xdr:cNvPr id="449" name="【保健センター・保健所】&#10;一人当たり面積該当値テキスト"/>
        <xdr:cNvSpPr txBox="1"/>
      </xdr:nvSpPr>
      <xdr:spPr>
        <a:xfrm>
          <a:off x="22199600"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166370</xdr:rowOff>
    </xdr:from>
    <xdr:to>
      <xdr:col>112</xdr:col>
      <xdr:colOff>38100</xdr:colOff>
      <xdr:row>63</xdr:row>
      <xdr:rowOff>96520</xdr:rowOff>
    </xdr:to>
    <xdr:sp macro="" textlink="">
      <xdr:nvSpPr>
        <xdr:cNvPr id="450" name="楕円 449"/>
        <xdr:cNvSpPr/>
      </xdr:nvSpPr>
      <xdr:spPr>
        <a:xfrm>
          <a:off x="21272500" y="1079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38100</xdr:rowOff>
    </xdr:from>
    <xdr:to>
      <xdr:col>116</xdr:col>
      <xdr:colOff>63500</xdr:colOff>
      <xdr:row>63</xdr:row>
      <xdr:rowOff>45720</xdr:rowOff>
    </xdr:to>
    <xdr:cxnSp macro="">
      <xdr:nvCxnSpPr>
        <xdr:cNvPr id="451" name="直線コネクタ 450"/>
        <xdr:cNvCxnSpPr/>
      </xdr:nvCxnSpPr>
      <xdr:spPr>
        <a:xfrm flipV="1">
          <a:off x="21323300" y="1083945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170180</xdr:rowOff>
    </xdr:from>
    <xdr:to>
      <xdr:col>107</xdr:col>
      <xdr:colOff>101600</xdr:colOff>
      <xdr:row>63</xdr:row>
      <xdr:rowOff>100330</xdr:rowOff>
    </xdr:to>
    <xdr:sp macro="" textlink="">
      <xdr:nvSpPr>
        <xdr:cNvPr id="452" name="楕円 451"/>
        <xdr:cNvSpPr/>
      </xdr:nvSpPr>
      <xdr:spPr>
        <a:xfrm>
          <a:off x="20383500" y="1080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45720</xdr:rowOff>
    </xdr:from>
    <xdr:to>
      <xdr:col>111</xdr:col>
      <xdr:colOff>177800</xdr:colOff>
      <xdr:row>63</xdr:row>
      <xdr:rowOff>49530</xdr:rowOff>
    </xdr:to>
    <xdr:cxnSp macro="">
      <xdr:nvCxnSpPr>
        <xdr:cNvPr id="453" name="直線コネクタ 452"/>
        <xdr:cNvCxnSpPr/>
      </xdr:nvCxnSpPr>
      <xdr:spPr>
        <a:xfrm flipV="1">
          <a:off x="20434300" y="108470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87647</xdr:rowOff>
    </xdr:from>
    <xdr:ext cx="469744" cy="259045"/>
    <xdr:sp macro="" textlink="">
      <xdr:nvSpPr>
        <xdr:cNvPr id="454" name="n_1mainValue【保健センター・保健所】&#10;一人当たり面積"/>
        <xdr:cNvSpPr txBox="1"/>
      </xdr:nvSpPr>
      <xdr:spPr>
        <a:xfrm>
          <a:off x="21075727" y="1088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91457</xdr:rowOff>
    </xdr:from>
    <xdr:ext cx="469744" cy="259045"/>
    <xdr:sp macro="" textlink="">
      <xdr:nvSpPr>
        <xdr:cNvPr id="455" name="n_2mainValue【保健センター・保健所】&#10;一人当たり面積"/>
        <xdr:cNvSpPr txBox="1"/>
      </xdr:nvSpPr>
      <xdr:spPr>
        <a:xfrm>
          <a:off x="20199427" y="1089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56" name="正方形/長方形 45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57" name="正方形/長方形 45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58" name="正方形/長方形 45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59" name="正方形/長方形 45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0" name="正方形/長方形 45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1" name="正方形/長方形 46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62" name="正方形/長方形 46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63" name="正方形/長方形 46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64" name="テキスト ボックス 46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65" name="直線コネクタ 46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66" name="直線コネクタ 46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67" name="テキスト ボックス 466"/>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68" name="直線コネクタ 46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69" name="テキスト ボックス 46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70" name="直線コネクタ 46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71" name="テキスト ボックス 47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72" name="直線コネクタ 47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73" name="テキスト ボックス 47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74" name="直線コネクタ 47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75" name="テキスト ボックス 47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76" name="直線コネクタ 47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77" name="テキスト ボックス 476"/>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78" name="直線コネクタ 47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79" name="テキスト ボックス 47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8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15239</xdr:rowOff>
    </xdr:from>
    <xdr:to>
      <xdr:col>85</xdr:col>
      <xdr:colOff>126364</xdr:colOff>
      <xdr:row>85</xdr:row>
      <xdr:rowOff>100149</xdr:rowOff>
    </xdr:to>
    <xdr:cxnSp macro="">
      <xdr:nvCxnSpPr>
        <xdr:cNvPr id="481" name="直線コネクタ 480"/>
        <xdr:cNvCxnSpPr/>
      </xdr:nvCxnSpPr>
      <xdr:spPr>
        <a:xfrm flipV="1">
          <a:off x="16318864" y="13388339"/>
          <a:ext cx="0" cy="1285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103976</xdr:rowOff>
    </xdr:from>
    <xdr:ext cx="405111" cy="259045"/>
    <xdr:sp macro="" textlink="">
      <xdr:nvSpPr>
        <xdr:cNvPr id="482" name="【消防施設】&#10;有形固定資産減価償却率最小値テキスト"/>
        <xdr:cNvSpPr txBox="1"/>
      </xdr:nvSpPr>
      <xdr:spPr>
        <a:xfrm>
          <a:off x="16357600" y="1467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100149</xdr:rowOff>
    </xdr:from>
    <xdr:to>
      <xdr:col>86</xdr:col>
      <xdr:colOff>25400</xdr:colOff>
      <xdr:row>85</xdr:row>
      <xdr:rowOff>100149</xdr:rowOff>
    </xdr:to>
    <xdr:cxnSp macro="">
      <xdr:nvCxnSpPr>
        <xdr:cNvPr id="483" name="直線コネクタ 482"/>
        <xdr:cNvCxnSpPr/>
      </xdr:nvCxnSpPr>
      <xdr:spPr>
        <a:xfrm>
          <a:off x="16230600" y="14673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133366</xdr:rowOff>
    </xdr:from>
    <xdr:ext cx="405111" cy="259045"/>
    <xdr:sp macro="" textlink="">
      <xdr:nvSpPr>
        <xdr:cNvPr id="484" name="【消防施設】&#10;有形固定資産減価償却率最大値テキスト"/>
        <xdr:cNvSpPr txBox="1"/>
      </xdr:nvSpPr>
      <xdr:spPr>
        <a:xfrm>
          <a:off x="16357600" y="1316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15239</xdr:rowOff>
    </xdr:from>
    <xdr:to>
      <xdr:col>86</xdr:col>
      <xdr:colOff>25400</xdr:colOff>
      <xdr:row>78</xdr:row>
      <xdr:rowOff>15239</xdr:rowOff>
    </xdr:to>
    <xdr:cxnSp macro="">
      <xdr:nvCxnSpPr>
        <xdr:cNvPr id="485" name="直線コネクタ 484"/>
        <xdr:cNvCxnSpPr/>
      </xdr:nvCxnSpPr>
      <xdr:spPr>
        <a:xfrm>
          <a:off x="16230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124114</xdr:rowOff>
    </xdr:from>
    <xdr:ext cx="405111" cy="259045"/>
    <xdr:sp macro="" textlink="">
      <xdr:nvSpPr>
        <xdr:cNvPr id="486" name="【消防施設】&#10;有形固定資産減価償却率平均値テキスト"/>
        <xdr:cNvSpPr txBox="1"/>
      </xdr:nvSpPr>
      <xdr:spPr>
        <a:xfrm>
          <a:off x="16357600" y="136686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145687</xdr:rowOff>
    </xdr:from>
    <xdr:to>
      <xdr:col>85</xdr:col>
      <xdr:colOff>177800</xdr:colOff>
      <xdr:row>80</xdr:row>
      <xdr:rowOff>75837</xdr:rowOff>
    </xdr:to>
    <xdr:sp macro="" textlink="">
      <xdr:nvSpPr>
        <xdr:cNvPr id="487" name="フローチャート: 判断 486"/>
        <xdr:cNvSpPr/>
      </xdr:nvSpPr>
      <xdr:spPr>
        <a:xfrm>
          <a:off x="16268700" y="1369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79</xdr:row>
      <xdr:rowOff>157118</xdr:rowOff>
    </xdr:from>
    <xdr:to>
      <xdr:col>81</xdr:col>
      <xdr:colOff>101600</xdr:colOff>
      <xdr:row>80</xdr:row>
      <xdr:rowOff>87268</xdr:rowOff>
    </xdr:to>
    <xdr:sp macro="" textlink="">
      <xdr:nvSpPr>
        <xdr:cNvPr id="488" name="フローチャート: 判断 487"/>
        <xdr:cNvSpPr/>
      </xdr:nvSpPr>
      <xdr:spPr>
        <a:xfrm>
          <a:off x="15430500" y="1370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78395</xdr:rowOff>
    </xdr:from>
    <xdr:ext cx="405111" cy="259045"/>
    <xdr:sp macro="" textlink="">
      <xdr:nvSpPr>
        <xdr:cNvPr id="489" name="n_1aveValue【消防施設】&#10;有形固定資産減価償却率"/>
        <xdr:cNvSpPr txBox="1"/>
      </xdr:nvSpPr>
      <xdr:spPr>
        <a:xfrm>
          <a:off x="15266044" y="13794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134257</xdr:rowOff>
    </xdr:from>
    <xdr:to>
      <xdr:col>76</xdr:col>
      <xdr:colOff>165100</xdr:colOff>
      <xdr:row>81</xdr:row>
      <xdr:rowOff>64407</xdr:rowOff>
    </xdr:to>
    <xdr:sp macro="" textlink="">
      <xdr:nvSpPr>
        <xdr:cNvPr id="490" name="フローチャート: 判断 489"/>
        <xdr:cNvSpPr/>
      </xdr:nvSpPr>
      <xdr:spPr>
        <a:xfrm>
          <a:off x="14541500" y="1385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55534</xdr:rowOff>
    </xdr:from>
    <xdr:ext cx="405111" cy="259045"/>
    <xdr:sp macro="" textlink="">
      <xdr:nvSpPr>
        <xdr:cNvPr id="491" name="n_2aveValue【消防施設】&#10;有形固定資産減価償却率"/>
        <xdr:cNvSpPr txBox="1"/>
      </xdr:nvSpPr>
      <xdr:spPr>
        <a:xfrm>
          <a:off x="14389744" y="13942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80</xdr:row>
      <xdr:rowOff>111398</xdr:rowOff>
    </xdr:from>
    <xdr:to>
      <xdr:col>72</xdr:col>
      <xdr:colOff>38100</xdr:colOff>
      <xdr:row>81</xdr:row>
      <xdr:rowOff>41548</xdr:rowOff>
    </xdr:to>
    <xdr:sp macro="" textlink="">
      <xdr:nvSpPr>
        <xdr:cNvPr id="492" name="フローチャート: 判断 491"/>
        <xdr:cNvSpPr/>
      </xdr:nvSpPr>
      <xdr:spPr>
        <a:xfrm>
          <a:off x="13652500" y="1382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79</xdr:row>
      <xdr:rowOff>58075</xdr:rowOff>
    </xdr:from>
    <xdr:ext cx="405111" cy="259045"/>
    <xdr:sp macro="" textlink="">
      <xdr:nvSpPr>
        <xdr:cNvPr id="493" name="n_3aveValue【消防施設】&#10;有形固定資産減価償却率"/>
        <xdr:cNvSpPr txBox="1"/>
      </xdr:nvSpPr>
      <xdr:spPr>
        <a:xfrm>
          <a:off x="13500744" y="13602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94" name="テキスト ボックス 49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95" name="テキスト ボックス 49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96" name="テキスト ボックス 49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97" name="テキスト ボックス 49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98" name="テキスト ボックス 49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67311</xdr:rowOff>
    </xdr:from>
    <xdr:to>
      <xdr:col>85</xdr:col>
      <xdr:colOff>177800</xdr:colOff>
      <xdr:row>79</xdr:row>
      <xdr:rowOff>168911</xdr:rowOff>
    </xdr:to>
    <xdr:sp macro="" textlink="">
      <xdr:nvSpPr>
        <xdr:cNvPr id="499" name="楕円 498"/>
        <xdr:cNvSpPr/>
      </xdr:nvSpPr>
      <xdr:spPr>
        <a:xfrm>
          <a:off x="16268700" y="1361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90188</xdr:rowOff>
    </xdr:from>
    <xdr:ext cx="405111" cy="259045"/>
    <xdr:sp macro="" textlink="">
      <xdr:nvSpPr>
        <xdr:cNvPr id="500" name="【消防施設】&#10;有形固定資産減価償却率該当値テキスト"/>
        <xdr:cNvSpPr txBox="1"/>
      </xdr:nvSpPr>
      <xdr:spPr>
        <a:xfrm>
          <a:off x="16357600" y="1346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104866</xdr:rowOff>
    </xdr:from>
    <xdr:to>
      <xdr:col>81</xdr:col>
      <xdr:colOff>101600</xdr:colOff>
      <xdr:row>80</xdr:row>
      <xdr:rowOff>35016</xdr:rowOff>
    </xdr:to>
    <xdr:sp macro="" textlink="">
      <xdr:nvSpPr>
        <xdr:cNvPr id="501" name="楕円 500"/>
        <xdr:cNvSpPr/>
      </xdr:nvSpPr>
      <xdr:spPr>
        <a:xfrm>
          <a:off x="15430500" y="1364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118111</xdr:rowOff>
    </xdr:from>
    <xdr:to>
      <xdr:col>85</xdr:col>
      <xdr:colOff>127000</xdr:colOff>
      <xdr:row>79</xdr:row>
      <xdr:rowOff>155666</xdr:rowOff>
    </xdr:to>
    <xdr:cxnSp macro="">
      <xdr:nvCxnSpPr>
        <xdr:cNvPr id="502" name="直線コネクタ 501"/>
        <xdr:cNvCxnSpPr/>
      </xdr:nvCxnSpPr>
      <xdr:spPr>
        <a:xfrm flipV="1">
          <a:off x="15481300" y="13662661"/>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142421</xdr:rowOff>
    </xdr:from>
    <xdr:to>
      <xdr:col>76</xdr:col>
      <xdr:colOff>165100</xdr:colOff>
      <xdr:row>80</xdr:row>
      <xdr:rowOff>72571</xdr:rowOff>
    </xdr:to>
    <xdr:sp macro="" textlink="">
      <xdr:nvSpPr>
        <xdr:cNvPr id="503" name="楕円 502"/>
        <xdr:cNvSpPr/>
      </xdr:nvSpPr>
      <xdr:spPr>
        <a:xfrm>
          <a:off x="14541500" y="1368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155666</xdr:rowOff>
    </xdr:from>
    <xdr:to>
      <xdr:col>81</xdr:col>
      <xdr:colOff>50800</xdr:colOff>
      <xdr:row>80</xdr:row>
      <xdr:rowOff>21771</xdr:rowOff>
    </xdr:to>
    <xdr:cxnSp macro="">
      <xdr:nvCxnSpPr>
        <xdr:cNvPr id="504" name="直線コネクタ 503"/>
        <xdr:cNvCxnSpPr/>
      </xdr:nvCxnSpPr>
      <xdr:spPr>
        <a:xfrm flipV="1">
          <a:off x="14592300" y="13700216"/>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78</xdr:row>
      <xdr:rowOff>51543</xdr:rowOff>
    </xdr:from>
    <xdr:ext cx="405111" cy="259045"/>
    <xdr:sp macro="" textlink="">
      <xdr:nvSpPr>
        <xdr:cNvPr id="505" name="n_1mainValue【消防施設】&#10;有形固定資産減価償却率"/>
        <xdr:cNvSpPr txBox="1"/>
      </xdr:nvSpPr>
      <xdr:spPr>
        <a:xfrm>
          <a:off x="15266044" y="13424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89098</xdr:rowOff>
    </xdr:from>
    <xdr:ext cx="405111" cy="259045"/>
    <xdr:sp macro="" textlink="">
      <xdr:nvSpPr>
        <xdr:cNvPr id="506" name="n_2mainValue【消防施設】&#10;有形固定資産減価償却率"/>
        <xdr:cNvSpPr txBox="1"/>
      </xdr:nvSpPr>
      <xdr:spPr>
        <a:xfrm>
          <a:off x="14389744" y="13462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07" name="正方形/長方形 50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8" name="正方形/長方形 50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9" name="正方形/長方形 50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10" name="正方形/長方形 50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1" name="正方形/長方形 51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2" name="正方形/長方形 51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3" name="正方形/長方形 51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4" name="正方形/長方形 51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15" name="テキスト ボックス 51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16" name="直線コネクタ 51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17" name="直線コネクタ 51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18" name="テキスト ボックス 51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19" name="直線コネクタ 51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20" name="テキスト ボックス 51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21" name="直線コネクタ 52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22" name="テキスト ボックス 52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23" name="直線コネクタ 52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24" name="テキスト ボックス 52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25" name="直線コネクタ 52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26" name="テキスト ボックス 52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2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170687</xdr:rowOff>
    </xdr:from>
    <xdr:to>
      <xdr:col>116</xdr:col>
      <xdr:colOff>62864</xdr:colOff>
      <xdr:row>85</xdr:row>
      <xdr:rowOff>159258</xdr:rowOff>
    </xdr:to>
    <xdr:cxnSp macro="">
      <xdr:nvCxnSpPr>
        <xdr:cNvPr id="528" name="直線コネクタ 527"/>
        <xdr:cNvCxnSpPr/>
      </xdr:nvCxnSpPr>
      <xdr:spPr>
        <a:xfrm flipV="1">
          <a:off x="22160864" y="13372337"/>
          <a:ext cx="0" cy="1360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163085</xdr:rowOff>
    </xdr:from>
    <xdr:ext cx="469744" cy="259045"/>
    <xdr:sp macro="" textlink="">
      <xdr:nvSpPr>
        <xdr:cNvPr id="529" name="【消防施設】&#10;一人当たり面積最小値テキスト"/>
        <xdr:cNvSpPr txBox="1"/>
      </xdr:nvSpPr>
      <xdr:spPr>
        <a:xfrm>
          <a:off x="22199600" y="1473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159258</xdr:rowOff>
    </xdr:from>
    <xdr:to>
      <xdr:col>116</xdr:col>
      <xdr:colOff>152400</xdr:colOff>
      <xdr:row>85</xdr:row>
      <xdr:rowOff>159258</xdr:rowOff>
    </xdr:to>
    <xdr:cxnSp macro="">
      <xdr:nvCxnSpPr>
        <xdr:cNvPr id="530" name="直線コネクタ 529"/>
        <xdr:cNvCxnSpPr/>
      </xdr:nvCxnSpPr>
      <xdr:spPr>
        <a:xfrm>
          <a:off x="22072600" y="1473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117364</xdr:rowOff>
    </xdr:from>
    <xdr:ext cx="469744" cy="259045"/>
    <xdr:sp macro="" textlink="">
      <xdr:nvSpPr>
        <xdr:cNvPr id="531" name="【消防施設】&#10;一人当たり面積最大値テキスト"/>
        <xdr:cNvSpPr txBox="1"/>
      </xdr:nvSpPr>
      <xdr:spPr>
        <a:xfrm>
          <a:off x="22199600" y="13147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170687</xdr:rowOff>
    </xdr:from>
    <xdr:to>
      <xdr:col>116</xdr:col>
      <xdr:colOff>152400</xdr:colOff>
      <xdr:row>77</xdr:row>
      <xdr:rowOff>170687</xdr:rowOff>
    </xdr:to>
    <xdr:cxnSp macro="">
      <xdr:nvCxnSpPr>
        <xdr:cNvPr id="532" name="直線コネクタ 531"/>
        <xdr:cNvCxnSpPr/>
      </xdr:nvCxnSpPr>
      <xdr:spPr>
        <a:xfrm>
          <a:off x="22072600" y="13372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140479</xdr:rowOff>
    </xdr:from>
    <xdr:ext cx="469744" cy="259045"/>
    <xdr:sp macro="" textlink="">
      <xdr:nvSpPr>
        <xdr:cNvPr id="533" name="【消防施設】&#10;一人当たり面積平均値テキスト"/>
        <xdr:cNvSpPr txBox="1"/>
      </xdr:nvSpPr>
      <xdr:spPr>
        <a:xfrm>
          <a:off x="22199600" y="14199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117602</xdr:rowOff>
    </xdr:from>
    <xdr:to>
      <xdr:col>116</xdr:col>
      <xdr:colOff>114300</xdr:colOff>
      <xdr:row>84</xdr:row>
      <xdr:rowOff>47752</xdr:rowOff>
    </xdr:to>
    <xdr:sp macro="" textlink="">
      <xdr:nvSpPr>
        <xdr:cNvPr id="534" name="フローチャート: 判断 533"/>
        <xdr:cNvSpPr/>
      </xdr:nvSpPr>
      <xdr:spPr>
        <a:xfrm>
          <a:off x="221107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76454</xdr:rowOff>
    </xdr:from>
    <xdr:to>
      <xdr:col>112</xdr:col>
      <xdr:colOff>38100</xdr:colOff>
      <xdr:row>84</xdr:row>
      <xdr:rowOff>6604</xdr:rowOff>
    </xdr:to>
    <xdr:sp macro="" textlink="">
      <xdr:nvSpPr>
        <xdr:cNvPr id="535" name="フローチャート: 判断 534"/>
        <xdr:cNvSpPr/>
      </xdr:nvSpPr>
      <xdr:spPr>
        <a:xfrm>
          <a:off x="21272500" y="1430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23131</xdr:rowOff>
    </xdr:from>
    <xdr:ext cx="469744" cy="259045"/>
    <xdr:sp macro="" textlink="">
      <xdr:nvSpPr>
        <xdr:cNvPr id="536" name="n_1aveValue【消防施設】&#10;一人当たり面積"/>
        <xdr:cNvSpPr txBox="1"/>
      </xdr:nvSpPr>
      <xdr:spPr>
        <a:xfrm>
          <a:off x="21075727" y="1408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17018</xdr:rowOff>
    </xdr:from>
    <xdr:to>
      <xdr:col>107</xdr:col>
      <xdr:colOff>101600</xdr:colOff>
      <xdr:row>84</xdr:row>
      <xdr:rowOff>118618</xdr:rowOff>
    </xdr:to>
    <xdr:sp macro="" textlink="">
      <xdr:nvSpPr>
        <xdr:cNvPr id="537" name="フローチャート: 判断 536"/>
        <xdr:cNvSpPr/>
      </xdr:nvSpPr>
      <xdr:spPr>
        <a:xfrm>
          <a:off x="20383500" y="144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109745</xdr:rowOff>
    </xdr:from>
    <xdr:ext cx="469744" cy="259045"/>
    <xdr:sp macro="" textlink="">
      <xdr:nvSpPr>
        <xdr:cNvPr id="538" name="n_2aveValue【消防施設】&#10;一人当たり面積"/>
        <xdr:cNvSpPr txBox="1"/>
      </xdr:nvSpPr>
      <xdr:spPr>
        <a:xfrm>
          <a:off x="20199427" y="1451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84</xdr:row>
      <xdr:rowOff>21589</xdr:rowOff>
    </xdr:from>
    <xdr:to>
      <xdr:col>102</xdr:col>
      <xdr:colOff>165100</xdr:colOff>
      <xdr:row>84</xdr:row>
      <xdr:rowOff>123189</xdr:rowOff>
    </xdr:to>
    <xdr:sp macro="" textlink="">
      <xdr:nvSpPr>
        <xdr:cNvPr id="539" name="フローチャート: 判断 538"/>
        <xdr:cNvSpPr/>
      </xdr:nvSpPr>
      <xdr:spPr>
        <a:xfrm>
          <a:off x="19494500" y="1442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82</xdr:row>
      <xdr:rowOff>139716</xdr:rowOff>
    </xdr:from>
    <xdr:ext cx="469744" cy="259045"/>
    <xdr:sp macro="" textlink="">
      <xdr:nvSpPr>
        <xdr:cNvPr id="540" name="n_3aveValue【消防施設】&#10;一人当たり面積"/>
        <xdr:cNvSpPr txBox="1"/>
      </xdr:nvSpPr>
      <xdr:spPr>
        <a:xfrm>
          <a:off x="19310427" y="14198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41" name="テキスト ボックス 54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42" name="テキスト ボックス 54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43" name="テキスト ボックス 54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44" name="テキスト ボックス 54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45" name="テキスト ボックス 54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122174</xdr:rowOff>
    </xdr:from>
    <xdr:to>
      <xdr:col>116</xdr:col>
      <xdr:colOff>114300</xdr:colOff>
      <xdr:row>84</xdr:row>
      <xdr:rowOff>52324</xdr:rowOff>
    </xdr:to>
    <xdr:sp macro="" textlink="">
      <xdr:nvSpPr>
        <xdr:cNvPr id="546" name="楕円 545"/>
        <xdr:cNvSpPr/>
      </xdr:nvSpPr>
      <xdr:spPr>
        <a:xfrm>
          <a:off x="22110700" y="1435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100601</xdr:rowOff>
    </xdr:from>
    <xdr:ext cx="469744" cy="259045"/>
    <xdr:sp macro="" textlink="">
      <xdr:nvSpPr>
        <xdr:cNvPr id="547" name="【消防施設】&#10;一人当たり面積該当値テキスト"/>
        <xdr:cNvSpPr txBox="1"/>
      </xdr:nvSpPr>
      <xdr:spPr>
        <a:xfrm>
          <a:off x="22199600" y="1433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133604</xdr:rowOff>
    </xdr:from>
    <xdr:to>
      <xdr:col>112</xdr:col>
      <xdr:colOff>38100</xdr:colOff>
      <xdr:row>84</xdr:row>
      <xdr:rowOff>63754</xdr:rowOff>
    </xdr:to>
    <xdr:sp macro="" textlink="">
      <xdr:nvSpPr>
        <xdr:cNvPr id="548" name="楕円 547"/>
        <xdr:cNvSpPr/>
      </xdr:nvSpPr>
      <xdr:spPr>
        <a:xfrm>
          <a:off x="21272500" y="1436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1524</xdr:rowOff>
    </xdr:from>
    <xdr:to>
      <xdr:col>116</xdr:col>
      <xdr:colOff>63500</xdr:colOff>
      <xdr:row>84</xdr:row>
      <xdr:rowOff>12954</xdr:rowOff>
    </xdr:to>
    <xdr:cxnSp macro="">
      <xdr:nvCxnSpPr>
        <xdr:cNvPr id="549" name="直線コネクタ 548"/>
        <xdr:cNvCxnSpPr/>
      </xdr:nvCxnSpPr>
      <xdr:spPr>
        <a:xfrm flipV="1">
          <a:off x="21323300" y="14403324"/>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140463</xdr:rowOff>
    </xdr:from>
    <xdr:to>
      <xdr:col>107</xdr:col>
      <xdr:colOff>101600</xdr:colOff>
      <xdr:row>84</xdr:row>
      <xdr:rowOff>70613</xdr:rowOff>
    </xdr:to>
    <xdr:sp macro="" textlink="">
      <xdr:nvSpPr>
        <xdr:cNvPr id="550" name="楕円 549"/>
        <xdr:cNvSpPr/>
      </xdr:nvSpPr>
      <xdr:spPr>
        <a:xfrm>
          <a:off x="20383500" y="1437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12954</xdr:rowOff>
    </xdr:from>
    <xdr:to>
      <xdr:col>111</xdr:col>
      <xdr:colOff>177800</xdr:colOff>
      <xdr:row>84</xdr:row>
      <xdr:rowOff>19813</xdr:rowOff>
    </xdr:to>
    <xdr:cxnSp macro="">
      <xdr:nvCxnSpPr>
        <xdr:cNvPr id="551" name="直線コネクタ 550"/>
        <xdr:cNvCxnSpPr/>
      </xdr:nvCxnSpPr>
      <xdr:spPr>
        <a:xfrm flipV="1">
          <a:off x="20434300" y="14414754"/>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54881</xdr:rowOff>
    </xdr:from>
    <xdr:ext cx="469744" cy="259045"/>
    <xdr:sp macro="" textlink="">
      <xdr:nvSpPr>
        <xdr:cNvPr id="552" name="n_1mainValue【消防施設】&#10;一人当たり面積"/>
        <xdr:cNvSpPr txBox="1"/>
      </xdr:nvSpPr>
      <xdr:spPr>
        <a:xfrm>
          <a:off x="21075727" y="14456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87140</xdr:rowOff>
    </xdr:from>
    <xdr:ext cx="469744" cy="259045"/>
    <xdr:sp macro="" textlink="">
      <xdr:nvSpPr>
        <xdr:cNvPr id="553" name="n_2mainValue【消防施設】&#10;一人当たり面積"/>
        <xdr:cNvSpPr txBox="1"/>
      </xdr:nvSpPr>
      <xdr:spPr>
        <a:xfrm>
          <a:off x="20199427" y="14146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54" name="正方形/長方形 55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55" name="正方形/長方形 55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56" name="正方形/長方形 55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57" name="正方形/長方形 55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58" name="正方形/長方形 55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9" name="正方形/長方形 55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60" name="正方形/長方形 55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1" name="正方形/長方形 56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62" name="テキスト ボックス 56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63" name="直線コネクタ 56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64" name="直線コネクタ 56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65" name="テキスト ボックス 564"/>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66" name="直線コネクタ 56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67" name="テキスト ボックス 56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68" name="直線コネクタ 56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69" name="テキスト ボックス 56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70" name="直線コネクタ 56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71" name="テキスト ボックス 57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72" name="直線コネクタ 57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73" name="テキスト ボックス 57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74" name="直線コネクタ 57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75" name="テキスト ボックス 574"/>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76" name="直線コネクタ 57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77" name="テキスト ボックス 57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7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118655</xdr:rowOff>
    </xdr:from>
    <xdr:to>
      <xdr:col>85</xdr:col>
      <xdr:colOff>126364</xdr:colOff>
      <xdr:row>108</xdr:row>
      <xdr:rowOff>138249</xdr:rowOff>
    </xdr:to>
    <xdr:cxnSp macro="">
      <xdr:nvCxnSpPr>
        <xdr:cNvPr id="579" name="直線コネクタ 578"/>
        <xdr:cNvCxnSpPr/>
      </xdr:nvCxnSpPr>
      <xdr:spPr>
        <a:xfrm flipV="1">
          <a:off x="16318864" y="17092205"/>
          <a:ext cx="0" cy="1562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142076</xdr:rowOff>
    </xdr:from>
    <xdr:ext cx="340478" cy="259045"/>
    <xdr:sp macro="" textlink="">
      <xdr:nvSpPr>
        <xdr:cNvPr id="580" name="【庁舎】&#10;有形固定資産減価償却率最小値テキスト"/>
        <xdr:cNvSpPr txBox="1"/>
      </xdr:nvSpPr>
      <xdr:spPr>
        <a:xfrm>
          <a:off x="16357600" y="186586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138249</xdr:rowOff>
    </xdr:from>
    <xdr:to>
      <xdr:col>86</xdr:col>
      <xdr:colOff>25400</xdr:colOff>
      <xdr:row>108</xdr:row>
      <xdr:rowOff>138249</xdr:rowOff>
    </xdr:to>
    <xdr:cxnSp macro="">
      <xdr:nvCxnSpPr>
        <xdr:cNvPr id="581" name="直線コネクタ 580"/>
        <xdr:cNvCxnSpPr/>
      </xdr:nvCxnSpPr>
      <xdr:spPr>
        <a:xfrm>
          <a:off x="16230600" y="1865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65332</xdr:rowOff>
    </xdr:from>
    <xdr:ext cx="405111" cy="259045"/>
    <xdr:sp macro="" textlink="">
      <xdr:nvSpPr>
        <xdr:cNvPr id="582" name="【庁舎】&#10;有形固定資産減価償却率最大値テキスト"/>
        <xdr:cNvSpPr txBox="1"/>
      </xdr:nvSpPr>
      <xdr:spPr>
        <a:xfrm>
          <a:off x="16357600" y="16867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118655</xdr:rowOff>
    </xdr:from>
    <xdr:to>
      <xdr:col>86</xdr:col>
      <xdr:colOff>25400</xdr:colOff>
      <xdr:row>99</xdr:row>
      <xdr:rowOff>118655</xdr:rowOff>
    </xdr:to>
    <xdr:cxnSp macro="">
      <xdr:nvCxnSpPr>
        <xdr:cNvPr id="583" name="直線コネクタ 582"/>
        <xdr:cNvCxnSpPr/>
      </xdr:nvCxnSpPr>
      <xdr:spPr>
        <a:xfrm>
          <a:off x="16230600" y="17092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10358</xdr:rowOff>
    </xdr:from>
    <xdr:ext cx="405111" cy="259045"/>
    <xdr:sp macro="" textlink="">
      <xdr:nvSpPr>
        <xdr:cNvPr id="584" name="【庁舎】&#10;有形固定資産減価償却率平均値テキスト"/>
        <xdr:cNvSpPr txBox="1"/>
      </xdr:nvSpPr>
      <xdr:spPr>
        <a:xfrm>
          <a:off x="16357600" y="178411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31931</xdr:rowOff>
    </xdr:from>
    <xdr:to>
      <xdr:col>85</xdr:col>
      <xdr:colOff>177800</xdr:colOff>
      <xdr:row>104</xdr:row>
      <xdr:rowOff>133531</xdr:rowOff>
    </xdr:to>
    <xdr:sp macro="" textlink="">
      <xdr:nvSpPr>
        <xdr:cNvPr id="585" name="フローチャート: 判断 584"/>
        <xdr:cNvSpPr/>
      </xdr:nvSpPr>
      <xdr:spPr>
        <a:xfrm>
          <a:off x="16268700" y="1786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12337</xdr:rowOff>
    </xdr:from>
    <xdr:to>
      <xdr:col>81</xdr:col>
      <xdr:colOff>101600</xdr:colOff>
      <xdr:row>104</xdr:row>
      <xdr:rowOff>113937</xdr:rowOff>
    </xdr:to>
    <xdr:sp macro="" textlink="">
      <xdr:nvSpPr>
        <xdr:cNvPr id="586" name="フローチャート: 判断 585"/>
        <xdr:cNvSpPr/>
      </xdr:nvSpPr>
      <xdr:spPr>
        <a:xfrm>
          <a:off x="15430500" y="1784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105064</xdr:rowOff>
    </xdr:from>
    <xdr:ext cx="405111" cy="259045"/>
    <xdr:sp macro="" textlink="">
      <xdr:nvSpPr>
        <xdr:cNvPr id="587" name="n_1aveValue【庁舎】&#10;有形固定資産減価償却率"/>
        <xdr:cNvSpPr txBox="1"/>
      </xdr:nvSpPr>
      <xdr:spPr>
        <a:xfrm>
          <a:off x="15266044" y="1793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31931</xdr:rowOff>
    </xdr:from>
    <xdr:to>
      <xdr:col>76</xdr:col>
      <xdr:colOff>165100</xdr:colOff>
      <xdr:row>103</xdr:row>
      <xdr:rowOff>133531</xdr:rowOff>
    </xdr:to>
    <xdr:sp macro="" textlink="">
      <xdr:nvSpPr>
        <xdr:cNvPr id="588" name="フローチャート: 判断 587"/>
        <xdr:cNvSpPr/>
      </xdr:nvSpPr>
      <xdr:spPr>
        <a:xfrm>
          <a:off x="14541500" y="1769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124658</xdr:rowOff>
    </xdr:from>
    <xdr:ext cx="405111" cy="259045"/>
    <xdr:sp macro="" textlink="">
      <xdr:nvSpPr>
        <xdr:cNvPr id="589" name="n_2aveValue【庁舎】&#10;有形固定資産減価償却率"/>
        <xdr:cNvSpPr txBox="1"/>
      </xdr:nvSpPr>
      <xdr:spPr>
        <a:xfrm>
          <a:off x="14389744" y="17784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64588</xdr:rowOff>
    </xdr:from>
    <xdr:to>
      <xdr:col>72</xdr:col>
      <xdr:colOff>38100</xdr:colOff>
      <xdr:row>103</xdr:row>
      <xdr:rowOff>166188</xdr:rowOff>
    </xdr:to>
    <xdr:sp macro="" textlink="">
      <xdr:nvSpPr>
        <xdr:cNvPr id="590" name="フローチャート: 判断 589"/>
        <xdr:cNvSpPr/>
      </xdr:nvSpPr>
      <xdr:spPr>
        <a:xfrm>
          <a:off x="13652500" y="1772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102</xdr:row>
      <xdr:rowOff>11265</xdr:rowOff>
    </xdr:from>
    <xdr:ext cx="405111" cy="259045"/>
    <xdr:sp macro="" textlink="">
      <xdr:nvSpPr>
        <xdr:cNvPr id="591" name="n_3aveValue【庁舎】&#10;有形固定資産減価償却率"/>
        <xdr:cNvSpPr txBox="1"/>
      </xdr:nvSpPr>
      <xdr:spPr>
        <a:xfrm>
          <a:off x="13500744" y="17499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92" name="テキスト ボックス 59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93" name="テキスト ボックス 59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94" name="テキスト ボックス 59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95" name="テキスト ボックス 59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96" name="テキスト ボックス 59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9071</xdr:rowOff>
    </xdr:from>
    <xdr:to>
      <xdr:col>85</xdr:col>
      <xdr:colOff>177800</xdr:colOff>
      <xdr:row>100</xdr:row>
      <xdr:rowOff>110671</xdr:rowOff>
    </xdr:to>
    <xdr:sp macro="" textlink="">
      <xdr:nvSpPr>
        <xdr:cNvPr id="597" name="楕円 596"/>
        <xdr:cNvSpPr/>
      </xdr:nvSpPr>
      <xdr:spPr>
        <a:xfrm>
          <a:off x="16268700" y="17154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95448</xdr:rowOff>
    </xdr:from>
    <xdr:ext cx="405111" cy="259045"/>
    <xdr:sp macro="" textlink="">
      <xdr:nvSpPr>
        <xdr:cNvPr id="598" name="【庁舎】&#10;有形固定資産減価償却率該当値テキスト"/>
        <xdr:cNvSpPr txBox="1"/>
      </xdr:nvSpPr>
      <xdr:spPr>
        <a:xfrm>
          <a:off x="16357600" y="170689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15602</xdr:rowOff>
    </xdr:from>
    <xdr:to>
      <xdr:col>81</xdr:col>
      <xdr:colOff>101600</xdr:colOff>
      <xdr:row>100</xdr:row>
      <xdr:rowOff>117202</xdr:rowOff>
    </xdr:to>
    <xdr:sp macro="" textlink="">
      <xdr:nvSpPr>
        <xdr:cNvPr id="599" name="楕円 598"/>
        <xdr:cNvSpPr/>
      </xdr:nvSpPr>
      <xdr:spPr>
        <a:xfrm>
          <a:off x="15430500" y="1716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59871</xdr:rowOff>
    </xdr:from>
    <xdr:to>
      <xdr:col>85</xdr:col>
      <xdr:colOff>127000</xdr:colOff>
      <xdr:row>100</xdr:row>
      <xdr:rowOff>66402</xdr:rowOff>
    </xdr:to>
    <xdr:cxnSp macro="">
      <xdr:nvCxnSpPr>
        <xdr:cNvPr id="600" name="直線コネクタ 599"/>
        <xdr:cNvCxnSpPr/>
      </xdr:nvCxnSpPr>
      <xdr:spPr>
        <a:xfrm flipV="1">
          <a:off x="15481300" y="17204871"/>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22134</xdr:rowOff>
    </xdr:from>
    <xdr:to>
      <xdr:col>76</xdr:col>
      <xdr:colOff>165100</xdr:colOff>
      <xdr:row>100</xdr:row>
      <xdr:rowOff>123734</xdr:rowOff>
    </xdr:to>
    <xdr:sp macro="" textlink="">
      <xdr:nvSpPr>
        <xdr:cNvPr id="601" name="楕円 600"/>
        <xdr:cNvSpPr/>
      </xdr:nvSpPr>
      <xdr:spPr>
        <a:xfrm>
          <a:off x="14541500" y="17167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66402</xdr:rowOff>
    </xdr:from>
    <xdr:to>
      <xdr:col>81</xdr:col>
      <xdr:colOff>50800</xdr:colOff>
      <xdr:row>100</xdr:row>
      <xdr:rowOff>72934</xdr:rowOff>
    </xdr:to>
    <xdr:cxnSp macro="">
      <xdr:nvCxnSpPr>
        <xdr:cNvPr id="602" name="直線コネクタ 601"/>
        <xdr:cNvCxnSpPr/>
      </xdr:nvCxnSpPr>
      <xdr:spPr>
        <a:xfrm flipV="1">
          <a:off x="14592300" y="17211402"/>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98</xdr:row>
      <xdr:rowOff>133729</xdr:rowOff>
    </xdr:from>
    <xdr:ext cx="405111" cy="259045"/>
    <xdr:sp macro="" textlink="">
      <xdr:nvSpPr>
        <xdr:cNvPr id="603" name="n_1mainValue【庁舎】&#10;有形固定資産減価償却率"/>
        <xdr:cNvSpPr txBox="1"/>
      </xdr:nvSpPr>
      <xdr:spPr>
        <a:xfrm>
          <a:off x="15266044" y="16935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140261</xdr:rowOff>
    </xdr:from>
    <xdr:ext cx="405111" cy="259045"/>
    <xdr:sp macro="" textlink="">
      <xdr:nvSpPr>
        <xdr:cNvPr id="604" name="n_2mainValue【庁舎】&#10;有形固定資産減価償却率"/>
        <xdr:cNvSpPr txBox="1"/>
      </xdr:nvSpPr>
      <xdr:spPr>
        <a:xfrm>
          <a:off x="14389744" y="16942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5" name="正方形/長方形 60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6" name="正方形/長方形 60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7" name="正方形/長方形 60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8" name="正方形/長方形 60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9" name="正方形/長方形 60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10" name="正方形/長方形 60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11" name="正方形/長方形 61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12" name="正方形/長方形 61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13" name="テキスト ボックス 61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4" name="直線コネクタ 61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15" name="直線コネクタ 61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16" name="テキスト ボックス 61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17" name="直線コネクタ 61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18" name="テキスト ボックス 61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19" name="直線コネクタ 61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20" name="テキスト ボックス 61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21" name="直線コネクタ 62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22" name="テキスト ボックス 62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23" name="直線コネクタ 62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24" name="テキスト ボックス 62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25" name="直線コネクタ 62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26" name="テキスト ボックス 62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7" name="直線コネクタ 62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8" name="テキスト ボックス 62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54973</xdr:rowOff>
    </xdr:from>
    <xdr:to>
      <xdr:col>116</xdr:col>
      <xdr:colOff>62864</xdr:colOff>
      <xdr:row>107</xdr:row>
      <xdr:rowOff>164374</xdr:rowOff>
    </xdr:to>
    <xdr:cxnSp macro="">
      <xdr:nvCxnSpPr>
        <xdr:cNvPr id="630" name="直線コネクタ 629"/>
        <xdr:cNvCxnSpPr/>
      </xdr:nvCxnSpPr>
      <xdr:spPr>
        <a:xfrm flipV="1">
          <a:off x="22160864" y="17199973"/>
          <a:ext cx="0" cy="130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168201</xdr:rowOff>
    </xdr:from>
    <xdr:ext cx="469744" cy="259045"/>
    <xdr:sp macro="" textlink="">
      <xdr:nvSpPr>
        <xdr:cNvPr id="631" name="【庁舎】&#10;一人当たり面積最小値テキスト"/>
        <xdr:cNvSpPr txBox="1"/>
      </xdr:nvSpPr>
      <xdr:spPr>
        <a:xfrm>
          <a:off x="22199600" y="18513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164374</xdr:rowOff>
    </xdr:from>
    <xdr:to>
      <xdr:col>116</xdr:col>
      <xdr:colOff>152400</xdr:colOff>
      <xdr:row>107</xdr:row>
      <xdr:rowOff>164374</xdr:rowOff>
    </xdr:to>
    <xdr:cxnSp macro="">
      <xdr:nvCxnSpPr>
        <xdr:cNvPr id="632" name="直線コネクタ 631"/>
        <xdr:cNvCxnSpPr/>
      </xdr:nvCxnSpPr>
      <xdr:spPr>
        <a:xfrm>
          <a:off x="22072600" y="1850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1650</xdr:rowOff>
    </xdr:from>
    <xdr:ext cx="469744" cy="259045"/>
    <xdr:sp macro="" textlink="">
      <xdr:nvSpPr>
        <xdr:cNvPr id="633" name="【庁舎】&#10;一人当たり面積最大値テキスト"/>
        <xdr:cNvSpPr txBox="1"/>
      </xdr:nvSpPr>
      <xdr:spPr>
        <a:xfrm>
          <a:off x="22199600" y="16975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54973</xdr:rowOff>
    </xdr:from>
    <xdr:to>
      <xdr:col>116</xdr:col>
      <xdr:colOff>152400</xdr:colOff>
      <xdr:row>100</xdr:row>
      <xdr:rowOff>54973</xdr:rowOff>
    </xdr:to>
    <xdr:cxnSp macro="">
      <xdr:nvCxnSpPr>
        <xdr:cNvPr id="634" name="直線コネクタ 633"/>
        <xdr:cNvCxnSpPr/>
      </xdr:nvCxnSpPr>
      <xdr:spPr>
        <a:xfrm>
          <a:off x="22072600" y="1719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149514</xdr:rowOff>
    </xdr:from>
    <xdr:ext cx="469744" cy="259045"/>
    <xdr:sp macro="" textlink="">
      <xdr:nvSpPr>
        <xdr:cNvPr id="635" name="【庁舎】&#10;一人当たり面積平均値テキスト"/>
        <xdr:cNvSpPr txBox="1"/>
      </xdr:nvSpPr>
      <xdr:spPr>
        <a:xfrm>
          <a:off x="22199600" y="179803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126637</xdr:rowOff>
    </xdr:from>
    <xdr:to>
      <xdr:col>116</xdr:col>
      <xdr:colOff>114300</xdr:colOff>
      <xdr:row>106</xdr:row>
      <xdr:rowOff>56787</xdr:rowOff>
    </xdr:to>
    <xdr:sp macro="" textlink="">
      <xdr:nvSpPr>
        <xdr:cNvPr id="636" name="フローチャート: 判断 635"/>
        <xdr:cNvSpPr/>
      </xdr:nvSpPr>
      <xdr:spPr>
        <a:xfrm>
          <a:off x="22110700" y="1812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110308</xdr:rowOff>
    </xdr:from>
    <xdr:to>
      <xdr:col>112</xdr:col>
      <xdr:colOff>38100</xdr:colOff>
      <xdr:row>106</xdr:row>
      <xdr:rowOff>40458</xdr:rowOff>
    </xdr:to>
    <xdr:sp macro="" textlink="">
      <xdr:nvSpPr>
        <xdr:cNvPr id="637" name="フローチャート: 判断 636"/>
        <xdr:cNvSpPr/>
      </xdr:nvSpPr>
      <xdr:spPr>
        <a:xfrm>
          <a:off x="21272500" y="181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56985</xdr:rowOff>
    </xdr:from>
    <xdr:ext cx="469744" cy="259045"/>
    <xdr:sp macro="" textlink="">
      <xdr:nvSpPr>
        <xdr:cNvPr id="638" name="n_1aveValue【庁舎】&#10;一人当たり面積"/>
        <xdr:cNvSpPr txBox="1"/>
      </xdr:nvSpPr>
      <xdr:spPr>
        <a:xfrm>
          <a:off x="21075727" y="17887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15602</xdr:rowOff>
    </xdr:from>
    <xdr:to>
      <xdr:col>107</xdr:col>
      <xdr:colOff>101600</xdr:colOff>
      <xdr:row>106</xdr:row>
      <xdr:rowOff>117202</xdr:rowOff>
    </xdr:to>
    <xdr:sp macro="" textlink="">
      <xdr:nvSpPr>
        <xdr:cNvPr id="639" name="フローチャート: 判断 638"/>
        <xdr:cNvSpPr/>
      </xdr:nvSpPr>
      <xdr:spPr>
        <a:xfrm>
          <a:off x="20383500" y="1818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133729</xdr:rowOff>
    </xdr:from>
    <xdr:ext cx="469744" cy="259045"/>
    <xdr:sp macro="" textlink="">
      <xdr:nvSpPr>
        <xdr:cNvPr id="640" name="n_2aveValue【庁舎】&#10;一人当たり面積"/>
        <xdr:cNvSpPr txBox="1"/>
      </xdr:nvSpPr>
      <xdr:spPr>
        <a:xfrm>
          <a:off x="20199427" y="17964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4173</xdr:rowOff>
    </xdr:from>
    <xdr:to>
      <xdr:col>102</xdr:col>
      <xdr:colOff>165100</xdr:colOff>
      <xdr:row>106</xdr:row>
      <xdr:rowOff>105773</xdr:rowOff>
    </xdr:to>
    <xdr:sp macro="" textlink="">
      <xdr:nvSpPr>
        <xdr:cNvPr id="641" name="フローチャート: 判断 640"/>
        <xdr:cNvSpPr/>
      </xdr:nvSpPr>
      <xdr:spPr>
        <a:xfrm>
          <a:off x="19494500" y="1817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104</xdr:row>
      <xdr:rowOff>122300</xdr:rowOff>
    </xdr:from>
    <xdr:ext cx="469744" cy="259045"/>
    <xdr:sp macro="" textlink="">
      <xdr:nvSpPr>
        <xdr:cNvPr id="642" name="n_3aveValue【庁舎】&#10;一人当たり面積"/>
        <xdr:cNvSpPr txBox="1"/>
      </xdr:nvSpPr>
      <xdr:spPr>
        <a:xfrm>
          <a:off x="19310427" y="17953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43" name="テキスト ボックス 64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44" name="テキスト ボックス 64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45" name="テキスト ボックス 64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46" name="テキスト ボックス 64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7" name="テキスト ボックス 64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12337</xdr:rowOff>
    </xdr:from>
    <xdr:to>
      <xdr:col>116</xdr:col>
      <xdr:colOff>114300</xdr:colOff>
      <xdr:row>107</xdr:row>
      <xdr:rowOff>113937</xdr:rowOff>
    </xdr:to>
    <xdr:sp macro="" textlink="">
      <xdr:nvSpPr>
        <xdr:cNvPr id="648" name="楕円 647"/>
        <xdr:cNvSpPr/>
      </xdr:nvSpPr>
      <xdr:spPr>
        <a:xfrm>
          <a:off x="22110700" y="1835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98714</xdr:rowOff>
    </xdr:from>
    <xdr:ext cx="469744" cy="259045"/>
    <xdr:sp macro="" textlink="">
      <xdr:nvSpPr>
        <xdr:cNvPr id="649" name="【庁舎】&#10;一人当たり面積該当値テキスト"/>
        <xdr:cNvSpPr txBox="1"/>
      </xdr:nvSpPr>
      <xdr:spPr>
        <a:xfrm>
          <a:off x="22199600" y="18272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22134</xdr:rowOff>
    </xdr:from>
    <xdr:to>
      <xdr:col>112</xdr:col>
      <xdr:colOff>38100</xdr:colOff>
      <xdr:row>107</xdr:row>
      <xdr:rowOff>123734</xdr:rowOff>
    </xdr:to>
    <xdr:sp macro="" textlink="">
      <xdr:nvSpPr>
        <xdr:cNvPr id="650" name="楕円 649"/>
        <xdr:cNvSpPr/>
      </xdr:nvSpPr>
      <xdr:spPr>
        <a:xfrm>
          <a:off x="21272500" y="1836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63137</xdr:rowOff>
    </xdr:from>
    <xdr:to>
      <xdr:col>116</xdr:col>
      <xdr:colOff>63500</xdr:colOff>
      <xdr:row>107</xdr:row>
      <xdr:rowOff>72934</xdr:rowOff>
    </xdr:to>
    <xdr:cxnSp macro="">
      <xdr:nvCxnSpPr>
        <xdr:cNvPr id="651" name="直線コネクタ 650"/>
        <xdr:cNvCxnSpPr/>
      </xdr:nvCxnSpPr>
      <xdr:spPr>
        <a:xfrm flipV="1">
          <a:off x="21323300" y="18408287"/>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28666</xdr:rowOff>
    </xdr:from>
    <xdr:to>
      <xdr:col>107</xdr:col>
      <xdr:colOff>101600</xdr:colOff>
      <xdr:row>107</xdr:row>
      <xdr:rowOff>130266</xdr:rowOff>
    </xdr:to>
    <xdr:sp macro="" textlink="">
      <xdr:nvSpPr>
        <xdr:cNvPr id="652" name="楕円 651"/>
        <xdr:cNvSpPr/>
      </xdr:nvSpPr>
      <xdr:spPr>
        <a:xfrm>
          <a:off x="20383500" y="1837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72934</xdr:rowOff>
    </xdr:from>
    <xdr:to>
      <xdr:col>111</xdr:col>
      <xdr:colOff>177800</xdr:colOff>
      <xdr:row>107</xdr:row>
      <xdr:rowOff>79466</xdr:rowOff>
    </xdr:to>
    <xdr:cxnSp macro="">
      <xdr:nvCxnSpPr>
        <xdr:cNvPr id="653" name="直線コネクタ 652"/>
        <xdr:cNvCxnSpPr/>
      </xdr:nvCxnSpPr>
      <xdr:spPr>
        <a:xfrm flipV="1">
          <a:off x="20434300" y="1841808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114861</xdr:rowOff>
    </xdr:from>
    <xdr:ext cx="469744" cy="259045"/>
    <xdr:sp macro="" textlink="">
      <xdr:nvSpPr>
        <xdr:cNvPr id="654" name="n_1mainValue【庁舎】&#10;一人当たり面積"/>
        <xdr:cNvSpPr txBox="1"/>
      </xdr:nvSpPr>
      <xdr:spPr>
        <a:xfrm>
          <a:off x="21075727" y="18460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121393</xdr:rowOff>
    </xdr:from>
    <xdr:ext cx="469744" cy="259045"/>
    <xdr:sp macro="" textlink="">
      <xdr:nvSpPr>
        <xdr:cNvPr id="655" name="n_2mainValue【庁舎】&#10;一人当たり面積"/>
        <xdr:cNvSpPr txBox="1"/>
      </xdr:nvSpPr>
      <xdr:spPr>
        <a:xfrm>
          <a:off x="20199427" y="18466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6" name="正方形/長方形 65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7" name="正方形/長方形 65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8" name="テキスト ボックス 65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類似団体と比較して特に有形固定資産減価償却率が高くなっている施設は，庁舎，消防施設であり，特に低くなっている施設は，一般廃棄物処理施設</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で</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ある。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庁舎については，築</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年が経過しているが，平成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月に策定した大子町新庁舎建設基本構想・基本計画に基づき</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令和３</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年度までに建替えを行うため，有形固定資産減価償却率も低下する見込である。</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rPr>
            <a:t>　消防施設については，昭和</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rPr>
            <a:t>54</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rPr>
            <a:t>年に建設され，</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有形固定資産減価償却率</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は</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75</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％を超えている</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rPr>
            <a:t>。災害時の業務継続性確保や災害応急対策の拠点として重要な施設であることから，</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維持管理・修繕にかかる経費の増加に留意しつつ</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，施設の適正な管理に努めていく。</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一般廃棄物処理施設については，平成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24</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26</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新しい環境センター施設を建設したため，有形固定資産減価償却率が低くなっている。一般廃棄物処理施設は町民の生活に不可欠な施設であるものの，設備の修繕には高額の費用が発生することから，今後，民間への管理委託等も検討しながら適切な管理に努めていく。</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茨城県大子町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17,259
17,171
325.76
9,451,813
8,824,171
615,674
5,906,827
9,811,201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23.8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類似団体平均を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人口減少や全国平均を上回る高齢化率（平成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43.9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％）に加え，町民一人当たりの平均所得が低いこと等により財政基盤が弱く，これは納税義務者数の減少，少子高齢化対策に係る事業費の増加等と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いった形で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，基準財政収入額及び基準財政需要額へ影響を及ぼしている。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数値の大幅な改善を見込むことは難しいものの，税の徴収率向上，歳出の徹底した見直しを行うことにより安定した財政基盤の確立に努めていく。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45</xdr:row>
      <xdr:rowOff>79828</xdr:rowOff>
    </xdr:to>
    <xdr:cxnSp macro="">
      <xdr:nvCxnSpPr>
        <xdr:cNvPr id="66" name="直線コネクタ 65"/>
        <xdr:cNvCxnSpPr/>
      </xdr:nvCxnSpPr>
      <xdr:spPr>
        <a:xfrm flipV="1">
          <a:off x="4953000" y="6278336"/>
          <a:ext cx="0" cy="15167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51905</xdr:rowOff>
    </xdr:from>
    <xdr:ext cx="762000" cy="259045"/>
    <xdr:sp macro="" textlink="">
      <xdr:nvSpPr>
        <xdr:cNvPr id="67" name="財政力最小値テキスト"/>
        <xdr:cNvSpPr txBox="1"/>
      </xdr:nvSpPr>
      <xdr:spPr>
        <a:xfrm>
          <a:off x="5041900" y="776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79828</xdr:rowOff>
    </xdr:from>
    <xdr:to>
      <xdr:col>24</xdr:col>
      <xdr:colOff>12700</xdr:colOff>
      <xdr:row>45</xdr:row>
      <xdr:rowOff>79828</xdr:rowOff>
    </xdr:to>
    <xdr:cxnSp macro="">
      <xdr:nvCxnSpPr>
        <xdr:cNvPr id="68" name="直線コネクタ 67"/>
        <xdr:cNvCxnSpPr/>
      </xdr:nvCxnSpPr>
      <xdr:spPr>
        <a:xfrm>
          <a:off x="4864100" y="779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9" name="財政力最大値テキスト"/>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70" name="直線コネクタ 69"/>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78922</xdr:rowOff>
    </xdr:from>
    <xdr:to>
      <xdr:col>23</xdr:col>
      <xdr:colOff>133350</xdr:colOff>
      <xdr:row>44</xdr:row>
      <xdr:rowOff>78922</xdr:rowOff>
    </xdr:to>
    <xdr:cxnSp macro="">
      <xdr:nvCxnSpPr>
        <xdr:cNvPr id="71" name="直線コネクタ 70"/>
        <xdr:cNvCxnSpPr/>
      </xdr:nvCxnSpPr>
      <xdr:spPr>
        <a:xfrm>
          <a:off x="4114800" y="76227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146249</xdr:rowOff>
    </xdr:from>
    <xdr:ext cx="762000" cy="259045"/>
    <xdr:sp macro="" textlink="">
      <xdr:nvSpPr>
        <xdr:cNvPr id="72" name="財政力平均値テキスト"/>
        <xdr:cNvSpPr txBox="1"/>
      </xdr:nvSpPr>
      <xdr:spPr>
        <a:xfrm>
          <a:off x="5041900" y="7175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129722</xdr:rowOff>
    </xdr:from>
    <xdr:to>
      <xdr:col>23</xdr:col>
      <xdr:colOff>184150</xdr:colOff>
      <xdr:row>43</xdr:row>
      <xdr:rowOff>59872</xdr:rowOff>
    </xdr:to>
    <xdr:sp macro="" textlink="">
      <xdr:nvSpPr>
        <xdr:cNvPr id="73" name="フローチャート: 判断 72"/>
        <xdr:cNvSpPr/>
      </xdr:nvSpPr>
      <xdr:spPr>
        <a:xfrm>
          <a:off x="49022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78922</xdr:rowOff>
    </xdr:from>
    <xdr:to>
      <xdr:col>19</xdr:col>
      <xdr:colOff>133350</xdr:colOff>
      <xdr:row>44</xdr:row>
      <xdr:rowOff>96157</xdr:rowOff>
    </xdr:to>
    <xdr:cxnSp macro="">
      <xdr:nvCxnSpPr>
        <xdr:cNvPr id="74" name="直線コネクタ 73"/>
        <xdr:cNvCxnSpPr/>
      </xdr:nvCxnSpPr>
      <xdr:spPr>
        <a:xfrm flipV="1">
          <a:off x="3225800" y="76227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129722</xdr:rowOff>
    </xdr:from>
    <xdr:to>
      <xdr:col>19</xdr:col>
      <xdr:colOff>184150</xdr:colOff>
      <xdr:row>43</xdr:row>
      <xdr:rowOff>59872</xdr:rowOff>
    </xdr:to>
    <xdr:sp macro="" textlink="">
      <xdr:nvSpPr>
        <xdr:cNvPr id="75" name="フローチャート: 判断 74"/>
        <xdr:cNvSpPr/>
      </xdr:nvSpPr>
      <xdr:spPr>
        <a:xfrm>
          <a:off x="4064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70049</xdr:rowOff>
    </xdr:from>
    <xdr:ext cx="736600" cy="259045"/>
    <xdr:sp macro="" textlink="">
      <xdr:nvSpPr>
        <xdr:cNvPr id="76" name="テキスト ボックス 75"/>
        <xdr:cNvSpPr txBox="1"/>
      </xdr:nvSpPr>
      <xdr:spPr>
        <a:xfrm>
          <a:off x="3733800" y="7099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96157</xdr:rowOff>
    </xdr:from>
    <xdr:to>
      <xdr:col>15</xdr:col>
      <xdr:colOff>82550</xdr:colOff>
      <xdr:row>44</xdr:row>
      <xdr:rowOff>96157</xdr:rowOff>
    </xdr:to>
    <xdr:cxnSp macro="">
      <xdr:nvCxnSpPr>
        <xdr:cNvPr id="77" name="直線コネクタ 76"/>
        <xdr:cNvCxnSpPr/>
      </xdr:nvCxnSpPr>
      <xdr:spPr>
        <a:xfrm>
          <a:off x="2336800" y="7639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8" name="フローチャート: 判断 77"/>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87284</xdr:rowOff>
    </xdr:from>
    <xdr:ext cx="762000" cy="259045"/>
    <xdr:sp macro="" textlink="">
      <xdr:nvSpPr>
        <xdr:cNvPr id="79" name="テキスト ボックス 78"/>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96157</xdr:rowOff>
    </xdr:from>
    <xdr:to>
      <xdr:col>11</xdr:col>
      <xdr:colOff>31750</xdr:colOff>
      <xdr:row>44</xdr:row>
      <xdr:rowOff>113393</xdr:rowOff>
    </xdr:to>
    <xdr:cxnSp macro="">
      <xdr:nvCxnSpPr>
        <xdr:cNvPr id="80" name="直線コネクタ 79"/>
        <xdr:cNvCxnSpPr/>
      </xdr:nvCxnSpPr>
      <xdr:spPr>
        <a:xfrm flipV="1">
          <a:off x="1447800" y="76399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129722</xdr:rowOff>
    </xdr:from>
    <xdr:to>
      <xdr:col>11</xdr:col>
      <xdr:colOff>82550</xdr:colOff>
      <xdr:row>43</xdr:row>
      <xdr:rowOff>59872</xdr:rowOff>
    </xdr:to>
    <xdr:sp macro="" textlink="">
      <xdr:nvSpPr>
        <xdr:cNvPr id="81" name="フローチャート: 判断 80"/>
        <xdr:cNvSpPr/>
      </xdr:nvSpPr>
      <xdr:spPr>
        <a:xfrm>
          <a:off x="2286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70049</xdr:rowOff>
    </xdr:from>
    <xdr:ext cx="762000" cy="259045"/>
    <xdr:sp macro="" textlink="">
      <xdr:nvSpPr>
        <xdr:cNvPr id="82" name="テキスト ボックス 81"/>
        <xdr:cNvSpPr txBox="1"/>
      </xdr:nvSpPr>
      <xdr:spPr>
        <a:xfrm>
          <a:off x="1955800" y="709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145143</xdr:rowOff>
    </xdr:from>
    <xdr:to>
      <xdr:col>7</xdr:col>
      <xdr:colOff>31750</xdr:colOff>
      <xdr:row>41</xdr:row>
      <xdr:rowOff>75293</xdr:rowOff>
    </xdr:to>
    <xdr:sp macro="" textlink="">
      <xdr:nvSpPr>
        <xdr:cNvPr id="83" name="フローチャート: 判断 82"/>
        <xdr:cNvSpPr/>
      </xdr:nvSpPr>
      <xdr:spPr>
        <a:xfrm>
          <a:off x="1397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85470</xdr:rowOff>
    </xdr:from>
    <xdr:ext cx="762000" cy="259045"/>
    <xdr:sp macro="" textlink="">
      <xdr:nvSpPr>
        <xdr:cNvPr id="84" name="テキスト ボックス 83"/>
        <xdr:cNvSpPr txBox="1"/>
      </xdr:nvSpPr>
      <xdr:spPr>
        <a:xfrm>
          <a:off x="1066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28122</xdr:rowOff>
    </xdr:from>
    <xdr:to>
      <xdr:col>23</xdr:col>
      <xdr:colOff>184150</xdr:colOff>
      <xdr:row>44</xdr:row>
      <xdr:rowOff>129722</xdr:rowOff>
    </xdr:to>
    <xdr:sp macro="" textlink="">
      <xdr:nvSpPr>
        <xdr:cNvPr id="90" name="楕円 89"/>
        <xdr:cNvSpPr/>
      </xdr:nvSpPr>
      <xdr:spPr>
        <a:xfrm>
          <a:off x="49022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199</xdr:rowOff>
    </xdr:from>
    <xdr:ext cx="762000" cy="259045"/>
    <xdr:sp macro="" textlink="">
      <xdr:nvSpPr>
        <xdr:cNvPr id="91" name="財政力該当値テキスト"/>
        <xdr:cNvSpPr txBox="1"/>
      </xdr:nvSpPr>
      <xdr:spPr>
        <a:xfrm>
          <a:off x="5041900" y="7543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28122</xdr:rowOff>
    </xdr:from>
    <xdr:to>
      <xdr:col>19</xdr:col>
      <xdr:colOff>184150</xdr:colOff>
      <xdr:row>44</xdr:row>
      <xdr:rowOff>129722</xdr:rowOff>
    </xdr:to>
    <xdr:sp macro="" textlink="">
      <xdr:nvSpPr>
        <xdr:cNvPr id="92" name="楕円 91"/>
        <xdr:cNvSpPr/>
      </xdr:nvSpPr>
      <xdr:spPr>
        <a:xfrm>
          <a:off x="4064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114499</xdr:rowOff>
    </xdr:from>
    <xdr:ext cx="736600" cy="259045"/>
    <xdr:sp macro="" textlink="">
      <xdr:nvSpPr>
        <xdr:cNvPr id="93" name="テキスト ボックス 92"/>
        <xdr:cNvSpPr txBox="1"/>
      </xdr:nvSpPr>
      <xdr:spPr>
        <a:xfrm>
          <a:off x="3733800" y="7658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45357</xdr:rowOff>
    </xdr:from>
    <xdr:to>
      <xdr:col>15</xdr:col>
      <xdr:colOff>133350</xdr:colOff>
      <xdr:row>44</xdr:row>
      <xdr:rowOff>146957</xdr:rowOff>
    </xdr:to>
    <xdr:sp macro="" textlink="">
      <xdr:nvSpPr>
        <xdr:cNvPr id="94" name="楕円 93"/>
        <xdr:cNvSpPr/>
      </xdr:nvSpPr>
      <xdr:spPr>
        <a:xfrm>
          <a:off x="3175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131734</xdr:rowOff>
    </xdr:from>
    <xdr:ext cx="762000" cy="259045"/>
    <xdr:sp macro="" textlink="">
      <xdr:nvSpPr>
        <xdr:cNvPr id="95" name="テキスト ボックス 94"/>
        <xdr:cNvSpPr txBox="1"/>
      </xdr:nvSpPr>
      <xdr:spPr>
        <a:xfrm>
          <a:off x="2844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45357</xdr:rowOff>
    </xdr:from>
    <xdr:to>
      <xdr:col>11</xdr:col>
      <xdr:colOff>82550</xdr:colOff>
      <xdr:row>44</xdr:row>
      <xdr:rowOff>146957</xdr:rowOff>
    </xdr:to>
    <xdr:sp macro="" textlink="">
      <xdr:nvSpPr>
        <xdr:cNvPr id="96" name="楕円 95"/>
        <xdr:cNvSpPr/>
      </xdr:nvSpPr>
      <xdr:spPr>
        <a:xfrm>
          <a:off x="2286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131734</xdr:rowOff>
    </xdr:from>
    <xdr:ext cx="762000" cy="259045"/>
    <xdr:sp macro="" textlink="">
      <xdr:nvSpPr>
        <xdr:cNvPr id="97" name="テキスト ボックス 96"/>
        <xdr:cNvSpPr txBox="1"/>
      </xdr:nvSpPr>
      <xdr:spPr>
        <a:xfrm>
          <a:off x="1955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62593</xdr:rowOff>
    </xdr:from>
    <xdr:to>
      <xdr:col>7</xdr:col>
      <xdr:colOff>31750</xdr:colOff>
      <xdr:row>44</xdr:row>
      <xdr:rowOff>164193</xdr:rowOff>
    </xdr:to>
    <xdr:sp macro="" textlink="">
      <xdr:nvSpPr>
        <xdr:cNvPr id="98" name="楕円 97"/>
        <xdr:cNvSpPr/>
      </xdr:nvSpPr>
      <xdr:spPr>
        <a:xfrm>
          <a:off x="13970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148970</xdr:rowOff>
    </xdr:from>
    <xdr:ext cx="762000" cy="259045"/>
    <xdr:sp macro="" textlink="">
      <xdr:nvSpPr>
        <xdr:cNvPr id="99" name="テキスト ボックス 98"/>
        <xdr:cNvSpPr txBox="1"/>
      </xdr:nvSpPr>
      <xdr:spPr>
        <a:xfrm>
          <a:off x="1066800" y="769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前年度と比較し，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地方消費税交付金の増に</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より</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分母となる経常一般財源</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が増加しているが，分子となる経常経費充当一般財源も主に公債費</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物件費，</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維持補修費</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が増加しており</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，経常収支比率は</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1.7</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ポイント上昇となった。</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類似団体と</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ほぼ同じ数値となっており</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，今後も職員数</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の適正管理による人件費の削減，基金を活用した起債発行額の抑制による公債費の削減に努めるとともに，事務事業の点検・見直しを行い，経常収支比率の改善を図っていく。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114808</xdr:rowOff>
    </xdr:from>
    <xdr:to>
      <xdr:col>23</xdr:col>
      <xdr:colOff>133350</xdr:colOff>
      <xdr:row>65</xdr:row>
      <xdr:rowOff>167132</xdr:rowOff>
    </xdr:to>
    <xdr:cxnSp macro="">
      <xdr:nvCxnSpPr>
        <xdr:cNvPr id="127" name="直線コネクタ 126"/>
        <xdr:cNvCxnSpPr/>
      </xdr:nvCxnSpPr>
      <xdr:spPr>
        <a:xfrm flipV="1">
          <a:off x="4953000" y="10230358"/>
          <a:ext cx="0" cy="10810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139209</xdr:rowOff>
    </xdr:from>
    <xdr:ext cx="762000" cy="259045"/>
    <xdr:sp macro="" textlink="">
      <xdr:nvSpPr>
        <xdr:cNvPr id="128" name="財政構造の弾力性最小値テキスト"/>
        <xdr:cNvSpPr txBox="1"/>
      </xdr:nvSpPr>
      <xdr:spPr>
        <a:xfrm>
          <a:off x="5041900" y="11283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167132</xdr:rowOff>
    </xdr:from>
    <xdr:to>
      <xdr:col>24</xdr:col>
      <xdr:colOff>12700</xdr:colOff>
      <xdr:row>65</xdr:row>
      <xdr:rowOff>167132</xdr:rowOff>
    </xdr:to>
    <xdr:cxnSp macro="">
      <xdr:nvCxnSpPr>
        <xdr:cNvPr id="129" name="直線コネクタ 128"/>
        <xdr:cNvCxnSpPr/>
      </xdr:nvCxnSpPr>
      <xdr:spPr>
        <a:xfrm>
          <a:off x="4864100" y="11311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29735</xdr:rowOff>
    </xdr:from>
    <xdr:ext cx="762000" cy="259045"/>
    <xdr:sp macro="" textlink="">
      <xdr:nvSpPr>
        <xdr:cNvPr id="130" name="財政構造の弾力性最大値テキスト"/>
        <xdr:cNvSpPr txBox="1"/>
      </xdr:nvSpPr>
      <xdr:spPr>
        <a:xfrm>
          <a:off x="5041900" y="997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114808</xdr:rowOff>
    </xdr:from>
    <xdr:to>
      <xdr:col>24</xdr:col>
      <xdr:colOff>12700</xdr:colOff>
      <xdr:row>59</xdr:row>
      <xdr:rowOff>114808</xdr:rowOff>
    </xdr:to>
    <xdr:cxnSp macro="">
      <xdr:nvCxnSpPr>
        <xdr:cNvPr id="131" name="直線コネクタ 130"/>
        <xdr:cNvCxnSpPr/>
      </xdr:nvCxnSpPr>
      <xdr:spPr>
        <a:xfrm>
          <a:off x="4864100" y="10230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37084</xdr:rowOff>
    </xdr:from>
    <xdr:to>
      <xdr:col>23</xdr:col>
      <xdr:colOff>133350</xdr:colOff>
      <xdr:row>63</xdr:row>
      <xdr:rowOff>119126</xdr:rowOff>
    </xdr:to>
    <xdr:cxnSp macro="">
      <xdr:nvCxnSpPr>
        <xdr:cNvPr id="132" name="直線コネクタ 131"/>
        <xdr:cNvCxnSpPr/>
      </xdr:nvCxnSpPr>
      <xdr:spPr>
        <a:xfrm>
          <a:off x="4114800" y="10838434"/>
          <a:ext cx="8382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45229</xdr:rowOff>
    </xdr:from>
    <xdr:ext cx="762000" cy="259045"/>
    <xdr:sp macro="" textlink="">
      <xdr:nvSpPr>
        <xdr:cNvPr id="133" name="財政構造の弾力性平均値テキスト"/>
        <xdr:cNvSpPr txBox="1"/>
      </xdr:nvSpPr>
      <xdr:spPr>
        <a:xfrm>
          <a:off x="5041900" y="108465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73152</xdr:rowOff>
    </xdr:from>
    <xdr:to>
      <xdr:col>23</xdr:col>
      <xdr:colOff>184150</xdr:colOff>
      <xdr:row>64</xdr:row>
      <xdr:rowOff>3302</xdr:rowOff>
    </xdr:to>
    <xdr:sp macro="" textlink="">
      <xdr:nvSpPr>
        <xdr:cNvPr id="134" name="フローチャート: 判断 133"/>
        <xdr:cNvSpPr/>
      </xdr:nvSpPr>
      <xdr:spPr>
        <a:xfrm>
          <a:off x="4902200" y="1087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160274</xdr:rowOff>
    </xdr:from>
    <xdr:to>
      <xdr:col>19</xdr:col>
      <xdr:colOff>133350</xdr:colOff>
      <xdr:row>63</xdr:row>
      <xdr:rowOff>37084</xdr:rowOff>
    </xdr:to>
    <xdr:cxnSp macro="">
      <xdr:nvCxnSpPr>
        <xdr:cNvPr id="135" name="直線コネクタ 134"/>
        <xdr:cNvCxnSpPr/>
      </xdr:nvCxnSpPr>
      <xdr:spPr>
        <a:xfrm>
          <a:off x="3225800" y="1079017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53848</xdr:rowOff>
    </xdr:from>
    <xdr:to>
      <xdr:col>19</xdr:col>
      <xdr:colOff>184150</xdr:colOff>
      <xdr:row>63</xdr:row>
      <xdr:rowOff>155448</xdr:rowOff>
    </xdr:to>
    <xdr:sp macro="" textlink="">
      <xdr:nvSpPr>
        <xdr:cNvPr id="136" name="フローチャート: 判断 135"/>
        <xdr:cNvSpPr/>
      </xdr:nvSpPr>
      <xdr:spPr>
        <a:xfrm>
          <a:off x="4064000" y="1085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140225</xdr:rowOff>
    </xdr:from>
    <xdr:ext cx="736600" cy="259045"/>
    <xdr:sp macro="" textlink="">
      <xdr:nvSpPr>
        <xdr:cNvPr id="137" name="テキスト ボックス 136"/>
        <xdr:cNvSpPr txBox="1"/>
      </xdr:nvSpPr>
      <xdr:spPr>
        <a:xfrm>
          <a:off x="3733800" y="109415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140970</xdr:rowOff>
    </xdr:from>
    <xdr:to>
      <xdr:col>15</xdr:col>
      <xdr:colOff>82550</xdr:colOff>
      <xdr:row>62</xdr:row>
      <xdr:rowOff>160274</xdr:rowOff>
    </xdr:to>
    <xdr:cxnSp macro="">
      <xdr:nvCxnSpPr>
        <xdr:cNvPr id="138" name="直線コネクタ 137"/>
        <xdr:cNvCxnSpPr/>
      </xdr:nvCxnSpPr>
      <xdr:spPr>
        <a:xfrm>
          <a:off x="2336800" y="1077087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10414</xdr:rowOff>
    </xdr:from>
    <xdr:to>
      <xdr:col>15</xdr:col>
      <xdr:colOff>133350</xdr:colOff>
      <xdr:row>63</xdr:row>
      <xdr:rowOff>112014</xdr:rowOff>
    </xdr:to>
    <xdr:sp macro="" textlink="">
      <xdr:nvSpPr>
        <xdr:cNvPr id="139" name="フローチャート: 判断 138"/>
        <xdr:cNvSpPr/>
      </xdr:nvSpPr>
      <xdr:spPr>
        <a:xfrm>
          <a:off x="3175000" y="1081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96791</xdr:rowOff>
    </xdr:from>
    <xdr:ext cx="762000" cy="259045"/>
    <xdr:sp macro="" textlink="">
      <xdr:nvSpPr>
        <xdr:cNvPr id="140" name="テキスト ボックス 139"/>
        <xdr:cNvSpPr txBox="1"/>
      </xdr:nvSpPr>
      <xdr:spPr>
        <a:xfrm>
          <a:off x="2844800" y="1089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136144</xdr:rowOff>
    </xdr:from>
    <xdr:to>
      <xdr:col>11</xdr:col>
      <xdr:colOff>31750</xdr:colOff>
      <xdr:row>62</xdr:row>
      <xdr:rowOff>140970</xdr:rowOff>
    </xdr:to>
    <xdr:cxnSp macro="">
      <xdr:nvCxnSpPr>
        <xdr:cNvPr id="141" name="直線コネクタ 140"/>
        <xdr:cNvCxnSpPr/>
      </xdr:nvCxnSpPr>
      <xdr:spPr>
        <a:xfrm>
          <a:off x="1447800" y="10766044"/>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94996</xdr:rowOff>
    </xdr:from>
    <xdr:to>
      <xdr:col>11</xdr:col>
      <xdr:colOff>82550</xdr:colOff>
      <xdr:row>63</xdr:row>
      <xdr:rowOff>25146</xdr:rowOff>
    </xdr:to>
    <xdr:sp macro="" textlink="">
      <xdr:nvSpPr>
        <xdr:cNvPr id="142" name="フローチャート: 判断 141"/>
        <xdr:cNvSpPr/>
      </xdr:nvSpPr>
      <xdr:spPr>
        <a:xfrm>
          <a:off x="2286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9923</xdr:rowOff>
    </xdr:from>
    <xdr:ext cx="762000" cy="259045"/>
    <xdr:sp macro="" textlink="">
      <xdr:nvSpPr>
        <xdr:cNvPr id="143" name="テキスト ボックス 142"/>
        <xdr:cNvSpPr txBox="1"/>
      </xdr:nvSpPr>
      <xdr:spPr>
        <a:xfrm>
          <a:off x="1955800" y="1081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114300</xdr:rowOff>
    </xdr:from>
    <xdr:to>
      <xdr:col>7</xdr:col>
      <xdr:colOff>31750</xdr:colOff>
      <xdr:row>63</xdr:row>
      <xdr:rowOff>44450</xdr:rowOff>
    </xdr:to>
    <xdr:sp macro="" textlink="">
      <xdr:nvSpPr>
        <xdr:cNvPr id="144" name="フローチャート: 判断 143"/>
        <xdr:cNvSpPr/>
      </xdr:nvSpPr>
      <xdr:spPr>
        <a:xfrm>
          <a:off x="1397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29227</xdr:rowOff>
    </xdr:from>
    <xdr:ext cx="762000" cy="259045"/>
    <xdr:sp macro="" textlink="">
      <xdr:nvSpPr>
        <xdr:cNvPr id="145" name="テキスト ボックス 144"/>
        <xdr:cNvSpPr txBox="1"/>
      </xdr:nvSpPr>
      <xdr:spPr>
        <a:xfrm>
          <a:off x="1066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68326</xdr:rowOff>
    </xdr:from>
    <xdr:to>
      <xdr:col>23</xdr:col>
      <xdr:colOff>184150</xdr:colOff>
      <xdr:row>63</xdr:row>
      <xdr:rowOff>169926</xdr:rowOff>
    </xdr:to>
    <xdr:sp macro="" textlink="">
      <xdr:nvSpPr>
        <xdr:cNvPr id="151" name="楕円 150"/>
        <xdr:cNvSpPr/>
      </xdr:nvSpPr>
      <xdr:spPr>
        <a:xfrm>
          <a:off x="4902200" y="108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84853</xdr:rowOff>
    </xdr:from>
    <xdr:ext cx="762000" cy="259045"/>
    <xdr:sp macro="" textlink="">
      <xdr:nvSpPr>
        <xdr:cNvPr id="152" name="財政構造の弾力性該当値テキスト"/>
        <xdr:cNvSpPr txBox="1"/>
      </xdr:nvSpPr>
      <xdr:spPr>
        <a:xfrm>
          <a:off x="5041900" y="1071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157734</xdr:rowOff>
    </xdr:from>
    <xdr:to>
      <xdr:col>19</xdr:col>
      <xdr:colOff>184150</xdr:colOff>
      <xdr:row>63</xdr:row>
      <xdr:rowOff>87884</xdr:rowOff>
    </xdr:to>
    <xdr:sp macro="" textlink="">
      <xdr:nvSpPr>
        <xdr:cNvPr id="153" name="楕円 152"/>
        <xdr:cNvSpPr/>
      </xdr:nvSpPr>
      <xdr:spPr>
        <a:xfrm>
          <a:off x="4064000" y="1078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98061</xdr:rowOff>
    </xdr:from>
    <xdr:ext cx="736600" cy="259045"/>
    <xdr:sp macro="" textlink="">
      <xdr:nvSpPr>
        <xdr:cNvPr id="154" name="テキスト ボックス 153"/>
        <xdr:cNvSpPr txBox="1"/>
      </xdr:nvSpPr>
      <xdr:spPr>
        <a:xfrm>
          <a:off x="3733800" y="10556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109474</xdr:rowOff>
    </xdr:from>
    <xdr:to>
      <xdr:col>15</xdr:col>
      <xdr:colOff>133350</xdr:colOff>
      <xdr:row>63</xdr:row>
      <xdr:rowOff>39624</xdr:rowOff>
    </xdr:to>
    <xdr:sp macro="" textlink="">
      <xdr:nvSpPr>
        <xdr:cNvPr id="155" name="楕円 154"/>
        <xdr:cNvSpPr/>
      </xdr:nvSpPr>
      <xdr:spPr>
        <a:xfrm>
          <a:off x="3175000" y="1073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49801</xdr:rowOff>
    </xdr:from>
    <xdr:ext cx="762000" cy="259045"/>
    <xdr:sp macro="" textlink="">
      <xdr:nvSpPr>
        <xdr:cNvPr id="156" name="テキスト ボックス 155"/>
        <xdr:cNvSpPr txBox="1"/>
      </xdr:nvSpPr>
      <xdr:spPr>
        <a:xfrm>
          <a:off x="2844800" y="1050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90170</xdr:rowOff>
    </xdr:from>
    <xdr:to>
      <xdr:col>11</xdr:col>
      <xdr:colOff>82550</xdr:colOff>
      <xdr:row>63</xdr:row>
      <xdr:rowOff>20320</xdr:rowOff>
    </xdr:to>
    <xdr:sp macro="" textlink="">
      <xdr:nvSpPr>
        <xdr:cNvPr id="157" name="楕円 156"/>
        <xdr:cNvSpPr/>
      </xdr:nvSpPr>
      <xdr:spPr>
        <a:xfrm>
          <a:off x="2286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30497</xdr:rowOff>
    </xdr:from>
    <xdr:ext cx="762000" cy="259045"/>
    <xdr:sp macro="" textlink="">
      <xdr:nvSpPr>
        <xdr:cNvPr id="158" name="テキスト ボックス 157"/>
        <xdr:cNvSpPr txBox="1"/>
      </xdr:nvSpPr>
      <xdr:spPr>
        <a:xfrm>
          <a:off x="1955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85344</xdr:rowOff>
    </xdr:from>
    <xdr:to>
      <xdr:col>7</xdr:col>
      <xdr:colOff>31750</xdr:colOff>
      <xdr:row>63</xdr:row>
      <xdr:rowOff>15494</xdr:rowOff>
    </xdr:to>
    <xdr:sp macro="" textlink="">
      <xdr:nvSpPr>
        <xdr:cNvPr id="159" name="楕円 158"/>
        <xdr:cNvSpPr/>
      </xdr:nvSpPr>
      <xdr:spPr>
        <a:xfrm>
          <a:off x="1397000" y="1071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25671</xdr:rowOff>
    </xdr:from>
    <xdr:ext cx="762000" cy="259045"/>
    <xdr:sp macro="" textlink="">
      <xdr:nvSpPr>
        <xdr:cNvPr id="160" name="テキスト ボックス 159"/>
        <xdr:cNvSpPr txBox="1"/>
      </xdr:nvSpPr>
      <xdr:spPr>
        <a:xfrm>
          <a:off x="1066800" y="1048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[213,222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物件費の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，人口一人当たりの金額は前年度と比較して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2,059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依然として類似団体平均を上回っている状況である。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これは主に人件費が要因で，町単独でごみ・し尿処理業務，消防業務を行っていることから職員数が多くなっているためである。これらの業務については，業務内容の見直し等を行い経費の抑制に向けて取り組みを進めていく。</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mn-lt"/>
              <a:ea typeface="+mn-ea"/>
              <a:cs typeface="+mn-cs"/>
            </a:rPr>
            <a:t>　</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147532</xdr:rowOff>
    </xdr:from>
    <xdr:to>
      <xdr:col>23</xdr:col>
      <xdr:colOff>133350</xdr:colOff>
      <xdr:row>89</xdr:row>
      <xdr:rowOff>97830</xdr:rowOff>
    </xdr:to>
    <xdr:cxnSp macro="">
      <xdr:nvCxnSpPr>
        <xdr:cNvPr id="192" name="直線コネクタ 191"/>
        <xdr:cNvCxnSpPr/>
      </xdr:nvCxnSpPr>
      <xdr:spPr>
        <a:xfrm flipV="1">
          <a:off x="4953000" y="13692082"/>
          <a:ext cx="0" cy="16647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69907</xdr:rowOff>
    </xdr:from>
    <xdr:ext cx="762000" cy="259045"/>
    <xdr:sp macro="" textlink="">
      <xdr:nvSpPr>
        <xdr:cNvPr id="193" name="人件費・物件費等の状況最小値テキスト"/>
        <xdr:cNvSpPr txBox="1"/>
      </xdr:nvSpPr>
      <xdr:spPr>
        <a:xfrm>
          <a:off x="5041900" y="1532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97830</xdr:rowOff>
    </xdr:from>
    <xdr:to>
      <xdr:col>24</xdr:col>
      <xdr:colOff>12700</xdr:colOff>
      <xdr:row>89</xdr:row>
      <xdr:rowOff>97830</xdr:rowOff>
    </xdr:to>
    <xdr:cxnSp macro="">
      <xdr:nvCxnSpPr>
        <xdr:cNvPr id="194" name="直線コネクタ 193"/>
        <xdr:cNvCxnSpPr/>
      </xdr:nvCxnSpPr>
      <xdr:spPr>
        <a:xfrm>
          <a:off x="4864100" y="1535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62459</xdr:rowOff>
    </xdr:from>
    <xdr:ext cx="762000" cy="259045"/>
    <xdr:sp macro="" textlink="">
      <xdr:nvSpPr>
        <xdr:cNvPr id="195" name="人件費・物件費等の状況最大値テキスト"/>
        <xdr:cNvSpPr txBox="1"/>
      </xdr:nvSpPr>
      <xdr:spPr>
        <a:xfrm>
          <a:off x="5041900" y="13435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147532</xdr:rowOff>
    </xdr:from>
    <xdr:to>
      <xdr:col>24</xdr:col>
      <xdr:colOff>12700</xdr:colOff>
      <xdr:row>79</xdr:row>
      <xdr:rowOff>147532</xdr:rowOff>
    </xdr:to>
    <xdr:cxnSp macro="">
      <xdr:nvCxnSpPr>
        <xdr:cNvPr id="196" name="直線コネクタ 195"/>
        <xdr:cNvCxnSpPr/>
      </xdr:nvCxnSpPr>
      <xdr:spPr>
        <a:xfrm>
          <a:off x="4864100" y="13692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69679</xdr:rowOff>
    </xdr:from>
    <xdr:to>
      <xdr:col>23</xdr:col>
      <xdr:colOff>133350</xdr:colOff>
      <xdr:row>86</xdr:row>
      <xdr:rowOff>93338</xdr:rowOff>
    </xdr:to>
    <xdr:cxnSp macro="">
      <xdr:nvCxnSpPr>
        <xdr:cNvPr id="197" name="直線コネクタ 196"/>
        <xdr:cNvCxnSpPr/>
      </xdr:nvCxnSpPr>
      <xdr:spPr>
        <a:xfrm flipV="1">
          <a:off x="4114800" y="14814379"/>
          <a:ext cx="838200" cy="2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154818</xdr:rowOff>
    </xdr:from>
    <xdr:ext cx="762000" cy="259045"/>
    <xdr:sp macro="" textlink="">
      <xdr:nvSpPr>
        <xdr:cNvPr id="198" name="人件費・物件費等の状況平均値テキスト"/>
        <xdr:cNvSpPr txBox="1"/>
      </xdr:nvSpPr>
      <xdr:spPr>
        <a:xfrm>
          <a:off x="5041900" y="140422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138291</xdr:rowOff>
    </xdr:from>
    <xdr:to>
      <xdr:col>23</xdr:col>
      <xdr:colOff>184150</xdr:colOff>
      <xdr:row>83</xdr:row>
      <xdr:rowOff>68441</xdr:rowOff>
    </xdr:to>
    <xdr:sp macro="" textlink="">
      <xdr:nvSpPr>
        <xdr:cNvPr id="199" name="フローチャート: 判断 198"/>
        <xdr:cNvSpPr/>
      </xdr:nvSpPr>
      <xdr:spPr>
        <a:xfrm>
          <a:off x="4902200" y="14197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153721</xdr:rowOff>
    </xdr:from>
    <xdr:to>
      <xdr:col>19</xdr:col>
      <xdr:colOff>133350</xdr:colOff>
      <xdr:row>86</xdr:row>
      <xdr:rowOff>93338</xdr:rowOff>
    </xdr:to>
    <xdr:cxnSp macro="">
      <xdr:nvCxnSpPr>
        <xdr:cNvPr id="200" name="直線コネクタ 199"/>
        <xdr:cNvCxnSpPr/>
      </xdr:nvCxnSpPr>
      <xdr:spPr>
        <a:xfrm>
          <a:off x="3225800" y="14726971"/>
          <a:ext cx="889000" cy="11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123594</xdr:rowOff>
    </xdr:from>
    <xdr:to>
      <xdr:col>19</xdr:col>
      <xdr:colOff>184150</xdr:colOff>
      <xdr:row>83</xdr:row>
      <xdr:rowOff>53744</xdr:rowOff>
    </xdr:to>
    <xdr:sp macro="" textlink="">
      <xdr:nvSpPr>
        <xdr:cNvPr id="201" name="フローチャート: 判断 200"/>
        <xdr:cNvSpPr/>
      </xdr:nvSpPr>
      <xdr:spPr>
        <a:xfrm>
          <a:off x="4064000" y="14182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63921</xdr:rowOff>
    </xdr:from>
    <xdr:ext cx="736600" cy="259045"/>
    <xdr:sp macro="" textlink="">
      <xdr:nvSpPr>
        <xdr:cNvPr id="202" name="テキスト ボックス 201"/>
        <xdr:cNvSpPr txBox="1"/>
      </xdr:nvSpPr>
      <xdr:spPr>
        <a:xfrm>
          <a:off x="3733800" y="139513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84342</xdr:rowOff>
    </xdr:from>
    <xdr:to>
      <xdr:col>15</xdr:col>
      <xdr:colOff>82550</xdr:colOff>
      <xdr:row>85</xdr:row>
      <xdr:rowOff>153721</xdr:rowOff>
    </xdr:to>
    <xdr:cxnSp macro="">
      <xdr:nvCxnSpPr>
        <xdr:cNvPr id="203" name="直線コネクタ 202"/>
        <xdr:cNvCxnSpPr/>
      </xdr:nvCxnSpPr>
      <xdr:spPr>
        <a:xfrm>
          <a:off x="2336800" y="14657592"/>
          <a:ext cx="889000" cy="69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108462</xdr:rowOff>
    </xdr:from>
    <xdr:to>
      <xdr:col>15</xdr:col>
      <xdr:colOff>133350</xdr:colOff>
      <xdr:row>83</xdr:row>
      <xdr:rowOff>38612</xdr:rowOff>
    </xdr:to>
    <xdr:sp macro="" textlink="">
      <xdr:nvSpPr>
        <xdr:cNvPr id="204" name="フローチャート: 判断 203"/>
        <xdr:cNvSpPr/>
      </xdr:nvSpPr>
      <xdr:spPr>
        <a:xfrm>
          <a:off x="3175000" y="14167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48789</xdr:rowOff>
    </xdr:from>
    <xdr:ext cx="762000" cy="259045"/>
    <xdr:sp macro="" textlink="">
      <xdr:nvSpPr>
        <xdr:cNvPr id="205" name="テキスト ボックス 204"/>
        <xdr:cNvSpPr txBox="1"/>
      </xdr:nvSpPr>
      <xdr:spPr>
        <a:xfrm>
          <a:off x="2844800" y="13936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157307</xdr:rowOff>
    </xdr:from>
    <xdr:to>
      <xdr:col>11</xdr:col>
      <xdr:colOff>31750</xdr:colOff>
      <xdr:row>85</xdr:row>
      <xdr:rowOff>84342</xdr:rowOff>
    </xdr:to>
    <xdr:cxnSp macro="">
      <xdr:nvCxnSpPr>
        <xdr:cNvPr id="206" name="直線コネクタ 205"/>
        <xdr:cNvCxnSpPr/>
      </xdr:nvCxnSpPr>
      <xdr:spPr>
        <a:xfrm>
          <a:off x="1447800" y="14559107"/>
          <a:ext cx="889000" cy="98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155918</xdr:rowOff>
    </xdr:from>
    <xdr:to>
      <xdr:col>11</xdr:col>
      <xdr:colOff>82550</xdr:colOff>
      <xdr:row>82</xdr:row>
      <xdr:rowOff>86068</xdr:rowOff>
    </xdr:to>
    <xdr:sp macro="" textlink="">
      <xdr:nvSpPr>
        <xdr:cNvPr id="207" name="フローチャート: 判断 206"/>
        <xdr:cNvSpPr/>
      </xdr:nvSpPr>
      <xdr:spPr>
        <a:xfrm>
          <a:off x="2286000" y="1404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96245</xdr:rowOff>
    </xdr:from>
    <xdr:ext cx="762000" cy="259045"/>
    <xdr:sp macro="" textlink="">
      <xdr:nvSpPr>
        <xdr:cNvPr id="208" name="テキスト ボックス 207"/>
        <xdr:cNvSpPr txBox="1"/>
      </xdr:nvSpPr>
      <xdr:spPr>
        <a:xfrm>
          <a:off x="1955800" y="13812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97548</xdr:rowOff>
    </xdr:from>
    <xdr:to>
      <xdr:col>7</xdr:col>
      <xdr:colOff>31750</xdr:colOff>
      <xdr:row>80</xdr:row>
      <xdr:rowOff>27698</xdr:rowOff>
    </xdr:to>
    <xdr:sp macro="" textlink="">
      <xdr:nvSpPr>
        <xdr:cNvPr id="209" name="フローチャート: 判断 208"/>
        <xdr:cNvSpPr/>
      </xdr:nvSpPr>
      <xdr:spPr>
        <a:xfrm>
          <a:off x="1397000" y="1364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37875</xdr:rowOff>
    </xdr:from>
    <xdr:ext cx="762000" cy="259045"/>
    <xdr:sp macro="" textlink="">
      <xdr:nvSpPr>
        <xdr:cNvPr id="210" name="テキスト ボックス 209"/>
        <xdr:cNvSpPr txBox="1"/>
      </xdr:nvSpPr>
      <xdr:spPr>
        <a:xfrm>
          <a:off x="1066800" y="13410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18879</xdr:rowOff>
    </xdr:from>
    <xdr:to>
      <xdr:col>23</xdr:col>
      <xdr:colOff>184150</xdr:colOff>
      <xdr:row>86</xdr:row>
      <xdr:rowOff>120479</xdr:rowOff>
    </xdr:to>
    <xdr:sp macro="" textlink="">
      <xdr:nvSpPr>
        <xdr:cNvPr id="216" name="楕円 215"/>
        <xdr:cNvSpPr/>
      </xdr:nvSpPr>
      <xdr:spPr>
        <a:xfrm>
          <a:off x="4902200" y="14763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162406</xdr:rowOff>
    </xdr:from>
    <xdr:ext cx="762000" cy="259045"/>
    <xdr:sp macro="" textlink="">
      <xdr:nvSpPr>
        <xdr:cNvPr id="217" name="人件費・物件費等の状況該当値テキスト"/>
        <xdr:cNvSpPr txBox="1"/>
      </xdr:nvSpPr>
      <xdr:spPr>
        <a:xfrm>
          <a:off x="5041900" y="14735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42538</xdr:rowOff>
    </xdr:from>
    <xdr:to>
      <xdr:col>19</xdr:col>
      <xdr:colOff>184150</xdr:colOff>
      <xdr:row>86</xdr:row>
      <xdr:rowOff>144138</xdr:rowOff>
    </xdr:to>
    <xdr:sp macro="" textlink="">
      <xdr:nvSpPr>
        <xdr:cNvPr id="218" name="楕円 217"/>
        <xdr:cNvSpPr/>
      </xdr:nvSpPr>
      <xdr:spPr>
        <a:xfrm>
          <a:off x="4064000" y="14787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128915</xdr:rowOff>
    </xdr:from>
    <xdr:ext cx="736600" cy="259045"/>
    <xdr:sp macro="" textlink="">
      <xdr:nvSpPr>
        <xdr:cNvPr id="219" name="テキスト ボックス 218"/>
        <xdr:cNvSpPr txBox="1"/>
      </xdr:nvSpPr>
      <xdr:spPr>
        <a:xfrm>
          <a:off x="3733800" y="14873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102921</xdr:rowOff>
    </xdr:from>
    <xdr:to>
      <xdr:col>15</xdr:col>
      <xdr:colOff>133350</xdr:colOff>
      <xdr:row>86</xdr:row>
      <xdr:rowOff>33071</xdr:rowOff>
    </xdr:to>
    <xdr:sp macro="" textlink="">
      <xdr:nvSpPr>
        <xdr:cNvPr id="220" name="楕円 219"/>
        <xdr:cNvSpPr/>
      </xdr:nvSpPr>
      <xdr:spPr>
        <a:xfrm>
          <a:off x="3175000" y="14676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17848</xdr:rowOff>
    </xdr:from>
    <xdr:ext cx="762000" cy="259045"/>
    <xdr:sp macro="" textlink="">
      <xdr:nvSpPr>
        <xdr:cNvPr id="221" name="テキスト ボックス 220"/>
        <xdr:cNvSpPr txBox="1"/>
      </xdr:nvSpPr>
      <xdr:spPr>
        <a:xfrm>
          <a:off x="2844800" y="14762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33542</xdr:rowOff>
    </xdr:from>
    <xdr:to>
      <xdr:col>11</xdr:col>
      <xdr:colOff>82550</xdr:colOff>
      <xdr:row>85</xdr:row>
      <xdr:rowOff>135142</xdr:rowOff>
    </xdr:to>
    <xdr:sp macro="" textlink="">
      <xdr:nvSpPr>
        <xdr:cNvPr id="222" name="楕円 221"/>
        <xdr:cNvSpPr/>
      </xdr:nvSpPr>
      <xdr:spPr>
        <a:xfrm>
          <a:off x="2286000" y="1460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119919</xdr:rowOff>
    </xdr:from>
    <xdr:ext cx="762000" cy="259045"/>
    <xdr:sp macro="" textlink="">
      <xdr:nvSpPr>
        <xdr:cNvPr id="223" name="テキスト ボックス 222"/>
        <xdr:cNvSpPr txBox="1"/>
      </xdr:nvSpPr>
      <xdr:spPr>
        <a:xfrm>
          <a:off x="1955800" y="14693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106507</xdr:rowOff>
    </xdr:from>
    <xdr:to>
      <xdr:col>7</xdr:col>
      <xdr:colOff>31750</xdr:colOff>
      <xdr:row>85</xdr:row>
      <xdr:rowOff>36657</xdr:rowOff>
    </xdr:to>
    <xdr:sp macro="" textlink="">
      <xdr:nvSpPr>
        <xdr:cNvPr id="224" name="楕円 223"/>
        <xdr:cNvSpPr/>
      </xdr:nvSpPr>
      <xdr:spPr>
        <a:xfrm>
          <a:off x="1397000" y="14508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21434</xdr:rowOff>
    </xdr:from>
    <xdr:ext cx="762000" cy="259045"/>
    <xdr:sp macro="" textlink="">
      <xdr:nvSpPr>
        <xdr:cNvPr id="225" name="テキスト ボックス 224"/>
        <xdr:cNvSpPr txBox="1"/>
      </xdr:nvSpPr>
      <xdr:spPr>
        <a:xfrm>
          <a:off x="1066800" y="14594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勧奨退職や新規採用の抑制等により職員数の削減に努めているものの，</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rPr>
            <a:t>初任給の基準の相違</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rPr>
            <a:t>，</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rPr>
            <a:t>経験年数階層の変動等により</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平均</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と比較して</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2.2</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ポイント上回っている。</a:t>
          </a:r>
          <a:endParaRPr kumimoji="0"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endParaRPr>
        </a:p>
        <a:p>
          <a:r>
            <a:rPr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　</a:t>
          </a:r>
          <a:r>
            <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引き続き</a:t>
          </a:r>
          <a:r>
            <a:rPr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a:t>
          </a:r>
          <a:r>
            <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中長期的な職員採用計画による職員構成の是正や給与制度の見直しを行い，適正な給与水準の確保に努めていく。</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90</xdr:row>
      <xdr:rowOff>70757</xdr:rowOff>
    </xdr:to>
    <xdr:cxnSp macro="">
      <xdr:nvCxnSpPr>
        <xdr:cNvPr id="256" name="直線コネクタ 255"/>
        <xdr:cNvCxnSpPr/>
      </xdr:nvCxnSpPr>
      <xdr:spPr>
        <a:xfrm flipV="1">
          <a:off x="17018000" y="13863864"/>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42834</xdr:rowOff>
    </xdr:from>
    <xdr:ext cx="762000" cy="259045"/>
    <xdr:sp macro="" textlink="">
      <xdr:nvSpPr>
        <xdr:cNvPr id="257" name="給与水準   （国との比較）最小値テキスト"/>
        <xdr:cNvSpPr txBox="1"/>
      </xdr:nvSpPr>
      <xdr:spPr>
        <a:xfrm>
          <a:off x="17106900" y="15473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70757</xdr:rowOff>
    </xdr:from>
    <xdr:to>
      <xdr:col>81</xdr:col>
      <xdr:colOff>133350</xdr:colOff>
      <xdr:row>90</xdr:row>
      <xdr:rowOff>70757</xdr:rowOff>
    </xdr:to>
    <xdr:cxnSp macro="">
      <xdr:nvCxnSpPr>
        <xdr:cNvPr id="258" name="直線コネクタ 257"/>
        <xdr:cNvCxnSpPr/>
      </xdr:nvCxnSpPr>
      <xdr:spPr>
        <a:xfrm>
          <a:off x="16929100" y="15501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9" name="給与水準   （国との比較）最大値テキスト"/>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60" name="直線コネクタ 259"/>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907</xdr:rowOff>
    </xdr:from>
    <xdr:to>
      <xdr:col>81</xdr:col>
      <xdr:colOff>44450</xdr:colOff>
      <xdr:row>89</xdr:row>
      <xdr:rowOff>35379</xdr:rowOff>
    </xdr:to>
    <xdr:cxnSp macro="">
      <xdr:nvCxnSpPr>
        <xdr:cNvPr id="261" name="直線コネクタ 260"/>
        <xdr:cNvCxnSpPr/>
      </xdr:nvCxnSpPr>
      <xdr:spPr>
        <a:xfrm flipV="1">
          <a:off x="16179800" y="15259957"/>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101798</xdr:rowOff>
    </xdr:from>
    <xdr:ext cx="762000" cy="259045"/>
    <xdr:sp macro="" textlink="">
      <xdr:nvSpPr>
        <xdr:cNvPr id="262" name="給与水準   （国との比較）平均値テキスト"/>
        <xdr:cNvSpPr txBox="1"/>
      </xdr:nvSpPr>
      <xdr:spPr>
        <a:xfrm>
          <a:off x="17106900" y="146750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85271</xdr:rowOff>
    </xdr:from>
    <xdr:to>
      <xdr:col>81</xdr:col>
      <xdr:colOff>95250</xdr:colOff>
      <xdr:row>87</xdr:row>
      <xdr:rowOff>15421</xdr:rowOff>
    </xdr:to>
    <xdr:sp macro="" textlink="">
      <xdr:nvSpPr>
        <xdr:cNvPr id="263" name="フローチャート: 判断 262"/>
        <xdr:cNvSpPr/>
      </xdr:nvSpPr>
      <xdr:spPr>
        <a:xfrm>
          <a:off x="169672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35379</xdr:rowOff>
    </xdr:from>
    <xdr:to>
      <xdr:col>77</xdr:col>
      <xdr:colOff>44450</xdr:colOff>
      <xdr:row>89</xdr:row>
      <xdr:rowOff>87086</xdr:rowOff>
    </xdr:to>
    <xdr:cxnSp macro="">
      <xdr:nvCxnSpPr>
        <xdr:cNvPr id="264" name="直線コネクタ 263"/>
        <xdr:cNvCxnSpPr/>
      </xdr:nvCxnSpPr>
      <xdr:spPr>
        <a:xfrm flipV="1">
          <a:off x="15290800" y="15294429"/>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102507</xdr:rowOff>
    </xdr:from>
    <xdr:to>
      <xdr:col>77</xdr:col>
      <xdr:colOff>95250</xdr:colOff>
      <xdr:row>87</xdr:row>
      <xdr:rowOff>32657</xdr:rowOff>
    </xdr:to>
    <xdr:sp macro="" textlink="">
      <xdr:nvSpPr>
        <xdr:cNvPr id="265" name="フローチャート: 判断 264"/>
        <xdr:cNvSpPr/>
      </xdr:nvSpPr>
      <xdr:spPr>
        <a:xfrm>
          <a:off x="16129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42834</xdr:rowOff>
    </xdr:from>
    <xdr:ext cx="736600" cy="259045"/>
    <xdr:sp macro="" textlink="">
      <xdr:nvSpPr>
        <xdr:cNvPr id="266" name="テキスト ボックス 265"/>
        <xdr:cNvSpPr txBox="1"/>
      </xdr:nvSpPr>
      <xdr:spPr>
        <a:xfrm>
          <a:off x="15798800" y="14616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52614</xdr:rowOff>
    </xdr:from>
    <xdr:to>
      <xdr:col>72</xdr:col>
      <xdr:colOff>203200</xdr:colOff>
      <xdr:row>89</xdr:row>
      <xdr:rowOff>87086</xdr:rowOff>
    </xdr:to>
    <xdr:cxnSp macro="">
      <xdr:nvCxnSpPr>
        <xdr:cNvPr id="267" name="直線コネクタ 266"/>
        <xdr:cNvCxnSpPr/>
      </xdr:nvCxnSpPr>
      <xdr:spPr>
        <a:xfrm>
          <a:off x="14401800" y="1531166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68036</xdr:rowOff>
    </xdr:from>
    <xdr:to>
      <xdr:col>73</xdr:col>
      <xdr:colOff>44450</xdr:colOff>
      <xdr:row>86</xdr:row>
      <xdr:rowOff>169636</xdr:rowOff>
    </xdr:to>
    <xdr:sp macro="" textlink="">
      <xdr:nvSpPr>
        <xdr:cNvPr id="268" name="フローチャート: 判断 267"/>
        <xdr:cNvSpPr/>
      </xdr:nvSpPr>
      <xdr:spPr>
        <a:xfrm>
          <a:off x="15240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8363</xdr:rowOff>
    </xdr:from>
    <xdr:ext cx="762000" cy="259045"/>
    <xdr:sp macro="" textlink="">
      <xdr:nvSpPr>
        <xdr:cNvPr id="269" name="テキスト ボックス 268"/>
        <xdr:cNvSpPr txBox="1"/>
      </xdr:nvSpPr>
      <xdr:spPr>
        <a:xfrm>
          <a:off x="14909800" y="1458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68036</xdr:rowOff>
    </xdr:from>
    <xdr:to>
      <xdr:col>68</xdr:col>
      <xdr:colOff>152400</xdr:colOff>
      <xdr:row>89</xdr:row>
      <xdr:rowOff>52614</xdr:rowOff>
    </xdr:to>
    <xdr:cxnSp macro="">
      <xdr:nvCxnSpPr>
        <xdr:cNvPr id="270" name="直線コネクタ 269"/>
        <xdr:cNvCxnSpPr/>
      </xdr:nvCxnSpPr>
      <xdr:spPr>
        <a:xfrm>
          <a:off x="13512800" y="14984186"/>
          <a:ext cx="889000" cy="327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136979</xdr:rowOff>
    </xdr:from>
    <xdr:to>
      <xdr:col>68</xdr:col>
      <xdr:colOff>203200</xdr:colOff>
      <xdr:row>87</xdr:row>
      <xdr:rowOff>67129</xdr:rowOff>
    </xdr:to>
    <xdr:sp macro="" textlink="">
      <xdr:nvSpPr>
        <xdr:cNvPr id="271" name="フローチャート: 判断 270"/>
        <xdr:cNvSpPr/>
      </xdr:nvSpPr>
      <xdr:spPr>
        <a:xfrm>
          <a:off x="14351000" y="14881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77306</xdr:rowOff>
    </xdr:from>
    <xdr:ext cx="762000" cy="259045"/>
    <xdr:sp macro="" textlink="">
      <xdr:nvSpPr>
        <xdr:cNvPr id="272" name="テキスト ボックス 271"/>
        <xdr:cNvSpPr txBox="1"/>
      </xdr:nvSpPr>
      <xdr:spPr>
        <a:xfrm>
          <a:off x="14020800" y="14650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33564</xdr:rowOff>
    </xdr:from>
    <xdr:to>
      <xdr:col>64</xdr:col>
      <xdr:colOff>152400</xdr:colOff>
      <xdr:row>86</xdr:row>
      <xdr:rowOff>135164</xdr:rowOff>
    </xdr:to>
    <xdr:sp macro="" textlink="">
      <xdr:nvSpPr>
        <xdr:cNvPr id="273" name="フローチャート: 判断 272"/>
        <xdr:cNvSpPr/>
      </xdr:nvSpPr>
      <xdr:spPr>
        <a:xfrm>
          <a:off x="13462000" y="1477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145341</xdr:rowOff>
    </xdr:from>
    <xdr:ext cx="762000" cy="259045"/>
    <xdr:sp macro="" textlink="">
      <xdr:nvSpPr>
        <xdr:cNvPr id="274" name="テキスト ボックス 273"/>
        <xdr:cNvSpPr txBox="1"/>
      </xdr:nvSpPr>
      <xdr:spPr>
        <a:xfrm>
          <a:off x="13131800" y="14547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121557</xdr:rowOff>
    </xdr:from>
    <xdr:to>
      <xdr:col>81</xdr:col>
      <xdr:colOff>95250</xdr:colOff>
      <xdr:row>89</xdr:row>
      <xdr:rowOff>51707</xdr:rowOff>
    </xdr:to>
    <xdr:sp macro="" textlink="">
      <xdr:nvSpPr>
        <xdr:cNvPr id="280" name="楕円 279"/>
        <xdr:cNvSpPr/>
      </xdr:nvSpPr>
      <xdr:spPr>
        <a:xfrm>
          <a:off x="16967200" y="152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93634</xdr:rowOff>
    </xdr:from>
    <xdr:ext cx="762000" cy="259045"/>
    <xdr:sp macro="" textlink="">
      <xdr:nvSpPr>
        <xdr:cNvPr id="281" name="給与水準   （国との比較）該当値テキスト"/>
        <xdr:cNvSpPr txBox="1"/>
      </xdr:nvSpPr>
      <xdr:spPr>
        <a:xfrm>
          <a:off x="17106900" y="15181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156029</xdr:rowOff>
    </xdr:from>
    <xdr:to>
      <xdr:col>77</xdr:col>
      <xdr:colOff>95250</xdr:colOff>
      <xdr:row>89</xdr:row>
      <xdr:rowOff>86179</xdr:rowOff>
    </xdr:to>
    <xdr:sp macro="" textlink="">
      <xdr:nvSpPr>
        <xdr:cNvPr id="282" name="楕円 281"/>
        <xdr:cNvSpPr/>
      </xdr:nvSpPr>
      <xdr:spPr>
        <a:xfrm>
          <a:off x="16129000" y="1524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70956</xdr:rowOff>
    </xdr:from>
    <xdr:ext cx="736600" cy="259045"/>
    <xdr:sp macro="" textlink="">
      <xdr:nvSpPr>
        <xdr:cNvPr id="283" name="テキスト ボックス 282"/>
        <xdr:cNvSpPr txBox="1"/>
      </xdr:nvSpPr>
      <xdr:spPr>
        <a:xfrm>
          <a:off x="15798800" y="15330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36286</xdr:rowOff>
    </xdr:from>
    <xdr:to>
      <xdr:col>73</xdr:col>
      <xdr:colOff>44450</xdr:colOff>
      <xdr:row>89</xdr:row>
      <xdr:rowOff>137886</xdr:rowOff>
    </xdr:to>
    <xdr:sp macro="" textlink="">
      <xdr:nvSpPr>
        <xdr:cNvPr id="284" name="楕円 283"/>
        <xdr:cNvSpPr/>
      </xdr:nvSpPr>
      <xdr:spPr>
        <a:xfrm>
          <a:off x="15240000" y="1529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122663</xdr:rowOff>
    </xdr:from>
    <xdr:ext cx="762000" cy="259045"/>
    <xdr:sp macro="" textlink="">
      <xdr:nvSpPr>
        <xdr:cNvPr id="285" name="テキスト ボックス 284"/>
        <xdr:cNvSpPr txBox="1"/>
      </xdr:nvSpPr>
      <xdr:spPr>
        <a:xfrm>
          <a:off x="14909800" y="1538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1814</xdr:rowOff>
    </xdr:from>
    <xdr:to>
      <xdr:col>68</xdr:col>
      <xdr:colOff>203200</xdr:colOff>
      <xdr:row>89</xdr:row>
      <xdr:rowOff>103414</xdr:rowOff>
    </xdr:to>
    <xdr:sp macro="" textlink="">
      <xdr:nvSpPr>
        <xdr:cNvPr id="286" name="楕円 285"/>
        <xdr:cNvSpPr/>
      </xdr:nvSpPr>
      <xdr:spPr>
        <a:xfrm>
          <a:off x="14351000" y="1526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88191</xdr:rowOff>
    </xdr:from>
    <xdr:ext cx="762000" cy="259045"/>
    <xdr:sp macro="" textlink="">
      <xdr:nvSpPr>
        <xdr:cNvPr id="287" name="テキスト ボックス 286"/>
        <xdr:cNvSpPr txBox="1"/>
      </xdr:nvSpPr>
      <xdr:spPr>
        <a:xfrm>
          <a:off x="14020800" y="1534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17236</xdr:rowOff>
    </xdr:from>
    <xdr:to>
      <xdr:col>64</xdr:col>
      <xdr:colOff>152400</xdr:colOff>
      <xdr:row>87</xdr:row>
      <xdr:rowOff>118836</xdr:rowOff>
    </xdr:to>
    <xdr:sp macro="" textlink="">
      <xdr:nvSpPr>
        <xdr:cNvPr id="288" name="楕円 287"/>
        <xdr:cNvSpPr/>
      </xdr:nvSpPr>
      <xdr:spPr>
        <a:xfrm>
          <a:off x="13462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103613</xdr:rowOff>
    </xdr:from>
    <xdr:ext cx="762000" cy="259045"/>
    <xdr:sp macro="" textlink="">
      <xdr:nvSpPr>
        <xdr:cNvPr id="289" name="テキスト ボックス 288"/>
        <xdr:cNvSpPr txBox="1"/>
      </xdr:nvSpPr>
      <xdr:spPr>
        <a:xfrm>
          <a:off x="13131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職員数は一般職員が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人減少し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だが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，人口減少や行政区域が広大であること，ごみ・し尿処理業務，消防業務等を町単独で行っていること等から人口千人当たりの職員数は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人増加し，類似団体平均を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今後も住民サービスの確保に留意しながら，業務の民間委託をはじめとする事務事業の見直しを行うなどにより，職員数の適正管理に努め，定員適正化計画に基づき人員削減に取り組んでいく。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120106</xdr:rowOff>
    </xdr:from>
    <xdr:to>
      <xdr:col>81</xdr:col>
      <xdr:colOff>44450</xdr:colOff>
      <xdr:row>66</xdr:row>
      <xdr:rowOff>89444</xdr:rowOff>
    </xdr:to>
    <xdr:cxnSp macro="">
      <xdr:nvCxnSpPr>
        <xdr:cNvPr id="321" name="直線コネクタ 320"/>
        <xdr:cNvCxnSpPr/>
      </xdr:nvCxnSpPr>
      <xdr:spPr>
        <a:xfrm flipV="1">
          <a:off x="17018000" y="10064206"/>
          <a:ext cx="0" cy="13409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61521</xdr:rowOff>
    </xdr:from>
    <xdr:ext cx="762000" cy="259045"/>
    <xdr:sp macro="" textlink="">
      <xdr:nvSpPr>
        <xdr:cNvPr id="322" name="定員管理の状況最小値テキスト"/>
        <xdr:cNvSpPr txBox="1"/>
      </xdr:nvSpPr>
      <xdr:spPr>
        <a:xfrm>
          <a:off x="17106900" y="1137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89444</xdr:rowOff>
    </xdr:from>
    <xdr:to>
      <xdr:col>81</xdr:col>
      <xdr:colOff>133350</xdr:colOff>
      <xdr:row>66</xdr:row>
      <xdr:rowOff>89444</xdr:rowOff>
    </xdr:to>
    <xdr:cxnSp macro="">
      <xdr:nvCxnSpPr>
        <xdr:cNvPr id="323" name="直線コネクタ 322"/>
        <xdr:cNvCxnSpPr/>
      </xdr:nvCxnSpPr>
      <xdr:spPr>
        <a:xfrm>
          <a:off x="16929100" y="11405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35033</xdr:rowOff>
    </xdr:from>
    <xdr:ext cx="762000" cy="259045"/>
    <xdr:sp macro="" textlink="">
      <xdr:nvSpPr>
        <xdr:cNvPr id="324" name="定員管理の状況最大値テキスト"/>
        <xdr:cNvSpPr txBox="1"/>
      </xdr:nvSpPr>
      <xdr:spPr>
        <a:xfrm>
          <a:off x="17106900" y="9807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120106</xdr:rowOff>
    </xdr:from>
    <xdr:to>
      <xdr:col>81</xdr:col>
      <xdr:colOff>133350</xdr:colOff>
      <xdr:row>58</xdr:row>
      <xdr:rowOff>120106</xdr:rowOff>
    </xdr:to>
    <xdr:cxnSp macro="">
      <xdr:nvCxnSpPr>
        <xdr:cNvPr id="325" name="直線コネクタ 324"/>
        <xdr:cNvCxnSpPr/>
      </xdr:nvCxnSpPr>
      <xdr:spPr>
        <a:xfrm>
          <a:off x="16929100" y="10064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44541</xdr:rowOff>
    </xdr:from>
    <xdr:to>
      <xdr:col>81</xdr:col>
      <xdr:colOff>44450</xdr:colOff>
      <xdr:row>64</xdr:row>
      <xdr:rowOff>92801</xdr:rowOff>
    </xdr:to>
    <xdr:cxnSp macro="">
      <xdr:nvCxnSpPr>
        <xdr:cNvPr id="326" name="直線コネクタ 325"/>
        <xdr:cNvCxnSpPr/>
      </xdr:nvCxnSpPr>
      <xdr:spPr>
        <a:xfrm>
          <a:off x="16179800" y="11017341"/>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48912</xdr:rowOff>
    </xdr:from>
    <xdr:ext cx="762000" cy="259045"/>
    <xdr:sp macro="" textlink="">
      <xdr:nvSpPr>
        <xdr:cNvPr id="327" name="定員管理の状況平均値テキスト"/>
        <xdr:cNvSpPr txBox="1"/>
      </xdr:nvSpPr>
      <xdr:spPr>
        <a:xfrm>
          <a:off x="17106900" y="103359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32385</xdr:rowOff>
    </xdr:from>
    <xdr:to>
      <xdr:col>81</xdr:col>
      <xdr:colOff>95250</xdr:colOff>
      <xdr:row>61</xdr:row>
      <xdr:rowOff>133985</xdr:rowOff>
    </xdr:to>
    <xdr:sp macro="" textlink="">
      <xdr:nvSpPr>
        <xdr:cNvPr id="328" name="フローチャート: 判断 327"/>
        <xdr:cNvSpPr/>
      </xdr:nvSpPr>
      <xdr:spPr>
        <a:xfrm>
          <a:off x="169672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4899</xdr:rowOff>
    </xdr:from>
    <xdr:to>
      <xdr:col>77</xdr:col>
      <xdr:colOff>44450</xdr:colOff>
      <xdr:row>64</xdr:row>
      <xdr:rowOff>44541</xdr:rowOff>
    </xdr:to>
    <xdr:cxnSp macro="">
      <xdr:nvCxnSpPr>
        <xdr:cNvPr id="329" name="直線コネクタ 328"/>
        <xdr:cNvCxnSpPr/>
      </xdr:nvCxnSpPr>
      <xdr:spPr>
        <a:xfrm>
          <a:off x="15290800" y="10977699"/>
          <a:ext cx="889000" cy="39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11702</xdr:rowOff>
    </xdr:from>
    <xdr:to>
      <xdr:col>77</xdr:col>
      <xdr:colOff>95250</xdr:colOff>
      <xdr:row>61</xdr:row>
      <xdr:rowOff>113302</xdr:rowOff>
    </xdr:to>
    <xdr:sp macro="" textlink="">
      <xdr:nvSpPr>
        <xdr:cNvPr id="330" name="フローチャート: 判断 329"/>
        <xdr:cNvSpPr/>
      </xdr:nvSpPr>
      <xdr:spPr>
        <a:xfrm>
          <a:off x="16129000" y="1047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123479</xdr:rowOff>
    </xdr:from>
    <xdr:ext cx="736600" cy="259045"/>
    <xdr:sp macro="" textlink="">
      <xdr:nvSpPr>
        <xdr:cNvPr id="331" name="テキスト ボックス 330"/>
        <xdr:cNvSpPr txBox="1"/>
      </xdr:nvSpPr>
      <xdr:spPr>
        <a:xfrm>
          <a:off x="15798800" y="10239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134983</xdr:rowOff>
    </xdr:from>
    <xdr:to>
      <xdr:col>72</xdr:col>
      <xdr:colOff>203200</xdr:colOff>
      <xdr:row>64</xdr:row>
      <xdr:rowOff>4899</xdr:rowOff>
    </xdr:to>
    <xdr:cxnSp macro="">
      <xdr:nvCxnSpPr>
        <xdr:cNvPr id="332" name="直線コネクタ 331"/>
        <xdr:cNvCxnSpPr/>
      </xdr:nvCxnSpPr>
      <xdr:spPr>
        <a:xfrm>
          <a:off x="14401800" y="10936333"/>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165916</xdr:rowOff>
    </xdr:from>
    <xdr:to>
      <xdr:col>73</xdr:col>
      <xdr:colOff>44450</xdr:colOff>
      <xdr:row>61</xdr:row>
      <xdr:rowOff>96066</xdr:rowOff>
    </xdr:to>
    <xdr:sp macro="" textlink="">
      <xdr:nvSpPr>
        <xdr:cNvPr id="333" name="フローチャート: 判断 332"/>
        <xdr:cNvSpPr/>
      </xdr:nvSpPr>
      <xdr:spPr>
        <a:xfrm>
          <a:off x="15240000" y="1045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106243</xdr:rowOff>
    </xdr:from>
    <xdr:ext cx="762000" cy="259045"/>
    <xdr:sp macro="" textlink="">
      <xdr:nvSpPr>
        <xdr:cNvPr id="334" name="テキスト ボックス 333"/>
        <xdr:cNvSpPr txBox="1"/>
      </xdr:nvSpPr>
      <xdr:spPr>
        <a:xfrm>
          <a:off x="14909800" y="1022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134983</xdr:rowOff>
    </xdr:from>
    <xdr:to>
      <xdr:col>68</xdr:col>
      <xdr:colOff>152400</xdr:colOff>
      <xdr:row>63</xdr:row>
      <xdr:rowOff>150495</xdr:rowOff>
    </xdr:to>
    <xdr:cxnSp macro="">
      <xdr:nvCxnSpPr>
        <xdr:cNvPr id="335" name="直線コネクタ 334"/>
        <xdr:cNvCxnSpPr/>
      </xdr:nvCxnSpPr>
      <xdr:spPr>
        <a:xfrm flipV="1">
          <a:off x="13512800" y="10936333"/>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100421</xdr:rowOff>
    </xdr:from>
    <xdr:to>
      <xdr:col>68</xdr:col>
      <xdr:colOff>203200</xdr:colOff>
      <xdr:row>61</xdr:row>
      <xdr:rowOff>30571</xdr:rowOff>
    </xdr:to>
    <xdr:sp macro="" textlink="">
      <xdr:nvSpPr>
        <xdr:cNvPr id="336" name="フローチャート: 判断 335"/>
        <xdr:cNvSpPr/>
      </xdr:nvSpPr>
      <xdr:spPr>
        <a:xfrm>
          <a:off x="14351000" y="1038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40748</xdr:rowOff>
    </xdr:from>
    <xdr:ext cx="762000" cy="259045"/>
    <xdr:sp macro="" textlink="">
      <xdr:nvSpPr>
        <xdr:cNvPr id="337" name="テキスト ボックス 336"/>
        <xdr:cNvSpPr txBox="1"/>
      </xdr:nvSpPr>
      <xdr:spPr>
        <a:xfrm>
          <a:off x="14020800" y="10156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2994</xdr:rowOff>
    </xdr:from>
    <xdr:to>
      <xdr:col>64</xdr:col>
      <xdr:colOff>152400</xdr:colOff>
      <xdr:row>59</xdr:row>
      <xdr:rowOff>104594</xdr:rowOff>
    </xdr:to>
    <xdr:sp macro="" textlink="">
      <xdr:nvSpPr>
        <xdr:cNvPr id="338" name="フローチャート: 判断 337"/>
        <xdr:cNvSpPr/>
      </xdr:nvSpPr>
      <xdr:spPr>
        <a:xfrm>
          <a:off x="13462000" y="1011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114771</xdr:rowOff>
    </xdr:from>
    <xdr:ext cx="762000" cy="259045"/>
    <xdr:sp macro="" textlink="">
      <xdr:nvSpPr>
        <xdr:cNvPr id="339" name="テキスト ボックス 338"/>
        <xdr:cNvSpPr txBox="1"/>
      </xdr:nvSpPr>
      <xdr:spPr>
        <a:xfrm>
          <a:off x="13131800" y="9887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42001</xdr:rowOff>
    </xdr:from>
    <xdr:to>
      <xdr:col>81</xdr:col>
      <xdr:colOff>95250</xdr:colOff>
      <xdr:row>64</xdr:row>
      <xdr:rowOff>143601</xdr:rowOff>
    </xdr:to>
    <xdr:sp macro="" textlink="">
      <xdr:nvSpPr>
        <xdr:cNvPr id="345" name="楕円 344"/>
        <xdr:cNvSpPr/>
      </xdr:nvSpPr>
      <xdr:spPr>
        <a:xfrm>
          <a:off x="16967200" y="11014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14078</xdr:rowOff>
    </xdr:from>
    <xdr:ext cx="762000" cy="259045"/>
    <xdr:sp macro="" textlink="">
      <xdr:nvSpPr>
        <xdr:cNvPr id="346" name="定員管理の状況該当値テキスト"/>
        <xdr:cNvSpPr txBox="1"/>
      </xdr:nvSpPr>
      <xdr:spPr>
        <a:xfrm>
          <a:off x="17106900" y="10986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165191</xdr:rowOff>
    </xdr:from>
    <xdr:to>
      <xdr:col>77</xdr:col>
      <xdr:colOff>95250</xdr:colOff>
      <xdr:row>64</xdr:row>
      <xdr:rowOff>95341</xdr:rowOff>
    </xdr:to>
    <xdr:sp macro="" textlink="">
      <xdr:nvSpPr>
        <xdr:cNvPr id="347" name="楕円 346"/>
        <xdr:cNvSpPr/>
      </xdr:nvSpPr>
      <xdr:spPr>
        <a:xfrm>
          <a:off x="16129000" y="10966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80118</xdr:rowOff>
    </xdr:from>
    <xdr:ext cx="736600" cy="259045"/>
    <xdr:sp macro="" textlink="">
      <xdr:nvSpPr>
        <xdr:cNvPr id="348" name="テキスト ボックス 347"/>
        <xdr:cNvSpPr txBox="1"/>
      </xdr:nvSpPr>
      <xdr:spPr>
        <a:xfrm>
          <a:off x="15798800" y="110529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125549</xdr:rowOff>
    </xdr:from>
    <xdr:to>
      <xdr:col>73</xdr:col>
      <xdr:colOff>44450</xdr:colOff>
      <xdr:row>64</xdr:row>
      <xdr:rowOff>55699</xdr:rowOff>
    </xdr:to>
    <xdr:sp macro="" textlink="">
      <xdr:nvSpPr>
        <xdr:cNvPr id="349" name="楕円 348"/>
        <xdr:cNvSpPr/>
      </xdr:nvSpPr>
      <xdr:spPr>
        <a:xfrm>
          <a:off x="15240000" y="1092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40476</xdr:rowOff>
    </xdr:from>
    <xdr:ext cx="762000" cy="259045"/>
    <xdr:sp macro="" textlink="">
      <xdr:nvSpPr>
        <xdr:cNvPr id="350" name="テキスト ボックス 349"/>
        <xdr:cNvSpPr txBox="1"/>
      </xdr:nvSpPr>
      <xdr:spPr>
        <a:xfrm>
          <a:off x="14909800" y="11013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84183</xdr:rowOff>
    </xdr:from>
    <xdr:to>
      <xdr:col>68</xdr:col>
      <xdr:colOff>203200</xdr:colOff>
      <xdr:row>64</xdr:row>
      <xdr:rowOff>14333</xdr:rowOff>
    </xdr:to>
    <xdr:sp macro="" textlink="">
      <xdr:nvSpPr>
        <xdr:cNvPr id="351" name="楕円 350"/>
        <xdr:cNvSpPr/>
      </xdr:nvSpPr>
      <xdr:spPr>
        <a:xfrm>
          <a:off x="14351000" y="1088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170560</xdr:rowOff>
    </xdr:from>
    <xdr:ext cx="762000" cy="259045"/>
    <xdr:sp macro="" textlink="">
      <xdr:nvSpPr>
        <xdr:cNvPr id="352" name="テキスト ボックス 351"/>
        <xdr:cNvSpPr txBox="1"/>
      </xdr:nvSpPr>
      <xdr:spPr>
        <a:xfrm>
          <a:off x="14020800" y="10971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99695</xdr:rowOff>
    </xdr:from>
    <xdr:to>
      <xdr:col>64</xdr:col>
      <xdr:colOff>152400</xdr:colOff>
      <xdr:row>64</xdr:row>
      <xdr:rowOff>29845</xdr:rowOff>
    </xdr:to>
    <xdr:sp macro="" textlink="">
      <xdr:nvSpPr>
        <xdr:cNvPr id="353" name="楕円 352"/>
        <xdr:cNvSpPr/>
      </xdr:nvSpPr>
      <xdr:spPr>
        <a:xfrm>
          <a:off x="13462000" y="1090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14622</xdr:rowOff>
    </xdr:from>
    <xdr:ext cx="762000" cy="259045"/>
    <xdr:sp macro="" textlink="">
      <xdr:nvSpPr>
        <xdr:cNvPr id="354" name="テキスト ボックス 353"/>
        <xdr:cNvSpPr txBox="1"/>
      </xdr:nvSpPr>
      <xdr:spPr>
        <a:xfrm>
          <a:off x="13131800" y="1098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27</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年度単年度と平成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年度単年度の比率を比較すると，分子から減する災害復旧費等に係る基準財政需要額の増加により分子は減少したが，普通交付税額，臨時財政対策債発行可能額等の分母も減少したため，</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0.06</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ポイントの減少にとどまった。そのため</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か年平均の比率に変化はなく，類似団体平均を</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5.6</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ポイント下回っている。</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今後，</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庁舎建設等の</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大型普通建設事業</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が控えており</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，数値の上昇が予想される</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ことから，</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引き続き各種事業計画の整理・見直しを図るなど，起債の発行を抑制し，数値の改善に努めていく。</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1" name="直線コネクタ 370"/>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2" name="テキスト ボックス 371"/>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3" name="直線コネクタ 372"/>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4" name="テキスト ボックス 373"/>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7" name="直線コネクタ 376"/>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8" name="テキスト ボックス 377"/>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9" name="直線コネクタ 378"/>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110490</xdr:rowOff>
    </xdr:from>
    <xdr:to>
      <xdr:col>81</xdr:col>
      <xdr:colOff>44450</xdr:colOff>
      <xdr:row>45</xdr:row>
      <xdr:rowOff>90170</xdr:rowOff>
    </xdr:to>
    <xdr:cxnSp macro="">
      <xdr:nvCxnSpPr>
        <xdr:cNvPr id="382" name="直線コネクタ 381"/>
        <xdr:cNvCxnSpPr/>
      </xdr:nvCxnSpPr>
      <xdr:spPr>
        <a:xfrm flipV="1">
          <a:off x="17018000" y="645414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62247</xdr:rowOff>
    </xdr:from>
    <xdr:ext cx="762000" cy="259045"/>
    <xdr:sp macro="" textlink="">
      <xdr:nvSpPr>
        <xdr:cNvPr id="383" name="公債費負担の状況最小値テキスト"/>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90170</xdr:rowOff>
    </xdr:from>
    <xdr:to>
      <xdr:col>81</xdr:col>
      <xdr:colOff>133350</xdr:colOff>
      <xdr:row>45</xdr:row>
      <xdr:rowOff>90170</xdr:rowOff>
    </xdr:to>
    <xdr:cxnSp macro="">
      <xdr:nvCxnSpPr>
        <xdr:cNvPr id="384" name="直線コネクタ 383"/>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25417</xdr:rowOff>
    </xdr:from>
    <xdr:ext cx="762000" cy="259045"/>
    <xdr:sp macro="" textlink="">
      <xdr:nvSpPr>
        <xdr:cNvPr id="385" name="公債費負担の状況最大値テキスト"/>
        <xdr:cNvSpPr txBox="1"/>
      </xdr:nvSpPr>
      <xdr:spPr>
        <a:xfrm>
          <a:off x="171069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110490</xdr:rowOff>
    </xdr:from>
    <xdr:to>
      <xdr:col>81</xdr:col>
      <xdr:colOff>133350</xdr:colOff>
      <xdr:row>37</xdr:row>
      <xdr:rowOff>110490</xdr:rowOff>
    </xdr:to>
    <xdr:cxnSp macro="">
      <xdr:nvCxnSpPr>
        <xdr:cNvPr id="386" name="直線コネクタ 385"/>
        <xdr:cNvCxnSpPr/>
      </xdr:nvCxnSpPr>
      <xdr:spPr>
        <a:xfrm>
          <a:off x="16929100" y="645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161713</xdr:rowOff>
    </xdr:from>
    <xdr:to>
      <xdr:col>81</xdr:col>
      <xdr:colOff>44450</xdr:colOff>
      <xdr:row>39</xdr:row>
      <xdr:rowOff>161713</xdr:rowOff>
    </xdr:to>
    <xdr:cxnSp macro="">
      <xdr:nvCxnSpPr>
        <xdr:cNvPr id="387" name="直線コネクタ 386"/>
        <xdr:cNvCxnSpPr/>
      </xdr:nvCxnSpPr>
      <xdr:spPr>
        <a:xfrm>
          <a:off x="16179800" y="684826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42</xdr:row>
      <xdr:rowOff>19067</xdr:rowOff>
    </xdr:from>
    <xdr:ext cx="762000" cy="259045"/>
    <xdr:sp macro="" textlink="">
      <xdr:nvSpPr>
        <xdr:cNvPr id="388" name="公債費負担の状況平均値テキスト"/>
        <xdr:cNvSpPr txBox="1"/>
      </xdr:nvSpPr>
      <xdr:spPr>
        <a:xfrm>
          <a:off x="17106900" y="72199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46990</xdr:rowOff>
    </xdr:from>
    <xdr:to>
      <xdr:col>81</xdr:col>
      <xdr:colOff>95250</xdr:colOff>
      <xdr:row>42</xdr:row>
      <xdr:rowOff>148590</xdr:rowOff>
    </xdr:to>
    <xdr:sp macro="" textlink="">
      <xdr:nvSpPr>
        <xdr:cNvPr id="389" name="フローチャート: 判断 388"/>
        <xdr:cNvSpPr/>
      </xdr:nvSpPr>
      <xdr:spPr>
        <a:xfrm>
          <a:off x="16967200" y="72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161713</xdr:rowOff>
    </xdr:from>
    <xdr:to>
      <xdr:col>77</xdr:col>
      <xdr:colOff>44450</xdr:colOff>
      <xdr:row>40</xdr:row>
      <xdr:rowOff>30480</xdr:rowOff>
    </xdr:to>
    <xdr:cxnSp macro="">
      <xdr:nvCxnSpPr>
        <xdr:cNvPr id="390" name="直線コネクタ 389"/>
        <xdr:cNvCxnSpPr/>
      </xdr:nvCxnSpPr>
      <xdr:spPr>
        <a:xfrm flipV="1">
          <a:off x="15290800" y="684826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42</xdr:row>
      <xdr:rowOff>46990</xdr:rowOff>
    </xdr:from>
    <xdr:to>
      <xdr:col>77</xdr:col>
      <xdr:colOff>95250</xdr:colOff>
      <xdr:row>42</xdr:row>
      <xdr:rowOff>148590</xdr:rowOff>
    </xdr:to>
    <xdr:sp macro="" textlink="">
      <xdr:nvSpPr>
        <xdr:cNvPr id="391" name="フローチャート: 判断 390"/>
        <xdr:cNvSpPr/>
      </xdr:nvSpPr>
      <xdr:spPr>
        <a:xfrm>
          <a:off x="16129000" y="72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133367</xdr:rowOff>
    </xdr:from>
    <xdr:ext cx="736600" cy="259045"/>
    <xdr:sp macro="" textlink="">
      <xdr:nvSpPr>
        <xdr:cNvPr id="392" name="テキスト ボックス 391"/>
        <xdr:cNvSpPr txBox="1"/>
      </xdr:nvSpPr>
      <xdr:spPr>
        <a:xfrm>
          <a:off x="15798800" y="7334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30480</xdr:rowOff>
    </xdr:from>
    <xdr:to>
      <xdr:col>72</xdr:col>
      <xdr:colOff>203200</xdr:colOff>
      <xdr:row>40</xdr:row>
      <xdr:rowOff>94827</xdr:rowOff>
    </xdr:to>
    <xdr:cxnSp macro="">
      <xdr:nvCxnSpPr>
        <xdr:cNvPr id="393" name="直線コネクタ 392"/>
        <xdr:cNvCxnSpPr/>
      </xdr:nvCxnSpPr>
      <xdr:spPr>
        <a:xfrm flipV="1">
          <a:off x="14401800" y="688848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63077</xdr:rowOff>
    </xdr:from>
    <xdr:to>
      <xdr:col>73</xdr:col>
      <xdr:colOff>44450</xdr:colOff>
      <xdr:row>42</xdr:row>
      <xdr:rowOff>164677</xdr:rowOff>
    </xdr:to>
    <xdr:sp macro="" textlink="">
      <xdr:nvSpPr>
        <xdr:cNvPr id="394" name="フローチャート: 判断 393"/>
        <xdr:cNvSpPr/>
      </xdr:nvSpPr>
      <xdr:spPr>
        <a:xfrm>
          <a:off x="15240000" y="726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149454</xdr:rowOff>
    </xdr:from>
    <xdr:ext cx="762000" cy="259045"/>
    <xdr:sp macro="" textlink="">
      <xdr:nvSpPr>
        <xdr:cNvPr id="395" name="テキスト ボックス 394"/>
        <xdr:cNvSpPr txBox="1"/>
      </xdr:nvSpPr>
      <xdr:spPr>
        <a:xfrm>
          <a:off x="14909800" y="73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94827</xdr:rowOff>
    </xdr:from>
    <xdr:to>
      <xdr:col>68</xdr:col>
      <xdr:colOff>152400</xdr:colOff>
      <xdr:row>41</xdr:row>
      <xdr:rowOff>68156</xdr:rowOff>
    </xdr:to>
    <xdr:cxnSp macro="">
      <xdr:nvCxnSpPr>
        <xdr:cNvPr id="396" name="直線コネクタ 395"/>
        <xdr:cNvCxnSpPr/>
      </xdr:nvCxnSpPr>
      <xdr:spPr>
        <a:xfrm flipV="1">
          <a:off x="13512800" y="6952827"/>
          <a:ext cx="889000" cy="14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14817</xdr:rowOff>
    </xdr:from>
    <xdr:to>
      <xdr:col>68</xdr:col>
      <xdr:colOff>203200</xdr:colOff>
      <xdr:row>42</xdr:row>
      <xdr:rowOff>116417</xdr:rowOff>
    </xdr:to>
    <xdr:sp macro="" textlink="">
      <xdr:nvSpPr>
        <xdr:cNvPr id="397" name="フローチャート: 判断 396"/>
        <xdr:cNvSpPr/>
      </xdr:nvSpPr>
      <xdr:spPr>
        <a:xfrm>
          <a:off x="14351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101194</xdr:rowOff>
    </xdr:from>
    <xdr:ext cx="762000" cy="259045"/>
    <xdr:sp macro="" textlink="">
      <xdr:nvSpPr>
        <xdr:cNvPr id="398" name="テキスト ボックス 397"/>
        <xdr:cNvSpPr txBox="1"/>
      </xdr:nvSpPr>
      <xdr:spPr>
        <a:xfrm>
          <a:off x="14020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154094</xdr:rowOff>
    </xdr:from>
    <xdr:to>
      <xdr:col>64</xdr:col>
      <xdr:colOff>152400</xdr:colOff>
      <xdr:row>42</xdr:row>
      <xdr:rowOff>84244</xdr:rowOff>
    </xdr:to>
    <xdr:sp macro="" textlink="">
      <xdr:nvSpPr>
        <xdr:cNvPr id="399" name="フローチャート: 判断 398"/>
        <xdr:cNvSpPr/>
      </xdr:nvSpPr>
      <xdr:spPr>
        <a:xfrm>
          <a:off x="13462000" y="7183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69021</xdr:rowOff>
    </xdr:from>
    <xdr:ext cx="762000" cy="259045"/>
    <xdr:sp macro="" textlink="">
      <xdr:nvSpPr>
        <xdr:cNvPr id="400" name="テキスト ボックス 399"/>
        <xdr:cNvSpPr txBox="1"/>
      </xdr:nvSpPr>
      <xdr:spPr>
        <a:xfrm>
          <a:off x="13131800" y="726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110913</xdr:rowOff>
    </xdr:from>
    <xdr:to>
      <xdr:col>81</xdr:col>
      <xdr:colOff>95250</xdr:colOff>
      <xdr:row>40</xdr:row>
      <xdr:rowOff>41063</xdr:rowOff>
    </xdr:to>
    <xdr:sp macro="" textlink="">
      <xdr:nvSpPr>
        <xdr:cNvPr id="406" name="楕円 405"/>
        <xdr:cNvSpPr/>
      </xdr:nvSpPr>
      <xdr:spPr>
        <a:xfrm>
          <a:off x="16967200" y="679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127440</xdr:rowOff>
    </xdr:from>
    <xdr:ext cx="762000" cy="259045"/>
    <xdr:sp macro="" textlink="">
      <xdr:nvSpPr>
        <xdr:cNvPr id="407" name="公債費負担の状況該当値テキスト"/>
        <xdr:cNvSpPr txBox="1"/>
      </xdr:nvSpPr>
      <xdr:spPr>
        <a:xfrm>
          <a:off x="17106900" y="664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110913</xdr:rowOff>
    </xdr:from>
    <xdr:to>
      <xdr:col>77</xdr:col>
      <xdr:colOff>95250</xdr:colOff>
      <xdr:row>40</xdr:row>
      <xdr:rowOff>41063</xdr:rowOff>
    </xdr:to>
    <xdr:sp macro="" textlink="">
      <xdr:nvSpPr>
        <xdr:cNvPr id="408" name="楕円 407"/>
        <xdr:cNvSpPr/>
      </xdr:nvSpPr>
      <xdr:spPr>
        <a:xfrm>
          <a:off x="16129000" y="679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51240</xdr:rowOff>
    </xdr:from>
    <xdr:ext cx="736600" cy="259045"/>
    <xdr:sp macro="" textlink="">
      <xdr:nvSpPr>
        <xdr:cNvPr id="409" name="テキスト ボックス 408"/>
        <xdr:cNvSpPr txBox="1"/>
      </xdr:nvSpPr>
      <xdr:spPr>
        <a:xfrm>
          <a:off x="15798800" y="6566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151130</xdr:rowOff>
    </xdr:from>
    <xdr:to>
      <xdr:col>73</xdr:col>
      <xdr:colOff>44450</xdr:colOff>
      <xdr:row>40</xdr:row>
      <xdr:rowOff>81280</xdr:rowOff>
    </xdr:to>
    <xdr:sp macro="" textlink="">
      <xdr:nvSpPr>
        <xdr:cNvPr id="410" name="楕円 409"/>
        <xdr:cNvSpPr/>
      </xdr:nvSpPr>
      <xdr:spPr>
        <a:xfrm>
          <a:off x="15240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91457</xdr:rowOff>
    </xdr:from>
    <xdr:ext cx="762000" cy="259045"/>
    <xdr:sp macro="" textlink="">
      <xdr:nvSpPr>
        <xdr:cNvPr id="411" name="テキスト ボックス 410"/>
        <xdr:cNvSpPr txBox="1"/>
      </xdr:nvSpPr>
      <xdr:spPr>
        <a:xfrm>
          <a:off x="14909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44027</xdr:rowOff>
    </xdr:from>
    <xdr:to>
      <xdr:col>68</xdr:col>
      <xdr:colOff>203200</xdr:colOff>
      <xdr:row>40</xdr:row>
      <xdr:rowOff>145627</xdr:rowOff>
    </xdr:to>
    <xdr:sp macro="" textlink="">
      <xdr:nvSpPr>
        <xdr:cNvPr id="412" name="楕円 411"/>
        <xdr:cNvSpPr/>
      </xdr:nvSpPr>
      <xdr:spPr>
        <a:xfrm>
          <a:off x="14351000" y="690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155804</xdr:rowOff>
    </xdr:from>
    <xdr:ext cx="762000" cy="259045"/>
    <xdr:sp macro="" textlink="">
      <xdr:nvSpPr>
        <xdr:cNvPr id="413" name="テキスト ボックス 412"/>
        <xdr:cNvSpPr txBox="1"/>
      </xdr:nvSpPr>
      <xdr:spPr>
        <a:xfrm>
          <a:off x="14020800" y="667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17356</xdr:rowOff>
    </xdr:from>
    <xdr:to>
      <xdr:col>64</xdr:col>
      <xdr:colOff>152400</xdr:colOff>
      <xdr:row>41</xdr:row>
      <xdr:rowOff>118956</xdr:rowOff>
    </xdr:to>
    <xdr:sp macro="" textlink="">
      <xdr:nvSpPr>
        <xdr:cNvPr id="414" name="楕円 413"/>
        <xdr:cNvSpPr/>
      </xdr:nvSpPr>
      <xdr:spPr>
        <a:xfrm>
          <a:off x="134620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129133</xdr:rowOff>
    </xdr:from>
    <xdr:ext cx="762000" cy="259045"/>
    <xdr:sp macro="" textlink="">
      <xdr:nvSpPr>
        <xdr:cNvPr id="415" name="テキスト ボックス 414"/>
        <xdr:cNvSpPr txBox="1"/>
      </xdr:nvSpPr>
      <xdr:spPr>
        <a:xfrm>
          <a:off x="13131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類似団体平均を下回っているが，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前年度と比較し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ポイント上昇した。主な要因としては，財政調整基金の取崩しによる充当可能基金の減少や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廃棄物処理施設整備事業等に係る平成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年度地方債の元金償還が開始となったことで算入公債費等の額が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増加したこと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が挙げられる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今後も地方債発行の抑制や職員数の適正管理に努めるとともに，充当可能基金への計画的な積立てを行うなど財政の健全化を図っていく。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2" name="直線コネクタ 431"/>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3" name="テキスト ボックス 432"/>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4" name="直線コネクタ 433"/>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5" name="テキスト ボックス 434"/>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6" name="直線コネクタ 435"/>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7" name="テキスト ボックス 436"/>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8" name="直線コネクタ 437"/>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9" name="テキスト ボックス 438"/>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0" name="直線コネクタ 439"/>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1" name="テキスト ボックス 440"/>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2" name="直線コネクタ 441"/>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3" name="テキスト ボックス 442"/>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10946</xdr:rowOff>
    </xdr:to>
    <xdr:cxnSp macro="">
      <xdr:nvCxnSpPr>
        <xdr:cNvPr id="446" name="直線コネクタ 445"/>
        <xdr:cNvCxnSpPr/>
      </xdr:nvCxnSpPr>
      <xdr:spPr>
        <a:xfrm flipV="1">
          <a:off x="17018000" y="2313214"/>
          <a:ext cx="0" cy="1469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154473</xdr:rowOff>
    </xdr:from>
    <xdr:ext cx="762000" cy="259045"/>
    <xdr:sp macro="" textlink="">
      <xdr:nvSpPr>
        <xdr:cNvPr id="447" name="将来負担の状況最小値テキスト"/>
        <xdr:cNvSpPr txBox="1"/>
      </xdr:nvSpPr>
      <xdr:spPr>
        <a:xfrm>
          <a:off x="17106900" y="375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10946</xdr:rowOff>
    </xdr:from>
    <xdr:to>
      <xdr:col>81</xdr:col>
      <xdr:colOff>133350</xdr:colOff>
      <xdr:row>22</xdr:row>
      <xdr:rowOff>10946</xdr:rowOff>
    </xdr:to>
    <xdr:cxnSp macro="">
      <xdr:nvCxnSpPr>
        <xdr:cNvPr id="448" name="直線コネクタ 447"/>
        <xdr:cNvCxnSpPr/>
      </xdr:nvCxnSpPr>
      <xdr:spPr>
        <a:xfrm>
          <a:off x="16929100" y="3782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9"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0" name="直線コネクタ 449"/>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157662</xdr:rowOff>
    </xdr:from>
    <xdr:to>
      <xdr:col>81</xdr:col>
      <xdr:colOff>44450</xdr:colOff>
      <xdr:row>15</xdr:row>
      <xdr:rowOff>14938</xdr:rowOff>
    </xdr:to>
    <xdr:cxnSp macro="">
      <xdr:nvCxnSpPr>
        <xdr:cNvPr id="451" name="直線コネクタ 450"/>
        <xdr:cNvCxnSpPr/>
      </xdr:nvCxnSpPr>
      <xdr:spPr>
        <a:xfrm>
          <a:off x="16179800" y="2557962"/>
          <a:ext cx="838200" cy="2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105125</xdr:rowOff>
    </xdr:from>
    <xdr:ext cx="762000" cy="259045"/>
    <xdr:sp macro="" textlink="">
      <xdr:nvSpPr>
        <xdr:cNvPr id="452" name="将来負担の状況平均値テキスト"/>
        <xdr:cNvSpPr txBox="1"/>
      </xdr:nvSpPr>
      <xdr:spPr>
        <a:xfrm>
          <a:off x="17106900" y="26768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133048</xdr:rowOff>
    </xdr:from>
    <xdr:to>
      <xdr:col>81</xdr:col>
      <xdr:colOff>95250</xdr:colOff>
      <xdr:row>16</xdr:row>
      <xdr:rowOff>63198</xdr:rowOff>
    </xdr:to>
    <xdr:sp macro="" textlink="">
      <xdr:nvSpPr>
        <xdr:cNvPr id="453" name="フローチャート: 判断 452"/>
        <xdr:cNvSpPr/>
      </xdr:nvSpPr>
      <xdr:spPr>
        <a:xfrm>
          <a:off x="169672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157662</xdr:rowOff>
    </xdr:from>
    <xdr:to>
      <xdr:col>77</xdr:col>
      <xdr:colOff>44450</xdr:colOff>
      <xdr:row>15</xdr:row>
      <xdr:rowOff>43664</xdr:rowOff>
    </xdr:to>
    <xdr:cxnSp macro="">
      <xdr:nvCxnSpPr>
        <xdr:cNvPr id="454" name="直線コネクタ 453"/>
        <xdr:cNvCxnSpPr/>
      </xdr:nvCxnSpPr>
      <xdr:spPr>
        <a:xfrm flipV="1">
          <a:off x="15290800" y="2557962"/>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159476</xdr:rowOff>
    </xdr:from>
    <xdr:to>
      <xdr:col>77</xdr:col>
      <xdr:colOff>95250</xdr:colOff>
      <xdr:row>16</xdr:row>
      <xdr:rowOff>89626</xdr:rowOff>
    </xdr:to>
    <xdr:sp macro="" textlink="">
      <xdr:nvSpPr>
        <xdr:cNvPr id="455" name="フローチャート: 判断 454"/>
        <xdr:cNvSpPr/>
      </xdr:nvSpPr>
      <xdr:spPr>
        <a:xfrm>
          <a:off x="16129000" y="273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74403</xdr:rowOff>
    </xdr:from>
    <xdr:ext cx="736600" cy="259045"/>
    <xdr:sp macro="" textlink="">
      <xdr:nvSpPr>
        <xdr:cNvPr id="456" name="テキスト ボックス 455"/>
        <xdr:cNvSpPr txBox="1"/>
      </xdr:nvSpPr>
      <xdr:spPr>
        <a:xfrm>
          <a:off x="15798800" y="2817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43664</xdr:rowOff>
    </xdr:from>
    <xdr:to>
      <xdr:col>72</xdr:col>
      <xdr:colOff>203200</xdr:colOff>
      <xdr:row>16</xdr:row>
      <xdr:rowOff>48018</xdr:rowOff>
    </xdr:to>
    <xdr:cxnSp macro="">
      <xdr:nvCxnSpPr>
        <xdr:cNvPr id="457" name="直線コネクタ 456"/>
        <xdr:cNvCxnSpPr/>
      </xdr:nvCxnSpPr>
      <xdr:spPr>
        <a:xfrm flipV="1">
          <a:off x="14401800" y="2615414"/>
          <a:ext cx="889000" cy="175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35137</xdr:rowOff>
    </xdr:from>
    <xdr:to>
      <xdr:col>73</xdr:col>
      <xdr:colOff>44450</xdr:colOff>
      <xdr:row>16</xdr:row>
      <xdr:rowOff>136737</xdr:rowOff>
    </xdr:to>
    <xdr:sp macro="" textlink="">
      <xdr:nvSpPr>
        <xdr:cNvPr id="458" name="フローチャート: 判断 457"/>
        <xdr:cNvSpPr/>
      </xdr:nvSpPr>
      <xdr:spPr>
        <a:xfrm>
          <a:off x="15240000" y="277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121514</xdr:rowOff>
    </xdr:from>
    <xdr:ext cx="762000" cy="259045"/>
    <xdr:sp macro="" textlink="">
      <xdr:nvSpPr>
        <xdr:cNvPr id="459" name="テキスト ボックス 458"/>
        <xdr:cNvSpPr txBox="1"/>
      </xdr:nvSpPr>
      <xdr:spPr>
        <a:xfrm>
          <a:off x="14909800" y="2864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48018</xdr:rowOff>
    </xdr:from>
    <xdr:to>
      <xdr:col>68</xdr:col>
      <xdr:colOff>152400</xdr:colOff>
      <xdr:row>17</xdr:row>
      <xdr:rowOff>91440</xdr:rowOff>
    </xdr:to>
    <xdr:cxnSp macro="">
      <xdr:nvCxnSpPr>
        <xdr:cNvPr id="460" name="直線コネクタ 459"/>
        <xdr:cNvCxnSpPr/>
      </xdr:nvCxnSpPr>
      <xdr:spPr>
        <a:xfrm flipV="1">
          <a:off x="13512800" y="2791218"/>
          <a:ext cx="889000" cy="214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35137</xdr:rowOff>
    </xdr:from>
    <xdr:to>
      <xdr:col>68</xdr:col>
      <xdr:colOff>203200</xdr:colOff>
      <xdr:row>16</xdr:row>
      <xdr:rowOff>136737</xdr:rowOff>
    </xdr:to>
    <xdr:sp macro="" textlink="">
      <xdr:nvSpPr>
        <xdr:cNvPr id="461" name="フローチャート: 判断 460"/>
        <xdr:cNvSpPr/>
      </xdr:nvSpPr>
      <xdr:spPr>
        <a:xfrm>
          <a:off x="14351000" y="277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121514</xdr:rowOff>
    </xdr:from>
    <xdr:ext cx="762000" cy="259045"/>
    <xdr:sp macro="" textlink="">
      <xdr:nvSpPr>
        <xdr:cNvPr id="462" name="テキスト ボックス 461"/>
        <xdr:cNvSpPr txBox="1"/>
      </xdr:nvSpPr>
      <xdr:spPr>
        <a:xfrm>
          <a:off x="14020800" y="2864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10100</xdr:rowOff>
    </xdr:from>
    <xdr:to>
      <xdr:col>64</xdr:col>
      <xdr:colOff>152400</xdr:colOff>
      <xdr:row>15</xdr:row>
      <xdr:rowOff>111700</xdr:rowOff>
    </xdr:to>
    <xdr:sp macro="" textlink="">
      <xdr:nvSpPr>
        <xdr:cNvPr id="463" name="フローチャート: 判断 462"/>
        <xdr:cNvSpPr/>
      </xdr:nvSpPr>
      <xdr:spPr>
        <a:xfrm>
          <a:off x="13462000" y="258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121877</xdr:rowOff>
    </xdr:from>
    <xdr:ext cx="762000" cy="259045"/>
    <xdr:sp macro="" textlink="">
      <xdr:nvSpPr>
        <xdr:cNvPr id="464" name="テキスト ボックス 463"/>
        <xdr:cNvSpPr txBox="1"/>
      </xdr:nvSpPr>
      <xdr:spPr>
        <a:xfrm>
          <a:off x="13131800" y="2350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5" name="テキスト ボックス 46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6" name="テキスト ボックス 46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7" name="テキスト ボックス 46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8" name="テキスト ボックス 46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9" name="テキスト ボックス 46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135588</xdr:rowOff>
    </xdr:from>
    <xdr:to>
      <xdr:col>81</xdr:col>
      <xdr:colOff>95250</xdr:colOff>
      <xdr:row>15</xdr:row>
      <xdr:rowOff>65738</xdr:rowOff>
    </xdr:to>
    <xdr:sp macro="" textlink="">
      <xdr:nvSpPr>
        <xdr:cNvPr id="470" name="楕円 469"/>
        <xdr:cNvSpPr/>
      </xdr:nvSpPr>
      <xdr:spPr>
        <a:xfrm>
          <a:off x="16967200" y="253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152115</xdr:rowOff>
    </xdr:from>
    <xdr:ext cx="762000" cy="259045"/>
    <xdr:sp macro="" textlink="">
      <xdr:nvSpPr>
        <xdr:cNvPr id="471" name="将来負担の状況該当値テキスト"/>
        <xdr:cNvSpPr txBox="1"/>
      </xdr:nvSpPr>
      <xdr:spPr>
        <a:xfrm>
          <a:off x="17106900" y="2380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106862</xdr:rowOff>
    </xdr:from>
    <xdr:to>
      <xdr:col>77</xdr:col>
      <xdr:colOff>95250</xdr:colOff>
      <xdr:row>15</xdr:row>
      <xdr:rowOff>37012</xdr:rowOff>
    </xdr:to>
    <xdr:sp macro="" textlink="">
      <xdr:nvSpPr>
        <xdr:cNvPr id="472" name="楕円 471"/>
        <xdr:cNvSpPr/>
      </xdr:nvSpPr>
      <xdr:spPr>
        <a:xfrm>
          <a:off x="16129000" y="2507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47189</xdr:rowOff>
    </xdr:from>
    <xdr:ext cx="736600" cy="259045"/>
    <xdr:sp macro="" textlink="">
      <xdr:nvSpPr>
        <xdr:cNvPr id="473" name="テキスト ボックス 472"/>
        <xdr:cNvSpPr txBox="1"/>
      </xdr:nvSpPr>
      <xdr:spPr>
        <a:xfrm>
          <a:off x="15798800" y="2276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164314</xdr:rowOff>
    </xdr:from>
    <xdr:to>
      <xdr:col>73</xdr:col>
      <xdr:colOff>44450</xdr:colOff>
      <xdr:row>15</xdr:row>
      <xdr:rowOff>94464</xdr:rowOff>
    </xdr:to>
    <xdr:sp macro="" textlink="">
      <xdr:nvSpPr>
        <xdr:cNvPr id="474" name="楕円 473"/>
        <xdr:cNvSpPr/>
      </xdr:nvSpPr>
      <xdr:spPr>
        <a:xfrm>
          <a:off x="15240000" y="256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104641</xdr:rowOff>
    </xdr:from>
    <xdr:ext cx="762000" cy="259045"/>
    <xdr:sp macro="" textlink="">
      <xdr:nvSpPr>
        <xdr:cNvPr id="475" name="テキスト ボックス 474"/>
        <xdr:cNvSpPr txBox="1"/>
      </xdr:nvSpPr>
      <xdr:spPr>
        <a:xfrm>
          <a:off x="14909800" y="2333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168668</xdr:rowOff>
    </xdr:from>
    <xdr:to>
      <xdr:col>68</xdr:col>
      <xdr:colOff>203200</xdr:colOff>
      <xdr:row>16</xdr:row>
      <xdr:rowOff>98818</xdr:rowOff>
    </xdr:to>
    <xdr:sp macro="" textlink="">
      <xdr:nvSpPr>
        <xdr:cNvPr id="476" name="楕円 475"/>
        <xdr:cNvSpPr/>
      </xdr:nvSpPr>
      <xdr:spPr>
        <a:xfrm>
          <a:off x="14351000" y="274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108995</xdr:rowOff>
    </xdr:from>
    <xdr:ext cx="762000" cy="259045"/>
    <xdr:sp macro="" textlink="">
      <xdr:nvSpPr>
        <xdr:cNvPr id="477" name="テキスト ボックス 476"/>
        <xdr:cNvSpPr txBox="1"/>
      </xdr:nvSpPr>
      <xdr:spPr>
        <a:xfrm>
          <a:off x="14020800" y="2509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40640</xdr:rowOff>
    </xdr:from>
    <xdr:to>
      <xdr:col>64</xdr:col>
      <xdr:colOff>152400</xdr:colOff>
      <xdr:row>17</xdr:row>
      <xdr:rowOff>142240</xdr:rowOff>
    </xdr:to>
    <xdr:sp macro="" textlink="">
      <xdr:nvSpPr>
        <xdr:cNvPr id="478" name="楕円 477"/>
        <xdr:cNvSpPr/>
      </xdr:nvSpPr>
      <xdr:spPr>
        <a:xfrm>
          <a:off x="13462000" y="295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127017</xdr:rowOff>
    </xdr:from>
    <xdr:ext cx="762000" cy="259045"/>
    <xdr:sp macro="" textlink="">
      <xdr:nvSpPr>
        <xdr:cNvPr id="479" name="テキスト ボックス 478"/>
        <xdr:cNvSpPr txBox="1"/>
      </xdr:nvSpPr>
      <xdr:spPr>
        <a:xfrm>
          <a:off x="13131800" y="304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茨城県大子町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17,259
17,171
325.76
9,451,813
8,824,171
615,674
5,906,827
9,811,201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23.8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職員給の増，保育所人件費の特定財源充当見直しによる経常一般財源の増により，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ポイント上昇している。類似団体</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平均</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と比較して</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7.9</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ポイント高くなっているのは，ごみ・し尿処理業務，消防</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業務を町単独で行っているため，職員数が多いことが主な要因である。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引き続き定数管理・給与の適正化を推進し，また，民間委託の導入を含めた人件費の削減に努めていく。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168910</xdr:rowOff>
    </xdr:from>
    <xdr:to>
      <xdr:col>24</xdr:col>
      <xdr:colOff>25400</xdr:colOff>
      <xdr:row>41</xdr:row>
      <xdr:rowOff>16510</xdr:rowOff>
    </xdr:to>
    <xdr:cxnSp macro="">
      <xdr:nvCxnSpPr>
        <xdr:cNvPr id="61" name="直線コネクタ 60"/>
        <xdr:cNvCxnSpPr/>
      </xdr:nvCxnSpPr>
      <xdr:spPr>
        <a:xfrm flipV="1">
          <a:off x="4826000" y="582676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160037</xdr:rowOff>
    </xdr:from>
    <xdr:ext cx="762000" cy="259045"/>
    <xdr:sp macro="" textlink="">
      <xdr:nvSpPr>
        <xdr:cNvPr id="62" name="人件費最小値テキスト"/>
        <xdr:cNvSpPr txBox="1"/>
      </xdr:nvSpPr>
      <xdr:spPr>
        <a:xfrm>
          <a:off x="4914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16510</xdr:rowOff>
    </xdr:from>
    <xdr:to>
      <xdr:col>24</xdr:col>
      <xdr:colOff>114300</xdr:colOff>
      <xdr:row>41</xdr:row>
      <xdr:rowOff>16510</xdr:rowOff>
    </xdr:to>
    <xdr:cxnSp macro="">
      <xdr:nvCxnSpPr>
        <xdr:cNvPr id="63" name="直線コネクタ 62"/>
        <xdr:cNvCxnSpPr/>
      </xdr:nvCxnSpPr>
      <xdr:spPr>
        <a:xfrm>
          <a:off x="4737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83837</xdr:rowOff>
    </xdr:from>
    <xdr:ext cx="762000" cy="259045"/>
    <xdr:sp macro="" textlink="">
      <xdr:nvSpPr>
        <xdr:cNvPr id="64" name="人件費最大値テキスト"/>
        <xdr:cNvSpPr txBox="1"/>
      </xdr:nvSpPr>
      <xdr:spPr>
        <a:xfrm>
          <a:off x="4914900" y="557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168910</xdr:rowOff>
    </xdr:from>
    <xdr:to>
      <xdr:col>24</xdr:col>
      <xdr:colOff>114300</xdr:colOff>
      <xdr:row>33</xdr:row>
      <xdr:rowOff>168910</xdr:rowOff>
    </xdr:to>
    <xdr:cxnSp macro="">
      <xdr:nvCxnSpPr>
        <xdr:cNvPr id="65" name="直線コネクタ 64"/>
        <xdr:cNvCxnSpPr/>
      </xdr:nvCxnSpPr>
      <xdr:spPr>
        <a:xfrm>
          <a:off x="4737100" y="5826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39370</xdr:rowOff>
    </xdr:from>
    <xdr:to>
      <xdr:col>24</xdr:col>
      <xdr:colOff>25400</xdr:colOff>
      <xdr:row>39</xdr:row>
      <xdr:rowOff>130810</xdr:rowOff>
    </xdr:to>
    <xdr:cxnSp macro="">
      <xdr:nvCxnSpPr>
        <xdr:cNvPr id="66" name="直線コネクタ 65"/>
        <xdr:cNvCxnSpPr/>
      </xdr:nvCxnSpPr>
      <xdr:spPr>
        <a:xfrm>
          <a:off x="3987800" y="672592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8907</xdr:rowOff>
    </xdr:from>
    <xdr:ext cx="762000" cy="259045"/>
    <xdr:sp macro="" textlink="">
      <xdr:nvSpPr>
        <xdr:cNvPr id="67" name="人件費平均値テキスト"/>
        <xdr:cNvSpPr txBox="1"/>
      </xdr:nvSpPr>
      <xdr:spPr>
        <a:xfrm>
          <a:off x="4914900" y="6009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163830</xdr:rowOff>
    </xdr:from>
    <xdr:to>
      <xdr:col>24</xdr:col>
      <xdr:colOff>76200</xdr:colOff>
      <xdr:row>36</xdr:row>
      <xdr:rowOff>93980</xdr:rowOff>
    </xdr:to>
    <xdr:sp macro="" textlink="">
      <xdr:nvSpPr>
        <xdr:cNvPr id="68" name="フローチャート: 判断 67"/>
        <xdr:cNvSpPr/>
      </xdr:nvSpPr>
      <xdr:spPr>
        <a:xfrm>
          <a:off x="47752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39370</xdr:rowOff>
    </xdr:from>
    <xdr:to>
      <xdr:col>19</xdr:col>
      <xdr:colOff>187325</xdr:colOff>
      <xdr:row>39</xdr:row>
      <xdr:rowOff>100330</xdr:rowOff>
    </xdr:to>
    <xdr:cxnSp macro="">
      <xdr:nvCxnSpPr>
        <xdr:cNvPr id="69" name="直線コネクタ 68"/>
        <xdr:cNvCxnSpPr/>
      </xdr:nvCxnSpPr>
      <xdr:spPr>
        <a:xfrm flipV="1">
          <a:off x="3098800" y="67259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156210</xdr:rowOff>
    </xdr:from>
    <xdr:to>
      <xdr:col>20</xdr:col>
      <xdr:colOff>38100</xdr:colOff>
      <xdr:row>36</xdr:row>
      <xdr:rowOff>86360</xdr:rowOff>
    </xdr:to>
    <xdr:sp macro="" textlink="">
      <xdr:nvSpPr>
        <xdr:cNvPr id="70" name="フローチャート: 判断 69"/>
        <xdr:cNvSpPr/>
      </xdr:nvSpPr>
      <xdr:spPr>
        <a:xfrm>
          <a:off x="3937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96537</xdr:rowOff>
    </xdr:from>
    <xdr:ext cx="736600" cy="259045"/>
    <xdr:sp macro="" textlink="">
      <xdr:nvSpPr>
        <xdr:cNvPr id="71" name="テキスト ボックス 70"/>
        <xdr:cNvSpPr txBox="1"/>
      </xdr:nvSpPr>
      <xdr:spPr>
        <a:xfrm>
          <a:off x="3606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100330</xdr:rowOff>
    </xdr:from>
    <xdr:to>
      <xdr:col>15</xdr:col>
      <xdr:colOff>98425</xdr:colOff>
      <xdr:row>39</xdr:row>
      <xdr:rowOff>130810</xdr:rowOff>
    </xdr:to>
    <xdr:cxnSp macro="">
      <xdr:nvCxnSpPr>
        <xdr:cNvPr id="72" name="直線コネクタ 71"/>
        <xdr:cNvCxnSpPr/>
      </xdr:nvCxnSpPr>
      <xdr:spPr>
        <a:xfrm flipV="1">
          <a:off x="2209800" y="67868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140970</xdr:rowOff>
    </xdr:from>
    <xdr:to>
      <xdr:col>15</xdr:col>
      <xdr:colOff>149225</xdr:colOff>
      <xdr:row>36</xdr:row>
      <xdr:rowOff>71120</xdr:rowOff>
    </xdr:to>
    <xdr:sp macro="" textlink="">
      <xdr:nvSpPr>
        <xdr:cNvPr id="73" name="フローチャート: 判断 72"/>
        <xdr:cNvSpPr/>
      </xdr:nvSpPr>
      <xdr:spPr>
        <a:xfrm>
          <a:off x="3048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81297</xdr:rowOff>
    </xdr:from>
    <xdr:ext cx="762000" cy="259045"/>
    <xdr:sp macro="" textlink="">
      <xdr:nvSpPr>
        <xdr:cNvPr id="74" name="テキスト ボックス 73"/>
        <xdr:cNvSpPr txBox="1"/>
      </xdr:nvSpPr>
      <xdr:spPr>
        <a:xfrm>
          <a:off x="2717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130810</xdr:rowOff>
    </xdr:from>
    <xdr:to>
      <xdr:col>11</xdr:col>
      <xdr:colOff>9525</xdr:colOff>
      <xdr:row>39</xdr:row>
      <xdr:rowOff>138430</xdr:rowOff>
    </xdr:to>
    <xdr:cxnSp macro="">
      <xdr:nvCxnSpPr>
        <xdr:cNvPr id="75" name="直線コネクタ 74"/>
        <xdr:cNvCxnSpPr/>
      </xdr:nvCxnSpPr>
      <xdr:spPr>
        <a:xfrm flipV="1">
          <a:off x="1320800" y="68173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133350</xdr:rowOff>
    </xdr:from>
    <xdr:to>
      <xdr:col>11</xdr:col>
      <xdr:colOff>60325</xdr:colOff>
      <xdr:row>36</xdr:row>
      <xdr:rowOff>63500</xdr:rowOff>
    </xdr:to>
    <xdr:sp macro="" textlink="">
      <xdr:nvSpPr>
        <xdr:cNvPr id="76" name="フローチャート: 判断 75"/>
        <xdr:cNvSpPr/>
      </xdr:nvSpPr>
      <xdr:spPr>
        <a:xfrm>
          <a:off x="2159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73677</xdr:rowOff>
    </xdr:from>
    <xdr:ext cx="762000" cy="259045"/>
    <xdr:sp macro="" textlink="">
      <xdr:nvSpPr>
        <xdr:cNvPr id="77" name="テキスト ボックス 76"/>
        <xdr:cNvSpPr txBox="1"/>
      </xdr:nvSpPr>
      <xdr:spPr>
        <a:xfrm>
          <a:off x="1828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156210</xdr:rowOff>
    </xdr:from>
    <xdr:to>
      <xdr:col>6</xdr:col>
      <xdr:colOff>171450</xdr:colOff>
      <xdr:row>36</xdr:row>
      <xdr:rowOff>86360</xdr:rowOff>
    </xdr:to>
    <xdr:sp macro="" textlink="">
      <xdr:nvSpPr>
        <xdr:cNvPr id="78" name="フローチャート: 判断 77"/>
        <xdr:cNvSpPr/>
      </xdr:nvSpPr>
      <xdr:spPr>
        <a:xfrm>
          <a:off x="1270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96537</xdr:rowOff>
    </xdr:from>
    <xdr:ext cx="762000" cy="259045"/>
    <xdr:sp macro="" textlink="">
      <xdr:nvSpPr>
        <xdr:cNvPr id="79" name="テキスト ボックス 78"/>
        <xdr:cNvSpPr txBox="1"/>
      </xdr:nvSpPr>
      <xdr:spPr>
        <a:xfrm>
          <a:off x="939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80010</xdr:rowOff>
    </xdr:from>
    <xdr:to>
      <xdr:col>24</xdr:col>
      <xdr:colOff>76200</xdr:colOff>
      <xdr:row>40</xdr:row>
      <xdr:rowOff>10160</xdr:rowOff>
    </xdr:to>
    <xdr:sp macro="" textlink="">
      <xdr:nvSpPr>
        <xdr:cNvPr id="85" name="楕円 84"/>
        <xdr:cNvSpPr/>
      </xdr:nvSpPr>
      <xdr:spPr>
        <a:xfrm>
          <a:off x="4775200" y="676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52087</xdr:rowOff>
    </xdr:from>
    <xdr:ext cx="762000" cy="259045"/>
    <xdr:sp macro="" textlink="">
      <xdr:nvSpPr>
        <xdr:cNvPr id="86" name="人件費該当値テキスト"/>
        <xdr:cNvSpPr txBox="1"/>
      </xdr:nvSpPr>
      <xdr:spPr>
        <a:xfrm>
          <a:off x="4914900" y="673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160020</xdr:rowOff>
    </xdr:from>
    <xdr:to>
      <xdr:col>20</xdr:col>
      <xdr:colOff>38100</xdr:colOff>
      <xdr:row>39</xdr:row>
      <xdr:rowOff>90170</xdr:rowOff>
    </xdr:to>
    <xdr:sp macro="" textlink="">
      <xdr:nvSpPr>
        <xdr:cNvPr id="87" name="楕円 86"/>
        <xdr:cNvSpPr/>
      </xdr:nvSpPr>
      <xdr:spPr>
        <a:xfrm>
          <a:off x="3937000" y="66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74947</xdr:rowOff>
    </xdr:from>
    <xdr:ext cx="736600" cy="259045"/>
    <xdr:sp macro="" textlink="">
      <xdr:nvSpPr>
        <xdr:cNvPr id="88" name="テキスト ボックス 87"/>
        <xdr:cNvSpPr txBox="1"/>
      </xdr:nvSpPr>
      <xdr:spPr>
        <a:xfrm>
          <a:off x="3606800" y="676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49530</xdr:rowOff>
    </xdr:from>
    <xdr:to>
      <xdr:col>15</xdr:col>
      <xdr:colOff>149225</xdr:colOff>
      <xdr:row>39</xdr:row>
      <xdr:rowOff>151130</xdr:rowOff>
    </xdr:to>
    <xdr:sp macro="" textlink="">
      <xdr:nvSpPr>
        <xdr:cNvPr id="89" name="楕円 88"/>
        <xdr:cNvSpPr/>
      </xdr:nvSpPr>
      <xdr:spPr>
        <a:xfrm>
          <a:off x="3048000" y="673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135907</xdr:rowOff>
    </xdr:from>
    <xdr:ext cx="762000" cy="259045"/>
    <xdr:sp macro="" textlink="">
      <xdr:nvSpPr>
        <xdr:cNvPr id="90" name="テキスト ボックス 89"/>
        <xdr:cNvSpPr txBox="1"/>
      </xdr:nvSpPr>
      <xdr:spPr>
        <a:xfrm>
          <a:off x="2717800" y="682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80010</xdr:rowOff>
    </xdr:from>
    <xdr:to>
      <xdr:col>11</xdr:col>
      <xdr:colOff>60325</xdr:colOff>
      <xdr:row>40</xdr:row>
      <xdr:rowOff>10160</xdr:rowOff>
    </xdr:to>
    <xdr:sp macro="" textlink="">
      <xdr:nvSpPr>
        <xdr:cNvPr id="91" name="楕円 90"/>
        <xdr:cNvSpPr/>
      </xdr:nvSpPr>
      <xdr:spPr>
        <a:xfrm>
          <a:off x="2159000" y="676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166387</xdr:rowOff>
    </xdr:from>
    <xdr:ext cx="762000" cy="259045"/>
    <xdr:sp macro="" textlink="">
      <xdr:nvSpPr>
        <xdr:cNvPr id="92" name="テキスト ボックス 91"/>
        <xdr:cNvSpPr txBox="1"/>
      </xdr:nvSpPr>
      <xdr:spPr>
        <a:xfrm>
          <a:off x="1828800" y="685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87630</xdr:rowOff>
    </xdr:from>
    <xdr:to>
      <xdr:col>6</xdr:col>
      <xdr:colOff>171450</xdr:colOff>
      <xdr:row>40</xdr:row>
      <xdr:rowOff>17780</xdr:rowOff>
    </xdr:to>
    <xdr:sp macro="" textlink="">
      <xdr:nvSpPr>
        <xdr:cNvPr id="93" name="楕円 92"/>
        <xdr:cNvSpPr/>
      </xdr:nvSpPr>
      <xdr:spPr>
        <a:xfrm>
          <a:off x="12700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2557</xdr:rowOff>
    </xdr:from>
    <xdr:ext cx="762000" cy="259045"/>
    <xdr:sp macro="" textlink="">
      <xdr:nvSpPr>
        <xdr:cNvPr id="94" name="テキスト ボックス 93"/>
        <xdr:cNvSpPr txBox="1"/>
      </xdr:nvSpPr>
      <xdr:spPr>
        <a:xfrm>
          <a:off x="939800" y="686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英語指導助手招致事業費の増や，小中学校スクールバス運行に係るへき地児童生徒援助費等補助金，武藤文化福祉基金繰入金等特定財源の減で経常経費充当一般財源が増加したことにより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上昇した。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類似団体と比較すると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業務の合理化が進む中で，システムの委託料や使用料</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も高くなっていることから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，契約内容を精査し，抑制に努めていく。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139700</xdr:rowOff>
    </xdr:from>
    <xdr:to>
      <xdr:col>82</xdr:col>
      <xdr:colOff>107950</xdr:colOff>
      <xdr:row>21</xdr:row>
      <xdr:rowOff>146050</xdr:rowOff>
    </xdr:to>
    <xdr:cxnSp macro="">
      <xdr:nvCxnSpPr>
        <xdr:cNvPr id="122" name="直線コネクタ 121"/>
        <xdr:cNvCxnSpPr/>
      </xdr:nvCxnSpPr>
      <xdr:spPr>
        <a:xfrm flipV="1">
          <a:off x="16510000" y="2197100"/>
          <a:ext cx="0" cy="1549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3" name="物件費最小値テキスト"/>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4" name="直線コネクタ 123"/>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54627</xdr:rowOff>
    </xdr:from>
    <xdr:ext cx="762000" cy="259045"/>
    <xdr:sp macro="" textlink="">
      <xdr:nvSpPr>
        <xdr:cNvPr id="125" name="物件費最大値テキスト"/>
        <xdr:cNvSpPr txBox="1"/>
      </xdr:nvSpPr>
      <xdr:spPr>
        <a:xfrm>
          <a:off x="16598900" y="19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139700</xdr:rowOff>
    </xdr:from>
    <xdr:to>
      <xdr:col>82</xdr:col>
      <xdr:colOff>196850</xdr:colOff>
      <xdr:row>12</xdr:row>
      <xdr:rowOff>139700</xdr:rowOff>
    </xdr:to>
    <xdr:cxnSp macro="">
      <xdr:nvCxnSpPr>
        <xdr:cNvPr id="126" name="直線コネクタ 125"/>
        <xdr:cNvCxnSpPr/>
      </xdr:nvCxnSpPr>
      <xdr:spPr>
        <a:xfrm>
          <a:off x="16421100" y="219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114300</xdr:rowOff>
    </xdr:from>
    <xdr:to>
      <xdr:col>82</xdr:col>
      <xdr:colOff>107950</xdr:colOff>
      <xdr:row>17</xdr:row>
      <xdr:rowOff>19050</xdr:rowOff>
    </xdr:to>
    <xdr:cxnSp macro="">
      <xdr:nvCxnSpPr>
        <xdr:cNvPr id="127" name="直線コネクタ 126"/>
        <xdr:cNvCxnSpPr/>
      </xdr:nvCxnSpPr>
      <xdr:spPr>
        <a:xfrm>
          <a:off x="15671800" y="28575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54627</xdr:rowOff>
    </xdr:from>
    <xdr:ext cx="762000" cy="259045"/>
    <xdr:sp macro="" textlink="">
      <xdr:nvSpPr>
        <xdr:cNvPr id="128" name="物件費平均値テキスト"/>
        <xdr:cNvSpPr txBox="1"/>
      </xdr:nvSpPr>
      <xdr:spPr>
        <a:xfrm>
          <a:off x="16598900" y="2626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38100</xdr:rowOff>
    </xdr:from>
    <xdr:to>
      <xdr:col>82</xdr:col>
      <xdr:colOff>158750</xdr:colOff>
      <xdr:row>16</xdr:row>
      <xdr:rowOff>139700</xdr:rowOff>
    </xdr:to>
    <xdr:sp macro="" textlink="">
      <xdr:nvSpPr>
        <xdr:cNvPr id="129" name="フローチャート: 判断 128"/>
        <xdr:cNvSpPr/>
      </xdr:nvSpPr>
      <xdr:spPr>
        <a:xfrm>
          <a:off x="164592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114300</xdr:rowOff>
    </xdr:from>
    <xdr:to>
      <xdr:col>78</xdr:col>
      <xdr:colOff>69850</xdr:colOff>
      <xdr:row>17</xdr:row>
      <xdr:rowOff>19050</xdr:rowOff>
    </xdr:to>
    <xdr:cxnSp macro="">
      <xdr:nvCxnSpPr>
        <xdr:cNvPr id="130" name="直線コネクタ 129"/>
        <xdr:cNvCxnSpPr/>
      </xdr:nvCxnSpPr>
      <xdr:spPr>
        <a:xfrm flipV="1">
          <a:off x="14782800" y="2857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12700</xdr:rowOff>
    </xdr:from>
    <xdr:to>
      <xdr:col>78</xdr:col>
      <xdr:colOff>120650</xdr:colOff>
      <xdr:row>16</xdr:row>
      <xdr:rowOff>114300</xdr:rowOff>
    </xdr:to>
    <xdr:sp macro="" textlink="">
      <xdr:nvSpPr>
        <xdr:cNvPr id="131" name="フローチャート: 判断 130"/>
        <xdr:cNvSpPr/>
      </xdr:nvSpPr>
      <xdr:spPr>
        <a:xfrm>
          <a:off x="15621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124477</xdr:rowOff>
    </xdr:from>
    <xdr:ext cx="736600" cy="259045"/>
    <xdr:sp macro="" textlink="">
      <xdr:nvSpPr>
        <xdr:cNvPr id="132" name="テキスト ボックス 131"/>
        <xdr:cNvSpPr txBox="1"/>
      </xdr:nvSpPr>
      <xdr:spPr>
        <a:xfrm>
          <a:off x="15290800" y="252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19050</xdr:rowOff>
    </xdr:from>
    <xdr:to>
      <xdr:col>73</xdr:col>
      <xdr:colOff>180975</xdr:colOff>
      <xdr:row>17</xdr:row>
      <xdr:rowOff>44450</xdr:rowOff>
    </xdr:to>
    <xdr:cxnSp macro="">
      <xdr:nvCxnSpPr>
        <xdr:cNvPr id="133" name="直線コネクタ 132"/>
        <xdr:cNvCxnSpPr/>
      </xdr:nvCxnSpPr>
      <xdr:spPr>
        <a:xfrm flipV="1">
          <a:off x="13893800" y="2933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133350</xdr:rowOff>
    </xdr:from>
    <xdr:to>
      <xdr:col>74</xdr:col>
      <xdr:colOff>31750</xdr:colOff>
      <xdr:row>16</xdr:row>
      <xdr:rowOff>63500</xdr:rowOff>
    </xdr:to>
    <xdr:sp macro="" textlink="">
      <xdr:nvSpPr>
        <xdr:cNvPr id="134" name="フローチャート: 判断 133"/>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73677</xdr:rowOff>
    </xdr:from>
    <xdr:ext cx="762000" cy="259045"/>
    <xdr:sp macro="" textlink="">
      <xdr:nvSpPr>
        <xdr:cNvPr id="135" name="テキスト ボックス 134"/>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76200</xdr:rowOff>
    </xdr:from>
    <xdr:to>
      <xdr:col>69</xdr:col>
      <xdr:colOff>92075</xdr:colOff>
      <xdr:row>17</xdr:row>
      <xdr:rowOff>44450</xdr:rowOff>
    </xdr:to>
    <xdr:cxnSp macro="">
      <xdr:nvCxnSpPr>
        <xdr:cNvPr id="136" name="直線コネクタ 135"/>
        <xdr:cNvCxnSpPr/>
      </xdr:nvCxnSpPr>
      <xdr:spPr>
        <a:xfrm>
          <a:off x="13004800" y="28194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107950</xdr:rowOff>
    </xdr:from>
    <xdr:to>
      <xdr:col>69</xdr:col>
      <xdr:colOff>142875</xdr:colOff>
      <xdr:row>16</xdr:row>
      <xdr:rowOff>38100</xdr:rowOff>
    </xdr:to>
    <xdr:sp macro="" textlink="">
      <xdr:nvSpPr>
        <xdr:cNvPr id="137" name="フローチャート: 判断 136"/>
        <xdr:cNvSpPr/>
      </xdr:nvSpPr>
      <xdr:spPr>
        <a:xfrm>
          <a:off x="138430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48277</xdr:rowOff>
    </xdr:from>
    <xdr:ext cx="762000" cy="259045"/>
    <xdr:sp macro="" textlink="">
      <xdr:nvSpPr>
        <xdr:cNvPr id="138" name="テキスト ボックス 137"/>
        <xdr:cNvSpPr txBox="1"/>
      </xdr:nvSpPr>
      <xdr:spPr>
        <a:xfrm>
          <a:off x="13512800" y="244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114300</xdr:rowOff>
    </xdr:from>
    <xdr:to>
      <xdr:col>65</xdr:col>
      <xdr:colOff>53975</xdr:colOff>
      <xdr:row>17</xdr:row>
      <xdr:rowOff>44450</xdr:rowOff>
    </xdr:to>
    <xdr:sp macro="" textlink="">
      <xdr:nvSpPr>
        <xdr:cNvPr id="139" name="フローチャート: 判断 138"/>
        <xdr:cNvSpPr/>
      </xdr:nvSpPr>
      <xdr:spPr>
        <a:xfrm>
          <a:off x="12954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29227</xdr:rowOff>
    </xdr:from>
    <xdr:ext cx="762000" cy="259045"/>
    <xdr:sp macro="" textlink="">
      <xdr:nvSpPr>
        <xdr:cNvPr id="140" name="テキスト ボックス 139"/>
        <xdr:cNvSpPr txBox="1"/>
      </xdr:nvSpPr>
      <xdr:spPr>
        <a:xfrm>
          <a:off x="12623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139700</xdr:rowOff>
    </xdr:from>
    <xdr:to>
      <xdr:col>82</xdr:col>
      <xdr:colOff>158750</xdr:colOff>
      <xdr:row>17</xdr:row>
      <xdr:rowOff>69850</xdr:rowOff>
    </xdr:to>
    <xdr:sp macro="" textlink="">
      <xdr:nvSpPr>
        <xdr:cNvPr id="146" name="楕円 145"/>
        <xdr:cNvSpPr/>
      </xdr:nvSpPr>
      <xdr:spPr>
        <a:xfrm>
          <a:off x="16459200" y="288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111777</xdr:rowOff>
    </xdr:from>
    <xdr:ext cx="762000" cy="259045"/>
    <xdr:sp macro="" textlink="">
      <xdr:nvSpPr>
        <xdr:cNvPr id="147" name="物件費該当値テキスト"/>
        <xdr:cNvSpPr txBox="1"/>
      </xdr:nvSpPr>
      <xdr:spPr>
        <a:xfrm>
          <a:off x="16598900" y="285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63500</xdr:rowOff>
    </xdr:from>
    <xdr:to>
      <xdr:col>78</xdr:col>
      <xdr:colOff>120650</xdr:colOff>
      <xdr:row>16</xdr:row>
      <xdr:rowOff>165100</xdr:rowOff>
    </xdr:to>
    <xdr:sp macro="" textlink="">
      <xdr:nvSpPr>
        <xdr:cNvPr id="148" name="楕円 147"/>
        <xdr:cNvSpPr/>
      </xdr:nvSpPr>
      <xdr:spPr>
        <a:xfrm>
          <a:off x="15621000" y="280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149877</xdr:rowOff>
    </xdr:from>
    <xdr:ext cx="736600" cy="259045"/>
    <xdr:sp macro="" textlink="">
      <xdr:nvSpPr>
        <xdr:cNvPr id="149" name="テキスト ボックス 148"/>
        <xdr:cNvSpPr txBox="1"/>
      </xdr:nvSpPr>
      <xdr:spPr>
        <a:xfrm>
          <a:off x="15290800" y="289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139700</xdr:rowOff>
    </xdr:from>
    <xdr:to>
      <xdr:col>74</xdr:col>
      <xdr:colOff>31750</xdr:colOff>
      <xdr:row>17</xdr:row>
      <xdr:rowOff>69850</xdr:rowOff>
    </xdr:to>
    <xdr:sp macro="" textlink="">
      <xdr:nvSpPr>
        <xdr:cNvPr id="150" name="楕円 149"/>
        <xdr:cNvSpPr/>
      </xdr:nvSpPr>
      <xdr:spPr>
        <a:xfrm>
          <a:off x="14732000" y="288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54627</xdr:rowOff>
    </xdr:from>
    <xdr:ext cx="762000" cy="259045"/>
    <xdr:sp macro="" textlink="">
      <xdr:nvSpPr>
        <xdr:cNvPr id="151" name="テキスト ボックス 150"/>
        <xdr:cNvSpPr txBox="1"/>
      </xdr:nvSpPr>
      <xdr:spPr>
        <a:xfrm>
          <a:off x="14401800" y="29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165100</xdr:rowOff>
    </xdr:from>
    <xdr:to>
      <xdr:col>69</xdr:col>
      <xdr:colOff>142875</xdr:colOff>
      <xdr:row>17</xdr:row>
      <xdr:rowOff>95250</xdr:rowOff>
    </xdr:to>
    <xdr:sp macro="" textlink="">
      <xdr:nvSpPr>
        <xdr:cNvPr id="152" name="楕円 151"/>
        <xdr:cNvSpPr/>
      </xdr:nvSpPr>
      <xdr:spPr>
        <a:xfrm>
          <a:off x="13843000" y="290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80027</xdr:rowOff>
    </xdr:from>
    <xdr:ext cx="762000" cy="259045"/>
    <xdr:sp macro="" textlink="">
      <xdr:nvSpPr>
        <xdr:cNvPr id="153" name="テキスト ボックス 152"/>
        <xdr:cNvSpPr txBox="1"/>
      </xdr:nvSpPr>
      <xdr:spPr>
        <a:xfrm>
          <a:off x="13512800" y="299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25400</xdr:rowOff>
    </xdr:from>
    <xdr:to>
      <xdr:col>65</xdr:col>
      <xdr:colOff>53975</xdr:colOff>
      <xdr:row>16</xdr:row>
      <xdr:rowOff>127000</xdr:rowOff>
    </xdr:to>
    <xdr:sp macro="" textlink="">
      <xdr:nvSpPr>
        <xdr:cNvPr id="154" name="楕円 153"/>
        <xdr:cNvSpPr/>
      </xdr:nvSpPr>
      <xdr:spPr>
        <a:xfrm>
          <a:off x="12954000" y="276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137177</xdr:rowOff>
    </xdr:from>
    <xdr:ext cx="762000" cy="259045"/>
    <xdr:sp macro="" textlink="">
      <xdr:nvSpPr>
        <xdr:cNvPr id="155" name="テキスト ボックス 154"/>
        <xdr:cNvSpPr txBox="1"/>
      </xdr:nvSpPr>
      <xdr:spPr>
        <a:xfrm>
          <a:off x="12623800" y="25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養護老人ホーム入所者措置費や児童手当給付金等の減による経常経費充当一般財源の減，充当財源見直し等による経常特定財源の増により，</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前年度と比較して</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1.5</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改善された</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類似団体</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平均</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と比較すると</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2.6</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ポイント上回っているが，高齢化率が</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43.9</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H30</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年度末現在）である本町においては，今後も老人福祉費等に係る扶助費の増加が見込まれるため，事業の内容を精査し適正な執行に努めていく。</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69850</xdr:rowOff>
    </xdr:from>
    <xdr:to>
      <xdr:col>24</xdr:col>
      <xdr:colOff>25400</xdr:colOff>
      <xdr:row>61</xdr:row>
      <xdr:rowOff>146050</xdr:rowOff>
    </xdr:to>
    <xdr:cxnSp macro="">
      <xdr:nvCxnSpPr>
        <xdr:cNvPr id="183" name="直線コネクタ 182"/>
        <xdr:cNvCxnSpPr/>
      </xdr:nvCxnSpPr>
      <xdr:spPr>
        <a:xfrm flipV="1">
          <a:off x="4826000" y="932815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84" name="扶助費最小値テキスト"/>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85" name="直線コネクタ 184"/>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156227</xdr:rowOff>
    </xdr:from>
    <xdr:ext cx="762000" cy="259045"/>
    <xdr:sp macro="" textlink="">
      <xdr:nvSpPr>
        <xdr:cNvPr id="186" name="扶助費最大値テキスト"/>
        <xdr:cNvSpPr txBox="1"/>
      </xdr:nvSpPr>
      <xdr:spPr>
        <a:xfrm>
          <a:off x="4914900" y="907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69850</xdr:rowOff>
    </xdr:from>
    <xdr:to>
      <xdr:col>24</xdr:col>
      <xdr:colOff>114300</xdr:colOff>
      <xdr:row>54</xdr:row>
      <xdr:rowOff>69850</xdr:rowOff>
    </xdr:to>
    <xdr:cxnSp macro="">
      <xdr:nvCxnSpPr>
        <xdr:cNvPr id="187" name="直線コネクタ 186"/>
        <xdr:cNvCxnSpPr/>
      </xdr:nvCxnSpPr>
      <xdr:spPr>
        <a:xfrm>
          <a:off x="4737100" y="9328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50800</xdr:rowOff>
    </xdr:from>
    <xdr:to>
      <xdr:col>24</xdr:col>
      <xdr:colOff>25400</xdr:colOff>
      <xdr:row>61</xdr:row>
      <xdr:rowOff>165100</xdr:rowOff>
    </xdr:to>
    <xdr:cxnSp macro="">
      <xdr:nvCxnSpPr>
        <xdr:cNvPr id="188" name="直線コネクタ 187"/>
        <xdr:cNvCxnSpPr/>
      </xdr:nvCxnSpPr>
      <xdr:spPr>
        <a:xfrm flipV="1">
          <a:off x="3987800" y="10337800"/>
          <a:ext cx="8382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35577</xdr:rowOff>
    </xdr:from>
    <xdr:ext cx="762000" cy="259045"/>
    <xdr:sp macro="" textlink="">
      <xdr:nvSpPr>
        <xdr:cNvPr id="189" name="扶助費平均値テキスト"/>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0" name="フローチャート: 判断 189"/>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107950</xdr:rowOff>
    </xdr:from>
    <xdr:to>
      <xdr:col>19</xdr:col>
      <xdr:colOff>187325</xdr:colOff>
      <xdr:row>61</xdr:row>
      <xdr:rowOff>165100</xdr:rowOff>
    </xdr:to>
    <xdr:cxnSp macro="">
      <xdr:nvCxnSpPr>
        <xdr:cNvPr id="191" name="直線コネクタ 190"/>
        <xdr:cNvCxnSpPr/>
      </xdr:nvCxnSpPr>
      <xdr:spPr>
        <a:xfrm>
          <a:off x="3098800" y="10223500"/>
          <a:ext cx="889000" cy="400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0</xdr:rowOff>
    </xdr:from>
    <xdr:to>
      <xdr:col>20</xdr:col>
      <xdr:colOff>38100</xdr:colOff>
      <xdr:row>57</xdr:row>
      <xdr:rowOff>101600</xdr:rowOff>
    </xdr:to>
    <xdr:sp macro="" textlink="">
      <xdr:nvSpPr>
        <xdr:cNvPr id="192" name="フローチャート: 判断 191"/>
        <xdr:cNvSpPr/>
      </xdr:nvSpPr>
      <xdr:spPr>
        <a:xfrm>
          <a:off x="3937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111777</xdr:rowOff>
    </xdr:from>
    <xdr:ext cx="736600" cy="259045"/>
    <xdr:sp macro="" textlink="">
      <xdr:nvSpPr>
        <xdr:cNvPr id="193" name="テキスト ボックス 192"/>
        <xdr:cNvSpPr txBox="1"/>
      </xdr:nvSpPr>
      <xdr:spPr>
        <a:xfrm>
          <a:off x="3606800" y="9541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146050</xdr:rowOff>
    </xdr:from>
    <xdr:to>
      <xdr:col>15</xdr:col>
      <xdr:colOff>98425</xdr:colOff>
      <xdr:row>59</xdr:row>
      <xdr:rowOff>107950</xdr:rowOff>
    </xdr:to>
    <xdr:cxnSp macro="">
      <xdr:nvCxnSpPr>
        <xdr:cNvPr id="194" name="直線コネクタ 193"/>
        <xdr:cNvCxnSpPr/>
      </xdr:nvCxnSpPr>
      <xdr:spPr>
        <a:xfrm>
          <a:off x="2209800" y="100901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133350</xdr:rowOff>
    </xdr:from>
    <xdr:to>
      <xdr:col>15</xdr:col>
      <xdr:colOff>149225</xdr:colOff>
      <xdr:row>57</xdr:row>
      <xdr:rowOff>63500</xdr:rowOff>
    </xdr:to>
    <xdr:sp macro="" textlink="">
      <xdr:nvSpPr>
        <xdr:cNvPr id="195" name="フローチャート: 判断 194"/>
        <xdr:cNvSpPr/>
      </xdr:nvSpPr>
      <xdr:spPr>
        <a:xfrm>
          <a:off x="3048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73677</xdr:rowOff>
    </xdr:from>
    <xdr:ext cx="762000" cy="259045"/>
    <xdr:sp macro="" textlink="">
      <xdr:nvSpPr>
        <xdr:cNvPr id="196" name="テキスト ボックス 195"/>
        <xdr:cNvSpPr txBox="1"/>
      </xdr:nvSpPr>
      <xdr:spPr>
        <a:xfrm>
          <a:off x="2717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146050</xdr:rowOff>
    </xdr:from>
    <xdr:to>
      <xdr:col>11</xdr:col>
      <xdr:colOff>9525</xdr:colOff>
      <xdr:row>60</xdr:row>
      <xdr:rowOff>88900</xdr:rowOff>
    </xdr:to>
    <xdr:cxnSp macro="">
      <xdr:nvCxnSpPr>
        <xdr:cNvPr id="197" name="直線コネクタ 196"/>
        <xdr:cNvCxnSpPr/>
      </xdr:nvCxnSpPr>
      <xdr:spPr>
        <a:xfrm flipV="1">
          <a:off x="1320800" y="10090150"/>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95250</xdr:rowOff>
    </xdr:from>
    <xdr:to>
      <xdr:col>11</xdr:col>
      <xdr:colOff>60325</xdr:colOff>
      <xdr:row>57</xdr:row>
      <xdr:rowOff>25400</xdr:rowOff>
    </xdr:to>
    <xdr:sp macro="" textlink="">
      <xdr:nvSpPr>
        <xdr:cNvPr id="198" name="フローチャート: 判断 197"/>
        <xdr:cNvSpPr/>
      </xdr:nvSpPr>
      <xdr:spPr>
        <a:xfrm>
          <a:off x="2159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35577</xdr:rowOff>
    </xdr:from>
    <xdr:ext cx="762000" cy="259045"/>
    <xdr:sp macro="" textlink="">
      <xdr:nvSpPr>
        <xdr:cNvPr id="199" name="テキスト ボックス 198"/>
        <xdr:cNvSpPr txBox="1"/>
      </xdr:nvSpPr>
      <xdr:spPr>
        <a:xfrm>
          <a:off x="1828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95250</xdr:rowOff>
    </xdr:from>
    <xdr:to>
      <xdr:col>6</xdr:col>
      <xdr:colOff>171450</xdr:colOff>
      <xdr:row>59</xdr:row>
      <xdr:rowOff>25400</xdr:rowOff>
    </xdr:to>
    <xdr:sp macro="" textlink="">
      <xdr:nvSpPr>
        <xdr:cNvPr id="200" name="フローチャート: 判断 199"/>
        <xdr:cNvSpPr/>
      </xdr:nvSpPr>
      <xdr:spPr>
        <a:xfrm>
          <a:off x="1270000" y="1003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35577</xdr:rowOff>
    </xdr:from>
    <xdr:ext cx="762000" cy="259045"/>
    <xdr:sp macro="" textlink="">
      <xdr:nvSpPr>
        <xdr:cNvPr id="201" name="テキスト ボックス 200"/>
        <xdr:cNvSpPr txBox="1"/>
      </xdr:nvSpPr>
      <xdr:spPr>
        <a:xfrm>
          <a:off x="939800" y="980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0</xdr:rowOff>
    </xdr:from>
    <xdr:to>
      <xdr:col>24</xdr:col>
      <xdr:colOff>76200</xdr:colOff>
      <xdr:row>60</xdr:row>
      <xdr:rowOff>101600</xdr:rowOff>
    </xdr:to>
    <xdr:sp macro="" textlink="">
      <xdr:nvSpPr>
        <xdr:cNvPr id="207" name="楕円 206"/>
        <xdr:cNvSpPr/>
      </xdr:nvSpPr>
      <xdr:spPr>
        <a:xfrm>
          <a:off x="47752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143527</xdr:rowOff>
    </xdr:from>
    <xdr:ext cx="762000" cy="259045"/>
    <xdr:sp macro="" textlink="">
      <xdr:nvSpPr>
        <xdr:cNvPr id="208" name="扶助費該当値テキスト"/>
        <xdr:cNvSpPr txBox="1"/>
      </xdr:nvSpPr>
      <xdr:spPr>
        <a:xfrm>
          <a:off x="49149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61</xdr:row>
      <xdr:rowOff>114300</xdr:rowOff>
    </xdr:from>
    <xdr:to>
      <xdr:col>20</xdr:col>
      <xdr:colOff>38100</xdr:colOff>
      <xdr:row>62</xdr:row>
      <xdr:rowOff>44450</xdr:rowOff>
    </xdr:to>
    <xdr:sp macro="" textlink="">
      <xdr:nvSpPr>
        <xdr:cNvPr id="209" name="楕円 208"/>
        <xdr:cNvSpPr/>
      </xdr:nvSpPr>
      <xdr:spPr>
        <a:xfrm>
          <a:off x="3937000" y="1057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62</xdr:row>
      <xdr:rowOff>29227</xdr:rowOff>
    </xdr:from>
    <xdr:ext cx="736600" cy="259045"/>
    <xdr:sp macro="" textlink="">
      <xdr:nvSpPr>
        <xdr:cNvPr id="210" name="テキスト ボックス 209"/>
        <xdr:cNvSpPr txBox="1"/>
      </xdr:nvSpPr>
      <xdr:spPr>
        <a:xfrm>
          <a:off x="3606800" y="1065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57150</xdr:rowOff>
    </xdr:from>
    <xdr:to>
      <xdr:col>15</xdr:col>
      <xdr:colOff>149225</xdr:colOff>
      <xdr:row>59</xdr:row>
      <xdr:rowOff>158750</xdr:rowOff>
    </xdr:to>
    <xdr:sp macro="" textlink="">
      <xdr:nvSpPr>
        <xdr:cNvPr id="211" name="楕円 210"/>
        <xdr:cNvSpPr/>
      </xdr:nvSpPr>
      <xdr:spPr>
        <a:xfrm>
          <a:off x="3048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143527</xdr:rowOff>
    </xdr:from>
    <xdr:ext cx="762000" cy="259045"/>
    <xdr:sp macro="" textlink="">
      <xdr:nvSpPr>
        <xdr:cNvPr id="212" name="テキスト ボックス 211"/>
        <xdr:cNvSpPr txBox="1"/>
      </xdr:nvSpPr>
      <xdr:spPr>
        <a:xfrm>
          <a:off x="2717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95250</xdr:rowOff>
    </xdr:from>
    <xdr:to>
      <xdr:col>11</xdr:col>
      <xdr:colOff>60325</xdr:colOff>
      <xdr:row>59</xdr:row>
      <xdr:rowOff>25400</xdr:rowOff>
    </xdr:to>
    <xdr:sp macro="" textlink="">
      <xdr:nvSpPr>
        <xdr:cNvPr id="213" name="楕円 212"/>
        <xdr:cNvSpPr/>
      </xdr:nvSpPr>
      <xdr:spPr>
        <a:xfrm>
          <a:off x="2159000" y="1003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10177</xdr:rowOff>
    </xdr:from>
    <xdr:ext cx="762000" cy="259045"/>
    <xdr:sp macro="" textlink="">
      <xdr:nvSpPr>
        <xdr:cNvPr id="214" name="テキスト ボックス 213"/>
        <xdr:cNvSpPr txBox="1"/>
      </xdr:nvSpPr>
      <xdr:spPr>
        <a:xfrm>
          <a:off x="1828800" y="1012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38100</xdr:rowOff>
    </xdr:from>
    <xdr:to>
      <xdr:col>6</xdr:col>
      <xdr:colOff>171450</xdr:colOff>
      <xdr:row>60</xdr:row>
      <xdr:rowOff>139700</xdr:rowOff>
    </xdr:to>
    <xdr:sp macro="" textlink="">
      <xdr:nvSpPr>
        <xdr:cNvPr id="215" name="楕円 214"/>
        <xdr:cNvSpPr/>
      </xdr:nvSpPr>
      <xdr:spPr>
        <a:xfrm>
          <a:off x="12700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124477</xdr:rowOff>
    </xdr:from>
    <xdr:ext cx="762000" cy="259045"/>
    <xdr:sp macro="" textlink="">
      <xdr:nvSpPr>
        <xdr:cNvPr id="216" name="テキスト ボックス 215"/>
        <xdr:cNvSpPr txBox="1"/>
      </xdr:nvSpPr>
      <xdr:spPr>
        <a:xfrm>
          <a:off x="9398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　その他の比率のうち維持補修費が，し尿処理施設に係る施設整備修繕工事等により上昇したため，前年度と比較して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0.3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ポイント上昇した。類似団体と比較すると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ポイント下回っている。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　介護保険特別会計等の繰出金では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13.5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％となっており，前年度と比較すると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0.2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ポイント減少したが，経年で比較しても高い傾向にあるため，今後も各会計における財政の健全化を図り，抑制に努めていく。</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99785</xdr:rowOff>
    </xdr:from>
    <xdr:to>
      <xdr:col>82</xdr:col>
      <xdr:colOff>107950</xdr:colOff>
      <xdr:row>61</xdr:row>
      <xdr:rowOff>167822</xdr:rowOff>
    </xdr:to>
    <xdr:cxnSp macro="">
      <xdr:nvCxnSpPr>
        <xdr:cNvPr id="246" name="直線コネクタ 245"/>
        <xdr:cNvCxnSpPr/>
      </xdr:nvCxnSpPr>
      <xdr:spPr>
        <a:xfrm flipV="1">
          <a:off x="16510000" y="9015185"/>
          <a:ext cx="0" cy="16110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139899</xdr:rowOff>
    </xdr:from>
    <xdr:ext cx="762000" cy="259045"/>
    <xdr:sp macro="" textlink="">
      <xdr:nvSpPr>
        <xdr:cNvPr id="247" name="その他最小値テキスト"/>
        <xdr:cNvSpPr txBox="1"/>
      </xdr:nvSpPr>
      <xdr:spPr>
        <a:xfrm>
          <a:off x="16598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167822</xdr:rowOff>
    </xdr:from>
    <xdr:to>
      <xdr:col>82</xdr:col>
      <xdr:colOff>196850</xdr:colOff>
      <xdr:row>61</xdr:row>
      <xdr:rowOff>167822</xdr:rowOff>
    </xdr:to>
    <xdr:cxnSp macro="">
      <xdr:nvCxnSpPr>
        <xdr:cNvPr id="248" name="直線コネクタ 247"/>
        <xdr:cNvCxnSpPr/>
      </xdr:nvCxnSpPr>
      <xdr:spPr>
        <a:xfrm>
          <a:off x="16421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14712</xdr:rowOff>
    </xdr:from>
    <xdr:ext cx="762000" cy="259045"/>
    <xdr:sp macro="" textlink="">
      <xdr:nvSpPr>
        <xdr:cNvPr id="249" name="その他最大値テキスト"/>
        <xdr:cNvSpPr txBox="1"/>
      </xdr:nvSpPr>
      <xdr:spPr>
        <a:xfrm>
          <a:off x="16598900" y="8758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99785</xdr:rowOff>
    </xdr:from>
    <xdr:to>
      <xdr:col>82</xdr:col>
      <xdr:colOff>196850</xdr:colOff>
      <xdr:row>52</xdr:row>
      <xdr:rowOff>99785</xdr:rowOff>
    </xdr:to>
    <xdr:cxnSp macro="">
      <xdr:nvCxnSpPr>
        <xdr:cNvPr id="250" name="直線コネクタ 249"/>
        <xdr:cNvCxnSpPr/>
      </xdr:nvCxnSpPr>
      <xdr:spPr>
        <a:xfrm>
          <a:off x="16421100" y="901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45357</xdr:rowOff>
    </xdr:from>
    <xdr:to>
      <xdr:col>82</xdr:col>
      <xdr:colOff>107950</xdr:colOff>
      <xdr:row>56</xdr:row>
      <xdr:rowOff>78015</xdr:rowOff>
    </xdr:to>
    <xdr:cxnSp macro="">
      <xdr:nvCxnSpPr>
        <xdr:cNvPr id="251" name="直線コネクタ 250"/>
        <xdr:cNvCxnSpPr/>
      </xdr:nvCxnSpPr>
      <xdr:spPr>
        <a:xfrm>
          <a:off x="15671800" y="964655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10177</xdr:rowOff>
    </xdr:from>
    <xdr:ext cx="762000" cy="259045"/>
    <xdr:sp macro="" textlink="">
      <xdr:nvSpPr>
        <xdr:cNvPr id="252" name="その他平均値テキスト"/>
        <xdr:cNvSpPr txBox="1"/>
      </xdr:nvSpPr>
      <xdr:spPr>
        <a:xfrm>
          <a:off x="16598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38100</xdr:rowOff>
    </xdr:from>
    <xdr:to>
      <xdr:col>82</xdr:col>
      <xdr:colOff>158750</xdr:colOff>
      <xdr:row>56</xdr:row>
      <xdr:rowOff>139700</xdr:rowOff>
    </xdr:to>
    <xdr:sp macro="" textlink="">
      <xdr:nvSpPr>
        <xdr:cNvPr id="253" name="フローチャート: 判断 252"/>
        <xdr:cNvSpPr/>
      </xdr:nvSpPr>
      <xdr:spPr>
        <a:xfrm>
          <a:off x="16459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45357</xdr:rowOff>
    </xdr:from>
    <xdr:to>
      <xdr:col>78</xdr:col>
      <xdr:colOff>69850</xdr:colOff>
      <xdr:row>56</xdr:row>
      <xdr:rowOff>121557</xdr:rowOff>
    </xdr:to>
    <xdr:cxnSp macro="">
      <xdr:nvCxnSpPr>
        <xdr:cNvPr id="254" name="直線コネクタ 253"/>
        <xdr:cNvCxnSpPr/>
      </xdr:nvCxnSpPr>
      <xdr:spPr>
        <a:xfrm flipV="1">
          <a:off x="14782800" y="96465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59872</xdr:rowOff>
    </xdr:from>
    <xdr:to>
      <xdr:col>78</xdr:col>
      <xdr:colOff>120650</xdr:colOff>
      <xdr:row>56</xdr:row>
      <xdr:rowOff>161472</xdr:rowOff>
    </xdr:to>
    <xdr:sp macro="" textlink="">
      <xdr:nvSpPr>
        <xdr:cNvPr id="255" name="フローチャート: 判断 254"/>
        <xdr:cNvSpPr/>
      </xdr:nvSpPr>
      <xdr:spPr>
        <a:xfrm>
          <a:off x="15621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146249</xdr:rowOff>
    </xdr:from>
    <xdr:ext cx="736600" cy="259045"/>
    <xdr:sp macro="" textlink="">
      <xdr:nvSpPr>
        <xdr:cNvPr id="256" name="テキスト ボックス 255"/>
        <xdr:cNvSpPr txBox="1"/>
      </xdr:nvSpPr>
      <xdr:spPr>
        <a:xfrm>
          <a:off x="15290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23585</xdr:rowOff>
    </xdr:from>
    <xdr:to>
      <xdr:col>73</xdr:col>
      <xdr:colOff>180975</xdr:colOff>
      <xdr:row>56</xdr:row>
      <xdr:rowOff>121557</xdr:rowOff>
    </xdr:to>
    <xdr:cxnSp macro="">
      <xdr:nvCxnSpPr>
        <xdr:cNvPr id="257" name="直線コネクタ 256"/>
        <xdr:cNvCxnSpPr/>
      </xdr:nvCxnSpPr>
      <xdr:spPr>
        <a:xfrm>
          <a:off x="13893800" y="9624785"/>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92528</xdr:rowOff>
    </xdr:from>
    <xdr:to>
      <xdr:col>74</xdr:col>
      <xdr:colOff>31750</xdr:colOff>
      <xdr:row>57</xdr:row>
      <xdr:rowOff>22678</xdr:rowOff>
    </xdr:to>
    <xdr:sp macro="" textlink="">
      <xdr:nvSpPr>
        <xdr:cNvPr id="258" name="フローチャート: 判断 257"/>
        <xdr:cNvSpPr/>
      </xdr:nvSpPr>
      <xdr:spPr>
        <a:xfrm>
          <a:off x="14732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7455</xdr:rowOff>
    </xdr:from>
    <xdr:ext cx="762000" cy="259045"/>
    <xdr:sp macro="" textlink="">
      <xdr:nvSpPr>
        <xdr:cNvPr id="259" name="テキスト ボックス 258"/>
        <xdr:cNvSpPr txBox="1"/>
      </xdr:nvSpPr>
      <xdr:spPr>
        <a:xfrm>
          <a:off x="14401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107950</xdr:rowOff>
    </xdr:from>
    <xdr:to>
      <xdr:col>69</xdr:col>
      <xdr:colOff>92075</xdr:colOff>
      <xdr:row>56</xdr:row>
      <xdr:rowOff>23585</xdr:rowOff>
    </xdr:to>
    <xdr:cxnSp macro="">
      <xdr:nvCxnSpPr>
        <xdr:cNvPr id="260" name="直線コネクタ 259"/>
        <xdr:cNvCxnSpPr/>
      </xdr:nvCxnSpPr>
      <xdr:spPr>
        <a:xfrm>
          <a:off x="13004800" y="9537700"/>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133350</xdr:rowOff>
    </xdr:from>
    <xdr:to>
      <xdr:col>69</xdr:col>
      <xdr:colOff>142875</xdr:colOff>
      <xdr:row>56</xdr:row>
      <xdr:rowOff>63500</xdr:rowOff>
    </xdr:to>
    <xdr:sp macro="" textlink="">
      <xdr:nvSpPr>
        <xdr:cNvPr id="261" name="フローチャート: 判断 260"/>
        <xdr:cNvSpPr/>
      </xdr:nvSpPr>
      <xdr:spPr>
        <a:xfrm>
          <a:off x="13843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73677</xdr:rowOff>
    </xdr:from>
    <xdr:ext cx="762000" cy="259045"/>
    <xdr:sp macro="" textlink="">
      <xdr:nvSpPr>
        <xdr:cNvPr id="262" name="テキスト ボックス 261"/>
        <xdr:cNvSpPr txBox="1"/>
      </xdr:nvSpPr>
      <xdr:spPr>
        <a:xfrm>
          <a:off x="13512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24493</xdr:rowOff>
    </xdr:from>
    <xdr:to>
      <xdr:col>65</xdr:col>
      <xdr:colOff>53975</xdr:colOff>
      <xdr:row>55</xdr:row>
      <xdr:rowOff>126093</xdr:rowOff>
    </xdr:to>
    <xdr:sp macro="" textlink="">
      <xdr:nvSpPr>
        <xdr:cNvPr id="263" name="フローチャート: 判断 262"/>
        <xdr:cNvSpPr/>
      </xdr:nvSpPr>
      <xdr:spPr>
        <a:xfrm>
          <a:off x="12954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136270</xdr:rowOff>
    </xdr:from>
    <xdr:ext cx="762000" cy="259045"/>
    <xdr:sp macro="" textlink="">
      <xdr:nvSpPr>
        <xdr:cNvPr id="264" name="テキスト ボックス 263"/>
        <xdr:cNvSpPr txBox="1"/>
      </xdr:nvSpPr>
      <xdr:spPr>
        <a:xfrm>
          <a:off x="12623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27215</xdr:rowOff>
    </xdr:from>
    <xdr:to>
      <xdr:col>82</xdr:col>
      <xdr:colOff>158750</xdr:colOff>
      <xdr:row>56</xdr:row>
      <xdr:rowOff>128815</xdr:rowOff>
    </xdr:to>
    <xdr:sp macro="" textlink="">
      <xdr:nvSpPr>
        <xdr:cNvPr id="270" name="楕円 269"/>
        <xdr:cNvSpPr/>
      </xdr:nvSpPr>
      <xdr:spPr>
        <a:xfrm>
          <a:off x="164592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43742</xdr:rowOff>
    </xdr:from>
    <xdr:ext cx="762000" cy="259045"/>
    <xdr:sp macro="" textlink="">
      <xdr:nvSpPr>
        <xdr:cNvPr id="271" name="その他該当値テキスト"/>
        <xdr:cNvSpPr txBox="1"/>
      </xdr:nvSpPr>
      <xdr:spPr>
        <a:xfrm>
          <a:off x="16598900" y="947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166007</xdr:rowOff>
    </xdr:from>
    <xdr:to>
      <xdr:col>78</xdr:col>
      <xdr:colOff>120650</xdr:colOff>
      <xdr:row>56</xdr:row>
      <xdr:rowOff>96157</xdr:rowOff>
    </xdr:to>
    <xdr:sp macro="" textlink="">
      <xdr:nvSpPr>
        <xdr:cNvPr id="272" name="楕円 271"/>
        <xdr:cNvSpPr/>
      </xdr:nvSpPr>
      <xdr:spPr>
        <a:xfrm>
          <a:off x="15621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106334</xdr:rowOff>
    </xdr:from>
    <xdr:ext cx="736600" cy="259045"/>
    <xdr:sp macro="" textlink="">
      <xdr:nvSpPr>
        <xdr:cNvPr id="273" name="テキスト ボックス 272"/>
        <xdr:cNvSpPr txBox="1"/>
      </xdr:nvSpPr>
      <xdr:spPr>
        <a:xfrm>
          <a:off x="15290800" y="936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70757</xdr:rowOff>
    </xdr:from>
    <xdr:to>
      <xdr:col>74</xdr:col>
      <xdr:colOff>31750</xdr:colOff>
      <xdr:row>57</xdr:row>
      <xdr:rowOff>907</xdr:rowOff>
    </xdr:to>
    <xdr:sp macro="" textlink="">
      <xdr:nvSpPr>
        <xdr:cNvPr id="274" name="楕円 273"/>
        <xdr:cNvSpPr/>
      </xdr:nvSpPr>
      <xdr:spPr>
        <a:xfrm>
          <a:off x="147320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11084</xdr:rowOff>
    </xdr:from>
    <xdr:ext cx="762000" cy="259045"/>
    <xdr:sp macro="" textlink="">
      <xdr:nvSpPr>
        <xdr:cNvPr id="275" name="テキスト ボックス 274"/>
        <xdr:cNvSpPr txBox="1"/>
      </xdr:nvSpPr>
      <xdr:spPr>
        <a:xfrm>
          <a:off x="144018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144235</xdr:rowOff>
    </xdr:from>
    <xdr:to>
      <xdr:col>69</xdr:col>
      <xdr:colOff>142875</xdr:colOff>
      <xdr:row>56</xdr:row>
      <xdr:rowOff>74385</xdr:rowOff>
    </xdr:to>
    <xdr:sp macro="" textlink="">
      <xdr:nvSpPr>
        <xdr:cNvPr id="276" name="楕円 275"/>
        <xdr:cNvSpPr/>
      </xdr:nvSpPr>
      <xdr:spPr>
        <a:xfrm>
          <a:off x="138430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59162</xdr:rowOff>
    </xdr:from>
    <xdr:ext cx="762000" cy="259045"/>
    <xdr:sp macro="" textlink="">
      <xdr:nvSpPr>
        <xdr:cNvPr id="277" name="テキスト ボックス 276"/>
        <xdr:cNvSpPr txBox="1"/>
      </xdr:nvSpPr>
      <xdr:spPr>
        <a:xfrm>
          <a:off x="13512800" y="966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57150</xdr:rowOff>
    </xdr:from>
    <xdr:to>
      <xdr:col>65</xdr:col>
      <xdr:colOff>53975</xdr:colOff>
      <xdr:row>55</xdr:row>
      <xdr:rowOff>158750</xdr:rowOff>
    </xdr:to>
    <xdr:sp macro="" textlink="">
      <xdr:nvSpPr>
        <xdr:cNvPr id="278" name="楕円 277"/>
        <xdr:cNvSpPr/>
      </xdr:nvSpPr>
      <xdr:spPr>
        <a:xfrm>
          <a:off x="12954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143527</xdr:rowOff>
    </xdr:from>
    <xdr:ext cx="762000" cy="259045"/>
    <xdr:sp macro="" textlink="">
      <xdr:nvSpPr>
        <xdr:cNvPr id="279" name="テキスト ボックス 278"/>
        <xdr:cNvSpPr txBox="1"/>
      </xdr:nvSpPr>
      <xdr:spPr>
        <a:xfrm>
          <a:off x="12623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農作物被害防護柵等設置費補助金の増，ふるさと応援寄附金等特定財源の減により経常経費充当一般財源が増加し，前年度と比較して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ポイント上昇した。</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類似団体と比較すると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9.6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ポイント下回っているが，これはごみ・し尿処理業務，消防業務等を一部事務組合等へ委託せず，町単独で行っているためである。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　今後も各種団体等への補助金の見直し等により抑制に努めていく。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99568</xdr:rowOff>
    </xdr:from>
    <xdr:to>
      <xdr:col>82</xdr:col>
      <xdr:colOff>107950</xdr:colOff>
      <xdr:row>40</xdr:row>
      <xdr:rowOff>8128</xdr:rowOff>
    </xdr:to>
    <xdr:cxnSp macro="">
      <xdr:nvCxnSpPr>
        <xdr:cNvPr id="304" name="直線コネクタ 303"/>
        <xdr:cNvCxnSpPr/>
      </xdr:nvCxnSpPr>
      <xdr:spPr>
        <a:xfrm flipV="1">
          <a:off x="16510000" y="5928868"/>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151655</xdr:rowOff>
    </xdr:from>
    <xdr:ext cx="762000" cy="259045"/>
    <xdr:sp macro="" textlink="">
      <xdr:nvSpPr>
        <xdr:cNvPr id="305" name="補助費等最小値テキスト"/>
        <xdr:cNvSpPr txBox="1"/>
      </xdr:nvSpPr>
      <xdr:spPr>
        <a:xfrm>
          <a:off x="16598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8128</xdr:rowOff>
    </xdr:from>
    <xdr:to>
      <xdr:col>82</xdr:col>
      <xdr:colOff>196850</xdr:colOff>
      <xdr:row>40</xdr:row>
      <xdr:rowOff>8128</xdr:rowOff>
    </xdr:to>
    <xdr:cxnSp macro="">
      <xdr:nvCxnSpPr>
        <xdr:cNvPr id="306" name="直線コネクタ 305"/>
        <xdr:cNvCxnSpPr/>
      </xdr:nvCxnSpPr>
      <xdr:spPr>
        <a:xfrm>
          <a:off x="16421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14495</xdr:rowOff>
    </xdr:from>
    <xdr:ext cx="762000" cy="259045"/>
    <xdr:sp macro="" textlink="">
      <xdr:nvSpPr>
        <xdr:cNvPr id="307" name="補助費等最大値テキスト"/>
        <xdr:cNvSpPr txBox="1"/>
      </xdr:nvSpPr>
      <xdr:spPr>
        <a:xfrm>
          <a:off x="16598900" y="5672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99568</xdr:rowOff>
    </xdr:from>
    <xdr:to>
      <xdr:col>82</xdr:col>
      <xdr:colOff>196850</xdr:colOff>
      <xdr:row>34</xdr:row>
      <xdr:rowOff>99568</xdr:rowOff>
    </xdr:to>
    <xdr:cxnSp macro="">
      <xdr:nvCxnSpPr>
        <xdr:cNvPr id="308" name="直線コネクタ 307"/>
        <xdr:cNvCxnSpPr/>
      </xdr:nvCxnSpPr>
      <xdr:spPr>
        <a:xfrm>
          <a:off x="16421100" y="5928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94996</xdr:rowOff>
    </xdr:from>
    <xdr:to>
      <xdr:col>82</xdr:col>
      <xdr:colOff>107950</xdr:colOff>
      <xdr:row>34</xdr:row>
      <xdr:rowOff>99568</xdr:rowOff>
    </xdr:to>
    <xdr:cxnSp macro="">
      <xdr:nvCxnSpPr>
        <xdr:cNvPr id="309" name="直線コネクタ 308"/>
        <xdr:cNvCxnSpPr/>
      </xdr:nvCxnSpPr>
      <xdr:spPr>
        <a:xfrm>
          <a:off x="15671800" y="592429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10" name="補助費等平均値テキスト"/>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11" name="フローチャート: 判断 310"/>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72136</xdr:rowOff>
    </xdr:from>
    <xdr:to>
      <xdr:col>78</xdr:col>
      <xdr:colOff>69850</xdr:colOff>
      <xdr:row>34</xdr:row>
      <xdr:rowOff>94996</xdr:rowOff>
    </xdr:to>
    <xdr:cxnSp macro="">
      <xdr:nvCxnSpPr>
        <xdr:cNvPr id="312" name="直線コネクタ 311"/>
        <xdr:cNvCxnSpPr/>
      </xdr:nvCxnSpPr>
      <xdr:spPr>
        <a:xfrm>
          <a:off x="14782800" y="590143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13" name="フローチャート: 判断 312"/>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55135</xdr:rowOff>
    </xdr:from>
    <xdr:ext cx="736600" cy="259045"/>
    <xdr:sp macro="" textlink="">
      <xdr:nvSpPr>
        <xdr:cNvPr id="314" name="テキスト ボックス 313"/>
        <xdr:cNvSpPr txBox="1"/>
      </xdr:nvSpPr>
      <xdr:spPr>
        <a:xfrm>
          <a:off x="15290800" y="639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72136</xdr:rowOff>
    </xdr:from>
    <xdr:to>
      <xdr:col>73</xdr:col>
      <xdr:colOff>180975</xdr:colOff>
      <xdr:row>34</xdr:row>
      <xdr:rowOff>113284</xdr:rowOff>
    </xdr:to>
    <xdr:cxnSp macro="">
      <xdr:nvCxnSpPr>
        <xdr:cNvPr id="315" name="直線コネクタ 314"/>
        <xdr:cNvCxnSpPr/>
      </xdr:nvCxnSpPr>
      <xdr:spPr>
        <a:xfrm flipV="1">
          <a:off x="13893800" y="590143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126492</xdr:rowOff>
    </xdr:from>
    <xdr:to>
      <xdr:col>74</xdr:col>
      <xdr:colOff>31750</xdr:colOff>
      <xdr:row>37</xdr:row>
      <xdr:rowOff>56642</xdr:rowOff>
    </xdr:to>
    <xdr:sp macro="" textlink="">
      <xdr:nvSpPr>
        <xdr:cNvPr id="316" name="フローチャート: 判断 315"/>
        <xdr:cNvSpPr/>
      </xdr:nvSpPr>
      <xdr:spPr>
        <a:xfrm>
          <a:off x="14732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41419</xdr:rowOff>
    </xdr:from>
    <xdr:ext cx="762000" cy="259045"/>
    <xdr:sp macro="" textlink="">
      <xdr:nvSpPr>
        <xdr:cNvPr id="317" name="テキスト ボックス 316"/>
        <xdr:cNvSpPr txBox="1"/>
      </xdr:nvSpPr>
      <xdr:spPr>
        <a:xfrm>
          <a:off x="14401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40132</xdr:rowOff>
    </xdr:from>
    <xdr:to>
      <xdr:col>69</xdr:col>
      <xdr:colOff>92075</xdr:colOff>
      <xdr:row>34</xdr:row>
      <xdr:rowOff>113284</xdr:rowOff>
    </xdr:to>
    <xdr:cxnSp macro="">
      <xdr:nvCxnSpPr>
        <xdr:cNvPr id="318" name="直線コネクタ 317"/>
        <xdr:cNvCxnSpPr/>
      </xdr:nvCxnSpPr>
      <xdr:spPr>
        <a:xfrm>
          <a:off x="13004800" y="586943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19" name="フローチャート: 判断 318"/>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77995</xdr:rowOff>
    </xdr:from>
    <xdr:ext cx="762000" cy="259045"/>
    <xdr:sp macro="" textlink="">
      <xdr:nvSpPr>
        <xdr:cNvPr id="320" name="テキスト ボックス 319"/>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21" name="フローチャート: 判断 320"/>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22" name="テキスト ボックス 321"/>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48768</xdr:rowOff>
    </xdr:from>
    <xdr:to>
      <xdr:col>82</xdr:col>
      <xdr:colOff>158750</xdr:colOff>
      <xdr:row>34</xdr:row>
      <xdr:rowOff>150368</xdr:rowOff>
    </xdr:to>
    <xdr:sp macro="" textlink="">
      <xdr:nvSpPr>
        <xdr:cNvPr id="328" name="楕円 327"/>
        <xdr:cNvSpPr/>
      </xdr:nvSpPr>
      <xdr:spPr>
        <a:xfrm>
          <a:off x="16459200" y="587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128795</xdr:rowOff>
    </xdr:from>
    <xdr:ext cx="762000" cy="259045"/>
    <xdr:sp macro="" textlink="">
      <xdr:nvSpPr>
        <xdr:cNvPr id="329" name="補助費等該当値テキスト"/>
        <xdr:cNvSpPr txBox="1"/>
      </xdr:nvSpPr>
      <xdr:spPr>
        <a:xfrm>
          <a:off x="16598900" y="5786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44196</xdr:rowOff>
    </xdr:from>
    <xdr:to>
      <xdr:col>78</xdr:col>
      <xdr:colOff>120650</xdr:colOff>
      <xdr:row>34</xdr:row>
      <xdr:rowOff>145796</xdr:rowOff>
    </xdr:to>
    <xdr:sp macro="" textlink="">
      <xdr:nvSpPr>
        <xdr:cNvPr id="330" name="楕円 329"/>
        <xdr:cNvSpPr/>
      </xdr:nvSpPr>
      <xdr:spPr>
        <a:xfrm>
          <a:off x="15621000" y="587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155973</xdr:rowOff>
    </xdr:from>
    <xdr:ext cx="736600" cy="259045"/>
    <xdr:sp macro="" textlink="">
      <xdr:nvSpPr>
        <xdr:cNvPr id="331" name="テキスト ボックス 330"/>
        <xdr:cNvSpPr txBox="1"/>
      </xdr:nvSpPr>
      <xdr:spPr>
        <a:xfrm>
          <a:off x="15290800" y="5642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21336</xdr:rowOff>
    </xdr:from>
    <xdr:to>
      <xdr:col>74</xdr:col>
      <xdr:colOff>31750</xdr:colOff>
      <xdr:row>34</xdr:row>
      <xdr:rowOff>122936</xdr:rowOff>
    </xdr:to>
    <xdr:sp macro="" textlink="">
      <xdr:nvSpPr>
        <xdr:cNvPr id="332" name="楕円 331"/>
        <xdr:cNvSpPr/>
      </xdr:nvSpPr>
      <xdr:spPr>
        <a:xfrm>
          <a:off x="14732000" y="585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133113</xdr:rowOff>
    </xdr:from>
    <xdr:ext cx="762000" cy="259045"/>
    <xdr:sp macro="" textlink="">
      <xdr:nvSpPr>
        <xdr:cNvPr id="333" name="テキスト ボックス 332"/>
        <xdr:cNvSpPr txBox="1"/>
      </xdr:nvSpPr>
      <xdr:spPr>
        <a:xfrm>
          <a:off x="14401800" y="56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62484</xdr:rowOff>
    </xdr:from>
    <xdr:to>
      <xdr:col>69</xdr:col>
      <xdr:colOff>142875</xdr:colOff>
      <xdr:row>34</xdr:row>
      <xdr:rowOff>164084</xdr:rowOff>
    </xdr:to>
    <xdr:sp macro="" textlink="">
      <xdr:nvSpPr>
        <xdr:cNvPr id="334" name="楕円 333"/>
        <xdr:cNvSpPr/>
      </xdr:nvSpPr>
      <xdr:spPr>
        <a:xfrm>
          <a:off x="13843000" y="589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2811</xdr:rowOff>
    </xdr:from>
    <xdr:ext cx="762000" cy="259045"/>
    <xdr:sp macro="" textlink="">
      <xdr:nvSpPr>
        <xdr:cNvPr id="335" name="テキスト ボックス 334"/>
        <xdr:cNvSpPr txBox="1"/>
      </xdr:nvSpPr>
      <xdr:spPr>
        <a:xfrm>
          <a:off x="13512800" y="5660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160782</xdr:rowOff>
    </xdr:from>
    <xdr:to>
      <xdr:col>65</xdr:col>
      <xdr:colOff>53975</xdr:colOff>
      <xdr:row>34</xdr:row>
      <xdr:rowOff>90932</xdr:rowOff>
    </xdr:to>
    <xdr:sp macro="" textlink="">
      <xdr:nvSpPr>
        <xdr:cNvPr id="336" name="楕円 335"/>
        <xdr:cNvSpPr/>
      </xdr:nvSpPr>
      <xdr:spPr>
        <a:xfrm>
          <a:off x="12954000" y="581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101109</xdr:rowOff>
    </xdr:from>
    <xdr:ext cx="762000" cy="259045"/>
    <xdr:sp macro="" textlink="">
      <xdr:nvSpPr>
        <xdr:cNvPr id="337" name="テキスト ボックス 336"/>
        <xdr:cNvSpPr txBox="1"/>
      </xdr:nvSpPr>
      <xdr:spPr>
        <a:xfrm>
          <a:off x="12623800" y="558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廃棄物処理施設整備事業等に係る</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25</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26</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年度地方債の</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元金償還開始により公債費が増加したため，前年度と比較して</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ポイント上昇した</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類似団体平均を</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1.7</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ポイント下回っ</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ているものの</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今後庁舎建設等</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大型普通建設事業</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が控えているため，基金の積立てや</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後年度の償還見通しを立てながら起債の発行を抑制していく。</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27940</xdr:rowOff>
    </xdr:from>
    <xdr:to>
      <xdr:col>24</xdr:col>
      <xdr:colOff>25400</xdr:colOff>
      <xdr:row>81</xdr:row>
      <xdr:rowOff>153670</xdr:rowOff>
    </xdr:to>
    <xdr:cxnSp macro="">
      <xdr:nvCxnSpPr>
        <xdr:cNvPr id="365" name="直線コネクタ 364"/>
        <xdr:cNvCxnSpPr/>
      </xdr:nvCxnSpPr>
      <xdr:spPr>
        <a:xfrm flipV="1">
          <a:off x="4826000" y="1271524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125747</xdr:rowOff>
    </xdr:from>
    <xdr:ext cx="762000" cy="259045"/>
    <xdr:sp macro="" textlink="">
      <xdr:nvSpPr>
        <xdr:cNvPr id="366" name="公債費最小値テキスト"/>
        <xdr:cNvSpPr txBox="1"/>
      </xdr:nvSpPr>
      <xdr:spPr>
        <a:xfrm>
          <a:off x="4914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153670</xdr:rowOff>
    </xdr:from>
    <xdr:to>
      <xdr:col>24</xdr:col>
      <xdr:colOff>114300</xdr:colOff>
      <xdr:row>81</xdr:row>
      <xdr:rowOff>153670</xdr:rowOff>
    </xdr:to>
    <xdr:cxnSp macro="">
      <xdr:nvCxnSpPr>
        <xdr:cNvPr id="367" name="直線コネクタ 366"/>
        <xdr:cNvCxnSpPr/>
      </xdr:nvCxnSpPr>
      <xdr:spPr>
        <a:xfrm>
          <a:off x="4737100" y="14041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114317</xdr:rowOff>
    </xdr:from>
    <xdr:ext cx="762000" cy="259045"/>
    <xdr:sp macro="" textlink="">
      <xdr:nvSpPr>
        <xdr:cNvPr id="368" name="公債費最大値テキスト"/>
        <xdr:cNvSpPr txBox="1"/>
      </xdr:nvSpPr>
      <xdr:spPr>
        <a:xfrm>
          <a:off x="4914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27940</xdr:rowOff>
    </xdr:from>
    <xdr:to>
      <xdr:col>24</xdr:col>
      <xdr:colOff>114300</xdr:colOff>
      <xdr:row>74</xdr:row>
      <xdr:rowOff>27940</xdr:rowOff>
    </xdr:to>
    <xdr:cxnSp macro="">
      <xdr:nvCxnSpPr>
        <xdr:cNvPr id="369" name="直線コネクタ 368"/>
        <xdr:cNvCxnSpPr/>
      </xdr:nvCxnSpPr>
      <xdr:spPr>
        <a:xfrm>
          <a:off x="4737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142239</xdr:rowOff>
    </xdr:from>
    <xdr:to>
      <xdr:col>24</xdr:col>
      <xdr:colOff>25400</xdr:colOff>
      <xdr:row>77</xdr:row>
      <xdr:rowOff>46989</xdr:rowOff>
    </xdr:to>
    <xdr:cxnSp macro="">
      <xdr:nvCxnSpPr>
        <xdr:cNvPr id="370" name="直線コネクタ 369"/>
        <xdr:cNvCxnSpPr/>
      </xdr:nvCxnSpPr>
      <xdr:spPr>
        <a:xfrm>
          <a:off x="3987800" y="13172439"/>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97807</xdr:rowOff>
    </xdr:from>
    <xdr:ext cx="762000" cy="259045"/>
    <xdr:sp macro="" textlink="">
      <xdr:nvSpPr>
        <xdr:cNvPr id="371" name="公債費平均値テキスト"/>
        <xdr:cNvSpPr txBox="1"/>
      </xdr:nvSpPr>
      <xdr:spPr>
        <a:xfrm>
          <a:off x="4914900" y="13299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125730</xdr:rowOff>
    </xdr:from>
    <xdr:to>
      <xdr:col>24</xdr:col>
      <xdr:colOff>76200</xdr:colOff>
      <xdr:row>78</xdr:row>
      <xdr:rowOff>55880</xdr:rowOff>
    </xdr:to>
    <xdr:sp macro="" textlink="">
      <xdr:nvSpPr>
        <xdr:cNvPr id="372" name="フローチャート: 判断 371"/>
        <xdr:cNvSpPr/>
      </xdr:nvSpPr>
      <xdr:spPr>
        <a:xfrm>
          <a:off x="4775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104139</xdr:rowOff>
    </xdr:from>
    <xdr:to>
      <xdr:col>19</xdr:col>
      <xdr:colOff>187325</xdr:colOff>
      <xdr:row>76</xdr:row>
      <xdr:rowOff>142239</xdr:rowOff>
    </xdr:to>
    <xdr:cxnSp macro="">
      <xdr:nvCxnSpPr>
        <xdr:cNvPr id="373" name="直線コネクタ 372"/>
        <xdr:cNvCxnSpPr/>
      </xdr:nvCxnSpPr>
      <xdr:spPr>
        <a:xfrm>
          <a:off x="3098800" y="131343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118111</xdr:rowOff>
    </xdr:from>
    <xdr:to>
      <xdr:col>20</xdr:col>
      <xdr:colOff>38100</xdr:colOff>
      <xdr:row>78</xdr:row>
      <xdr:rowOff>48261</xdr:rowOff>
    </xdr:to>
    <xdr:sp macro="" textlink="">
      <xdr:nvSpPr>
        <xdr:cNvPr id="374" name="フローチャート: 判断 373"/>
        <xdr:cNvSpPr/>
      </xdr:nvSpPr>
      <xdr:spPr>
        <a:xfrm>
          <a:off x="3937000" y="1331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33038</xdr:rowOff>
    </xdr:from>
    <xdr:ext cx="736600" cy="259045"/>
    <xdr:sp macro="" textlink="">
      <xdr:nvSpPr>
        <xdr:cNvPr id="375" name="テキスト ボックス 374"/>
        <xdr:cNvSpPr txBox="1"/>
      </xdr:nvSpPr>
      <xdr:spPr>
        <a:xfrm>
          <a:off x="3606800" y="13406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81280</xdr:rowOff>
    </xdr:from>
    <xdr:to>
      <xdr:col>15</xdr:col>
      <xdr:colOff>98425</xdr:colOff>
      <xdr:row>76</xdr:row>
      <xdr:rowOff>104139</xdr:rowOff>
    </xdr:to>
    <xdr:cxnSp macro="">
      <xdr:nvCxnSpPr>
        <xdr:cNvPr id="376" name="直線コネクタ 375"/>
        <xdr:cNvCxnSpPr/>
      </xdr:nvCxnSpPr>
      <xdr:spPr>
        <a:xfrm>
          <a:off x="2209800" y="131114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110489</xdr:rowOff>
    </xdr:from>
    <xdr:to>
      <xdr:col>15</xdr:col>
      <xdr:colOff>149225</xdr:colOff>
      <xdr:row>78</xdr:row>
      <xdr:rowOff>40639</xdr:rowOff>
    </xdr:to>
    <xdr:sp macro="" textlink="">
      <xdr:nvSpPr>
        <xdr:cNvPr id="377" name="フローチャート: 判断 376"/>
        <xdr:cNvSpPr/>
      </xdr:nvSpPr>
      <xdr:spPr>
        <a:xfrm>
          <a:off x="3048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25416</xdr:rowOff>
    </xdr:from>
    <xdr:ext cx="762000" cy="259045"/>
    <xdr:sp macro="" textlink="">
      <xdr:nvSpPr>
        <xdr:cNvPr id="378" name="テキスト ボックス 377"/>
        <xdr:cNvSpPr txBox="1"/>
      </xdr:nvSpPr>
      <xdr:spPr>
        <a:xfrm>
          <a:off x="2717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81280</xdr:rowOff>
    </xdr:from>
    <xdr:to>
      <xdr:col>11</xdr:col>
      <xdr:colOff>9525</xdr:colOff>
      <xdr:row>77</xdr:row>
      <xdr:rowOff>46989</xdr:rowOff>
    </xdr:to>
    <xdr:cxnSp macro="">
      <xdr:nvCxnSpPr>
        <xdr:cNvPr id="379" name="直線コネクタ 378"/>
        <xdr:cNvCxnSpPr/>
      </xdr:nvCxnSpPr>
      <xdr:spPr>
        <a:xfrm flipV="1">
          <a:off x="1320800" y="13111480"/>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41911</xdr:rowOff>
    </xdr:from>
    <xdr:to>
      <xdr:col>11</xdr:col>
      <xdr:colOff>60325</xdr:colOff>
      <xdr:row>77</xdr:row>
      <xdr:rowOff>143511</xdr:rowOff>
    </xdr:to>
    <xdr:sp macro="" textlink="">
      <xdr:nvSpPr>
        <xdr:cNvPr id="380" name="フローチャート: 判断 379"/>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128288</xdr:rowOff>
    </xdr:from>
    <xdr:ext cx="762000" cy="259045"/>
    <xdr:sp macro="" textlink="">
      <xdr:nvSpPr>
        <xdr:cNvPr id="381" name="テキスト ボックス 380"/>
        <xdr:cNvSpPr txBox="1"/>
      </xdr:nvSpPr>
      <xdr:spPr>
        <a:xfrm>
          <a:off x="1828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83820</xdr:rowOff>
    </xdr:from>
    <xdr:to>
      <xdr:col>6</xdr:col>
      <xdr:colOff>171450</xdr:colOff>
      <xdr:row>77</xdr:row>
      <xdr:rowOff>13970</xdr:rowOff>
    </xdr:to>
    <xdr:sp macro="" textlink="">
      <xdr:nvSpPr>
        <xdr:cNvPr id="382" name="フローチャート: 判断 381"/>
        <xdr:cNvSpPr/>
      </xdr:nvSpPr>
      <xdr:spPr>
        <a:xfrm>
          <a:off x="1270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24147</xdr:rowOff>
    </xdr:from>
    <xdr:ext cx="762000" cy="259045"/>
    <xdr:sp macro="" textlink="">
      <xdr:nvSpPr>
        <xdr:cNvPr id="383" name="テキスト ボックス 382"/>
        <xdr:cNvSpPr txBox="1"/>
      </xdr:nvSpPr>
      <xdr:spPr>
        <a:xfrm>
          <a:off x="939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167639</xdr:rowOff>
    </xdr:from>
    <xdr:to>
      <xdr:col>24</xdr:col>
      <xdr:colOff>76200</xdr:colOff>
      <xdr:row>77</xdr:row>
      <xdr:rowOff>97789</xdr:rowOff>
    </xdr:to>
    <xdr:sp macro="" textlink="">
      <xdr:nvSpPr>
        <xdr:cNvPr id="389" name="楕円 388"/>
        <xdr:cNvSpPr/>
      </xdr:nvSpPr>
      <xdr:spPr>
        <a:xfrm>
          <a:off x="47752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12716</xdr:rowOff>
    </xdr:from>
    <xdr:ext cx="762000" cy="259045"/>
    <xdr:sp macro="" textlink="">
      <xdr:nvSpPr>
        <xdr:cNvPr id="390" name="公債費該当値テキスト"/>
        <xdr:cNvSpPr txBox="1"/>
      </xdr:nvSpPr>
      <xdr:spPr>
        <a:xfrm>
          <a:off x="49149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91439</xdr:rowOff>
    </xdr:from>
    <xdr:to>
      <xdr:col>20</xdr:col>
      <xdr:colOff>38100</xdr:colOff>
      <xdr:row>77</xdr:row>
      <xdr:rowOff>21589</xdr:rowOff>
    </xdr:to>
    <xdr:sp macro="" textlink="">
      <xdr:nvSpPr>
        <xdr:cNvPr id="391" name="楕円 390"/>
        <xdr:cNvSpPr/>
      </xdr:nvSpPr>
      <xdr:spPr>
        <a:xfrm>
          <a:off x="3937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31767</xdr:rowOff>
    </xdr:from>
    <xdr:ext cx="736600" cy="259045"/>
    <xdr:sp macro="" textlink="">
      <xdr:nvSpPr>
        <xdr:cNvPr id="392" name="テキスト ボックス 391"/>
        <xdr:cNvSpPr txBox="1"/>
      </xdr:nvSpPr>
      <xdr:spPr>
        <a:xfrm>
          <a:off x="3606800" y="1289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53339</xdr:rowOff>
    </xdr:from>
    <xdr:to>
      <xdr:col>15</xdr:col>
      <xdr:colOff>149225</xdr:colOff>
      <xdr:row>76</xdr:row>
      <xdr:rowOff>154939</xdr:rowOff>
    </xdr:to>
    <xdr:sp macro="" textlink="">
      <xdr:nvSpPr>
        <xdr:cNvPr id="393" name="楕円 392"/>
        <xdr:cNvSpPr/>
      </xdr:nvSpPr>
      <xdr:spPr>
        <a:xfrm>
          <a:off x="3048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165117</xdr:rowOff>
    </xdr:from>
    <xdr:ext cx="762000" cy="259045"/>
    <xdr:sp macro="" textlink="">
      <xdr:nvSpPr>
        <xdr:cNvPr id="394" name="テキスト ボックス 393"/>
        <xdr:cNvSpPr txBox="1"/>
      </xdr:nvSpPr>
      <xdr:spPr>
        <a:xfrm>
          <a:off x="2717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30480</xdr:rowOff>
    </xdr:from>
    <xdr:to>
      <xdr:col>11</xdr:col>
      <xdr:colOff>60325</xdr:colOff>
      <xdr:row>76</xdr:row>
      <xdr:rowOff>132080</xdr:rowOff>
    </xdr:to>
    <xdr:sp macro="" textlink="">
      <xdr:nvSpPr>
        <xdr:cNvPr id="395" name="楕円 394"/>
        <xdr:cNvSpPr/>
      </xdr:nvSpPr>
      <xdr:spPr>
        <a:xfrm>
          <a:off x="2159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142257</xdr:rowOff>
    </xdr:from>
    <xdr:ext cx="762000" cy="259045"/>
    <xdr:sp macro="" textlink="">
      <xdr:nvSpPr>
        <xdr:cNvPr id="396" name="テキスト ボックス 395"/>
        <xdr:cNvSpPr txBox="1"/>
      </xdr:nvSpPr>
      <xdr:spPr>
        <a:xfrm>
          <a:off x="1828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167639</xdr:rowOff>
    </xdr:from>
    <xdr:to>
      <xdr:col>6</xdr:col>
      <xdr:colOff>171450</xdr:colOff>
      <xdr:row>77</xdr:row>
      <xdr:rowOff>97789</xdr:rowOff>
    </xdr:to>
    <xdr:sp macro="" textlink="">
      <xdr:nvSpPr>
        <xdr:cNvPr id="397" name="楕円 396"/>
        <xdr:cNvSpPr/>
      </xdr:nvSpPr>
      <xdr:spPr>
        <a:xfrm>
          <a:off x="1270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82566</xdr:rowOff>
    </xdr:from>
    <xdr:ext cx="762000" cy="259045"/>
    <xdr:sp macro="" textlink="">
      <xdr:nvSpPr>
        <xdr:cNvPr id="398" name="テキスト ボックス 397"/>
        <xdr:cNvSpPr txBox="1"/>
      </xdr:nvSpPr>
      <xdr:spPr>
        <a:xfrm>
          <a:off x="939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　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0.7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ポイント上昇し，類似団体平均を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1.6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ポイント上回っている。扶助費と繰出金ではやや減少したものの，人件費，物件費，維持補修費等で経常経費充当一般財源が増加したためである。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　今後も類似団体平均を上回っている人件費を重点に，物件費，扶助費等についても必要なサービスを確保しつつ抑制に努め，経常収支比率の改善を図っていく。</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113284</xdr:rowOff>
    </xdr:from>
    <xdr:to>
      <xdr:col>82</xdr:col>
      <xdr:colOff>107950</xdr:colOff>
      <xdr:row>79</xdr:row>
      <xdr:rowOff>129287</xdr:rowOff>
    </xdr:to>
    <xdr:cxnSp macro="">
      <xdr:nvCxnSpPr>
        <xdr:cNvPr id="424" name="直線コネクタ 423"/>
        <xdr:cNvCxnSpPr/>
      </xdr:nvCxnSpPr>
      <xdr:spPr>
        <a:xfrm flipV="1">
          <a:off x="16510000" y="12457684"/>
          <a:ext cx="0" cy="1216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101364</xdr:rowOff>
    </xdr:from>
    <xdr:ext cx="762000" cy="259045"/>
    <xdr:sp macro="" textlink="">
      <xdr:nvSpPr>
        <xdr:cNvPr id="425" name="公債費以外最小値テキスト"/>
        <xdr:cNvSpPr txBox="1"/>
      </xdr:nvSpPr>
      <xdr:spPr>
        <a:xfrm>
          <a:off x="16598900" y="13645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129287</xdr:rowOff>
    </xdr:from>
    <xdr:to>
      <xdr:col>82</xdr:col>
      <xdr:colOff>196850</xdr:colOff>
      <xdr:row>79</xdr:row>
      <xdr:rowOff>129287</xdr:rowOff>
    </xdr:to>
    <xdr:cxnSp macro="">
      <xdr:nvCxnSpPr>
        <xdr:cNvPr id="426" name="直線コネクタ 425"/>
        <xdr:cNvCxnSpPr/>
      </xdr:nvCxnSpPr>
      <xdr:spPr>
        <a:xfrm>
          <a:off x="16421100" y="1367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28211</xdr:rowOff>
    </xdr:from>
    <xdr:ext cx="762000" cy="259045"/>
    <xdr:sp macro="" textlink="">
      <xdr:nvSpPr>
        <xdr:cNvPr id="427" name="公債費以外最大値テキスト"/>
        <xdr:cNvSpPr txBox="1"/>
      </xdr:nvSpPr>
      <xdr:spPr>
        <a:xfrm>
          <a:off x="16598900" y="1220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113284</xdr:rowOff>
    </xdr:from>
    <xdr:to>
      <xdr:col>82</xdr:col>
      <xdr:colOff>196850</xdr:colOff>
      <xdr:row>72</xdr:row>
      <xdr:rowOff>113284</xdr:rowOff>
    </xdr:to>
    <xdr:cxnSp macro="">
      <xdr:nvCxnSpPr>
        <xdr:cNvPr id="428" name="直線コネクタ 427"/>
        <xdr:cNvCxnSpPr/>
      </xdr:nvCxnSpPr>
      <xdr:spPr>
        <a:xfrm>
          <a:off x="16421100" y="12457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113285</xdr:rowOff>
    </xdr:from>
    <xdr:to>
      <xdr:col>82</xdr:col>
      <xdr:colOff>107950</xdr:colOff>
      <xdr:row>76</xdr:row>
      <xdr:rowOff>145287</xdr:rowOff>
    </xdr:to>
    <xdr:cxnSp macro="">
      <xdr:nvCxnSpPr>
        <xdr:cNvPr id="429" name="直線コネクタ 428"/>
        <xdr:cNvCxnSpPr/>
      </xdr:nvCxnSpPr>
      <xdr:spPr>
        <a:xfrm>
          <a:off x="15671800" y="13143485"/>
          <a:ext cx="8382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37863</xdr:rowOff>
    </xdr:from>
    <xdr:ext cx="762000" cy="259045"/>
    <xdr:sp macro="" textlink="">
      <xdr:nvSpPr>
        <xdr:cNvPr id="430" name="公債費以外平均値テキスト"/>
        <xdr:cNvSpPr txBox="1"/>
      </xdr:nvSpPr>
      <xdr:spPr>
        <a:xfrm>
          <a:off x="16598900" y="12896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21337</xdr:rowOff>
    </xdr:from>
    <xdr:to>
      <xdr:col>82</xdr:col>
      <xdr:colOff>158750</xdr:colOff>
      <xdr:row>76</xdr:row>
      <xdr:rowOff>122937</xdr:rowOff>
    </xdr:to>
    <xdr:sp macro="" textlink="">
      <xdr:nvSpPr>
        <xdr:cNvPr id="431" name="フローチャート: 判断 430"/>
        <xdr:cNvSpPr/>
      </xdr:nvSpPr>
      <xdr:spPr>
        <a:xfrm>
          <a:off x="16459200" y="1305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90424</xdr:rowOff>
    </xdr:from>
    <xdr:to>
      <xdr:col>78</xdr:col>
      <xdr:colOff>69850</xdr:colOff>
      <xdr:row>76</xdr:row>
      <xdr:rowOff>113285</xdr:rowOff>
    </xdr:to>
    <xdr:cxnSp macro="">
      <xdr:nvCxnSpPr>
        <xdr:cNvPr id="432" name="直線コネクタ 431"/>
        <xdr:cNvCxnSpPr/>
      </xdr:nvCxnSpPr>
      <xdr:spPr>
        <a:xfrm>
          <a:off x="14782800" y="13120624"/>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7620</xdr:rowOff>
    </xdr:from>
    <xdr:to>
      <xdr:col>78</xdr:col>
      <xdr:colOff>120650</xdr:colOff>
      <xdr:row>76</xdr:row>
      <xdr:rowOff>109220</xdr:rowOff>
    </xdr:to>
    <xdr:sp macro="" textlink="">
      <xdr:nvSpPr>
        <xdr:cNvPr id="433" name="フローチャート: 判断 432"/>
        <xdr:cNvSpPr/>
      </xdr:nvSpPr>
      <xdr:spPr>
        <a:xfrm>
          <a:off x="15621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119397</xdr:rowOff>
    </xdr:from>
    <xdr:ext cx="736600" cy="259045"/>
    <xdr:sp macro="" textlink="">
      <xdr:nvSpPr>
        <xdr:cNvPr id="434" name="テキスト ボックス 433"/>
        <xdr:cNvSpPr txBox="1"/>
      </xdr:nvSpPr>
      <xdr:spPr>
        <a:xfrm>
          <a:off x="15290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85852</xdr:rowOff>
    </xdr:from>
    <xdr:to>
      <xdr:col>73</xdr:col>
      <xdr:colOff>180975</xdr:colOff>
      <xdr:row>76</xdr:row>
      <xdr:rowOff>90424</xdr:rowOff>
    </xdr:to>
    <xdr:cxnSp macro="">
      <xdr:nvCxnSpPr>
        <xdr:cNvPr id="435" name="直線コネクタ 434"/>
        <xdr:cNvCxnSpPr/>
      </xdr:nvCxnSpPr>
      <xdr:spPr>
        <a:xfrm>
          <a:off x="13893800" y="131160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142494</xdr:rowOff>
    </xdr:from>
    <xdr:to>
      <xdr:col>74</xdr:col>
      <xdr:colOff>31750</xdr:colOff>
      <xdr:row>76</xdr:row>
      <xdr:rowOff>72644</xdr:rowOff>
    </xdr:to>
    <xdr:sp macro="" textlink="">
      <xdr:nvSpPr>
        <xdr:cNvPr id="436" name="フローチャート: 判断 435"/>
        <xdr:cNvSpPr/>
      </xdr:nvSpPr>
      <xdr:spPr>
        <a:xfrm>
          <a:off x="14732000" y="1300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82821</xdr:rowOff>
    </xdr:from>
    <xdr:ext cx="762000" cy="259045"/>
    <xdr:sp macro="" textlink="">
      <xdr:nvSpPr>
        <xdr:cNvPr id="437" name="テキスト ボックス 436"/>
        <xdr:cNvSpPr txBox="1"/>
      </xdr:nvSpPr>
      <xdr:spPr>
        <a:xfrm>
          <a:off x="14401800" y="1277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170435</xdr:rowOff>
    </xdr:from>
    <xdr:to>
      <xdr:col>69</xdr:col>
      <xdr:colOff>92075</xdr:colOff>
      <xdr:row>76</xdr:row>
      <xdr:rowOff>85852</xdr:rowOff>
    </xdr:to>
    <xdr:cxnSp macro="">
      <xdr:nvCxnSpPr>
        <xdr:cNvPr id="438" name="直線コネクタ 437"/>
        <xdr:cNvCxnSpPr/>
      </xdr:nvCxnSpPr>
      <xdr:spPr>
        <a:xfrm>
          <a:off x="13004800" y="13029185"/>
          <a:ext cx="8890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101346</xdr:rowOff>
    </xdr:from>
    <xdr:to>
      <xdr:col>69</xdr:col>
      <xdr:colOff>142875</xdr:colOff>
      <xdr:row>76</xdr:row>
      <xdr:rowOff>31496</xdr:rowOff>
    </xdr:to>
    <xdr:sp macro="" textlink="">
      <xdr:nvSpPr>
        <xdr:cNvPr id="439" name="フローチャート: 判断 438"/>
        <xdr:cNvSpPr/>
      </xdr:nvSpPr>
      <xdr:spPr>
        <a:xfrm>
          <a:off x="13843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41673</xdr:rowOff>
    </xdr:from>
    <xdr:ext cx="762000" cy="259045"/>
    <xdr:sp macro="" textlink="">
      <xdr:nvSpPr>
        <xdr:cNvPr id="440" name="テキスト ボックス 439"/>
        <xdr:cNvSpPr txBox="1"/>
      </xdr:nvSpPr>
      <xdr:spPr>
        <a:xfrm>
          <a:off x="13512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25908</xdr:rowOff>
    </xdr:from>
    <xdr:to>
      <xdr:col>65</xdr:col>
      <xdr:colOff>53975</xdr:colOff>
      <xdr:row>76</xdr:row>
      <xdr:rowOff>127508</xdr:rowOff>
    </xdr:to>
    <xdr:sp macro="" textlink="">
      <xdr:nvSpPr>
        <xdr:cNvPr id="441" name="フローチャート: 判断 440"/>
        <xdr:cNvSpPr/>
      </xdr:nvSpPr>
      <xdr:spPr>
        <a:xfrm>
          <a:off x="12954000" y="130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112285</xdr:rowOff>
    </xdr:from>
    <xdr:ext cx="762000" cy="259045"/>
    <xdr:sp macro="" textlink="">
      <xdr:nvSpPr>
        <xdr:cNvPr id="442" name="テキスト ボックス 441"/>
        <xdr:cNvSpPr txBox="1"/>
      </xdr:nvSpPr>
      <xdr:spPr>
        <a:xfrm>
          <a:off x="12623800" y="1314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94487</xdr:rowOff>
    </xdr:from>
    <xdr:to>
      <xdr:col>82</xdr:col>
      <xdr:colOff>158750</xdr:colOff>
      <xdr:row>77</xdr:row>
      <xdr:rowOff>24637</xdr:rowOff>
    </xdr:to>
    <xdr:sp macro="" textlink="">
      <xdr:nvSpPr>
        <xdr:cNvPr id="448" name="楕円 447"/>
        <xdr:cNvSpPr/>
      </xdr:nvSpPr>
      <xdr:spPr>
        <a:xfrm>
          <a:off x="164592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66564</xdr:rowOff>
    </xdr:from>
    <xdr:ext cx="762000" cy="259045"/>
    <xdr:sp macro="" textlink="">
      <xdr:nvSpPr>
        <xdr:cNvPr id="449" name="公債費以外該当値テキスト"/>
        <xdr:cNvSpPr txBox="1"/>
      </xdr:nvSpPr>
      <xdr:spPr>
        <a:xfrm>
          <a:off x="165989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62485</xdr:rowOff>
    </xdr:from>
    <xdr:to>
      <xdr:col>78</xdr:col>
      <xdr:colOff>120650</xdr:colOff>
      <xdr:row>76</xdr:row>
      <xdr:rowOff>164085</xdr:rowOff>
    </xdr:to>
    <xdr:sp macro="" textlink="">
      <xdr:nvSpPr>
        <xdr:cNvPr id="450" name="楕円 449"/>
        <xdr:cNvSpPr/>
      </xdr:nvSpPr>
      <xdr:spPr>
        <a:xfrm>
          <a:off x="15621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148862</xdr:rowOff>
    </xdr:from>
    <xdr:ext cx="736600" cy="259045"/>
    <xdr:sp macro="" textlink="">
      <xdr:nvSpPr>
        <xdr:cNvPr id="451" name="テキスト ボックス 450"/>
        <xdr:cNvSpPr txBox="1"/>
      </xdr:nvSpPr>
      <xdr:spPr>
        <a:xfrm>
          <a:off x="15290800" y="13179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39624</xdr:rowOff>
    </xdr:from>
    <xdr:to>
      <xdr:col>74</xdr:col>
      <xdr:colOff>31750</xdr:colOff>
      <xdr:row>76</xdr:row>
      <xdr:rowOff>141224</xdr:rowOff>
    </xdr:to>
    <xdr:sp macro="" textlink="">
      <xdr:nvSpPr>
        <xdr:cNvPr id="452" name="楕円 451"/>
        <xdr:cNvSpPr/>
      </xdr:nvSpPr>
      <xdr:spPr>
        <a:xfrm>
          <a:off x="14732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126001</xdr:rowOff>
    </xdr:from>
    <xdr:ext cx="762000" cy="259045"/>
    <xdr:sp macro="" textlink="">
      <xdr:nvSpPr>
        <xdr:cNvPr id="453" name="テキスト ボックス 452"/>
        <xdr:cNvSpPr txBox="1"/>
      </xdr:nvSpPr>
      <xdr:spPr>
        <a:xfrm>
          <a:off x="14401800" y="1315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35052</xdr:rowOff>
    </xdr:from>
    <xdr:to>
      <xdr:col>69</xdr:col>
      <xdr:colOff>142875</xdr:colOff>
      <xdr:row>76</xdr:row>
      <xdr:rowOff>136652</xdr:rowOff>
    </xdr:to>
    <xdr:sp macro="" textlink="">
      <xdr:nvSpPr>
        <xdr:cNvPr id="454" name="楕円 453"/>
        <xdr:cNvSpPr/>
      </xdr:nvSpPr>
      <xdr:spPr>
        <a:xfrm>
          <a:off x="13843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121429</xdr:rowOff>
    </xdr:from>
    <xdr:ext cx="762000" cy="259045"/>
    <xdr:sp macro="" textlink="">
      <xdr:nvSpPr>
        <xdr:cNvPr id="455" name="テキスト ボックス 454"/>
        <xdr:cNvSpPr txBox="1"/>
      </xdr:nvSpPr>
      <xdr:spPr>
        <a:xfrm>
          <a:off x="13512800" y="1315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119634</xdr:rowOff>
    </xdr:from>
    <xdr:to>
      <xdr:col>65</xdr:col>
      <xdr:colOff>53975</xdr:colOff>
      <xdr:row>76</xdr:row>
      <xdr:rowOff>49783</xdr:rowOff>
    </xdr:to>
    <xdr:sp macro="" textlink="">
      <xdr:nvSpPr>
        <xdr:cNvPr id="456" name="楕円 455"/>
        <xdr:cNvSpPr/>
      </xdr:nvSpPr>
      <xdr:spPr>
        <a:xfrm>
          <a:off x="129540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59961</xdr:rowOff>
    </xdr:from>
    <xdr:ext cx="762000" cy="259045"/>
    <xdr:sp macro="" textlink="">
      <xdr:nvSpPr>
        <xdr:cNvPr id="457" name="テキスト ボックス 456"/>
        <xdr:cNvSpPr txBox="1"/>
      </xdr:nvSpPr>
      <xdr:spPr>
        <a:xfrm>
          <a:off x="12623800" y="1274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茨城県大子町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14523</xdr:rowOff>
    </xdr:from>
    <xdr:to>
      <xdr:col>29</xdr:col>
      <xdr:colOff>127000</xdr:colOff>
      <xdr:row>19</xdr:row>
      <xdr:rowOff>140302</xdr:rowOff>
    </xdr:to>
    <xdr:cxnSp macro="">
      <xdr:nvCxnSpPr>
        <xdr:cNvPr id="47" name="直線コネクタ 46"/>
        <xdr:cNvCxnSpPr/>
      </xdr:nvCxnSpPr>
      <xdr:spPr bwMode="auto">
        <a:xfrm flipV="1">
          <a:off x="5651500" y="1948098"/>
          <a:ext cx="0" cy="14973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112379</xdr:rowOff>
    </xdr:from>
    <xdr:ext cx="762000" cy="259045"/>
    <xdr:sp macro="" textlink="">
      <xdr:nvSpPr>
        <xdr:cNvPr id="48" name="人口1人当たり決算額の推移最小値テキスト130"/>
        <xdr:cNvSpPr txBox="1"/>
      </xdr:nvSpPr>
      <xdr:spPr>
        <a:xfrm>
          <a:off x="5740400" y="3417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140302</xdr:rowOff>
    </xdr:from>
    <xdr:to>
      <xdr:col>30</xdr:col>
      <xdr:colOff>25400</xdr:colOff>
      <xdr:row>19</xdr:row>
      <xdr:rowOff>140302</xdr:rowOff>
    </xdr:to>
    <xdr:cxnSp macro="">
      <xdr:nvCxnSpPr>
        <xdr:cNvPr id="49" name="直線コネクタ 48"/>
        <xdr:cNvCxnSpPr/>
      </xdr:nvCxnSpPr>
      <xdr:spPr bwMode="auto">
        <a:xfrm>
          <a:off x="5562600" y="34454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100900</xdr:rowOff>
    </xdr:from>
    <xdr:ext cx="762000" cy="259045"/>
    <xdr:sp macro="" textlink="">
      <xdr:nvSpPr>
        <xdr:cNvPr id="50" name="人口1人当たり決算額の推移最大値テキスト130"/>
        <xdr:cNvSpPr txBox="1"/>
      </xdr:nvSpPr>
      <xdr:spPr>
        <a:xfrm>
          <a:off x="5740400" y="1691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14523</xdr:rowOff>
    </xdr:from>
    <xdr:to>
      <xdr:col>30</xdr:col>
      <xdr:colOff>25400</xdr:colOff>
      <xdr:row>11</xdr:row>
      <xdr:rowOff>14523</xdr:rowOff>
    </xdr:to>
    <xdr:cxnSp macro="">
      <xdr:nvCxnSpPr>
        <xdr:cNvPr id="51" name="直線コネクタ 50"/>
        <xdr:cNvCxnSpPr/>
      </xdr:nvCxnSpPr>
      <xdr:spPr bwMode="auto">
        <a:xfrm>
          <a:off x="5562600" y="19480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43866</xdr:rowOff>
    </xdr:from>
    <xdr:to>
      <xdr:col>29</xdr:col>
      <xdr:colOff>127000</xdr:colOff>
      <xdr:row>15</xdr:row>
      <xdr:rowOff>87561</xdr:rowOff>
    </xdr:to>
    <xdr:cxnSp macro="">
      <xdr:nvCxnSpPr>
        <xdr:cNvPr id="52" name="直線コネクタ 51"/>
        <xdr:cNvCxnSpPr/>
      </xdr:nvCxnSpPr>
      <xdr:spPr bwMode="auto">
        <a:xfrm flipV="1">
          <a:off x="5003800" y="2663241"/>
          <a:ext cx="647700" cy="436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47031</xdr:rowOff>
    </xdr:from>
    <xdr:ext cx="762000" cy="259045"/>
    <xdr:sp macro="" textlink="">
      <xdr:nvSpPr>
        <xdr:cNvPr id="53" name="人口1人当たり決算額の推移平均値テキスト130"/>
        <xdr:cNvSpPr txBox="1"/>
      </xdr:nvSpPr>
      <xdr:spPr>
        <a:xfrm>
          <a:off x="5740400" y="28378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74954</xdr:rowOff>
    </xdr:from>
    <xdr:to>
      <xdr:col>29</xdr:col>
      <xdr:colOff>177800</xdr:colOff>
      <xdr:row>17</xdr:row>
      <xdr:rowOff>5104</xdr:rowOff>
    </xdr:to>
    <xdr:sp macro="" textlink="">
      <xdr:nvSpPr>
        <xdr:cNvPr id="54" name="フローチャート: 判断 53"/>
        <xdr:cNvSpPr/>
      </xdr:nvSpPr>
      <xdr:spPr bwMode="auto">
        <a:xfrm>
          <a:off x="5600700" y="28657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87561</xdr:rowOff>
    </xdr:from>
    <xdr:to>
      <xdr:col>26</xdr:col>
      <xdr:colOff>50800</xdr:colOff>
      <xdr:row>15</xdr:row>
      <xdr:rowOff>149120</xdr:rowOff>
    </xdr:to>
    <xdr:cxnSp macro="">
      <xdr:nvCxnSpPr>
        <xdr:cNvPr id="55" name="直線コネクタ 54"/>
        <xdr:cNvCxnSpPr/>
      </xdr:nvCxnSpPr>
      <xdr:spPr bwMode="auto">
        <a:xfrm flipV="1">
          <a:off x="4305300" y="2706936"/>
          <a:ext cx="698500" cy="615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70088</xdr:rowOff>
    </xdr:from>
    <xdr:to>
      <xdr:col>26</xdr:col>
      <xdr:colOff>101600</xdr:colOff>
      <xdr:row>17</xdr:row>
      <xdr:rowOff>238</xdr:rowOff>
    </xdr:to>
    <xdr:sp macro="" textlink="">
      <xdr:nvSpPr>
        <xdr:cNvPr id="56" name="フローチャート: 判断 55"/>
        <xdr:cNvSpPr/>
      </xdr:nvSpPr>
      <xdr:spPr bwMode="auto">
        <a:xfrm>
          <a:off x="4953000" y="2860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156465</xdr:rowOff>
    </xdr:from>
    <xdr:ext cx="736600" cy="259045"/>
    <xdr:sp macro="" textlink="">
      <xdr:nvSpPr>
        <xdr:cNvPr id="57" name="テキスト ボックス 56"/>
        <xdr:cNvSpPr txBox="1"/>
      </xdr:nvSpPr>
      <xdr:spPr>
        <a:xfrm>
          <a:off x="4622800" y="2947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149120</xdr:rowOff>
    </xdr:from>
    <xdr:to>
      <xdr:col>22</xdr:col>
      <xdr:colOff>114300</xdr:colOff>
      <xdr:row>15</xdr:row>
      <xdr:rowOff>155945</xdr:rowOff>
    </xdr:to>
    <xdr:cxnSp macro="">
      <xdr:nvCxnSpPr>
        <xdr:cNvPr id="58" name="直線コネクタ 57"/>
        <xdr:cNvCxnSpPr/>
      </xdr:nvCxnSpPr>
      <xdr:spPr bwMode="auto">
        <a:xfrm flipV="1">
          <a:off x="3606800" y="2768495"/>
          <a:ext cx="698500" cy="68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148220</xdr:rowOff>
    </xdr:from>
    <xdr:to>
      <xdr:col>22</xdr:col>
      <xdr:colOff>165100</xdr:colOff>
      <xdr:row>17</xdr:row>
      <xdr:rowOff>78370</xdr:rowOff>
    </xdr:to>
    <xdr:sp macro="" textlink="">
      <xdr:nvSpPr>
        <xdr:cNvPr id="59" name="フローチャート: 判断 58"/>
        <xdr:cNvSpPr/>
      </xdr:nvSpPr>
      <xdr:spPr bwMode="auto">
        <a:xfrm>
          <a:off x="4254500" y="2939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63147</xdr:rowOff>
    </xdr:from>
    <xdr:ext cx="762000" cy="259045"/>
    <xdr:sp macro="" textlink="">
      <xdr:nvSpPr>
        <xdr:cNvPr id="60" name="テキスト ボックス 59"/>
        <xdr:cNvSpPr txBox="1"/>
      </xdr:nvSpPr>
      <xdr:spPr>
        <a:xfrm>
          <a:off x="3924300" y="3025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155945</xdr:rowOff>
    </xdr:from>
    <xdr:to>
      <xdr:col>18</xdr:col>
      <xdr:colOff>177800</xdr:colOff>
      <xdr:row>16</xdr:row>
      <xdr:rowOff>39212</xdr:rowOff>
    </xdr:to>
    <xdr:cxnSp macro="">
      <xdr:nvCxnSpPr>
        <xdr:cNvPr id="61" name="直線コネクタ 60"/>
        <xdr:cNvCxnSpPr/>
      </xdr:nvCxnSpPr>
      <xdr:spPr bwMode="auto">
        <a:xfrm flipV="1">
          <a:off x="2908300" y="2775320"/>
          <a:ext cx="698500" cy="547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20628</xdr:rowOff>
    </xdr:from>
    <xdr:to>
      <xdr:col>19</xdr:col>
      <xdr:colOff>38100</xdr:colOff>
      <xdr:row>17</xdr:row>
      <xdr:rowOff>122228</xdr:rowOff>
    </xdr:to>
    <xdr:sp macro="" textlink="">
      <xdr:nvSpPr>
        <xdr:cNvPr id="62" name="フローチャート: 判断 61"/>
        <xdr:cNvSpPr/>
      </xdr:nvSpPr>
      <xdr:spPr bwMode="auto">
        <a:xfrm>
          <a:off x="3556000" y="2982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107005</xdr:rowOff>
    </xdr:from>
    <xdr:ext cx="762000" cy="259045"/>
    <xdr:sp macro="" textlink="">
      <xdr:nvSpPr>
        <xdr:cNvPr id="63" name="テキスト ボックス 62"/>
        <xdr:cNvSpPr txBox="1"/>
      </xdr:nvSpPr>
      <xdr:spPr>
        <a:xfrm>
          <a:off x="3225800" y="3069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125654</xdr:rowOff>
    </xdr:from>
    <xdr:to>
      <xdr:col>15</xdr:col>
      <xdr:colOff>101600</xdr:colOff>
      <xdr:row>19</xdr:row>
      <xdr:rowOff>55804</xdr:rowOff>
    </xdr:to>
    <xdr:sp macro="" textlink="">
      <xdr:nvSpPr>
        <xdr:cNvPr id="64" name="フローチャート: 判断 63"/>
        <xdr:cNvSpPr/>
      </xdr:nvSpPr>
      <xdr:spPr bwMode="auto">
        <a:xfrm>
          <a:off x="2857500" y="32593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40581</xdr:rowOff>
    </xdr:from>
    <xdr:ext cx="762000" cy="259045"/>
    <xdr:sp macro="" textlink="">
      <xdr:nvSpPr>
        <xdr:cNvPr id="65" name="テキスト ボックス 64"/>
        <xdr:cNvSpPr txBox="1"/>
      </xdr:nvSpPr>
      <xdr:spPr>
        <a:xfrm>
          <a:off x="2527300" y="3345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164516</xdr:rowOff>
    </xdr:from>
    <xdr:to>
      <xdr:col>29</xdr:col>
      <xdr:colOff>177800</xdr:colOff>
      <xdr:row>15</xdr:row>
      <xdr:rowOff>94666</xdr:rowOff>
    </xdr:to>
    <xdr:sp macro="" textlink="">
      <xdr:nvSpPr>
        <xdr:cNvPr id="71" name="楕円 70"/>
        <xdr:cNvSpPr/>
      </xdr:nvSpPr>
      <xdr:spPr bwMode="auto">
        <a:xfrm>
          <a:off x="5600700" y="26124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9593</xdr:rowOff>
    </xdr:from>
    <xdr:ext cx="762000" cy="259045"/>
    <xdr:sp macro="" textlink="">
      <xdr:nvSpPr>
        <xdr:cNvPr id="72" name="人口1人当たり決算額の推移該当値テキスト130"/>
        <xdr:cNvSpPr txBox="1"/>
      </xdr:nvSpPr>
      <xdr:spPr>
        <a:xfrm>
          <a:off x="5740400" y="2457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36761</xdr:rowOff>
    </xdr:from>
    <xdr:to>
      <xdr:col>26</xdr:col>
      <xdr:colOff>101600</xdr:colOff>
      <xdr:row>15</xdr:row>
      <xdr:rowOff>138361</xdr:rowOff>
    </xdr:to>
    <xdr:sp macro="" textlink="">
      <xdr:nvSpPr>
        <xdr:cNvPr id="73" name="楕円 72"/>
        <xdr:cNvSpPr/>
      </xdr:nvSpPr>
      <xdr:spPr bwMode="auto">
        <a:xfrm>
          <a:off x="4953000" y="26561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148538</xdr:rowOff>
    </xdr:from>
    <xdr:ext cx="736600" cy="259045"/>
    <xdr:sp macro="" textlink="">
      <xdr:nvSpPr>
        <xdr:cNvPr id="74" name="テキスト ボックス 73"/>
        <xdr:cNvSpPr txBox="1"/>
      </xdr:nvSpPr>
      <xdr:spPr>
        <a:xfrm>
          <a:off x="4622800" y="2425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98320</xdr:rowOff>
    </xdr:from>
    <xdr:to>
      <xdr:col>22</xdr:col>
      <xdr:colOff>165100</xdr:colOff>
      <xdr:row>16</xdr:row>
      <xdr:rowOff>28470</xdr:rowOff>
    </xdr:to>
    <xdr:sp macro="" textlink="">
      <xdr:nvSpPr>
        <xdr:cNvPr id="75" name="楕円 74"/>
        <xdr:cNvSpPr/>
      </xdr:nvSpPr>
      <xdr:spPr bwMode="auto">
        <a:xfrm>
          <a:off x="4254500" y="27176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38647</xdr:rowOff>
    </xdr:from>
    <xdr:ext cx="762000" cy="259045"/>
    <xdr:sp macro="" textlink="">
      <xdr:nvSpPr>
        <xdr:cNvPr id="76" name="テキスト ボックス 75"/>
        <xdr:cNvSpPr txBox="1"/>
      </xdr:nvSpPr>
      <xdr:spPr>
        <a:xfrm>
          <a:off x="3924300" y="2486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105145</xdr:rowOff>
    </xdr:from>
    <xdr:to>
      <xdr:col>19</xdr:col>
      <xdr:colOff>38100</xdr:colOff>
      <xdr:row>16</xdr:row>
      <xdr:rowOff>35295</xdr:rowOff>
    </xdr:to>
    <xdr:sp macro="" textlink="">
      <xdr:nvSpPr>
        <xdr:cNvPr id="77" name="楕円 76"/>
        <xdr:cNvSpPr/>
      </xdr:nvSpPr>
      <xdr:spPr bwMode="auto">
        <a:xfrm>
          <a:off x="3556000" y="27245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45472</xdr:rowOff>
    </xdr:from>
    <xdr:ext cx="762000" cy="259045"/>
    <xdr:sp macro="" textlink="">
      <xdr:nvSpPr>
        <xdr:cNvPr id="78" name="テキスト ボックス 77"/>
        <xdr:cNvSpPr txBox="1"/>
      </xdr:nvSpPr>
      <xdr:spPr>
        <a:xfrm>
          <a:off x="3225800" y="249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159862</xdr:rowOff>
    </xdr:from>
    <xdr:to>
      <xdr:col>15</xdr:col>
      <xdr:colOff>101600</xdr:colOff>
      <xdr:row>16</xdr:row>
      <xdr:rowOff>90012</xdr:rowOff>
    </xdr:to>
    <xdr:sp macro="" textlink="">
      <xdr:nvSpPr>
        <xdr:cNvPr id="79" name="楕円 78"/>
        <xdr:cNvSpPr/>
      </xdr:nvSpPr>
      <xdr:spPr bwMode="auto">
        <a:xfrm>
          <a:off x="2857500" y="27792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100189</xdr:rowOff>
    </xdr:from>
    <xdr:ext cx="762000" cy="259045"/>
    <xdr:sp macro="" textlink="">
      <xdr:nvSpPr>
        <xdr:cNvPr id="80" name="テキスト ボックス 79"/>
        <xdr:cNvSpPr txBox="1"/>
      </xdr:nvSpPr>
      <xdr:spPr>
        <a:xfrm>
          <a:off x="2527300" y="2548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255107</xdr:rowOff>
    </xdr:from>
    <xdr:to>
      <xdr:col>29</xdr:col>
      <xdr:colOff>127000</xdr:colOff>
      <xdr:row>38</xdr:row>
      <xdr:rowOff>120462</xdr:rowOff>
    </xdr:to>
    <xdr:cxnSp macro="">
      <xdr:nvCxnSpPr>
        <xdr:cNvPr id="107" name="直線コネクタ 106"/>
        <xdr:cNvCxnSpPr/>
      </xdr:nvCxnSpPr>
      <xdr:spPr bwMode="auto">
        <a:xfrm flipV="1">
          <a:off x="5651500" y="6179657"/>
          <a:ext cx="0" cy="14084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92539</xdr:rowOff>
    </xdr:from>
    <xdr:ext cx="762000" cy="259045"/>
    <xdr:sp macro="" textlink="">
      <xdr:nvSpPr>
        <xdr:cNvPr id="108" name="人口1人当たり決算額の推移最小値テキスト445"/>
        <xdr:cNvSpPr txBox="1"/>
      </xdr:nvSpPr>
      <xdr:spPr>
        <a:xfrm>
          <a:off x="5740400" y="7560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120462</xdr:rowOff>
    </xdr:from>
    <xdr:to>
      <xdr:col>30</xdr:col>
      <xdr:colOff>25400</xdr:colOff>
      <xdr:row>38</xdr:row>
      <xdr:rowOff>120462</xdr:rowOff>
    </xdr:to>
    <xdr:cxnSp macro="">
      <xdr:nvCxnSpPr>
        <xdr:cNvPr id="109" name="直線コネクタ 108"/>
        <xdr:cNvCxnSpPr/>
      </xdr:nvCxnSpPr>
      <xdr:spPr bwMode="auto">
        <a:xfrm>
          <a:off x="5562600" y="75880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170034</xdr:rowOff>
    </xdr:from>
    <xdr:ext cx="762000" cy="259045"/>
    <xdr:sp macro="" textlink="">
      <xdr:nvSpPr>
        <xdr:cNvPr id="110" name="人口1人当たり決算額の推移最大値テキスト445"/>
        <xdr:cNvSpPr txBox="1"/>
      </xdr:nvSpPr>
      <xdr:spPr>
        <a:xfrm>
          <a:off x="5740400" y="592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255107</xdr:rowOff>
    </xdr:from>
    <xdr:to>
      <xdr:col>30</xdr:col>
      <xdr:colOff>25400</xdr:colOff>
      <xdr:row>33</xdr:row>
      <xdr:rowOff>255107</xdr:rowOff>
    </xdr:to>
    <xdr:cxnSp macro="">
      <xdr:nvCxnSpPr>
        <xdr:cNvPr id="111" name="直線コネクタ 110"/>
        <xdr:cNvCxnSpPr/>
      </xdr:nvCxnSpPr>
      <xdr:spPr bwMode="auto">
        <a:xfrm>
          <a:off x="5562600" y="61796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107386</xdr:rowOff>
    </xdr:from>
    <xdr:to>
      <xdr:col>29</xdr:col>
      <xdr:colOff>127000</xdr:colOff>
      <xdr:row>37</xdr:row>
      <xdr:rowOff>134681</xdr:rowOff>
    </xdr:to>
    <xdr:cxnSp macro="">
      <xdr:nvCxnSpPr>
        <xdr:cNvPr id="112" name="直線コネクタ 111"/>
        <xdr:cNvCxnSpPr/>
      </xdr:nvCxnSpPr>
      <xdr:spPr bwMode="auto">
        <a:xfrm flipV="1">
          <a:off x="5003800" y="7232086"/>
          <a:ext cx="647700" cy="272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113621</xdr:rowOff>
    </xdr:from>
    <xdr:ext cx="762000" cy="259045"/>
    <xdr:sp macro="" textlink="">
      <xdr:nvSpPr>
        <xdr:cNvPr id="113" name="人口1人当たり決算額の推移平均値テキスト445"/>
        <xdr:cNvSpPr txBox="1"/>
      </xdr:nvSpPr>
      <xdr:spPr>
        <a:xfrm>
          <a:off x="5740400" y="6723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268544</xdr:rowOff>
    </xdr:from>
    <xdr:to>
      <xdr:col>29</xdr:col>
      <xdr:colOff>177800</xdr:colOff>
      <xdr:row>36</xdr:row>
      <xdr:rowOff>27244</xdr:rowOff>
    </xdr:to>
    <xdr:sp macro="" textlink="">
      <xdr:nvSpPr>
        <xdr:cNvPr id="114" name="フローチャート: 判断 113"/>
        <xdr:cNvSpPr/>
      </xdr:nvSpPr>
      <xdr:spPr bwMode="auto">
        <a:xfrm>
          <a:off x="5600700" y="6878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134681</xdr:rowOff>
    </xdr:from>
    <xdr:to>
      <xdr:col>26</xdr:col>
      <xdr:colOff>50800</xdr:colOff>
      <xdr:row>37</xdr:row>
      <xdr:rowOff>143299</xdr:rowOff>
    </xdr:to>
    <xdr:cxnSp macro="">
      <xdr:nvCxnSpPr>
        <xdr:cNvPr id="115" name="直線コネクタ 114"/>
        <xdr:cNvCxnSpPr/>
      </xdr:nvCxnSpPr>
      <xdr:spPr bwMode="auto">
        <a:xfrm flipV="1">
          <a:off x="4305300" y="7259381"/>
          <a:ext cx="698500" cy="86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265938</xdr:rowOff>
    </xdr:from>
    <xdr:to>
      <xdr:col>26</xdr:col>
      <xdr:colOff>101600</xdr:colOff>
      <xdr:row>36</xdr:row>
      <xdr:rowOff>24638</xdr:rowOff>
    </xdr:to>
    <xdr:sp macro="" textlink="">
      <xdr:nvSpPr>
        <xdr:cNvPr id="116" name="フローチャート: 判断 115"/>
        <xdr:cNvSpPr/>
      </xdr:nvSpPr>
      <xdr:spPr bwMode="auto">
        <a:xfrm>
          <a:off x="4953000" y="68762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34815</xdr:rowOff>
    </xdr:from>
    <xdr:ext cx="736600" cy="259045"/>
    <xdr:sp macro="" textlink="">
      <xdr:nvSpPr>
        <xdr:cNvPr id="117" name="テキスト ボックス 116"/>
        <xdr:cNvSpPr txBox="1"/>
      </xdr:nvSpPr>
      <xdr:spPr>
        <a:xfrm>
          <a:off x="4622800" y="6645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111592</xdr:rowOff>
    </xdr:from>
    <xdr:to>
      <xdr:col>22</xdr:col>
      <xdr:colOff>114300</xdr:colOff>
      <xdr:row>37</xdr:row>
      <xdr:rowOff>143299</xdr:rowOff>
    </xdr:to>
    <xdr:cxnSp macro="">
      <xdr:nvCxnSpPr>
        <xdr:cNvPr id="118" name="直線コネクタ 117"/>
        <xdr:cNvCxnSpPr/>
      </xdr:nvCxnSpPr>
      <xdr:spPr bwMode="auto">
        <a:xfrm>
          <a:off x="3606800" y="7236292"/>
          <a:ext cx="698500" cy="317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274122</xdr:rowOff>
    </xdr:from>
    <xdr:to>
      <xdr:col>22</xdr:col>
      <xdr:colOff>165100</xdr:colOff>
      <xdr:row>36</xdr:row>
      <xdr:rowOff>32822</xdr:rowOff>
    </xdr:to>
    <xdr:sp macro="" textlink="">
      <xdr:nvSpPr>
        <xdr:cNvPr id="119" name="フローチャート: 判断 118"/>
        <xdr:cNvSpPr/>
      </xdr:nvSpPr>
      <xdr:spPr bwMode="auto">
        <a:xfrm>
          <a:off x="4254500" y="6884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42999</xdr:rowOff>
    </xdr:from>
    <xdr:ext cx="762000" cy="259045"/>
    <xdr:sp macro="" textlink="">
      <xdr:nvSpPr>
        <xdr:cNvPr id="120" name="テキスト ボックス 119"/>
        <xdr:cNvSpPr txBox="1"/>
      </xdr:nvSpPr>
      <xdr:spPr>
        <a:xfrm>
          <a:off x="3924300" y="665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56157</xdr:rowOff>
    </xdr:from>
    <xdr:to>
      <xdr:col>18</xdr:col>
      <xdr:colOff>177800</xdr:colOff>
      <xdr:row>37</xdr:row>
      <xdr:rowOff>111592</xdr:rowOff>
    </xdr:to>
    <xdr:cxnSp macro="">
      <xdr:nvCxnSpPr>
        <xdr:cNvPr id="121" name="直線コネクタ 120"/>
        <xdr:cNvCxnSpPr/>
      </xdr:nvCxnSpPr>
      <xdr:spPr bwMode="auto">
        <a:xfrm>
          <a:off x="2908300" y="7180857"/>
          <a:ext cx="698500" cy="554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10454</xdr:rowOff>
    </xdr:from>
    <xdr:to>
      <xdr:col>19</xdr:col>
      <xdr:colOff>38100</xdr:colOff>
      <xdr:row>36</xdr:row>
      <xdr:rowOff>112054</xdr:rowOff>
    </xdr:to>
    <xdr:sp macro="" textlink="">
      <xdr:nvSpPr>
        <xdr:cNvPr id="122" name="フローチャート: 判断 121"/>
        <xdr:cNvSpPr/>
      </xdr:nvSpPr>
      <xdr:spPr bwMode="auto">
        <a:xfrm>
          <a:off x="3556000" y="6963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122231</xdr:rowOff>
    </xdr:from>
    <xdr:ext cx="762000" cy="259045"/>
    <xdr:sp macro="" textlink="">
      <xdr:nvSpPr>
        <xdr:cNvPr id="123" name="テキスト ボックス 122"/>
        <xdr:cNvSpPr txBox="1"/>
      </xdr:nvSpPr>
      <xdr:spPr>
        <a:xfrm>
          <a:off x="3225800" y="673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148666</xdr:rowOff>
    </xdr:from>
    <xdr:to>
      <xdr:col>15</xdr:col>
      <xdr:colOff>101600</xdr:colOff>
      <xdr:row>37</xdr:row>
      <xdr:rowOff>78816</xdr:rowOff>
    </xdr:to>
    <xdr:sp macro="" textlink="">
      <xdr:nvSpPr>
        <xdr:cNvPr id="124" name="フローチャート: 判断 123"/>
        <xdr:cNvSpPr/>
      </xdr:nvSpPr>
      <xdr:spPr bwMode="auto">
        <a:xfrm>
          <a:off x="2857500" y="7101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260443</xdr:rowOff>
    </xdr:from>
    <xdr:ext cx="762000" cy="259045"/>
    <xdr:sp macro="" textlink="">
      <xdr:nvSpPr>
        <xdr:cNvPr id="125" name="テキスト ボックス 124"/>
        <xdr:cNvSpPr txBox="1"/>
      </xdr:nvSpPr>
      <xdr:spPr>
        <a:xfrm>
          <a:off x="2527300" y="687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56586</xdr:rowOff>
    </xdr:from>
    <xdr:to>
      <xdr:col>29</xdr:col>
      <xdr:colOff>177800</xdr:colOff>
      <xdr:row>37</xdr:row>
      <xdr:rowOff>158186</xdr:rowOff>
    </xdr:to>
    <xdr:sp macro="" textlink="">
      <xdr:nvSpPr>
        <xdr:cNvPr id="131" name="楕円 130"/>
        <xdr:cNvSpPr/>
      </xdr:nvSpPr>
      <xdr:spPr bwMode="auto">
        <a:xfrm>
          <a:off x="5600700" y="71812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28663</xdr:rowOff>
    </xdr:from>
    <xdr:ext cx="762000" cy="259045"/>
    <xdr:sp macro="" textlink="">
      <xdr:nvSpPr>
        <xdr:cNvPr id="132" name="人口1人当たり決算額の推移該当値テキスト445"/>
        <xdr:cNvSpPr txBox="1"/>
      </xdr:nvSpPr>
      <xdr:spPr>
        <a:xfrm>
          <a:off x="5740400" y="7153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83881</xdr:rowOff>
    </xdr:from>
    <xdr:to>
      <xdr:col>26</xdr:col>
      <xdr:colOff>101600</xdr:colOff>
      <xdr:row>37</xdr:row>
      <xdr:rowOff>185481</xdr:rowOff>
    </xdr:to>
    <xdr:sp macro="" textlink="">
      <xdr:nvSpPr>
        <xdr:cNvPr id="133" name="楕円 132"/>
        <xdr:cNvSpPr/>
      </xdr:nvSpPr>
      <xdr:spPr bwMode="auto">
        <a:xfrm>
          <a:off x="4953000" y="72085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170258</xdr:rowOff>
    </xdr:from>
    <xdr:ext cx="736600" cy="259045"/>
    <xdr:sp macro="" textlink="">
      <xdr:nvSpPr>
        <xdr:cNvPr id="134" name="テキスト ボックス 133"/>
        <xdr:cNvSpPr txBox="1"/>
      </xdr:nvSpPr>
      <xdr:spPr>
        <a:xfrm>
          <a:off x="4622800" y="72949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92499</xdr:rowOff>
    </xdr:from>
    <xdr:to>
      <xdr:col>22</xdr:col>
      <xdr:colOff>165100</xdr:colOff>
      <xdr:row>37</xdr:row>
      <xdr:rowOff>194099</xdr:rowOff>
    </xdr:to>
    <xdr:sp macro="" textlink="">
      <xdr:nvSpPr>
        <xdr:cNvPr id="135" name="楕円 134"/>
        <xdr:cNvSpPr/>
      </xdr:nvSpPr>
      <xdr:spPr bwMode="auto">
        <a:xfrm>
          <a:off x="4254500" y="72171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178876</xdr:rowOff>
    </xdr:from>
    <xdr:ext cx="762000" cy="259045"/>
    <xdr:sp macro="" textlink="">
      <xdr:nvSpPr>
        <xdr:cNvPr id="136" name="テキスト ボックス 135"/>
        <xdr:cNvSpPr txBox="1"/>
      </xdr:nvSpPr>
      <xdr:spPr>
        <a:xfrm>
          <a:off x="3924300" y="7303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60792</xdr:rowOff>
    </xdr:from>
    <xdr:to>
      <xdr:col>19</xdr:col>
      <xdr:colOff>38100</xdr:colOff>
      <xdr:row>37</xdr:row>
      <xdr:rowOff>162392</xdr:rowOff>
    </xdr:to>
    <xdr:sp macro="" textlink="">
      <xdr:nvSpPr>
        <xdr:cNvPr id="137" name="楕円 136"/>
        <xdr:cNvSpPr/>
      </xdr:nvSpPr>
      <xdr:spPr bwMode="auto">
        <a:xfrm>
          <a:off x="3556000" y="71854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147169</xdr:rowOff>
    </xdr:from>
    <xdr:ext cx="762000" cy="259045"/>
    <xdr:sp macro="" textlink="">
      <xdr:nvSpPr>
        <xdr:cNvPr id="138" name="テキスト ボックス 137"/>
        <xdr:cNvSpPr txBox="1"/>
      </xdr:nvSpPr>
      <xdr:spPr>
        <a:xfrm>
          <a:off x="3225800" y="727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5357</xdr:rowOff>
    </xdr:from>
    <xdr:to>
      <xdr:col>15</xdr:col>
      <xdr:colOff>101600</xdr:colOff>
      <xdr:row>37</xdr:row>
      <xdr:rowOff>106957</xdr:rowOff>
    </xdr:to>
    <xdr:sp macro="" textlink="">
      <xdr:nvSpPr>
        <xdr:cNvPr id="139" name="楕円 138"/>
        <xdr:cNvSpPr/>
      </xdr:nvSpPr>
      <xdr:spPr bwMode="auto">
        <a:xfrm>
          <a:off x="2857500" y="71300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91734</xdr:rowOff>
    </xdr:from>
    <xdr:ext cx="762000" cy="259045"/>
    <xdr:sp macro="" textlink="">
      <xdr:nvSpPr>
        <xdr:cNvPr id="140" name="テキスト ボックス 139"/>
        <xdr:cNvSpPr txBox="1"/>
      </xdr:nvSpPr>
      <xdr:spPr>
        <a:xfrm>
          <a:off x="2527300" y="721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茨城県大子町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17,259
17,171
325.76
9,451,813
8,824,171
615,674
5,906,827
9,811,201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23.8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161156</xdr:rowOff>
    </xdr:from>
    <xdr:to>
      <xdr:col>24</xdr:col>
      <xdr:colOff>62865</xdr:colOff>
      <xdr:row>38</xdr:row>
      <xdr:rowOff>64768</xdr:rowOff>
    </xdr:to>
    <xdr:cxnSp macro="">
      <xdr:nvCxnSpPr>
        <xdr:cNvPr id="58" name="直線コネクタ 57"/>
        <xdr:cNvCxnSpPr/>
      </xdr:nvCxnSpPr>
      <xdr:spPr>
        <a:xfrm flipV="1">
          <a:off x="4633595" y="5133206"/>
          <a:ext cx="1270" cy="1446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68595</xdr:rowOff>
    </xdr:from>
    <xdr:ext cx="534377" cy="259045"/>
    <xdr:sp macro="" textlink="">
      <xdr:nvSpPr>
        <xdr:cNvPr id="59" name="人件費最小値テキスト"/>
        <xdr:cNvSpPr txBox="1"/>
      </xdr:nvSpPr>
      <xdr:spPr>
        <a:xfrm>
          <a:off x="4686300" y="6583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64768</xdr:rowOff>
    </xdr:from>
    <xdr:to>
      <xdr:col>24</xdr:col>
      <xdr:colOff>152400</xdr:colOff>
      <xdr:row>38</xdr:row>
      <xdr:rowOff>64768</xdr:rowOff>
    </xdr:to>
    <xdr:cxnSp macro="">
      <xdr:nvCxnSpPr>
        <xdr:cNvPr id="60" name="直線コネクタ 59"/>
        <xdr:cNvCxnSpPr/>
      </xdr:nvCxnSpPr>
      <xdr:spPr>
        <a:xfrm>
          <a:off x="4546600" y="657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107833</xdr:rowOff>
    </xdr:from>
    <xdr:ext cx="599010" cy="259045"/>
    <xdr:sp macro="" textlink="">
      <xdr:nvSpPr>
        <xdr:cNvPr id="61" name="人件費最大値テキスト"/>
        <xdr:cNvSpPr txBox="1"/>
      </xdr:nvSpPr>
      <xdr:spPr>
        <a:xfrm>
          <a:off x="4686300" y="4908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161156</xdr:rowOff>
    </xdr:from>
    <xdr:to>
      <xdr:col>24</xdr:col>
      <xdr:colOff>152400</xdr:colOff>
      <xdr:row>29</xdr:row>
      <xdr:rowOff>161156</xdr:rowOff>
    </xdr:to>
    <xdr:cxnSp macro="">
      <xdr:nvCxnSpPr>
        <xdr:cNvPr id="62" name="直線コネクタ 61"/>
        <xdr:cNvCxnSpPr/>
      </xdr:nvCxnSpPr>
      <xdr:spPr>
        <a:xfrm>
          <a:off x="4546600" y="513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90780</xdr:rowOff>
    </xdr:from>
    <xdr:to>
      <xdr:col>24</xdr:col>
      <xdr:colOff>63500</xdr:colOff>
      <xdr:row>32</xdr:row>
      <xdr:rowOff>160372</xdr:rowOff>
    </xdr:to>
    <xdr:cxnSp macro="">
      <xdr:nvCxnSpPr>
        <xdr:cNvPr id="63" name="直線コネクタ 62"/>
        <xdr:cNvCxnSpPr/>
      </xdr:nvCxnSpPr>
      <xdr:spPr>
        <a:xfrm flipV="1">
          <a:off x="3797300" y="5577180"/>
          <a:ext cx="838200" cy="69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28694</xdr:rowOff>
    </xdr:from>
    <xdr:ext cx="534377" cy="259045"/>
    <xdr:sp macro="" textlink="">
      <xdr:nvSpPr>
        <xdr:cNvPr id="64" name="人件費平均値テキスト"/>
        <xdr:cNvSpPr txBox="1"/>
      </xdr:nvSpPr>
      <xdr:spPr>
        <a:xfrm>
          <a:off x="4686300" y="6029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50267</xdr:rowOff>
    </xdr:from>
    <xdr:to>
      <xdr:col>24</xdr:col>
      <xdr:colOff>114300</xdr:colOff>
      <xdr:row>35</xdr:row>
      <xdr:rowOff>151867</xdr:rowOff>
    </xdr:to>
    <xdr:sp macro="" textlink="">
      <xdr:nvSpPr>
        <xdr:cNvPr id="65" name="フローチャート: 判断 64"/>
        <xdr:cNvSpPr/>
      </xdr:nvSpPr>
      <xdr:spPr>
        <a:xfrm>
          <a:off x="4584700" y="605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160372</xdr:rowOff>
    </xdr:from>
    <xdr:to>
      <xdr:col>19</xdr:col>
      <xdr:colOff>177800</xdr:colOff>
      <xdr:row>33</xdr:row>
      <xdr:rowOff>12941</xdr:rowOff>
    </xdr:to>
    <xdr:cxnSp macro="">
      <xdr:nvCxnSpPr>
        <xdr:cNvPr id="66" name="直線コネクタ 65"/>
        <xdr:cNvCxnSpPr/>
      </xdr:nvCxnSpPr>
      <xdr:spPr>
        <a:xfrm flipV="1">
          <a:off x="2908300" y="5646772"/>
          <a:ext cx="889000" cy="24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60407</xdr:rowOff>
    </xdr:from>
    <xdr:to>
      <xdr:col>20</xdr:col>
      <xdr:colOff>38100</xdr:colOff>
      <xdr:row>35</xdr:row>
      <xdr:rowOff>162007</xdr:rowOff>
    </xdr:to>
    <xdr:sp macro="" textlink="">
      <xdr:nvSpPr>
        <xdr:cNvPr id="67" name="フローチャート: 判断 66"/>
        <xdr:cNvSpPr/>
      </xdr:nvSpPr>
      <xdr:spPr>
        <a:xfrm>
          <a:off x="3746500" y="606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153134</xdr:rowOff>
    </xdr:from>
    <xdr:ext cx="534377" cy="259045"/>
    <xdr:sp macro="" textlink="">
      <xdr:nvSpPr>
        <xdr:cNvPr id="68" name="テキスト ボックス 67"/>
        <xdr:cNvSpPr txBox="1"/>
      </xdr:nvSpPr>
      <xdr:spPr>
        <a:xfrm>
          <a:off x="3530111" y="6153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12941</xdr:rowOff>
    </xdr:from>
    <xdr:to>
      <xdr:col>15</xdr:col>
      <xdr:colOff>50800</xdr:colOff>
      <xdr:row>33</xdr:row>
      <xdr:rowOff>25759</xdr:rowOff>
    </xdr:to>
    <xdr:cxnSp macro="">
      <xdr:nvCxnSpPr>
        <xdr:cNvPr id="69" name="直線コネクタ 68"/>
        <xdr:cNvCxnSpPr/>
      </xdr:nvCxnSpPr>
      <xdr:spPr>
        <a:xfrm flipV="1">
          <a:off x="2019300" y="5670791"/>
          <a:ext cx="889000" cy="12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83528</xdr:rowOff>
    </xdr:from>
    <xdr:to>
      <xdr:col>15</xdr:col>
      <xdr:colOff>101600</xdr:colOff>
      <xdr:row>36</xdr:row>
      <xdr:rowOff>13678</xdr:rowOff>
    </xdr:to>
    <xdr:sp macro="" textlink="">
      <xdr:nvSpPr>
        <xdr:cNvPr id="70" name="フローチャート: 判断 69"/>
        <xdr:cNvSpPr/>
      </xdr:nvSpPr>
      <xdr:spPr>
        <a:xfrm>
          <a:off x="2857500" y="608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4805</xdr:rowOff>
    </xdr:from>
    <xdr:ext cx="534377" cy="259045"/>
    <xdr:sp macro="" textlink="">
      <xdr:nvSpPr>
        <xdr:cNvPr id="71" name="テキスト ボックス 70"/>
        <xdr:cNvSpPr txBox="1"/>
      </xdr:nvSpPr>
      <xdr:spPr>
        <a:xfrm>
          <a:off x="2641111" y="617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25759</xdr:rowOff>
    </xdr:from>
    <xdr:to>
      <xdr:col>10</xdr:col>
      <xdr:colOff>114300</xdr:colOff>
      <xdr:row>33</xdr:row>
      <xdr:rowOff>96625</xdr:rowOff>
    </xdr:to>
    <xdr:cxnSp macro="">
      <xdr:nvCxnSpPr>
        <xdr:cNvPr id="72" name="直線コネクタ 71"/>
        <xdr:cNvCxnSpPr/>
      </xdr:nvCxnSpPr>
      <xdr:spPr>
        <a:xfrm flipV="1">
          <a:off x="1130300" y="5683609"/>
          <a:ext cx="8890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125525</xdr:rowOff>
    </xdr:from>
    <xdr:to>
      <xdr:col>10</xdr:col>
      <xdr:colOff>165100</xdr:colOff>
      <xdr:row>36</xdr:row>
      <xdr:rowOff>55675</xdr:rowOff>
    </xdr:to>
    <xdr:sp macro="" textlink="">
      <xdr:nvSpPr>
        <xdr:cNvPr id="73" name="フローチャート: 判断 72"/>
        <xdr:cNvSpPr/>
      </xdr:nvSpPr>
      <xdr:spPr>
        <a:xfrm>
          <a:off x="1968500" y="612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46802</xdr:rowOff>
    </xdr:from>
    <xdr:ext cx="534377" cy="259045"/>
    <xdr:sp macro="" textlink="">
      <xdr:nvSpPr>
        <xdr:cNvPr id="74" name="テキスト ボックス 73"/>
        <xdr:cNvSpPr txBox="1"/>
      </xdr:nvSpPr>
      <xdr:spPr>
        <a:xfrm>
          <a:off x="1752111" y="6219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25676</xdr:rowOff>
    </xdr:from>
    <xdr:to>
      <xdr:col>6</xdr:col>
      <xdr:colOff>38100</xdr:colOff>
      <xdr:row>37</xdr:row>
      <xdr:rowOff>127276</xdr:rowOff>
    </xdr:to>
    <xdr:sp macro="" textlink="">
      <xdr:nvSpPr>
        <xdr:cNvPr id="75" name="フローチャート: 判断 74"/>
        <xdr:cNvSpPr/>
      </xdr:nvSpPr>
      <xdr:spPr>
        <a:xfrm>
          <a:off x="1079500" y="6369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118403</xdr:rowOff>
    </xdr:from>
    <xdr:ext cx="534377" cy="259045"/>
    <xdr:sp macro="" textlink="">
      <xdr:nvSpPr>
        <xdr:cNvPr id="76" name="テキスト ボックス 75"/>
        <xdr:cNvSpPr txBox="1"/>
      </xdr:nvSpPr>
      <xdr:spPr>
        <a:xfrm>
          <a:off x="863111" y="6462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39980</xdr:rowOff>
    </xdr:from>
    <xdr:to>
      <xdr:col>24</xdr:col>
      <xdr:colOff>114300</xdr:colOff>
      <xdr:row>32</xdr:row>
      <xdr:rowOff>141580</xdr:rowOff>
    </xdr:to>
    <xdr:sp macro="" textlink="">
      <xdr:nvSpPr>
        <xdr:cNvPr id="82" name="楕円 81"/>
        <xdr:cNvSpPr/>
      </xdr:nvSpPr>
      <xdr:spPr>
        <a:xfrm>
          <a:off x="4584700" y="552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62857</xdr:rowOff>
    </xdr:from>
    <xdr:ext cx="599010" cy="259045"/>
    <xdr:sp macro="" textlink="">
      <xdr:nvSpPr>
        <xdr:cNvPr id="83" name="人件費該当値テキスト"/>
        <xdr:cNvSpPr txBox="1"/>
      </xdr:nvSpPr>
      <xdr:spPr>
        <a:xfrm>
          <a:off x="4686300" y="5377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109572</xdr:rowOff>
    </xdr:from>
    <xdr:to>
      <xdr:col>20</xdr:col>
      <xdr:colOff>38100</xdr:colOff>
      <xdr:row>33</xdr:row>
      <xdr:rowOff>39722</xdr:rowOff>
    </xdr:to>
    <xdr:sp macro="" textlink="">
      <xdr:nvSpPr>
        <xdr:cNvPr id="84" name="楕円 83"/>
        <xdr:cNvSpPr/>
      </xdr:nvSpPr>
      <xdr:spPr>
        <a:xfrm>
          <a:off x="3746500" y="5595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56249</xdr:rowOff>
    </xdr:from>
    <xdr:ext cx="599010" cy="259045"/>
    <xdr:sp macro="" textlink="">
      <xdr:nvSpPr>
        <xdr:cNvPr id="85" name="テキスト ボックス 84"/>
        <xdr:cNvSpPr txBox="1"/>
      </xdr:nvSpPr>
      <xdr:spPr>
        <a:xfrm>
          <a:off x="3497795" y="5371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133591</xdr:rowOff>
    </xdr:from>
    <xdr:to>
      <xdr:col>15</xdr:col>
      <xdr:colOff>101600</xdr:colOff>
      <xdr:row>33</xdr:row>
      <xdr:rowOff>63741</xdr:rowOff>
    </xdr:to>
    <xdr:sp macro="" textlink="">
      <xdr:nvSpPr>
        <xdr:cNvPr id="86" name="楕円 85"/>
        <xdr:cNvSpPr/>
      </xdr:nvSpPr>
      <xdr:spPr>
        <a:xfrm>
          <a:off x="2857500" y="561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80268</xdr:rowOff>
    </xdr:from>
    <xdr:ext cx="599010" cy="259045"/>
    <xdr:sp macro="" textlink="">
      <xdr:nvSpPr>
        <xdr:cNvPr id="87" name="テキスト ボックス 86"/>
        <xdr:cNvSpPr txBox="1"/>
      </xdr:nvSpPr>
      <xdr:spPr>
        <a:xfrm>
          <a:off x="2608795" y="5395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146409</xdr:rowOff>
    </xdr:from>
    <xdr:to>
      <xdr:col>10</xdr:col>
      <xdr:colOff>165100</xdr:colOff>
      <xdr:row>33</xdr:row>
      <xdr:rowOff>76559</xdr:rowOff>
    </xdr:to>
    <xdr:sp macro="" textlink="">
      <xdr:nvSpPr>
        <xdr:cNvPr id="88" name="楕円 87"/>
        <xdr:cNvSpPr/>
      </xdr:nvSpPr>
      <xdr:spPr>
        <a:xfrm>
          <a:off x="1968500" y="5632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93086</xdr:rowOff>
    </xdr:from>
    <xdr:ext cx="599010" cy="259045"/>
    <xdr:sp macro="" textlink="">
      <xdr:nvSpPr>
        <xdr:cNvPr id="89" name="テキスト ボックス 88"/>
        <xdr:cNvSpPr txBox="1"/>
      </xdr:nvSpPr>
      <xdr:spPr>
        <a:xfrm>
          <a:off x="1719795" y="5408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45825</xdr:rowOff>
    </xdr:from>
    <xdr:to>
      <xdr:col>6</xdr:col>
      <xdr:colOff>38100</xdr:colOff>
      <xdr:row>33</xdr:row>
      <xdr:rowOff>147425</xdr:rowOff>
    </xdr:to>
    <xdr:sp macro="" textlink="">
      <xdr:nvSpPr>
        <xdr:cNvPr id="90" name="楕円 89"/>
        <xdr:cNvSpPr/>
      </xdr:nvSpPr>
      <xdr:spPr>
        <a:xfrm>
          <a:off x="1079500" y="570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163952</xdr:rowOff>
    </xdr:from>
    <xdr:ext cx="599010" cy="259045"/>
    <xdr:sp macro="" textlink="">
      <xdr:nvSpPr>
        <xdr:cNvPr id="91" name="テキスト ボックス 90"/>
        <xdr:cNvSpPr txBox="1"/>
      </xdr:nvSpPr>
      <xdr:spPr>
        <a:xfrm>
          <a:off x="830795" y="5478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13105</xdr:rowOff>
    </xdr:from>
    <xdr:to>
      <xdr:col>24</xdr:col>
      <xdr:colOff>62865</xdr:colOff>
      <xdr:row>58</xdr:row>
      <xdr:rowOff>128417</xdr:rowOff>
    </xdr:to>
    <xdr:cxnSp macro="">
      <xdr:nvCxnSpPr>
        <xdr:cNvPr id="118" name="直線コネクタ 117"/>
        <xdr:cNvCxnSpPr/>
      </xdr:nvCxnSpPr>
      <xdr:spPr>
        <a:xfrm flipV="1">
          <a:off x="4633595" y="8757055"/>
          <a:ext cx="1270" cy="1315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132244</xdr:rowOff>
    </xdr:from>
    <xdr:ext cx="534377" cy="259045"/>
    <xdr:sp macro="" textlink="">
      <xdr:nvSpPr>
        <xdr:cNvPr id="119" name="物件費最小値テキスト"/>
        <xdr:cNvSpPr txBox="1"/>
      </xdr:nvSpPr>
      <xdr:spPr>
        <a:xfrm>
          <a:off x="4686300" y="10076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128417</xdr:rowOff>
    </xdr:from>
    <xdr:to>
      <xdr:col>24</xdr:col>
      <xdr:colOff>152400</xdr:colOff>
      <xdr:row>58</xdr:row>
      <xdr:rowOff>128417</xdr:rowOff>
    </xdr:to>
    <xdr:cxnSp macro="">
      <xdr:nvCxnSpPr>
        <xdr:cNvPr id="120" name="直線コネクタ 119"/>
        <xdr:cNvCxnSpPr/>
      </xdr:nvCxnSpPr>
      <xdr:spPr>
        <a:xfrm>
          <a:off x="4546600" y="10072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131232</xdr:rowOff>
    </xdr:from>
    <xdr:ext cx="599010" cy="259045"/>
    <xdr:sp macro="" textlink="">
      <xdr:nvSpPr>
        <xdr:cNvPr id="121" name="物件費最大値テキスト"/>
        <xdr:cNvSpPr txBox="1"/>
      </xdr:nvSpPr>
      <xdr:spPr>
        <a:xfrm>
          <a:off x="4686300" y="8532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13105</xdr:rowOff>
    </xdr:from>
    <xdr:to>
      <xdr:col>24</xdr:col>
      <xdr:colOff>152400</xdr:colOff>
      <xdr:row>51</xdr:row>
      <xdr:rowOff>13105</xdr:rowOff>
    </xdr:to>
    <xdr:cxnSp macro="">
      <xdr:nvCxnSpPr>
        <xdr:cNvPr id="122" name="直線コネクタ 121"/>
        <xdr:cNvCxnSpPr/>
      </xdr:nvCxnSpPr>
      <xdr:spPr>
        <a:xfrm>
          <a:off x="4546600" y="8757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38675</xdr:rowOff>
    </xdr:from>
    <xdr:to>
      <xdr:col>24</xdr:col>
      <xdr:colOff>63500</xdr:colOff>
      <xdr:row>53</xdr:row>
      <xdr:rowOff>160796</xdr:rowOff>
    </xdr:to>
    <xdr:cxnSp macro="">
      <xdr:nvCxnSpPr>
        <xdr:cNvPr id="123" name="直線コネクタ 122"/>
        <xdr:cNvCxnSpPr/>
      </xdr:nvCxnSpPr>
      <xdr:spPr>
        <a:xfrm>
          <a:off x="3797300" y="9125525"/>
          <a:ext cx="838200" cy="12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35094</xdr:rowOff>
    </xdr:from>
    <xdr:ext cx="534377" cy="259045"/>
    <xdr:sp macro="" textlink="">
      <xdr:nvSpPr>
        <xdr:cNvPr id="124" name="物件費平均値テキスト"/>
        <xdr:cNvSpPr txBox="1"/>
      </xdr:nvSpPr>
      <xdr:spPr>
        <a:xfrm>
          <a:off x="4686300" y="94648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56667</xdr:rowOff>
    </xdr:from>
    <xdr:to>
      <xdr:col>24</xdr:col>
      <xdr:colOff>114300</xdr:colOff>
      <xdr:row>55</xdr:row>
      <xdr:rowOff>158267</xdr:rowOff>
    </xdr:to>
    <xdr:sp macro="" textlink="">
      <xdr:nvSpPr>
        <xdr:cNvPr id="125" name="フローチャート: 判断 124"/>
        <xdr:cNvSpPr/>
      </xdr:nvSpPr>
      <xdr:spPr>
        <a:xfrm>
          <a:off x="4584700" y="948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38675</xdr:rowOff>
    </xdr:from>
    <xdr:to>
      <xdr:col>19</xdr:col>
      <xdr:colOff>177800</xdr:colOff>
      <xdr:row>53</xdr:row>
      <xdr:rowOff>159751</xdr:rowOff>
    </xdr:to>
    <xdr:cxnSp macro="">
      <xdr:nvCxnSpPr>
        <xdr:cNvPr id="126" name="直線コネクタ 125"/>
        <xdr:cNvCxnSpPr/>
      </xdr:nvCxnSpPr>
      <xdr:spPr>
        <a:xfrm flipV="1">
          <a:off x="2908300" y="9125525"/>
          <a:ext cx="889000" cy="121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106421</xdr:rowOff>
    </xdr:from>
    <xdr:to>
      <xdr:col>20</xdr:col>
      <xdr:colOff>38100</xdr:colOff>
      <xdr:row>56</xdr:row>
      <xdr:rowOff>36571</xdr:rowOff>
    </xdr:to>
    <xdr:sp macro="" textlink="">
      <xdr:nvSpPr>
        <xdr:cNvPr id="127" name="フローチャート: 判断 126"/>
        <xdr:cNvSpPr/>
      </xdr:nvSpPr>
      <xdr:spPr>
        <a:xfrm>
          <a:off x="3746500" y="9536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27698</xdr:rowOff>
    </xdr:from>
    <xdr:ext cx="534377" cy="259045"/>
    <xdr:sp macro="" textlink="">
      <xdr:nvSpPr>
        <xdr:cNvPr id="128" name="テキスト ボックス 127"/>
        <xdr:cNvSpPr txBox="1"/>
      </xdr:nvSpPr>
      <xdr:spPr>
        <a:xfrm>
          <a:off x="3530111" y="962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159751</xdr:rowOff>
    </xdr:from>
    <xdr:to>
      <xdr:col>15</xdr:col>
      <xdr:colOff>50800</xdr:colOff>
      <xdr:row>54</xdr:row>
      <xdr:rowOff>63037</xdr:rowOff>
    </xdr:to>
    <xdr:cxnSp macro="">
      <xdr:nvCxnSpPr>
        <xdr:cNvPr id="129" name="直線コネクタ 128"/>
        <xdr:cNvCxnSpPr/>
      </xdr:nvCxnSpPr>
      <xdr:spPr>
        <a:xfrm flipV="1">
          <a:off x="2019300" y="9246601"/>
          <a:ext cx="889000" cy="74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72702</xdr:rowOff>
    </xdr:from>
    <xdr:to>
      <xdr:col>15</xdr:col>
      <xdr:colOff>101600</xdr:colOff>
      <xdr:row>56</xdr:row>
      <xdr:rowOff>2852</xdr:rowOff>
    </xdr:to>
    <xdr:sp macro="" textlink="">
      <xdr:nvSpPr>
        <xdr:cNvPr id="130" name="フローチャート: 判断 129"/>
        <xdr:cNvSpPr/>
      </xdr:nvSpPr>
      <xdr:spPr>
        <a:xfrm>
          <a:off x="2857500" y="9502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165429</xdr:rowOff>
    </xdr:from>
    <xdr:ext cx="534377" cy="259045"/>
    <xdr:sp macro="" textlink="">
      <xdr:nvSpPr>
        <xdr:cNvPr id="131" name="テキスト ボックス 130"/>
        <xdr:cNvSpPr txBox="1"/>
      </xdr:nvSpPr>
      <xdr:spPr>
        <a:xfrm>
          <a:off x="2641111" y="959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63037</xdr:rowOff>
    </xdr:from>
    <xdr:to>
      <xdr:col>10</xdr:col>
      <xdr:colOff>114300</xdr:colOff>
      <xdr:row>55</xdr:row>
      <xdr:rowOff>9218</xdr:rowOff>
    </xdr:to>
    <xdr:cxnSp macro="">
      <xdr:nvCxnSpPr>
        <xdr:cNvPr id="132" name="直線コネクタ 131"/>
        <xdr:cNvCxnSpPr/>
      </xdr:nvCxnSpPr>
      <xdr:spPr>
        <a:xfrm flipV="1">
          <a:off x="1130300" y="9321337"/>
          <a:ext cx="889000" cy="11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157464</xdr:rowOff>
    </xdr:from>
    <xdr:to>
      <xdr:col>10</xdr:col>
      <xdr:colOff>165100</xdr:colOff>
      <xdr:row>56</xdr:row>
      <xdr:rowOff>87614</xdr:rowOff>
    </xdr:to>
    <xdr:sp macro="" textlink="">
      <xdr:nvSpPr>
        <xdr:cNvPr id="133" name="フローチャート: 判断 132"/>
        <xdr:cNvSpPr/>
      </xdr:nvSpPr>
      <xdr:spPr>
        <a:xfrm>
          <a:off x="1968500" y="958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78741</xdr:rowOff>
    </xdr:from>
    <xdr:ext cx="534377" cy="259045"/>
    <xdr:sp macro="" textlink="">
      <xdr:nvSpPr>
        <xdr:cNvPr id="134" name="テキスト ボックス 133"/>
        <xdr:cNvSpPr txBox="1"/>
      </xdr:nvSpPr>
      <xdr:spPr>
        <a:xfrm>
          <a:off x="1752111" y="967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165203</xdr:rowOff>
    </xdr:from>
    <xdr:to>
      <xdr:col>6</xdr:col>
      <xdr:colOff>38100</xdr:colOff>
      <xdr:row>58</xdr:row>
      <xdr:rowOff>95353</xdr:rowOff>
    </xdr:to>
    <xdr:sp macro="" textlink="">
      <xdr:nvSpPr>
        <xdr:cNvPr id="135" name="フローチャート: 判断 134"/>
        <xdr:cNvSpPr/>
      </xdr:nvSpPr>
      <xdr:spPr>
        <a:xfrm>
          <a:off x="1079500" y="993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86480</xdr:rowOff>
    </xdr:from>
    <xdr:ext cx="534377" cy="259045"/>
    <xdr:sp macro="" textlink="">
      <xdr:nvSpPr>
        <xdr:cNvPr id="136" name="テキスト ボックス 135"/>
        <xdr:cNvSpPr txBox="1"/>
      </xdr:nvSpPr>
      <xdr:spPr>
        <a:xfrm>
          <a:off x="863111" y="1003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109996</xdr:rowOff>
    </xdr:from>
    <xdr:to>
      <xdr:col>24</xdr:col>
      <xdr:colOff>114300</xdr:colOff>
      <xdr:row>54</xdr:row>
      <xdr:rowOff>40146</xdr:rowOff>
    </xdr:to>
    <xdr:sp macro="" textlink="">
      <xdr:nvSpPr>
        <xdr:cNvPr id="142" name="楕円 141"/>
        <xdr:cNvSpPr/>
      </xdr:nvSpPr>
      <xdr:spPr>
        <a:xfrm>
          <a:off x="4584700" y="919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132873</xdr:rowOff>
    </xdr:from>
    <xdr:ext cx="534377" cy="259045"/>
    <xdr:sp macro="" textlink="">
      <xdr:nvSpPr>
        <xdr:cNvPr id="143" name="物件費該当値テキスト"/>
        <xdr:cNvSpPr txBox="1"/>
      </xdr:nvSpPr>
      <xdr:spPr>
        <a:xfrm>
          <a:off x="4686300" y="9048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159325</xdr:rowOff>
    </xdr:from>
    <xdr:to>
      <xdr:col>20</xdr:col>
      <xdr:colOff>38100</xdr:colOff>
      <xdr:row>53</xdr:row>
      <xdr:rowOff>89475</xdr:rowOff>
    </xdr:to>
    <xdr:sp macro="" textlink="">
      <xdr:nvSpPr>
        <xdr:cNvPr id="144" name="楕円 143"/>
        <xdr:cNvSpPr/>
      </xdr:nvSpPr>
      <xdr:spPr>
        <a:xfrm>
          <a:off x="3746500" y="907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106002</xdr:rowOff>
    </xdr:from>
    <xdr:ext cx="599010" cy="259045"/>
    <xdr:sp macro="" textlink="">
      <xdr:nvSpPr>
        <xdr:cNvPr id="145" name="テキスト ボックス 144"/>
        <xdr:cNvSpPr txBox="1"/>
      </xdr:nvSpPr>
      <xdr:spPr>
        <a:xfrm>
          <a:off x="3497795" y="8849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108951</xdr:rowOff>
    </xdr:from>
    <xdr:to>
      <xdr:col>15</xdr:col>
      <xdr:colOff>101600</xdr:colOff>
      <xdr:row>54</xdr:row>
      <xdr:rowOff>39101</xdr:rowOff>
    </xdr:to>
    <xdr:sp macro="" textlink="">
      <xdr:nvSpPr>
        <xdr:cNvPr id="146" name="楕円 145"/>
        <xdr:cNvSpPr/>
      </xdr:nvSpPr>
      <xdr:spPr>
        <a:xfrm>
          <a:off x="2857500" y="9195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55628</xdr:rowOff>
    </xdr:from>
    <xdr:ext cx="534377" cy="259045"/>
    <xdr:sp macro="" textlink="">
      <xdr:nvSpPr>
        <xdr:cNvPr id="147" name="テキスト ボックス 146"/>
        <xdr:cNvSpPr txBox="1"/>
      </xdr:nvSpPr>
      <xdr:spPr>
        <a:xfrm>
          <a:off x="2641111" y="8971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12237</xdr:rowOff>
    </xdr:from>
    <xdr:to>
      <xdr:col>10</xdr:col>
      <xdr:colOff>165100</xdr:colOff>
      <xdr:row>54</xdr:row>
      <xdr:rowOff>113837</xdr:rowOff>
    </xdr:to>
    <xdr:sp macro="" textlink="">
      <xdr:nvSpPr>
        <xdr:cNvPr id="148" name="楕円 147"/>
        <xdr:cNvSpPr/>
      </xdr:nvSpPr>
      <xdr:spPr>
        <a:xfrm>
          <a:off x="1968500" y="927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130364</xdr:rowOff>
    </xdr:from>
    <xdr:ext cx="534377" cy="259045"/>
    <xdr:sp macro="" textlink="">
      <xdr:nvSpPr>
        <xdr:cNvPr id="149" name="テキスト ボックス 148"/>
        <xdr:cNvSpPr txBox="1"/>
      </xdr:nvSpPr>
      <xdr:spPr>
        <a:xfrm>
          <a:off x="1752111" y="9045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129868</xdr:rowOff>
    </xdr:from>
    <xdr:to>
      <xdr:col>6</xdr:col>
      <xdr:colOff>38100</xdr:colOff>
      <xdr:row>55</xdr:row>
      <xdr:rowOff>60018</xdr:rowOff>
    </xdr:to>
    <xdr:sp macro="" textlink="">
      <xdr:nvSpPr>
        <xdr:cNvPr id="150" name="楕円 149"/>
        <xdr:cNvSpPr/>
      </xdr:nvSpPr>
      <xdr:spPr>
        <a:xfrm>
          <a:off x="1079500" y="938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76545</xdr:rowOff>
    </xdr:from>
    <xdr:ext cx="534377" cy="259045"/>
    <xdr:sp macro="" textlink="">
      <xdr:nvSpPr>
        <xdr:cNvPr id="151" name="テキスト ボックス 150"/>
        <xdr:cNvSpPr txBox="1"/>
      </xdr:nvSpPr>
      <xdr:spPr>
        <a:xfrm>
          <a:off x="863111" y="9163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54570</xdr:rowOff>
    </xdr:from>
    <xdr:to>
      <xdr:col>24</xdr:col>
      <xdr:colOff>62865</xdr:colOff>
      <xdr:row>78</xdr:row>
      <xdr:rowOff>75189</xdr:rowOff>
    </xdr:to>
    <xdr:cxnSp macro="">
      <xdr:nvCxnSpPr>
        <xdr:cNvPr id="173" name="直線コネクタ 172"/>
        <xdr:cNvCxnSpPr/>
      </xdr:nvCxnSpPr>
      <xdr:spPr>
        <a:xfrm flipV="1">
          <a:off x="4633595" y="12056070"/>
          <a:ext cx="1270" cy="1392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79016</xdr:rowOff>
    </xdr:from>
    <xdr:ext cx="469744" cy="259045"/>
    <xdr:sp macro="" textlink="">
      <xdr:nvSpPr>
        <xdr:cNvPr id="174" name="維持補修費最小値テキスト"/>
        <xdr:cNvSpPr txBox="1"/>
      </xdr:nvSpPr>
      <xdr:spPr>
        <a:xfrm>
          <a:off x="4686300" y="13452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75189</xdr:rowOff>
    </xdr:from>
    <xdr:to>
      <xdr:col>24</xdr:col>
      <xdr:colOff>152400</xdr:colOff>
      <xdr:row>78</xdr:row>
      <xdr:rowOff>75189</xdr:rowOff>
    </xdr:to>
    <xdr:cxnSp macro="">
      <xdr:nvCxnSpPr>
        <xdr:cNvPr id="175" name="直線コネクタ 174"/>
        <xdr:cNvCxnSpPr/>
      </xdr:nvCxnSpPr>
      <xdr:spPr>
        <a:xfrm>
          <a:off x="4546600" y="13448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1247</xdr:rowOff>
    </xdr:from>
    <xdr:ext cx="534377" cy="259045"/>
    <xdr:sp macro="" textlink="">
      <xdr:nvSpPr>
        <xdr:cNvPr id="176" name="維持補修費最大値テキスト"/>
        <xdr:cNvSpPr txBox="1"/>
      </xdr:nvSpPr>
      <xdr:spPr>
        <a:xfrm>
          <a:off x="4686300" y="11831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54570</xdr:rowOff>
    </xdr:from>
    <xdr:to>
      <xdr:col>24</xdr:col>
      <xdr:colOff>152400</xdr:colOff>
      <xdr:row>70</xdr:row>
      <xdr:rowOff>54570</xdr:rowOff>
    </xdr:to>
    <xdr:cxnSp macro="">
      <xdr:nvCxnSpPr>
        <xdr:cNvPr id="177" name="直線コネクタ 176"/>
        <xdr:cNvCxnSpPr/>
      </xdr:nvCxnSpPr>
      <xdr:spPr>
        <a:xfrm>
          <a:off x="4546600" y="12056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28006</xdr:rowOff>
    </xdr:from>
    <xdr:to>
      <xdr:col>24</xdr:col>
      <xdr:colOff>63500</xdr:colOff>
      <xdr:row>77</xdr:row>
      <xdr:rowOff>108291</xdr:rowOff>
    </xdr:to>
    <xdr:cxnSp macro="">
      <xdr:nvCxnSpPr>
        <xdr:cNvPr id="178" name="直線コネクタ 177"/>
        <xdr:cNvCxnSpPr/>
      </xdr:nvCxnSpPr>
      <xdr:spPr>
        <a:xfrm flipV="1">
          <a:off x="3797300" y="13229656"/>
          <a:ext cx="838200" cy="80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141450</xdr:rowOff>
    </xdr:from>
    <xdr:ext cx="469744" cy="259045"/>
    <xdr:sp macro="" textlink="">
      <xdr:nvSpPr>
        <xdr:cNvPr id="179" name="維持補修費平均値テキスト"/>
        <xdr:cNvSpPr txBox="1"/>
      </xdr:nvSpPr>
      <xdr:spPr>
        <a:xfrm>
          <a:off x="4686300" y="130002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118573</xdr:rowOff>
    </xdr:from>
    <xdr:to>
      <xdr:col>24</xdr:col>
      <xdr:colOff>114300</xdr:colOff>
      <xdr:row>77</xdr:row>
      <xdr:rowOff>48723</xdr:rowOff>
    </xdr:to>
    <xdr:sp macro="" textlink="">
      <xdr:nvSpPr>
        <xdr:cNvPr id="180" name="フローチャート: 判断 179"/>
        <xdr:cNvSpPr/>
      </xdr:nvSpPr>
      <xdr:spPr>
        <a:xfrm>
          <a:off x="4584700" y="1314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75555</xdr:rowOff>
    </xdr:from>
    <xdr:to>
      <xdr:col>19</xdr:col>
      <xdr:colOff>177800</xdr:colOff>
      <xdr:row>77</xdr:row>
      <xdr:rowOff>108291</xdr:rowOff>
    </xdr:to>
    <xdr:cxnSp macro="">
      <xdr:nvCxnSpPr>
        <xdr:cNvPr id="181" name="直線コネクタ 180"/>
        <xdr:cNvCxnSpPr/>
      </xdr:nvCxnSpPr>
      <xdr:spPr>
        <a:xfrm>
          <a:off x="2908300" y="13277205"/>
          <a:ext cx="889000" cy="32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43591</xdr:rowOff>
    </xdr:from>
    <xdr:to>
      <xdr:col>20</xdr:col>
      <xdr:colOff>38100</xdr:colOff>
      <xdr:row>76</xdr:row>
      <xdr:rowOff>145191</xdr:rowOff>
    </xdr:to>
    <xdr:sp macro="" textlink="">
      <xdr:nvSpPr>
        <xdr:cNvPr id="182" name="フローチャート: 判断 181"/>
        <xdr:cNvSpPr/>
      </xdr:nvSpPr>
      <xdr:spPr>
        <a:xfrm>
          <a:off x="3746500" y="13073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161718</xdr:rowOff>
    </xdr:from>
    <xdr:ext cx="469744" cy="259045"/>
    <xdr:sp macro="" textlink="">
      <xdr:nvSpPr>
        <xdr:cNvPr id="183" name="テキスト ボックス 182"/>
        <xdr:cNvSpPr txBox="1"/>
      </xdr:nvSpPr>
      <xdr:spPr>
        <a:xfrm>
          <a:off x="3562428" y="12849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75555</xdr:rowOff>
    </xdr:from>
    <xdr:to>
      <xdr:col>15</xdr:col>
      <xdr:colOff>50800</xdr:colOff>
      <xdr:row>77</xdr:row>
      <xdr:rowOff>111582</xdr:rowOff>
    </xdr:to>
    <xdr:cxnSp macro="">
      <xdr:nvCxnSpPr>
        <xdr:cNvPr id="184" name="直線コネクタ 183"/>
        <xdr:cNvCxnSpPr/>
      </xdr:nvCxnSpPr>
      <xdr:spPr>
        <a:xfrm flipV="1">
          <a:off x="2019300" y="13277205"/>
          <a:ext cx="889000" cy="36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84190</xdr:rowOff>
    </xdr:from>
    <xdr:to>
      <xdr:col>15</xdr:col>
      <xdr:colOff>101600</xdr:colOff>
      <xdr:row>77</xdr:row>
      <xdr:rowOff>14340</xdr:rowOff>
    </xdr:to>
    <xdr:sp macro="" textlink="">
      <xdr:nvSpPr>
        <xdr:cNvPr id="185" name="フローチャート: 判断 184"/>
        <xdr:cNvSpPr/>
      </xdr:nvSpPr>
      <xdr:spPr>
        <a:xfrm>
          <a:off x="2857500" y="13114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30868</xdr:rowOff>
    </xdr:from>
    <xdr:ext cx="469744" cy="259045"/>
    <xdr:sp macro="" textlink="">
      <xdr:nvSpPr>
        <xdr:cNvPr id="186" name="テキスト ボックス 185"/>
        <xdr:cNvSpPr txBox="1"/>
      </xdr:nvSpPr>
      <xdr:spPr>
        <a:xfrm>
          <a:off x="2673428" y="12889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91694</xdr:rowOff>
    </xdr:from>
    <xdr:to>
      <xdr:col>10</xdr:col>
      <xdr:colOff>114300</xdr:colOff>
      <xdr:row>77</xdr:row>
      <xdr:rowOff>111582</xdr:rowOff>
    </xdr:to>
    <xdr:cxnSp macro="">
      <xdr:nvCxnSpPr>
        <xdr:cNvPr id="187" name="直線コネクタ 186"/>
        <xdr:cNvCxnSpPr/>
      </xdr:nvCxnSpPr>
      <xdr:spPr>
        <a:xfrm>
          <a:off x="1130300" y="13293344"/>
          <a:ext cx="889000" cy="19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47706</xdr:rowOff>
    </xdr:from>
    <xdr:to>
      <xdr:col>10</xdr:col>
      <xdr:colOff>165100</xdr:colOff>
      <xdr:row>77</xdr:row>
      <xdr:rowOff>149306</xdr:rowOff>
    </xdr:to>
    <xdr:sp macro="" textlink="">
      <xdr:nvSpPr>
        <xdr:cNvPr id="188" name="フローチャート: 判断 187"/>
        <xdr:cNvSpPr/>
      </xdr:nvSpPr>
      <xdr:spPr>
        <a:xfrm>
          <a:off x="1968500" y="1324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165833</xdr:rowOff>
    </xdr:from>
    <xdr:ext cx="469744" cy="259045"/>
    <xdr:sp macro="" textlink="">
      <xdr:nvSpPr>
        <xdr:cNvPr id="189" name="テキスト ボックス 188"/>
        <xdr:cNvSpPr txBox="1"/>
      </xdr:nvSpPr>
      <xdr:spPr>
        <a:xfrm>
          <a:off x="1784428" y="13024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79435</xdr:rowOff>
    </xdr:from>
    <xdr:to>
      <xdr:col>6</xdr:col>
      <xdr:colOff>38100</xdr:colOff>
      <xdr:row>78</xdr:row>
      <xdr:rowOff>9585</xdr:rowOff>
    </xdr:to>
    <xdr:sp macro="" textlink="">
      <xdr:nvSpPr>
        <xdr:cNvPr id="190" name="フローチャート: 判断 189"/>
        <xdr:cNvSpPr/>
      </xdr:nvSpPr>
      <xdr:spPr>
        <a:xfrm>
          <a:off x="1079500" y="1328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712</xdr:rowOff>
    </xdr:from>
    <xdr:ext cx="469744" cy="259045"/>
    <xdr:sp macro="" textlink="">
      <xdr:nvSpPr>
        <xdr:cNvPr id="191" name="テキスト ボックス 190"/>
        <xdr:cNvSpPr txBox="1"/>
      </xdr:nvSpPr>
      <xdr:spPr>
        <a:xfrm>
          <a:off x="895428" y="1337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148656</xdr:rowOff>
    </xdr:from>
    <xdr:to>
      <xdr:col>24</xdr:col>
      <xdr:colOff>114300</xdr:colOff>
      <xdr:row>77</xdr:row>
      <xdr:rowOff>78806</xdr:rowOff>
    </xdr:to>
    <xdr:sp macro="" textlink="">
      <xdr:nvSpPr>
        <xdr:cNvPr id="197" name="楕円 196"/>
        <xdr:cNvSpPr/>
      </xdr:nvSpPr>
      <xdr:spPr>
        <a:xfrm>
          <a:off x="4584700" y="13178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127083</xdr:rowOff>
    </xdr:from>
    <xdr:ext cx="469744" cy="259045"/>
    <xdr:sp macro="" textlink="">
      <xdr:nvSpPr>
        <xdr:cNvPr id="198" name="維持補修費該当値テキスト"/>
        <xdr:cNvSpPr txBox="1"/>
      </xdr:nvSpPr>
      <xdr:spPr>
        <a:xfrm>
          <a:off x="4686300" y="1315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57491</xdr:rowOff>
    </xdr:from>
    <xdr:to>
      <xdr:col>20</xdr:col>
      <xdr:colOff>38100</xdr:colOff>
      <xdr:row>77</xdr:row>
      <xdr:rowOff>159091</xdr:rowOff>
    </xdr:to>
    <xdr:sp macro="" textlink="">
      <xdr:nvSpPr>
        <xdr:cNvPr id="199" name="楕円 198"/>
        <xdr:cNvSpPr/>
      </xdr:nvSpPr>
      <xdr:spPr>
        <a:xfrm>
          <a:off x="3746500" y="13259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150218</xdr:rowOff>
    </xdr:from>
    <xdr:ext cx="469744" cy="259045"/>
    <xdr:sp macro="" textlink="">
      <xdr:nvSpPr>
        <xdr:cNvPr id="200" name="テキスト ボックス 199"/>
        <xdr:cNvSpPr txBox="1"/>
      </xdr:nvSpPr>
      <xdr:spPr>
        <a:xfrm>
          <a:off x="3562428" y="13351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24755</xdr:rowOff>
    </xdr:from>
    <xdr:to>
      <xdr:col>15</xdr:col>
      <xdr:colOff>101600</xdr:colOff>
      <xdr:row>77</xdr:row>
      <xdr:rowOff>126355</xdr:rowOff>
    </xdr:to>
    <xdr:sp macro="" textlink="">
      <xdr:nvSpPr>
        <xdr:cNvPr id="201" name="楕円 200"/>
        <xdr:cNvSpPr/>
      </xdr:nvSpPr>
      <xdr:spPr>
        <a:xfrm>
          <a:off x="2857500" y="1322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117482</xdr:rowOff>
    </xdr:from>
    <xdr:ext cx="469744" cy="259045"/>
    <xdr:sp macro="" textlink="">
      <xdr:nvSpPr>
        <xdr:cNvPr id="202" name="テキスト ボックス 201"/>
        <xdr:cNvSpPr txBox="1"/>
      </xdr:nvSpPr>
      <xdr:spPr>
        <a:xfrm>
          <a:off x="2673428" y="13319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60782</xdr:rowOff>
    </xdr:from>
    <xdr:to>
      <xdr:col>10</xdr:col>
      <xdr:colOff>165100</xdr:colOff>
      <xdr:row>77</xdr:row>
      <xdr:rowOff>162382</xdr:rowOff>
    </xdr:to>
    <xdr:sp macro="" textlink="">
      <xdr:nvSpPr>
        <xdr:cNvPr id="203" name="楕円 202"/>
        <xdr:cNvSpPr/>
      </xdr:nvSpPr>
      <xdr:spPr>
        <a:xfrm>
          <a:off x="1968500" y="132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153509</xdr:rowOff>
    </xdr:from>
    <xdr:ext cx="469744" cy="259045"/>
    <xdr:sp macro="" textlink="">
      <xdr:nvSpPr>
        <xdr:cNvPr id="204" name="テキスト ボックス 203"/>
        <xdr:cNvSpPr txBox="1"/>
      </xdr:nvSpPr>
      <xdr:spPr>
        <a:xfrm>
          <a:off x="1784428" y="13355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40894</xdr:rowOff>
    </xdr:from>
    <xdr:to>
      <xdr:col>6</xdr:col>
      <xdr:colOff>38100</xdr:colOff>
      <xdr:row>77</xdr:row>
      <xdr:rowOff>142494</xdr:rowOff>
    </xdr:to>
    <xdr:sp macro="" textlink="">
      <xdr:nvSpPr>
        <xdr:cNvPr id="205" name="楕円 204"/>
        <xdr:cNvSpPr/>
      </xdr:nvSpPr>
      <xdr:spPr>
        <a:xfrm>
          <a:off x="1079500" y="1324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159021</xdr:rowOff>
    </xdr:from>
    <xdr:ext cx="469744" cy="259045"/>
    <xdr:sp macro="" textlink="">
      <xdr:nvSpPr>
        <xdr:cNvPr id="206" name="テキスト ボックス 205"/>
        <xdr:cNvSpPr txBox="1"/>
      </xdr:nvSpPr>
      <xdr:spPr>
        <a:xfrm>
          <a:off x="895428" y="13017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8" name="直線コネクタ 217"/>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9" name="テキスト ボックス 218"/>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0" name="直線コネクタ 219"/>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1" name="テキスト ボックス 220"/>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2" name="直線コネクタ 221"/>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3" name="テキスト ボックス 222"/>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4" name="直線コネクタ 223"/>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5" name="テキスト ボックス 224"/>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56900</xdr:rowOff>
    </xdr:from>
    <xdr:to>
      <xdr:col>24</xdr:col>
      <xdr:colOff>62865</xdr:colOff>
      <xdr:row>99</xdr:row>
      <xdr:rowOff>37654</xdr:rowOff>
    </xdr:to>
    <xdr:cxnSp macro="">
      <xdr:nvCxnSpPr>
        <xdr:cNvPr id="229" name="直線コネクタ 228"/>
        <xdr:cNvCxnSpPr/>
      </xdr:nvCxnSpPr>
      <xdr:spPr>
        <a:xfrm flipV="1">
          <a:off x="4633595" y="15658850"/>
          <a:ext cx="1270" cy="1352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41481</xdr:rowOff>
    </xdr:from>
    <xdr:ext cx="534377" cy="259045"/>
    <xdr:sp macro="" textlink="">
      <xdr:nvSpPr>
        <xdr:cNvPr id="230" name="扶助費最小値テキスト"/>
        <xdr:cNvSpPr txBox="1"/>
      </xdr:nvSpPr>
      <xdr:spPr>
        <a:xfrm>
          <a:off x="4686300" y="1701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37654</xdr:rowOff>
    </xdr:from>
    <xdr:to>
      <xdr:col>24</xdr:col>
      <xdr:colOff>152400</xdr:colOff>
      <xdr:row>99</xdr:row>
      <xdr:rowOff>37654</xdr:rowOff>
    </xdr:to>
    <xdr:cxnSp macro="">
      <xdr:nvCxnSpPr>
        <xdr:cNvPr id="231" name="直線コネクタ 230"/>
        <xdr:cNvCxnSpPr/>
      </xdr:nvCxnSpPr>
      <xdr:spPr>
        <a:xfrm>
          <a:off x="4546600" y="17011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3577</xdr:rowOff>
    </xdr:from>
    <xdr:ext cx="534377" cy="259045"/>
    <xdr:sp macro="" textlink="">
      <xdr:nvSpPr>
        <xdr:cNvPr id="232" name="扶助費最大値テキスト"/>
        <xdr:cNvSpPr txBox="1"/>
      </xdr:nvSpPr>
      <xdr:spPr>
        <a:xfrm>
          <a:off x="4686300" y="15434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56900</xdr:rowOff>
    </xdr:from>
    <xdr:to>
      <xdr:col>24</xdr:col>
      <xdr:colOff>152400</xdr:colOff>
      <xdr:row>91</xdr:row>
      <xdr:rowOff>56900</xdr:rowOff>
    </xdr:to>
    <xdr:cxnSp macro="">
      <xdr:nvCxnSpPr>
        <xdr:cNvPr id="233" name="直線コネクタ 232"/>
        <xdr:cNvCxnSpPr/>
      </xdr:nvCxnSpPr>
      <xdr:spPr>
        <a:xfrm>
          <a:off x="4546600" y="15658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149690</xdr:rowOff>
    </xdr:from>
    <xdr:to>
      <xdr:col>24</xdr:col>
      <xdr:colOff>63500</xdr:colOff>
      <xdr:row>95</xdr:row>
      <xdr:rowOff>33333</xdr:rowOff>
    </xdr:to>
    <xdr:cxnSp macro="">
      <xdr:nvCxnSpPr>
        <xdr:cNvPr id="234" name="直線コネクタ 233"/>
        <xdr:cNvCxnSpPr/>
      </xdr:nvCxnSpPr>
      <xdr:spPr>
        <a:xfrm>
          <a:off x="3797300" y="16265990"/>
          <a:ext cx="838200" cy="55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149257</xdr:rowOff>
    </xdr:from>
    <xdr:ext cx="534377" cy="259045"/>
    <xdr:sp macro="" textlink="">
      <xdr:nvSpPr>
        <xdr:cNvPr id="235" name="扶助費平均値テキスト"/>
        <xdr:cNvSpPr txBox="1"/>
      </xdr:nvSpPr>
      <xdr:spPr>
        <a:xfrm>
          <a:off x="4686300" y="16437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170830</xdr:rowOff>
    </xdr:from>
    <xdr:to>
      <xdr:col>24</xdr:col>
      <xdr:colOff>114300</xdr:colOff>
      <xdr:row>96</xdr:row>
      <xdr:rowOff>100980</xdr:rowOff>
    </xdr:to>
    <xdr:sp macro="" textlink="">
      <xdr:nvSpPr>
        <xdr:cNvPr id="236" name="フローチャート: 判断 235"/>
        <xdr:cNvSpPr/>
      </xdr:nvSpPr>
      <xdr:spPr>
        <a:xfrm>
          <a:off x="4584700" y="1645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149690</xdr:rowOff>
    </xdr:from>
    <xdr:to>
      <xdr:col>19</xdr:col>
      <xdr:colOff>177800</xdr:colOff>
      <xdr:row>95</xdr:row>
      <xdr:rowOff>21034</xdr:rowOff>
    </xdr:to>
    <xdr:cxnSp macro="">
      <xdr:nvCxnSpPr>
        <xdr:cNvPr id="237" name="直線コネクタ 236"/>
        <xdr:cNvCxnSpPr/>
      </xdr:nvCxnSpPr>
      <xdr:spPr>
        <a:xfrm flipV="1">
          <a:off x="2908300" y="16265990"/>
          <a:ext cx="889000" cy="4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160269</xdr:rowOff>
    </xdr:from>
    <xdr:to>
      <xdr:col>20</xdr:col>
      <xdr:colOff>38100</xdr:colOff>
      <xdr:row>96</xdr:row>
      <xdr:rowOff>90419</xdr:rowOff>
    </xdr:to>
    <xdr:sp macro="" textlink="">
      <xdr:nvSpPr>
        <xdr:cNvPr id="238" name="フローチャート: 判断 237"/>
        <xdr:cNvSpPr/>
      </xdr:nvSpPr>
      <xdr:spPr>
        <a:xfrm>
          <a:off x="3746500" y="1644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81546</xdr:rowOff>
    </xdr:from>
    <xdr:ext cx="534377" cy="259045"/>
    <xdr:sp macro="" textlink="">
      <xdr:nvSpPr>
        <xdr:cNvPr id="239" name="テキスト ボックス 238"/>
        <xdr:cNvSpPr txBox="1"/>
      </xdr:nvSpPr>
      <xdr:spPr>
        <a:xfrm>
          <a:off x="3530111" y="1654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21034</xdr:rowOff>
    </xdr:from>
    <xdr:to>
      <xdr:col>15</xdr:col>
      <xdr:colOff>50800</xdr:colOff>
      <xdr:row>95</xdr:row>
      <xdr:rowOff>145597</xdr:rowOff>
    </xdr:to>
    <xdr:cxnSp macro="">
      <xdr:nvCxnSpPr>
        <xdr:cNvPr id="240" name="直線コネクタ 239"/>
        <xdr:cNvCxnSpPr/>
      </xdr:nvCxnSpPr>
      <xdr:spPr>
        <a:xfrm flipV="1">
          <a:off x="2019300" y="16308784"/>
          <a:ext cx="889000" cy="12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153594</xdr:rowOff>
    </xdr:from>
    <xdr:to>
      <xdr:col>15</xdr:col>
      <xdr:colOff>101600</xdr:colOff>
      <xdr:row>96</xdr:row>
      <xdr:rowOff>83744</xdr:rowOff>
    </xdr:to>
    <xdr:sp macro="" textlink="">
      <xdr:nvSpPr>
        <xdr:cNvPr id="241" name="フローチャート: 判断 240"/>
        <xdr:cNvSpPr/>
      </xdr:nvSpPr>
      <xdr:spPr>
        <a:xfrm>
          <a:off x="2857500" y="16441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74871</xdr:rowOff>
    </xdr:from>
    <xdr:ext cx="534377" cy="259045"/>
    <xdr:sp macro="" textlink="">
      <xdr:nvSpPr>
        <xdr:cNvPr id="242" name="テキスト ボックス 241"/>
        <xdr:cNvSpPr txBox="1"/>
      </xdr:nvSpPr>
      <xdr:spPr>
        <a:xfrm>
          <a:off x="2641111" y="1653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145597</xdr:rowOff>
    </xdr:from>
    <xdr:to>
      <xdr:col>10</xdr:col>
      <xdr:colOff>114300</xdr:colOff>
      <xdr:row>96</xdr:row>
      <xdr:rowOff>10449</xdr:rowOff>
    </xdr:to>
    <xdr:cxnSp macro="">
      <xdr:nvCxnSpPr>
        <xdr:cNvPr id="243" name="直線コネクタ 242"/>
        <xdr:cNvCxnSpPr/>
      </xdr:nvCxnSpPr>
      <xdr:spPr>
        <a:xfrm flipV="1">
          <a:off x="1130300" y="16433347"/>
          <a:ext cx="889000" cy="3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62588</xdr:rowOff>
    </xdr:from>
    <xdr:to>
      <xdr:col>10</xdr:col>
      <xdr:colOff>165100</xdr:colOff>
      <xdr:row>96</xdr:row>
      <xdr:rowOff>164188</xdr:rowOff>
    </xdr:to>
    <xdr:sp macro="" textlink="">
      <xdr:nvSpPr>
        <xdr:cNvPr id="244" name="フローチャート: 判断 243"/>
        <xdr:cNvSpPr/>
      </xdr:nvSpPr>
      <xdr:spPr>
        <a:xfrm>
          <a:off x="1968500" y="1652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155315</xdr:rowOff>
    </xdr:from>
    <xdr:ext cx="534377" cy="259045"/>
    <xdr:sp macro="" textlink="">
      <xdr:nvSpPr>
        <xdr:cNvPr id="245" name="テキスト ボックス 244"/>
        <xdr:cNvSpPr txBox="1"/>
      </xdr:nvSpPr>
      <xdr:spPr>
        <a:xfrm>
          <a:off x="1752111" y="16614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115807</xdr:rowOff>
    </xdr:from>
    <xdr:to>
      <xdr:col>6</xdr:col>
      <xdr:colOff>38100</xdr:colOff>
      <xdr:row>97</xdr:row>
      <xdr:rowOff>45957</xdr:rowOff>
    </xdr:to>
    <xdr:sp macro="" textlink="">
      <xdr:nvSpPr>
        <xdr:cNvPr id="246" name="フローチャート: 判断 245"/>
        <xdr:cNvSpPr/>
      </xdr:nvSpPr>
      <xdr:spPr>
        <a:xfrm>
          <a:off x="1079500" y="16575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37084</xdr:rowOff>
    </xdr:from>
    <xdr:ext cx="534377" cy="259045"/>
    <xdr:sp macro="" textlink="">
      <xdr:nvSpPr>
        <xdr:cNvPr id="247" name="テキスト ボックス 246"/>
        <xdr:cNvSpPr txBox="1"/>
      </xdr:nvSpPr>
      <xdr:spPr>
        <a:xfrm>
          <a:off x="863111" y="16667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153983</xdr:rowOff>
    </xdr:from>
    <xdr:to>
      <xdr:col>24</xdr:col>
      <xdr:colOff>114300</xdr:colOff>
      <xdr:row>95</xdr:row>
      <xdr:rowOff>84133</xdr:rowOff>
    </xdr:to>
    <xdr:sp macro="" textlink="">
      <xdr:nvSpPr>
        <xdr:cNvPr id="253" name="楕円 252"/>
        <xdr:cNvSpPr/>
      </xdr:nvSpPr>
      <xdr:spPr>
        <a:xfrm>
          <a:off x="4584700" y="16270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5410</xdr:rowOff>
    </xdr:from>
    <xdr:ext cx="534377" cy="259045"/>
    <xdr:sp macro="" textlink="">
      <xdr:nvSpPr>
        <xdr:cNvPr id="254" name="扶助費該当値テキスト"/>
        <xdr:cNvSpPr txBox="1"/>
      </xdr:nvSpPr>
      <xdr:spPr>
        <a:xfrm>
          <a:off x="4686300" y="1612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98890</xdr:rowOff>
    </xdr:from>
    <xdr:to>
      <xdr:col>20</xdr:col>
      <xdr:colOff>38100</xdr:colOff>
      <xdr:row>95</xdr:row>
      <xdr:rowOff>29040</xdr:rowOff>
    </xdr:to>
    <xdr:sp macro="" textlink="">
      <xdr:nvSpPr>
        <xdr:cNvPr id="255" name="楕円 254"/>
        <xdr:cNvSpPr/>
      </xdr:nvSpPr>
      <xdr:spPr>
        <a:xfrm>
          <a:off x="3746500" y="1621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45567</xdr:rowOff>
    </xdr:from>
    <xdr:ext cx="534377" cy="259045"/>
    <xdr:sp macro="" textlink="">
      <xdr:nvSpPr>
        <xdr:cNvPr id="256" name="テキスト ボックス 255"/>
        <xdr:cNvSpPr txBox="1"/>
      </xdr:nvSpPr>
      <xdr:spPr>
        <a:xfrm>
          <a:off x="3530111" y="1599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141684</xdr:rowOff>
    </xdr:from>
    <xdr:to>
      <xdr:col>15</xdr:col>
      <xdr:colOff>101600</xdr:colOff>
      <xdr:row>95</xdr:row>
      <xdr:rowOff>71834</xdr:rowOff>
    </xdr:to>
    <xdr:sp macro="" textlink="">
      <xdr:nvSpPr>
        <xdr:cNvPr id="257" name="楕円 256"/>
        <xdr:cNvSpPr/>
      </xdr:nvSpPr>
      <xdr:spPr>
        <a:xfrm>
          <a:off x="2857500" y="1625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88361</xdr:rowOff>
    </xdr:from>
    <xdr:ext cx="534377" cy="259045"/>
    <xdr:sp macro="" textlink="">
      <xdr:nvSpPr>
        <xdr:cNvPr id="258" name="テキスト ボックス 257"/>
        <xdr:cNvSpPr txBox="1"/>
      </xdr:nvSpPr>
      <xdr:spPr>
        <a:xfrm>
          <a:off x="2641111" y="1603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94797</xdr:rowOff>
    </xdr:from>
    <xdr:to>
      <xdr:col>10</xdr:col>
      <xdr:colOff>165100</xdr:colOff>
      <xdr:row>96</xdr:row>
      <xdr:rowOff>24947</xdr:rowOff>
    </xdr:to>
    <xdr:sp macro="" textlink="">
      <xdr:nvSpPr>
        <xdr:cNvPr id="259" name="楕円 258"/>
        <xdr:cNvSpPr/>
      </xdr:nvSpPr>
      <xdr:spPr>
        <a:xfrm>
          <a:off x="1968500" y="16382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41474</xdr:rowOff>
    </xdr:from>
    <xdr:ext cx="534377" cy="259045"/>
    <xdr:sp macro="" textlink="">
      <xdr:nvSpPr>
        <xdr:cNvPr id="260" name="テキスト ボックス 259"/>
        <xdr:cNvSpPr txBox="1"/>
      </xdr:nvSpPr>
      <xdr:spPr>
        <a:xfrm>
          <a:off x="1752111" y="16157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131099</xdr:rowOff>
    </xdr:from>
    <xdr:to>
      <xdr:col>6</xdr:col>
      <xdr:colOff>38100</xdr:colOff>
      <xdr:row>96</xdr:row>
      <xdr:rowOff>61249</xdr:rowOff>
    </xdr:to>
    <xdr:sp macro="" textlink="">
      <xdr:nvSpPr>
        <xdr:cNvPr id="261" name="楕円 260"/>
        <xdr:cNvSpPr/>
      </xdr:nvSpPr>
      <xdr:spPr>
        <a:xfrm>
          <a:off x="1079500" y="1641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77776</xdr:rowOff>
    </xdr:from>
    <xdr:ext cx="534377" cy="259045"/>
    <xdr:sp macro="" textlink="">
      <xdr:nvSpPr>
        <xdr:cNvPr id="262" name="テキスト ボックス 261"/>
        <xdr:cNvSpPr txBox="1"/>
      </xdr:nvSpPr>
      <xdr:spPr>
        <a:xfrm>
          <a:off x="863111" y="16194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6" name="テキスト ボックス 275"/>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4" name="テキスト ボックス 283"/>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169029</xdr:rowOff>
    </xdr:from>
    <xdr:to>
      <xdr:col>54</xdr:col>
      <xdr:colOff>189865</xdr:colOff>
      <xdr:row>38</xdr:row>
      <xdr:rowOff>147785</xdr:rowOff>
    </xdr:to>
    <xdr:cxnSp macro="">
      <xdr:nvCxnSpPr>
        <xdr:cNvPr id="286" name="直線コネクタ 285"/>
        <xdr:cNvCxnSpPr/>
      </xdr:nvCxnSpPr>
      <xdr:spPr>
        <a:xfrm flipV="1">
          <a:off x="10475595" y="5312529"/>
          <a:ext cx="1270" cy="1350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151612</xdr:rowOff>
    </xdr:from>
    <xdr:ext cx="534377" cy="259045"/>
    <xdr:sp macro="" textlink="">
      <xdr:nvSpPr>
        <xdr:cNvPr id="287" name="補助費等最小値テキスト"/>
        <xdr:cNvSpPr txBox="1"/>
      </xdr:nvSpPr>
      <xdr:spPr>
        <a:xfrm>
          <a:off x="10528300" y="6666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147785</xdr:rowOff>
    </xdr:from>
    <xdr:to>
      <xdr:col>55</xdr:col>
      <xdr:colOff>88900</xdr:colOff>
      <xdr:row>38</xdr:row>
      <xdr:rowOff>147785</xdr:rowOff>
    </xdr:to>
    <xdr:cxnSp macro="">
      <xdr:nvCxnSpPr>
        <xdr:cNvPr id="288" name="直線コネクタ 287"/>
        <xdr:cNvCxnSpPr/>
      </xdr:nvCxnSpPr>
      <xdr:spPr>
        <a:xfrm>
          <a:off x="10388600" y="6662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115706</xdr:rowOff>
    </xdr:from>
    <xdr:ext cx="599010" cy="259045"/>
    <xdr:sp macro="" textlink="">
      <xdr:nvSpPr>
        <xdr:cNvPr id="289" name="補助費等最大値テキスト"/>
        <xdr:cNvSpPr txBox="1"/>
      </xdr:nvSpPr>
      <xdr:spPr>
        <a:xfrm>
          <a:off x="10528300" y="5087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169029</xdr:rowOff>
    </xdr:from>
    <xdr:to>
      <xdr:col>55</xdr:col>
      <xdr:colOff>88900</xdr:colOff>
      <xdr:row>30</xdr:row>
      <xdr:rowOff>169029</xdr:rowOff>
    </xdr:to>
    <xdr:cxnSp macro="">
      <xdr:nvCxnSpPr>
        <xdr:cNvPr id="290" name="直線コネクタ 289"/>
        <xdr:cNvCxnSpPr/>
      </xdr:nvCxnSpPr>
      <xdr:spPr>
        <a:xfrm>
          <a:off x="10388600" y="5312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147785</xdr:rowOff>
    </xdr:from>
    <xdr:to>
      <xdr:col>55</xdr:col>
      <xdr:colOff>0</xdr:colOff>
      <xdr:row>38</xdr:row>
      <xdr:rowOff>152656</xdr:rowOff>
    </xdr:to>
    <xdr:cxnSp macro="">
      <xdr:nvCxnSpPr>
        <xdr:cNvPr id="291" name="直線コネクタ 290"/>
        <xdr:cNvCxnSpPr/>
      </xdr:nvCxnSpPr>
      <xdr:spPr>
        <a:xfrm flipV="1">
          <a:off x="9639300" y="6662885"/>
          <a:ext cx="838200" cy="4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2664</xdr:rowOff>
    </xdr:from>
    <xdr:ext cx="534377" cy="259045"/>
    <xdr:sp macro="" textlink="">
      <xdr:nvSpPr>
        <xdr:cNvPr id="292" name="補助費等平均値テキスト"/>
        <xdr:cNvSpPr txBox="1"/>
      </xdr:nvSpPr>
      <xdr:spPr>
        <a:xfrm>
          <a:off x="10528300" y="6346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151237</xdr:rowOff>
    </xdr:from>
    <xdr:to>
      <xdr:col>55</xdr:col>
      <xdr:colOff>50800</xdr:colOff>
      <xdr:row>38</xdr:row>
      <xdr:rowOff>81387</xdr:rowOff>
    </xdr:to>
    <xdr:sp macro="" textlink="">
      <xdr:nvSpPr>
        <xdr:cNvPr id="293" name="フローチャート: 判断 292"/>
        <xdr:cNvSpPr/>
      </xdr:nvSpPr>
      <xdr:spPr>
        <a:xfrm>
          <a:off x="10426700" y="6494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152656</xdr:rowOff>
    </xdr:from>
    <xdr:to>
      <xdr:col>50</xdr:col>
      <xdr:colOff>114300</xdr:colOff>
      <xdr:row>38</xdr:row>
      <xdr:rowOff>159845</xdr:rowOff>
    </xdr:to>
    <xdr:cxnSp macro="">
      <xdr:nvCxnSpPr>
        <xdr:cNvPr id="294" name="直線コネクタ 293"/>
        <xdr:cNvCxnSpPr/>
      </xdr:nvCxnSpPr>
      <xdr:spPr>
        <a:xfrm flipV="1">
          <a:off x="8750300" y="6667756"/>
          <a:ext cx="889000" cy="7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13467</xdr:rowOff>
    </xdr:from>
    <xdr:to>
      <xdr:col>50</xdr:col>
      <xdr:colOff>165100</xdr:colOff>
      <xdr:row>38</xdr:row>
      <xdr:rowOff>115067</xdr:rowOff>
    </xdr:to>
    <xdr:sp macro="" textlink="">
      <xdr:nvSpPr>
        <xdr:cNvPr id="295" name="フローチャート: 判断 294"/>
        <xdr:cNvSpPr/>
      </xdr:nvSpPr>
      <xdr:spPr>
        <a:xfrm>
          <a:off x="9588500" y="652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131595</xdr:rowOff>
    </xdr:from>
    <xdr:ext cx="534377" cy="259045"/>
    <xdr:sp macro="" textlink="">
      <xdr:nvSpPr>
        <xdr:cNvPr id="296" name="テキスト ボックス 295"/>
        <xdr:cNvSpPr txBox="1"/>
      </xdr:nvSpPr>
      <xdr:spPr>
        <a:xfrm>
          <a:off x="9372111" y="6303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156788</xdr:rowOff>
    </xdr:from>
    <xdr:to>
      <xdr:col>45</xdr:col>
      <xdr:colOff>177800</xdr:colOff>
      <xdr:row>38</xdr:row>
      <xdr:rowOff>159845</xdr:rowOff>
    </xdr:to>
    <xdr:cxnSp macro="">
      <xdr:nvCxnSpPr>
        <xdr:cNvPr id="297" name="直線コネクタ 296"/>
        <xdr:cNvCxnSpPr/>
      </xdr:nvCxnSpPr>
      <xdr:spPr>
        <a:xfrm>
          <a:off x="7861300" y="6671888"/>
          <a:ext cx="889000" cy="3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18375</xdr:rowOff>
    </xdr:from>
    <xdr:to>
      <xdr:col>46</xdr:col>
      <xdr:colOff>38100</xdr:colOff>
      <xdr:row>38</xdr:row>
      <xdr:rowOff>119975</xdr:rowOff>
    </xdr:to>
    <xdr:sp macro="" textlink="">
      <xdr:nvSpPr>
        <xdr:cNvPr id="298" name="フローチャート: 判断 297"/>
        <xdr:cNvSpPr/>
      </xdr:nvSpPr>
      <xdr:spPr>
        <a:xfrm>
          <a:off x="8699500" y="6533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136502</xdr:rowOff>
    </xdr:from>
    <xdr:ext cx="534377" cy="259045"/>
    <xdr:sp macro="" textlink="">
      <xdr:nvSpPr>
        <xdr:cNvPr id="299" name="テキスト ボックス 298"/>
        <xdr:cNvSpPr txBox="1"/>
      </xdr:nvSpPr>
      <xdr:spPr>
        <a:xfrm>
          <a:off x="8483111" y="6308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156788</xdr:rowOff>
    </xdr:from>
    <xdr:to>
      <xdr:col>41</xdr:col>
      <xdr:colOff>50800</xdr:colOff>
      <xdr:row>38</xdr:row>
      <xdr:rowOff>170324</xdr:rowOff>
    </xdr:to>
    <xdr:cxnSp macro="">
      <xdr:nvCxnSpPr>
        <xdr:cNvPr id="300" name="直線コネクタ 299"/>
        <xdr:cNvCxnSpPr/>
      </xdr:nvCxnSpPr>
      <xdr:spPr>
        <a:xfrm flipV="1">
          <a:off x="6972300" y="6671888"/>
          <a:ext cx="889000" cy="13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27203</xdr:rowOff>
    </xdr:from>
    <xdr:to>
      <xdr:col>41</xdr:col>
      <xdr:colOff>101600</xdr:colOff>
      <xdr:row>38</xdr:row>
      <xdr:rowOff>128803</xdr:rowOff>
    </xdr:to>
    <xdr:sp macro="" textlink="">
      <xdr:nvSpPr>
        <xdr:cNvPr id="301" name="フローチャート: 判断 300"/>
        <xdr:cNvSpPr/>
      </xdr:nvSpPr>
      <xdr:spPr>
        <a:xfrm>
          <a:off x="7810500" y="6542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145330</xdr:rowOff>
    </xdr:from>
    <xdr:ext cx="534377" cy="259045"/>
    <xdr:sp macro="" textlink="">
      <xdr:nvSpPr>
        <xdr:cNvPr id="302" name="テキスト ボックス 301"/>
        <xdr:cNvSpPr txBox="1"/>
      </xdr:nvSpPr>
      <xdr:spPr>
        <a:xfrm>
          <a:off x="7594111" y="631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68831</xdr:rowOff>
    </xdr:from>
    <xdr:to>
      <xdr:col>36</xdr:col>
      <xdr:colOff>165100</xdr:colOff>
      <xdr:row>38</xdr:row>
      <xdr:rowOff>170431</xdr:rowOff>
    </xdr:to>
    <xdr:sp macro="" textlink="">
      <xdr:nvSpPr>
        <xdr:cNvPr id="303" name="フローチャート: 判断 302"/>
        <xdr:cNvSpPr/>
      </xdr:nvSpPr>
      <xdr:spPr>
        <a:xfrm>
          <a:off x="6921500" y="6583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15508</xdr:rowOff>
    </xdr:from>
    <xdr:ext cx="534377" cy="259045"/>
    <xdr:sp macro="" textlink="">
      <xdr:nvSpPr>
        <xdr:cNvPr id="304" name="テキスト ボックス 303"/>
        <xdr:cNvSpPr txBox="1"/>
      </xdr:nvSpPr>
      <xdr:spPr>
        <a:xfrm>
          <a:off x="6705111" y="6359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96985</xdr:rowOff>
    </xdr:from>
    <xdr:to>
      <xdr:col>55</xdr:col>
      <xdr:colOff>50800</xdr:colOff>
      <xdr:row>39</xdr:row>
      <xdr:rowOff>27135</xdr:rowOff>
    </xdr:to>
    <xdr:sp macro="" textlink="">
      <xdr:nvSpPr>
        <xdr:cNvPr id="310" name="楕円 309"/>
        <xdr:cNvSpPr/>
      </xdr:nvSpPr>
      <xdr:spPr>
        <a:xfrm>
          <a:off x="10426700" y="6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11912</xdr:rowOff>
    </xdr:from>
    <xdr:ext cx="534377" cy="259045"/>
    <xdr:sp macro="" textlink="">
      <xdr:nvSpPr>
        <xdr:cNvPr id="311" name="補助費等該当値テキスト"/>
        <xdr:cNvSpPr txBox="1"/>
      </xdr:nvSpPr>
      <xdr:spPr>
        <a:xfrm>
          <a:off x="10528300" y="6527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101856</xdr:rowOff>
    </xdr:from>
    <xdr:to>
      <xdr:col>50</xdr:col>
      <xdr:colOff>165100</xdr:colOff>
      <xdr:row>39</xdr:row>
      <xdr:rowOff>32006</xdr:rowOff>
    </xdr:to>
    <xdr:sp macro="" textlink="">
      <xdr:nvSpPr>
        <xdr:cNvPr id="312" name="楕円 311"/>
        <xdr:cNvSpPr/>
      </xdr:nvSpPr>
      <xdr:spPr>
        <a:xfrm>
          <a:off x="9588500" y="6616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23133</xdr:rowOff>
    </xdr:from>
    <xdr:ext cx="534377" cy="259045"/>
    <xdr:sp macro="" textlink="">
      <xdr:nvSpPr>
        <xdr:cNvPr id="313" name="テキスト ボックス 312"/>
        <xdr:cNvSpPr txBox="1"/>
      </xdr:nvSpPr>
      <xdr:spPr>
        <a:xfrm>
          <a:off x="9372111" y="670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109045</xdr:rowOff>
    </xdr:from>
    <xdr:to>
      <xdr:col>46</xdr:col>
      <xdr:colOff>38100</xdr:colOff>
      <xdr:row>39</xdr:row>
      <xdr:rowOff>39195</xdr:rowOff>
    </xdr:to>
    <xdr:sp macro="" textlink="">
      <xdr:nvSpPr>
        <xdr:cNvPr id="314" name="楕円 313"/>
        <xdr:cNvSpPr/>
      </xdr:nvSpPr>
      <xdr:spPr>
        <a:xfrm>
          <a:off x="8699500" y="662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30322</xdr:rowOff>
    </xdr:from>
    <xdr:ext cx="534377" cy="259045"/>
    <xdr:sp macro="" textlink="">
      <xdr:nvSpPr>
        <xdr:cNvPr id="315" name="テキスト ボックス 314"/>
        <xdr:cNvSpPr txBox="1"/>
      </xdr:nvSpPr>
      <xdr:spPr>
        <a:xfrm>
          <a:off x="8483111" y="671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105988</xdr:rowOff>
    </xdr:from>
    <xdr:to>
      <xdr:col>41</xdr:col>
      <xdr:colOff>101600</xdr:colOff>
      <xdr:row>39</xdr:row>
      <xdr:rowOff>36138</xdr:rowOff>
    </xdr:to>
    <xdr:sp macro="" textlink="">
      <xdr:nvSpPr>
        <xdr:cNvPr id="316" name="楕円 315"/>
        <xdr:cNvSpPr/>
      </xdr:nvSpPr>
      <xdr:spPr>
        <a:xfrm>
          <a:off x="7810500" y="662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27265</xdr:rowOff>
    </xdr:from>
    <xdr:ext cx="534377" cy="259045"/>
    <xdr:sp macro="" textlink="">
      <xdr:nvSpPr>
        <xdr:cNvPr id="317" name="テキスト ボックス 316"/>
        <xdr:cNvSpPr txBox="1"/>
      </xdr:nvSpPr>
      <xdr:spPr>
        <a:xfrm>
          <a:off x="7594111" y="671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119524</xdr:rowOff>
    </xdr:from>
    <xdr:to>
      <xdr:col>36</xdr:col>
      <xdr:colOff>165100</xdr:colOff>
      <xdr:row>39</xdr:row>
      <xdr:rowOff>49674</xdr:rowOff>
    </xdr:to>
    <xdr:sp macro="" textlink="">
      <xdr:nvSpPr>
        <xdr:cNvPr id="318" name="楕円 317"/>
        <xdr:cNvSpPr/>
      </xdr:nvSpPr>
      <xdr:spPr>
        <a:xfrm>
          <a:off x="6921500" y="6634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40801</xdr:rowOff>
    </xdr:from>
    <xdr:ext cx="534377" cy="259045"/>
    <xdr:sp macro="" textlink="">
      <xdr:nvSpPr>
        <xdr:cNvPr id="319" name="テキスト ボックス 318"/>
        <xdr:cNvSpPr txBox="1"/>
      </xdr:nvSpPr>
      <xdr:spPr>
        <a:xfrm>
          <a:off x="6705111" y="6727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3" name="テキスト ボックス 332"/>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5" name="テキスト ボックス 334"/>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7" name="テキスト ボックス 336"/>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1" name="テキスト ボックス 340"/>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3" name="テキスト ボックス 342"/>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46092</xdr:rowOff>
    </xdr:from>
    <xdr:to>
      <xdr:col>54</xdr:col>
      <xdr:colOff>189865</xdr:colOff>
      <xdr:row>59</xdr:row>
      <xdr:rowOff>64014</xdr:rowOff>
    </xdr:to>
    <xdr:cxnSp macro="">
      <xdr:nvCxnSpPr>
        <xdr:cNvPr id="345" name="直線コネクタ 344"/>
        <xdr:cNvCxnSpPr/>
      </xdr:nvCxnSpPr>
      <xdr:spPr>
        <a:xfrm flipV="1">
          <a:off x="10475595" y="8618592"/>
          <a:ext cx="1270" cy="1560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67841</xdr:rowOff>
    </xdr:from>
    <xdr:ext cx="534377" cy="259045"/>
    <xdr:sp macro="" textlink="">
      <xdr:nvSpPr>
        <xdr:cNvPr id="346" name="普通建設事業費最小値テキスト"/>
        <xdr:cNvSpPr txBox="1"/>
      </xdr:nvSpPr>
      <xdr:spPr>
        <a:xfrm>
          <a:off x="10528300" y="10183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64014</xdr:rowOff>
    </xdr:from>
    <xdr:to>
      <xdr:col>55</xdr:col>
      <xdr:colOff>88900</xdr:colOff>
      <xdr:row>59</xdr:row>
      <xdr:rowOff>64014</xdr:rowOff>
    </xdr:to>
    <xdr:cxnSp macro="">
      <xdr:nvCxnSpPr>
        <xdr:cNvPr id="347" name="直線コネクタ 346"/>
        <xdr:cNvCxnSpPr/>
      </xdr:nvCxnSpPr>
      <xdr:spPr>
        <a:xfrm>
          <a:off x="10388600" y="10179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164219</xdr:rowOff>
    </xdr:from>
    <xdr:ext cx="599010" cy="259045"/>
    <xdr:sp macro="" textlink="">
      <xdr:nvSpPr>
        <xdr:cNvPr id="348" name="普通建設事業費最大値テキスト"/>
        <xdr:cNvSpPr txBox="1"/>
      </xdr:nvSpPr>
      <xdr:spPr>
        <a:xfrm>
          <a:off x="10528300" y="8393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46092</xdr:rowOff>
    </xdr:from>
    <xdr:to>
      <xdr:col>55</xdr:col>
      <xdr:colOff>88900</xdr:colOff>
      <xdr:row>50</xdr:row>
      <xdr:rowOff>46092</xdr:rowOff>
    </xdr:to>
    <xdr:cxnSp macro="">
      <xdr:nvCxnSpPr>
        <xdr:cNvPr id="349" name="直線コネクタ 348"/>
        <xdr:cNvCxnSpPr/>
      </xdr:nvCxnSpPr>
      <xdr:spPr>
        <a:xfrm>
          <a:off x="10388600" y="8618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141565</xdr:rowOff>
    </xdr:from>
    <xdr:to>
      <xdr:col>55</xdr:col>
      <xdr:colOff>0</xdr:colOff>
      <xdr:row>58</xdr:row>
      <xdr:rowOff>164857</xdr:rowOff>
    </xdr:to>
    <xdr:cxnSp macro="">
      <xdr:nvCxnSpPr>
        <xdr:cNvPr id="350" name="直線コネクタ 349"/>
        <xdr:cNvCxnSpPr/>
      </xdr:nvCxnSpPr>
      <xdr:spPr>
        <a:xfrm>
          <a:off x="9639300" y="10085665"/>
          <a:ext cx="838200" cy="2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84897</xdr:rowOff>
    </xdr:from>
    <xdr:ext cx="534377" cy="259045"/>
    <xdr:sp macro="" textlink="">
      <xdr:nvSpPr>
        <xdr:cNvPr id="351" name="普通建設事業費平均値テキスト"/>
        <xdr:cNvSpPr txBox="1"/>
      </xdr:nvSpPr>
      <xdr:spPr>
        <a:xfrm>
          <a:off x="10528300" y="9857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62020</xdr:rowOff>
    </xdr:from>
    <xdr:to>
      <xdr:col>55</xdr:col>
      <xdr:colOff>50800</xdr:colOff>
      <xdr:row>58</xdr:row>
      <xdr:rowOff>163620</xdr:rowOff>
    </xdr:to>
    <xdr:sp macro="" textlink="">
      <xdr:nvSpPr>
        <xdr:cNvPr id="352" name="フローチャート: 判断 351"/>
        <xdr:cNvSpPr/>
      </xdr:nvSpPr>
      <xdr:spPr>
        <a:xfrm>
          <a:off x="10426700" y="1000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129187</xdr:rowOff>
    </xdr:from>
    <xdr:to>
      <xdr:col>50</xdr:col>
      <xdr:colOff>114300</xdr:colOff>
      <xdr:row>58</xdr:row>
      <xdr:rowOff>141565</xdr:rowOff>
    </xdr:to>
    <xdr:cxnSp macro="">
      <xdr:nvCxnSpPr>
        <xdr:cNvPr id="353" name="直線コネクタ 352"/>
        <xdr:cNvCxnSpPr/>
      </xdr:nvCxnSpPr>
      <xdr:spPr>
        <a:xfrm>
          <a:off x="8750300" y="10073287"/>
          <a:ext cx="889000" cy="12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58041</xdr:rowOff>
    </xdr:from>
    <xdr:to>
      <xdr:col>50</xdr:col>
      <xdr:colOff>165100</xdr:colOff>
      <xdr:row>58</xdr:row>
      <xdr:rowOff>159641</xdr:rowOff>
    </xdr:to>
    <xdr:sp macro="" textlink="">
      <xdr:nvSpPr>
        <xdr:cNvPr id="354" name="フローチャート: 判断 353"/>
        <xdr:cNvSpPr/>
      </xdr:nvSpPr>
      <xdr:spPr>
        <a:xfrm>
          <a:off x="9588500" y="10002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4718</xdr:rowOff>
    </xdr:from>
    <xdr:ext cx="534377" cy="259045"/>
    <xdr:sp macro="" textlink="">
      <xdr:nvSpPr>
        <xdr:cNvPr id="355" name="テキスト ボックス 354"/>
        <xdr:cNvSpPr txBox="1"/>
      </xdr:nvSpPr>
      <xdr:spPr>
        <a:xfrm>
          <a:off x="9372111" y="9777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97900</xdr:rowOff>
    </xdr:from>
    <xdr:to>
      <xdr:col>45</xdr:col>
      <xdr:colOff>177800</xdr:colOff>
      <xdr:row>58</xdr:row>
      <xdr:rowOff>129187</xdr:rowOff>
    </xdr:to>
    <xdr:cxnSp macro="">
      <xdr:nvCxnSpPr>
        <xdr:cNvPr id="356" name="直線コネクタ 355"/>
        <xdr:cNvCxnSpPr/>
      </xdr:nvCxnSpPr>
      <xdr:spPr>
        <a:xfrm>
          <a:off x="7861300" y="10042000"/>
          <a:ext cx="889000" cy="31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31549</xdr:rowOff>
    </xdr:from>
    <xdr:to>
      <xdr:col>46</xdr:col>
      <xdr:colOff>38100</xdr:colOff>
      <xdr:row>58</xdr:row>
      <xdr:rowOff>133149</xdr:rowOff>
    </xdr:to>
    <xdr:sp macro="" textlink="">
      <xdr:nvSpPr>
        <xdr:cNvPr id="357" name="フローチャート: 判断 356"/>
        <xdr:cNvSpPr/>
      </xdr:nvSpPr>
      <xdr:spPr>
        <a:xfrm>
          <a:off x="8699500" y="9975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149676</xdr:rowOff>
    </xdr:from>
    <xdr:ext cx="599010" cy="259045"/>
    <xdr:sp macro="" textlink="">
      <xdr:nvSpPr>
        <xdr:cNvPr id="358" name="テキスト ボックス 357"/>
        <xdr:cNvSpPr txBox="1"/>
      </xdr:nvSpPr>
      <xdr:spPr>
        <a:xfrm>
          <a:off x="8450795" y="9750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140841</xdr:rowOff>
    </xdr:from>
    <xdr:to>
      <xdr:col>41</xdr:col>
      <xdr:colOff>50800</xdr:colOff>
      <xdr:row>58</xdr:row>
      <xdr:rowOff>97900</xdr:rowOff>
    </xdr:to>
    <xdr:cxnSp macro="">
      <xdr:nvCxnSpPr>
        <xdr:cNvPr id="359" name="直線コネクタ 358"/>
        <xdr:cNvCxnSpPr/>
      </xdr:nvCxnSpPr>
      <xdr:spPr>
        <a:xfrm>
          <a:off x="6972300" y="9913491"/>
          <a:ext cx="889000" cy="128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92856</xdr:rowOff>
    </xdr:from>
    <xdr:to>
      <xdr:col>41</xdr:col>
      <xdr:colOff>101600</xdr:colOff>
      <xdr:row>59</xdr:row>
      <xdr:rowOff>23006</xdr:rowOff>
    </xdr:to>
    <xdr:sp macro="" textlink="">
      <xdr:nvSpPr>
        <xdr:cNvPr id="360" name="フローチャート: 判断 359"/>
        <xdr:cNvSpPr/>
      </xdr:nvSpPr>
      <xdr:spPr>
        <a:xfrm>
          <a:off x="7810500" y="100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14133</xdr:rowOff>
    </xdr:from>
    <xdr:ext cx="534377" cy="259045"/>
    <xdr:sp macro="" textlink="">
      <xdr:nvSpPr>
        <xdr:cNvPr id="361" name="テキスト ボックス 360"/>
        <xdr:cNvSpPr txBox="1"/>
      </xdr:nvSpPr>
      <xdr:spPr>
        <a:xfrm>
          <a:off x="7594111" y="1012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122100</xdr:rowOff>
    </xdr:from>
    <xdr:to>
      <xdr:col>36</xdr:col>
      <xdr:colOff>165100</xdr:colOff>
      <xdr:row>59</xdr:row>
      <xdr:rowOff>52250</xdr:rowOff>
    </xdr:to>
    <xdr:sp macro="" textlink="">
      <xdr:nvSpPr>
        <xdr:cNvPr id="362" name="フローチャート: 判断 361"/>
        <xdr:cNvSpPr/>
      </xdr:nvSpPr>
      <xdr:spPr>
        <a:xfrm>
          <a:off x="6921500" y="100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43377</xdr:rowOff>
    </xdr:from>
    <xdr:ext cx="534377" cy="259045"/>
    <xdr:sp macro="" textlink="">
      <xdr:nvSpPr>
        <xdr:cNvPr id="363" name="テキスト ボックス 362"/>
        <xdr:cNvSpPr txBox="1"/>
      </xdr:nvSpPr>
      <xdr:spPr>
        <a:xfrm>
          <a:off x="6705111" y="1015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114057</xdr:rowOff>
    </xdr:from>
    <xdr:to>
      <xdr:col>55</xdr:col>
      <xdr:colOff>50800</xdr:colOff>
      <xdr:row>59</xdr:row>
      <xdr:rowOff>44207</xdr:rowOff>
    </xdr:to>
    <xdr:sp macro="" textlink="">
      <xdr:nvSpPr>
        <xdr:cNvPr id="369" name="楕円 368"/>
        <xdr:cNvSpPr/>
      </xdr:nvSpPr>
      <xdr:spPr>
        <a:xfrm>
          <a:off x="10426700" y="1005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40446</xdr:rowOff>
    </xdr:from>
    <xdr:ext cx="534377" cy="259045"/>
    <xdr:sp macro="" textlink="">
      <xdr:nvSpPr>
        <xdr:cNvPr id="370" name="普通建設事業費該当値テキスト"/>
        <xdr:cNvSpPr txBox="1"/>
      </xdr:nvSpPr>
      <xdr:spPr>
        <a:xfrm>
          <a:off x="10528300" y="9984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90765</xdr:rowOff>
    </xdr:from>
    <xdr:to>
      <xdr:col>50</xdr:col>
      <xdr:colOff>165100</xdr:colOff>
      <xdr:row>59</xdr:row>
      <xdr:rowOff>20915</xdr:rowOff>
    </xdr:to>
    <xdr:sp macro="" textlink="">
      <xdr:nvSpPr>
        <xdr:cNvPr id="371" name="楕円 370"/>
        <xdr:cNvSpPr/>
      </xdr:nvSpPr>
      <xdr:spPr>
        <a:xfrm>
          <a:off x="9588500" y="1003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12042</xdr:rowOff>
    </xdr:from>
    <xdr:ext cx="534377" cy="259045"/>
    <xdr:sp macro="" textlink="">
      <xdr:nvSpPr>
        <xdr:cNvPr id="372" name="テキスト ボックス 371"/>
        <xdr:cNvSpPr txBox="1"/>
      </xdr:nvSpPr>
      <xdr:spPr>
        <a:xfrm>
          <a:off x="9372111" y="10127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78387</xdr:rowOff>
    </xdr:from>
    <xdr:to>
      <xdr:col>46</xdr:col>
      <xdr:colOff>38100</xdr:colOff>
      <xdr:row>59</xdr:row>
      <xdr:rowOff>8537</xdr:rowOff>
    </xdr:to>
    <xdr:sp macro="" textlink="">
      <xdr:nvSpPr>
        <xdr:cNvPr id="373" name="楕円 372"/>
        <xdr:cNvSpPr/>
      </xdr:nvSpPr>
      <xdr:spPr>
        <a:xfrm>
          <a:off x="8699500" y="10022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171114</xdr:rowOff>
    </xdr:from>
    <xdr:ext cx="534377" cy="259045"/>
    <xdr:sp macro="" textlink="">
      <xdr:nvSpPr>
        <xdr:cNvPr id="374" name="テキスト ボックス 373"/>
        <xdr:cNvSpPr txBox="1"/>
      </xdr:nvSpPr>
      <xdr:spPr>
        <a:xfrm>
          <a:off x="8483111" y="10115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47100</xdr:rowOff>
    </xdr:from>
    <xdr:to>
      <xdr:col>41</xdr:col>
      <xdr:colOff>101600</xdr:colOff>
      <xdr:row>58</xdr:row>
      <xdr:rowOff>148700</xdr:rowOff>
    </xdr:to>
    <xdr:sp macro="" textlink="">
      <xdr:nvSpPr>
        <xdr:cNvPr id="375" name="楕円 374"/>
        <xdr:cNvSpPr/>
      </xdr:nvSpPr>
      <xdr:spPr>
        <a:xfrm>
          <a:off x="7810500" y="99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165227</xdr:rowOff>
    </xdr:from>
    <xdr:ext cx="599010" cy="259045"/>
    <xdr:sp macro="" textlink="">
      <xdr:nvSpPr>
        <xdr:cNvPr id="376" name="テキスト ボックス 375"/>
        <xdr:cNvSpPr txBox="1"/>
      </xdr:nvSpPr>
      <xdr:spPr>
        <a:xfrm>
          <a:off x="7561795" y="9766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90041</xdr:rowOff>
    </xdr:from>
    <xdr:to>
      <xdr:col>36</xdr:col>
      <xdr:colOff>165100</xdr:colOff>
      <xdr:row>58</xdr:row>
      <xdr:rowOff>20191</xdr:rowOff>
    </xdr:to>
    <xdr:sp macro="" textlink="">
      <xdr:nvSpPr>
        <xdr:cNvPr id="377" name="楕円 376"/>
        <xdr:cNvSpPr/>
      </xdr:nvSpPr>
      <xdr:spPr>
        <a:xfrm>
          <a:off x="6921500" y="986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36718</xdr:rowOff>
    </xdr:from>
    <xdr:ext cx="599010" cy="259045"/>
    <xdr:sp macro="" textlink="">
      <xdr:nvSpPr>
        <xdr:cNvPr id="378" name="テキスト ボックス 377"/>
        <xdr:cNvSpPr txBox="1"/>
      </xdr:nvSpPr>
      <xdr:spPr>
        <a:xfrm>
          <a:off x="6672795" y="9637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92" name="テキスト ボックス 391"/>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4" name="テキスト ボックス 393"/>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6" name="テキスト ボックス 395"/>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8" name="テキスト ボックス 397"/>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400" name="テキスト ボックス 399"/>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2" name="テキスト ボックス 401"/>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39198</xdr:rowOff>
    </xdr:from>
    <xdr:to>
      <xdr:col>54</xdr:col>
      <xdr:colOff>189865</xdr:colOff>
      <xdr:row>79</xdr:row>
      <xdr:rowOff>98879</xdr:rowOff>
    </xdr:to>
    <xdr:cxnSp macro="">
      <xdr:nvCxnSpPr>
        <xdr:cNvPr id="404" name="直線コネクタ 403"/>
        <xdr:cNvCxnSpPr/>
      </xdr:nvCxnSpPr>
      <xdr:spPr>
        <a:xfrm flipV="1">
          <a:off x="10475595" y="12212148"/>
          <a:ext cx="1270" cy="1431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5"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6" name="直線コネクタ 405"/>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157325</xdr:rowOff>
    </xdr:from>
    <xdr:ext cx="599010" cy="259045"/>
    <xdr:sp macro="" textlink="">
      <xdr:nvSpPr>
        <xdr:cNvPr id="407" name="普通建設事業費 （ うち新規整備　）最大値テキスト"/>
        <xdr:cNvSpPr txBox="1"/>
      </xdr:nvSpPr>
      <xdr:spPr>
        <a:xfrm>
          <a:off x="10528300" y="11987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39198</xdr:rowOff>
    </xdr:from>
    <xdr:to>
      <xdr:col>55</xdr:col>
      <xdr:colOff>88900</xdr:colOff>
      <xdr:row>71</xdr:row>
      <xdr:rowOff>39198</xdr:rowOff>
    </xdr:to>
    <xdr:cxnSp macro="">
      <xdr:nvCxnSpPr>
        <xdr:cNvPr id="408" name="直線コネクタ 407"/>
        <xdr:cNvCxnSpPr/>
      </xdr:nvCxnSpPr>
      <xdr:spPr>
        <a:xfrm>
          <a:off x="10388600" y="12212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19893</xdr:rowOff>
    </xdr:from>
    <xdr:to>
      <xdr:col>55</xdr:col>
      <xdr:colOff>0</xdr:colOff>
      <xdr:row>79</xdr:row>
      <xdr:rowOff>59578</xdr:rowOff>
    </xdr:to>
    <xdr:cxnSp macro="">
      <xdr:nvCxnSpPr>
        <xdr:cNvPr id="409" name="直線コネクタ 408"/>
        <xdr:cNvCxnSpPr/>
      </xdr:nvCxnSpPr>
      <xdr:spPr>
        <a:xfrm>
          <a:off x="9639300" y="13564443"/>
          <a:ext cx="838200" cy="39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167795</xdr:rowOff>
    </xdr:from>
    <xdr:ext cx="534377" cy="259045"/>
    <xdr:sp macro="" textlink="">
      <xdr:nvSpPr>
        <xdr:cNvPr id="410" name="普通建設事業費 （ うち新規整備　）平均値テキスト"/>
        <xdr:cNvSpPr txBox="1"/>
      </xdr:nvSpPr>
      <xdr:spPr>
        <a:xfrm>
          <a:off x="10528300" y="133694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144918</xdr:rowOff>
    </xdr:from>
    <xdr:to>
      <xdr:col>55</xdr:col>
      <xdr:colOff>50800</xdr:colOff>
      <xdr:row>79</xdr:row>
      <xdr:rowOff>75068</xdr:rowOff>
    </xdr:to>
    <xdr:sp macro="" textlink="">
      <xdr:nvSpPr>
        <xdr:cNvPr id="411" name="フローチャート: 判断 410"/>
        <xdr:cNvSpPr/>
      </xdr:nvSpPr>
      <xdr:spPr>
        <a:xfrm>
          <a:off x="10426700" y="1351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19701</xdr:rowOff>
    </xdr:from>
    <xdr:to>
      <xdr:col>50</xdr:col>
      <xdr:colOff>114300</xdr:colOff>
      <xdr:row>79</xdr:row>
      <xdr:rowOff>19893</xdr:rowOff>
    </xdr:to>
    <xdr:cxnSp macro="">
      <xdr:nvCxnSpPr>
        <xdr:cNvPr id="412" name="直線コネクタ 411"/>
        <xdr:cNvCxnSpPr/>
      </xdr:nvCxnSpPr>
      <xdr:spPr>
        <a:xfrm>
          <a:off x="8750300" y="13564251"/>
          <a:ext cx="889000" cy="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137384</xdr:rowOff>
    </xdr:from>
    <xdr:to>
      <xdr:col>50</xdr:col>
      <xdr:colOff>165100</xdr:colOff>
      <xdr:row>79</xdr:row>
      <xdr:rowOff>67534</xdr:rowOff>
    </xdr:to>
    <xdr:sp macro="" textlink="">
      <xdr:nvSpPr>
        <xdr:cNvPr id="413" name="フローチャート: 判断 412"/>
        <xdr:cNvSpPr/>
      </xdr:nvSpPr>
      <xdr:spPr>
        <a:xfrm>
          <a:off x="9588500" y="1351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84061</xdr:rowOff>
    </xdr:from>
    <xdr:ext cx="534377" cy="259045"/>
    <xdr:sp macro="" textlink="">
      <xdr:nvSpPr>
        <xdr:cNvPr id="414" name="テキスト ボックス 413"/>
        <xdr:cNvSpPr txBox="1"/>
      </xdr:nvSpPr>
      <xdr:spPr>
        <a:xfrm>
          <a:off x="9372111" y="1328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158421</xdr:rowOff>
    </xdr:from>
    <xdr:to>
      <xdr:col>45</xdr:col>
      <xdr:colOff>177800</xdr:colOff>
      <xdr:row>79</xdr:row>
      <xdr:rowOff>19701</xdr:rowOff>
    </xdr:to>
    <xdr:cxnSp macro="">
      <xdr:nvCxnSpPr>
        <xdr:cNvPr id="415" name="直線コネクタ 414"/>
        <xdr:cNvCxnSpPr/>
      </xdr:nvCxnSpPr>
      <xdr:spPr>
        <a:xfrm>
          <a:off x="7861300" y="13531521"/>
          <a:ext cx="889000" cy="32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119805</xdr:rowOff>
    </xdr:from>
    <xdr:to>
      <xdr:col>46</xdr:col>
      <xdr:colOff>38100</xdr:colOff>
      <xdr:row>79</xdr:row>
      <xdr:rowOff>49955</xdr:rowOff>
    </xdr:to>
    <xdr:sp macro="" textlink="">
      <xdr:nvSpPr>
        <xdr:cNvPr id="416" name="フローチャート: 判断 415"/>
        <xdr:cNvSpPr/>
      </xdr:nvSpPr>
      <xdr:spPr>
        <a:xfrm>
          <a:off x="8699500" y="1349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66482</xdr:rowOff>
    </xdr:from>
    <xdr:ext cx="534377" cy="259045"/>
    <xdr:sp macro="" textlink="">
      <xdr:nvSpPr>
        <xdr:cNvPr id="417" name="テキスト ボックス 416"/>
        <xdr:cNvSpPr txBox="1"/>
      </xdr:nvSpPr>
      <xdr:spPr>
        <a:xfrm>
          <a:off x="8483111" y="13268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9562</xdr:rowOff>
    </xdr:from>
    <xdr:to>
      <xdr:col>41</xdr:col>
      <xdr:colOff>50800</xdr:colOff>
      <xdr:row>78</xdr:row>
      <xdr:rowOff>158421</xdr:rowOff>
    </xdr:to>
    <xdr:cxnSp macro="">
      <xdr:nvCxnSpPr>
        <xdr:cNvPr id="418" name="直線コネクタ 417"/>
        <xdr:cNvCxnSpPr/>
      </xdr:nvCxnSpPr>
      <xdr:spPr>
        <a:xfrm>
          <a:off x="6972300" y="13382662"/>
          <a:ext cx="889000" cy="148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154919</xdr:rowOff>
    </xdr:from>
    <xdr:to>
      <xdr:col>41</xdr:col>
      <xdr:colOff>101600</xdr:colOff>
      <xdr:row>79</xdr:row>
      <xdr:rowOff>85069</xdr:rowOff>
    </xdr:to>
    <xdr:sp macro="" textlink="">
      <xdr:nvSpPr>
        <xdr:cNvPr id="419" name="フローチャート: 判断 418"/>
        <xdr:cNvSpPr/>
      </xdr:nvSpPr>
      <xdr:spPr>
        <a:xfrm>
          <a:off x="7810500" y="1352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76196</xdr:rowOff>
    </xdr:from>
    <xdr:ext cx="534377" cy="259045"/>
    <xdr:sp macro="" textlink="">
      <xdr:nvSpPr>
        <xdr:cNvPr id="420" name="テキスト ボックス 419"/>
        <xdr:cNvSpPr txBox="1"/>
      </xdr:nvSpPr>
      <xdr:spPr>
        <a:xfrm>
          <a:off x="7594111" y="1362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170324</xdr:rowOff>
    </xdr:from>
    <xdr:to>
      <xdr:col>36</xdr:col>
      <xdr:colOff>165100</xdr:colOff>
      <xdr:row>79</xdr:row>
      <xdr:rowOff>100474</xdr:rowOff>
    </xdr:to>
    <xdr:sp macro="" textlink="">
      <xdr:nvSpPr>
        <xdr:cNvPr id="421" name="フローチャート: 判断 420"/>
        <xdr:cNvSpPr/>
      </xdr:nvSpPr>
      <xdr:spPr>
        <a:xfrm>
          <a:off x="6921500" y="13543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91601</xdr:rowOff>
    </xdr:from>
    <xdr:ext cx="534377" cy="259045"/>
    <xdr:sp macro="" textlink="">
      <xdr:nvSpPr>
        <xdr:cNvPr id="422" name="テキスト ボックス 421"/>
        <xdr:cNvSpPr txBox="1"/>
      </xdr:nvSpPr>
      <xdr:spPr>
        <a:xfrm>
          <a:off x="6705111" y="13636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8778</xdr:rowOff>
    </xdr:from>
    <xdr:to>
      <xdr:col>55</xdr:col>
      <xdr:colOff>50800</xdr:colOff>
      <xdr:row>79</xdr:row>
      <xdr:rowOff>110378</xdr:rowOff>
    </xdr:to>
    <xdr:sp macro="" textlink="">
      <xdr:nvSpPr>
        <xdr:cNvPr id="428" name="楕円 427"/>
        <xdr:cNvSpPr/>
      </xdr:nvSpPr>
      <xdr:spPr>
        <a:xfrm>
          <a:off x="10426700" y="1355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123346</xdr:rowOff>
    </xdr:from>
    <xdr:ext cx="534377" cy="259045"/>
    <xdr:sp macro="" textlink="">
      <xdr:nvSpPr>
        <xdr:cNvPr id="429" name="普通建設事業費 （ うち新規整備　）該当値テキスト"/>
        <xdr:cNvSpPr txBox="1"/>
      </xdr:nvSpPr>
      <xdr:spPr>
        <a:xfrm>
          <a:off x="10528300" y="1349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140543</xdr:rowOff>
    </xdr:from>
    <xdr:to>
      <xdr:col>50</xdr:col>
      <xdr:colOff>165100</xdr:colOff>
      <xdr:row>79</xdr:row>
      <xdr:rowOff>70693</xdr:rowOff>
    </xdr:to>
    <xdr:sp macro="" textlink="">
      <xdr:nvSpPr>
        <xdr:cNvPr id="430" name="楕円 429"/>
        <xdr:cNvSpPr/>
      </xdr:nvSpPr>
      <xdr:spPr>
        <a:xfrm>
          <a:off x="9588500" y="1351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61820</xdr:rowOff>
    </xdr:from>
    <xdr:ext cx="534377" cy="259045"/>
    <xdr:sp macro="" textlink="">
      <xdr:nvSpPr>
        <xdr:cNvPr id="431" name="テキスト ボックス 430"/>
        <xdr:cNvSpPr txBox="1"/>
      </xdr:nvSpPr>
      <xdr:spPr>
        <a:xfrm>
          <a:off x="9372111" y="1360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140351</xdr:rowOff>
    </xdr:from>
    <xdr:to>
      <xdr:col>46</xdr:col>
      <xdr:colOff>38100</xdr:colOff>
      <xdr:row>79</xdr:row>
      <xdr:rowOff>70501</xdr:rowOff>
    </xdr:to>
    <xdr:sp macro="" textlink="">
      <xdr:nvSpPr>
        <xdr:cNvPr id="432" name="楕円 431"/>
        <xdr:cNvSpPr/>
      </xdr:nvSpPr>
      <xdr:spPr>
        <a:xfrm>
          <a:off x="8699500" y="1351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61628</xdr:rowOff>
    </xdr:from>
    <xdr:ext cx="534377" cy="259045"/>
    <xdr:sp macro="" textlink="">
      <xdr:nvSpPr>
        <xdr:cNvPr id="433" name="テキスト ボックス 432"/>
        <xdr:cNvSpPr txBox="1"/>
      </xdr:nvSpPr>
      <xdr:spPr>
        <a:xfrm>
          <a:off x="8483111" y="13606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107621</xdr:rowOff>
    </xdr:from>
    <xdr:to>
      <xdr:col>41</xdr:col>
      <xdr:colOff>101600</xdr:colOff>
      <xdr:row>79</xdr:row>
      <xdr:rowOff>37771</xdr:rowOff>
    </xdr:to>
    <xdr:sp macro="" textlink="">
      <xdr:nvSpPr>
        <xdr:cNvPr id="434" name="楕円 433"/>
        <xdr:cNvSpPr/>
      </xdr:nvSpPr>
      <xdr:spPr>
        <a:xfrm>
          <a:off x="7810500" y="13480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54298</xdr:rowOff>
    </xdr:from>
    <xdr:ext cx="534377" cy="259045"/>
    <xdr:sp macro="" textlink="">
      <xdr:nvSpPr>
        <xdr:cNvPr id="435" name="テキスト ボックス 434"/>
        <xdr:cNvSpPr txBox="1"/>
      </xdr:nvSpPr>
      <xdr:spPr>
        <a:xfrm>
          <a:off x="7594111" y="1325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130212</xdr:rowOff>
    </xdr:from>
    <xdr:to>
      <xdr:col>36</xdr:col>
      <xdr:colOff>165100</xdr:colOff>
      <xdr:row>78</xdr:row>
      <xdr:rowOff>60362</xdr:rowOff>
    </xdr:to>
    <xdr:sp macro="" textlink="">
      <xdr:nvSpPr>
        <xdr:cNvPr id="436" name="楕円 435"/>
        <xdr:cNvSpPr/>
      </xdr:nvSpPr>
      <xdr:spPr>
        <a:xfrm>
          <a:off x="6921500" y="13331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76889</xdr:rowOff>
    </xdr:from>
    <xdr:ext cx="599010" cy="259045"/>
    <xdr:sp macro="" textlink="">
      <xdr:nvSpPr>
        <xdr:cNvPr id="437" name="テキスト ボックス 436"/>
        <xdr:cNvSpPr txBox="1"/>
      </xdr:nvSpPr>
      <xdr:spPr>
        <a:xfrm>
          <a:off x="6672795" y="13107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7" name="テキスト ボックス 456"/>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9" name="テキスト ボックス 458"/>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89326</xdr:rowOff>
    </xdr:from>
    <xdr:to>
      <xdr:col>54</xdr:col>
      <xdr:colOff>189865</xdr:colOff>
      <xdr:row>98</xdr:row>
      <xdr:rowOff>127143</xdr:rowOff>
    </xdr:to>
    <xdr:cxnSp macro="">
      <xdr:nvCxnSpPr>
        <xdr:cNvPr id="463" name="直線コネクタ 462"/>
        <xdr:cNvCxnSpPr/>
      </xdr:nvCxnSpPr>
      <xdr:spPr>
        <a:xfrm flipV="1">
          <a:off x="10475595" y="15348376"/>
          <a:ext cx="1270" cy="1580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130970</xdr:rowOff>
    </xdr:from>
    <xdr:ext cx="469744" cy="259045"/>
    <xdr:sp macro="" textlink="">
      <xdr:nvSpPr>
        <xdr:cNvPr id="464" name="普通建設事業費 （ うち更新整備　）最小値テキスト"/>
        <xdr:cNvSpPr txBox="1"/>
      </xdr:nvSpPr>
      <xdr:spPr>
        <a:xfrm>
          <a:off x="10528300" y="1693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127143</xdr:rowOff>
    </xdr:from>
    <xdr:to>
      <xdr:col>55</xdr:col>
      <xdr:colOff>88900</xdr:colOff>
      <xdr:row>98</xdr:row>
      <xdr:rowOff>127143</xdr:rowOff>
    </xdr:to>
    <xdr:cxnSp macro="">
      <xdr:nvCxnSpPr>
        <xdr:cNvPr id="465" name="直線コネクタ 464"/>
        <xdr:cNvCxnSpPr/>
      </xdr:nvCxnSpPr>
      <xdr:spPr>
        <a:xfrm>
          <a:off x="10388600" y="16929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36003</xdr:rowOff>
    </xdr:from>
    <xdr:ext cx="599010" cy="259045"/>
    <xdr:sp macro="" textlink="">
      <xdr:nvSpPr>
        <xdr:cNvPr id="466" name="普通建設事業費 （ うち更新整備　）最大値テキスト"/>
        <xdr:cNvSpPr txBox="1"/>
      </xdr:nvSpPr>
      <xdr:spPr>
        <a:xfrm>
          <a:off x="10528300" y="15123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89326</xdr:rowOff>
    </xdr:from>
    <xdr:to>
      <xdr:col>55</xdr:col>
      <xdr:colOff>88900</xdr:colOff>
      <xdr:row>89</xdr:row>
      <xdr:rowOff>89326</xdr:rowOff>
    </xdr:to>
    <xdr:cxnSp macro="">
      <xdr:nvCxnSpPr>
        <xdr:cNvPr id="467" name="直線コネクタ 466"/>
        <xdr:cNvCxnSpPr/>
      </xdr:nvCxnSpPr>
      <xdr:spPr>
        <a:xfrm>
          <a:off x="10388600" y="15348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21121</xdr:rowOff>
    </xdr:from>
    <xdr:to>
      <xdr:col>55</xdr:col>
      <xdr:colOff>0</xdr:colOff>
      <xdr:row>97</xdr:row>
      <xdr:rowOff>152322</xdr:rowOff>
    </xdr:to>
    <xdr:cxnSp macro="">
      <xdr:nvCxnSpPr>
        <xdr:cNvPr id="468" name="直線コネクタ 467"/>
        <xdr:cNvCxnSpPr/>
      </xdr:nvCxnSpPr>
      <xdr:spPr>
        <a:xfrm flipV="1">
          <a:off x="9639300" y="16480321"/>
          <a:ext cx="838200" cy="302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127254</xdr:rowOff>
    </xdr:from>
    <xdr:ext cx="534377" cy="259045"/>
    <xdr:sp macro="" textlink="">
      <xdr:nvSpPr>
        <xdr:cNvPr id="469" name="普通建設事業費 （ うち更新整備　）平均値テキスト"/>
        <xdr:cNvSpPr txBox="1"/>
      </xdr:nvSpPr>
      <xdr:spPr>
        <a:xfrm>
          <a:off x="10528300" y="16415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148827</xdr:rowOff>
    </xdr:from>
    <xdr:to>
      <xdr:col>55</xdr:col>
      <xdr:colOff>50800</xdr:colOff>
      <xdr:row>96</xdr:row>
      <xdr:rowOff>78977</xdr:rowOff>
    </xdr:to>
    <xdr:sp macro="" textlink="">
      <xdr:nvSpPr>
        <xdr:cNvPr id="470" name="フローチャート: 判断 469"/>
        <xdr:cNvSpPr/>
      </xdr:nvSpPr>
      <xdr:spPr>
        <a:xfrm>
          <a:off x="10426700" y="1643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55428</xdr:rowOff>
    </xdr:from>
    <xdr:to>
      <xdr:col>50</xdr:col>
      <xdr:colOff>114300</xdr:colOff>
      <xdr:row>97</xdr:row>
      <xdr:rowOff>152322</xdr:rowOff>
    </xdr:to>
    <xdr:cxnSp macro="">
      <xdr:nvCxnSpPr>
        <xdr:cNvPr id="471" name="直線コネクタ 470"/>
        <xdr:cNvCxnSpPr/>
      </xdr:nvCxnSpPr>
      <xdr:spPr>
        <a:xfrm>
          <a:off x="8750300" y="16686078"/>
          <a:ext cx="889000" cy="9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124969</xdr:rowOff>
    </xdr:from>
    <xdr:to>
      <xdr:col>50</xdr:col>
      <xdr:colOff>165100</xdr:colOff>
      <xdr:row>96</xdr:row>
      <xdr:rowOff>55119</xdr:rowOff>
    </xdr:to>
    <xdr:sp macro="" textlink="">
      <xdr:nvSpPr>
        <xdr:cNvPr id="472" name="フローチャート: 判断 471"/>
        <xdr:cNvSpPr/>
      </xdr:nvSpPr>
      <xdr:spPr>
        <a:xfrm>
          <a:off x="9588500" y="16412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71646</xdr:rowOff>
    </xdr:from>
    <xdr:ext cx="534377" cy="259045"/>
    <xdr:sp macro="" textlink="">
      <xdr:nvSpPr>
        <xdr:cNvPr id="473" name="テキスト ボックス 472"/>
        <xdr:cNvSpPr txBox="1"/>
      </xdr:nvSpPr>
      <xdr:spPr>
        <a:xfrm>
          <a:off x="9372111" y="16187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144647</xdr:rowOff>
    </xdr:from>
    <xdr:to>
      <xdr:col>45</xdr:col>
      <xdr:colOff>177800</xdr:colOff>
      <xdr:row>97</xdr:row>
      <xdr:rowOff>55428</xdr:rowOff>
    </xdr:to>
    <xdr:cxnSp macro="">
      <xdr:nvCxnSpPr>
        <xdr:cNvPr id="474" name="直線コネクタ 473"/>
        <xdr:cNvCxnSpPr/>
      </xdr:nvCxnSpPr>
      <xdr:spPr>
        <a:xfrm>
          <a:off x="7861300" y="16603847"/>
          <a:ext cx="889000" cy="82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85651</xdr:rowOff>
    </xdr:from>
    <xdr:to>
      <xdr:col>46</xdr:col>
      <xdr:colOff>38100</xdr:colOff>
      <xdr:row>97</xdr:row>
      <xdr:rowOff>15801</xdr:rowOff>
    </xdr:to>
    <xdr:sp macro="" textlink="">
      <xdr:nvSpPr>
        <xdr:cNvPr id="475" name="フローチャート: 判断 474"/>
        <xdr:cNvSpPr/>
      </xdr:nvSpPr>
      <xdr:spPr>
        <a:xfrm>
          <a:off x="8699500" y="1654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32328</xdr:rowOff>
    </xdr:from>
    <xdr:ext cx="534377" cy="259045"/>
    <xdr:sp macro="" textlink="">
      <xdr:nvSpPr>
        <xdr:cNvPr id="476" name="テキスト ボックス 475"/>
        <xdr:cNvSpPr txBox="1"/>
      </xdr:nvSpPr>
      <xdr:spPr>
        <a:xfrm>
          <a:off x="8483111" y="16320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144647</xdr:rowOff>
    </xdr:from>
    <xdr:to>
      <xdr:col>41</xdr:col>
      <xdr:colOff>50800</xdr:colOff>
      <xdr:row>97</xdr:row>
      <xdr:rowOff>131454</xdr:rowOff>
    </xdr:to>
    <xdr:cxnSp macro="">
      <xdr:nvCxnSpPr>
        <xdr:cNvPr id="477" name="直線コネクタ 476"/>
        <xdr:cNvCxnSpPr/>
      </xdr:nvCxnSpPr>
      <xdr:spPr>
        <a:xfrm flipV="1">
          <a:off x="6972300" y="16603847"/>
          <a:ext cx="889000" cy="158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100166</xdr:rowOff>
    </xdr:from>
    <xdr:to>
      <xdr:col>41</xdr:col>
      <xdr:colOff>101600</xdr:colOff>
      <xdr:row>97</xdr:row>
      <xdr:rowOff>30316</xdr:rowOff>
    </xdr:to>
    <xdr:sp macro="" textlink="">
      <xdr:nvSpPr>
        <xdr:cNvPr id="478" name="フローチャート: 判断 477"/>
        <xdr:cNvSpPr/>
      </xdr:nvSpPr>
      <xdr:spPr>
        <a:xfrm>
          <a:off x="7810500" y="1655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21443</xdr:rowOff>
    </xdr:from>
    <xdr:ext cx="534377" cy="259045"/>
    <xdr:sp macro="" textlink="">
      <xdr:nvSpPr>
        <xdr:cNvPr id="479" name="テキスト ボックス 478"/>
        <xdr:cNvSpPr txBox="1"/>
      </xdr:nvSpPr>
      <xdr:spPr>
        <a:xfrm>
          <a:off x="7594111" y="1665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17005</xdr:rowOff>
    </xdr:from>
    <xdr:to>
      <xdr:col>36</xdr:col>
      <xdr:colOff>165100</xdr:colOff>
      <xdr:row>97</xdr:row>
      <xdr:rowOff>118605</xdr:rowOff>
    </xdr:to>
    <xdr:sp macro="" textlink="">
      <xdr:nvSpPr>
        <xdr:cNvPr id="480" name="フローチャート: 判断 479"/>
        <xdr:cNvSpPr/>
      </xdr:nvSpPr>
      <xdr:spPr>
        <a:xfrm>
          <a:off x="6921500" y="1664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135132</xdr:rowOff>
    </xdr:from>
    <xdr:ext cx="534377" cy="259045"/>
    <xdr:sp macro="" textlink="">
      <xdr:nvSpPr>
        <xdr:cNvPr id="481" name="テキスト ボックス 480"/>
        <xdr:cNvSpPr txBox="1"/>
      </xdr:nvSpPr>
      <xdr:spPr>
        <a:xfrm>
          <a:off x="6705111" y="16422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141771</xdr:rowOff>
    </xdr:from>
    <xdr:to>
      <xdr:col>55</xdr:col>
      <xdr:colOff>50800</xdr:colOff>
      <xdr:row>96</xdr:row>
      <xdr:rowOff>71921</xdr:rowOff>
    </xdr:to>
    <xdr:sp macro="" textlink="">
      <xdr:nvSpPr>
        <xdr:cNvPr id="487" name="楕円 486"/>
        <xdr:cNvSpPr/>
      </xdr:nvSpPr>
      <xdr:spPr>
        <a:xfrm>
          <a:off x="10426700" y="1642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164648</xdr:rowOff>
    </xdr:from>
    <xdr:ext cx="534377" cy="259045"/>
    <xdr:sp macro="" textlink="">
      <xdr:nvSpPr>
        <xdr:cNvPr id="488" name="普通建設事業費 （ うち更新整備　）該当値テキスト"/>
        <xdr:cNvSpPr txBox="1"/>
      </xdr:nvSpPr>
      <xdr:spPr>
        <a:xfrm>
          <a:off x="10528300" y="1628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101522</xdr:rowOff>
    </xdr:from>
    <xdr:to>
      <xdr:col>50</xdr:col>
      <xdr:colOff>165100</xdr:colOff>
      <xdr:row>98</xdr:row>
      <xdr:rowOff>31672</xdr:rowOff>
    </xdr:to>
    <xdr:sp macro="" textlink="">
      <xdr:nvSpPr>
        <xdr:cNvPr id="489" name="楕円 488"/>
        <xdr:cNvSpPr/>
      </xdr:nvSpPr>
      <xdr:spPr>
        <a:xfrm>
          <a:off x="9588500" y="1673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22799</xdr:rowOff>
    </xdr:from>
    <xdr:ext cx="534377" cy="259045"/>
    <xdr:sp macro="" textlink="">
      <xdr:nvSpPr>
        <xdr:cNvPr id="490" name="テキスト ボックス 489"/>
        <xdr:cNvSpPr txBox="1"/>
      </xdr:nvSpPr>
      <xdr:spPr>
        <a:xfrm>
          <a:off x="9372111" y="1682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4628</xdr:rowOff>
    </xdr:from>
    <xdr:to>
      <xdr:col>46</xdr:col>
      <xdr:colOff>38100</xdr:colOff>
      <xdr:row>97</xdr:row>
      <xdr:rowOff>106228</xdr:rowOff>
    </xdr:to>
    <xdr:sp macro="" textlink="">
      <xdr:nvSpPr>
        <xdr:cNvPr id="491" name="楕円 490"/>
        <xdr:cNvSpPr/>
      </xdr:nvSpPr>
      <xdr:spPr>
        <a:xfrm>
          <a:off x="8699500" y="16635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97355</xdr:rowOff>
    </xdr:from>
    <xdr:ext cx="534377" cy="259045"/>
    <xdr:sp macro="" textlink="">
      <xdr:nvSpPr>
        <xdr:cNvPr id="492" name="テキスト ボックス 491"/>
        <xdr:cNvSpPr txBox="1"/>
      </xdr:nvSpPr>
      <xdr:spPr>
        <a:xfrm>
          <a:off x="8483111" y="16728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93847</xdr:rowOff>
    </xdr:from>
    <xdr:to>
      <xdr:col>41</xdr:col>
      <xdr:colOff>101600</xdr:colOff>
      <xdr:row>97</xdr:row>
      <xdr:rowOff>23997</xdr:rowOff>
    </xdr:to>
    <xdr:sp macro="" textlink="">
      <xdr:nvSpPr>
        <xdr:cNvPr id="493" name="楕円 492"/>
        <xdr:cNvSpPr/>
      </xdr:nvSpPr>
      <xdr:spPr>
        <a:xfrm>
          <a:off x="7810500" y="16553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40524</xdr:rowOff>
    </xdr:from>
    <xdr:ext cx="534377" cy="259045"/>
    <xdr:sp macro="" textlink="">
      <xdr:nvSpPr>
        <xdr:cNvPr id="494" name="テキスト ボックス 493"/>
        <xdr:cNvSpPr txBox="1"/>
      </xdr:nvSpPr>
      <xdr:spPr>
        <a:xfrm>
          <a:off x="7594111" y="16328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80654</xdr:rowOff>
    </xdr:from>
    <xdr:to>
      <xdr:col>36</xdr:col>
      <xdr:colOff>165100</xdr:colOff>
      <xdr:row>98</xdr:row>
      <xdr:rowOff>10804</xdr:rowOff>
    </xdr:to>
    <xdr:sp macro="" textlink="">
      <xdr:nvSpPr>
        <xdr:cNvPr id="495" name="楕円 494"/>
        <xdr:cNvSpPr/>
      </xdr:nvSpPr>
      <xdr:spPr>
        <a:xfrm>
          <a:off x="6921500" y="1671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1931</xdr:rowOff>
    </xdr:from>
    <xdr:ext cx="534377" cy="259045"/>
    <xdr:sp macro="" textlink="">
      <xdr:nvSpPr>
        <xdr:cNvPr id="496" name="テキスト ボックス 495"/>
        <xdr:cNvSpPr txBox="1"/>
      </xdr:nvSpPr>
      <xdr:spPr>
        <a:xfrm>
          <a:off x="6705111" y="16804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0" name="テキスト ボックス 50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6" name="テキスト ボックス 51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122517</xdr:rowOff>
    </xdr:from>
    <xdr:to>
      <xdr:col>85</xdr:col>
      <xdr:colOff>126364</xdr:colOff>
      <xdr:row>39</xdr:row>
      <xdr:rowOff>44450</xdr:rowOff>
    </xdr:to>
    <xdr:cxnSp macro="">
      <xdr:nvCxnSpPr>
        <xdr:cNvPr id="520" name="直線コネクタ 519"/>
        <xdr:cNvCxnSpPr/>
      </xdr:nvCxnSpPr>
      <xdr:spPr>
        <a:xfrm flipV="1">
          <a:off x="16317595" y="5437467"/>
          <a:ext cx="1269" cy="1293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2" name="直線コネクタ 52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69194</xdr:rowOff>
    </xdr:from>
    <xdr:ext cx="534377" cy="259045"/>
    <xdr:sp macro="" textlink="">
      <xdr:nvSpPr>
        <xdr:cNvPr id="523" name="災害復旧事業費最大値テキスト"/>
        <xdr:cNvSpPr txBox="1"/>
      </xdr:nvSpPr>
      <xdr:spPr>
        <a:xfrm>
          <a:off x="16370300" y="5212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122517</xdr:rowOff>
    </xdr:from>
    <xdr:to>
      <xdr:col>86</xdr:col>
      <xdr:colOff>25400</xdr:colOff>
      <xdr:row>31</xdr:row>
      <xdr:rowOff>122517</xdr:rowOff>
    </xdr:to>
    <xdr:cxnSp macro="">
      <xdr:nvCxnSpPr>
        <xdr:cNvPr id="524" name="直線コネクタ 523"/>
        <xdr:cNvCxnSpPr/>
      </xdr:nvCxnSpPr>
      <xdr:spPr>
        <a:xfrm>
          <a:off x="16230600" y="5437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35992</xdr:rowOff>
    </xdr:from>
    <xdr:to>
      <xdr:col>85</xdr:col>
      <xdr:colOff>127000</xdr:colOff>
      <xdr:row>39</xdr:row>
      <xdr:rowOff>44450</xdr:rowOff>
    </xdr:to>
    <xdr:cxnSp macro="">
      <xdr:nvCxnSpPr>
        <xdr:cNvPr id="525" name="直線コネクタ 524"/>
        <xdr:cNvCxnSpPr/>
      </xdr:nvCxnSpPr>
      <xdr:spPr>
        <a:xfrm>
          <a:off x="15481300" y="6722542"/>
          <a:ext cx="838200" cy="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43426</xdr:rowOff>
    </xdr:from>
    <xdr:ext cx="469744" cy="259045"/>
    <xdr:sp macro="" textlink="">
      <xdr:nvSpPr>
        <xdr:cNvPr id="526" name="災害復旧事業費平均値テキスト"/>
        <xdr:cNvSpPr txBox="1"/>
      </xdr:nvSpPr>
      <xdr:spPr>
        <a:xfrm>
          <a:off x="16370300" y="63870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20548</xdr:rowOff>
    </xdr:from>
    <xdr:to>
      <xdr:col>85</xdr:col>
      <xdr:colOff>177800</xdr:colOff>
      <xdr:row>38</xdr:row>
      <xdr:rowOff>122148</xdr:rowOff>
    </xdr:to>
    <xdr:sp macro="" textlink="">
      <xdr:nvSpPr>
        <xdr:cNvPr id="527" name="フローチャート: 判断 526"/>
        <xdr:cNvSpPr/>
      </xdr:nvSpPr>
      <xdr:spPr>
        <a:xfrm>
          <a:off x="16268700" y="653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1435</xdr:rowOff>
    </xdr:from>
    <xdr:to>
      <xdr:col>81</xdr:col>
      <xdr:colOff>50800</xdr:colOff>
      <xdr:row>39</xdr:row>
      <xdr:rowOff>35992</xdr:rowOff>
    </xdr:to>
    <xdr:cxnSp macro="">
      <xdr:nvCxnSpPr>
        <xdr:cNvPr id="528" name="直線コネクタ 527"/>
        <xdr:cNvCxnSpPr/>
      </xdr:nvCxnSpPr>
      <xdr:spPr>
        <a:xfrm>
          <a:off x="14592300" y="6687985"/>
          <a:ext cx="889000" cy="34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48457</xdr:rowOff>
    </xdr:from>
    <xdr:to>
      <xdr:col>81</xdr:col>
      <xdr:colOff>101600</xdr:colOff>
      <xdr:row>38</xdr:row>
      <xdr:rowOff>150057</xdr:rowOff>
    </xdr:to>
    <xdr:sp macro="" textlink="">
      <xdr:nvSpPr>
        <xdr:cNvPr id="529" name="フローチャート: 判断 528"/>
        <xdr:cNvSpPr/>
      </xdr:nvSpPr>
      <xdr:spPr>
        <a:xfrm>
          <a:off x="15430500" y="656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166584</xdr:rowOff>
    </xdr:from>
    <xdr:ext cx="469744" cy="259045"/>
    <xdr:sp macro="" textlink="">
      <xdr:nvSpPr>
        <xdr:cNvPr id="530" name="テキスト ボックス 529"/>
        <xdr:cNvSpPr txBox="1"/>
      </xdr:nvSpPr>
      <xdr:spPr>
        <a:xfrm>
          <a:off x="15246428" y="633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161627</xdr:rowOff>
    </xdr:from>
    <xdr:to>
      <xdr:col>76</xdr:col>
      <xdr:colOff>114300</xdr:colOff>
      <xdr:row>39</xdr:row>
      <xdr:rowOff>1435</xdr:rowOff>
    </xdr:to>
    <xdr:cxnSp macro="">
      <xdr:nvCxnSpPr>
        <xdr:cNvPr id="531" name="直線コネクタ 530"/>
        <xdr:cNvCxnSpPr/>
      </xdr:nvCxnSpPr>
      <xdr:spPr>
        <a:xfrm>
          <a:off x="13703300" y="6676727"/>
          <a:ext cx="889000" cy="1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26073</xdr:rowOff>
    </xdr:from>
    <xdr:to>
      <xdr:col>76</xdr:col>
      <xdr:colOff>165100</xdr:colOff>
      <xdr:row>38</xdr:row>
      <xdr:rowOff>127673</xdr:rowOff>
    </xdr:to>
    <xdr:sp macro="" textlink="">
      <xdr:nvSpPr>
        <xdr:cNvPr id="532" name="フローチャート: 判断 531"/>
        <xdr:cNvSpPr/>
      </xdr:nvSpPr>
      <xdr:spPr>
        <a:xfrm>
          <a:off x="14541500" y="654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144200</xdr:rowOff>
    </xdr:from>
    <xdr:ext cx="469744" cy="259045"/>
    <xdr:sp macro="" textlink="">
      <xdr:nvSpPr>
        <xdr:cNvPr id="533" name="テキスト ボックス 532"/>
        <xdr:cNvSpPr txBox="1"/>
      </xdr:nvSpPr>
      <xdr:spPr>
        <a:xfrm>
          <a:off x="14357428" y="631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161017</xdr:rowOff>
    </xdr:from>
    <xdr:to>
      <xdr:col>71</xdr:col>
      <xdr:colOff>177800</xdr:colOff>
      <xdr:row>38</xdr:row>
      <xdr:rowOff>161627</xdr:rowOff>
    </xdr:to>
    <xdr:cxnSp macro="">
      <xdr:nvCxnSpPr>
        <xdr:cNvPr id="534" name="直線コネクタ 533"/>
        <xdr:cNvCxnSpPr/>
      </xdr:nvCxnSpPr>
      <xdr:spPr>
        <a:xfrm>
          <a:off x="12814300" y="6676117"/>
          <a:ext cx="889000" cy="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103625</xdr:rowOff>
    </xdr:from>
    <xdr:to>
      <xdr:col>72</xdr:col>
      <xdr:colOff>38100</xdr:colOff>
      <xdr:row>39</xdr:row>
      <xdr:rowOff>33775</xdr:rowOff>
    </xdr:to>
    <xdr:sp macro="" textlink="">
      <xdr:nvSpPr>
        <xdr:cNvPr id="535" name="フローチャート: 判断 534"/>
        <xdr:cNvSpPr/>
      </xdr:nvSpPr>
      <xdr:spPr>
        <a:xfrm>
          <a:off x="13652500" y="661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50302</xdr:rowOff>
    </xdr:from>
    <xdr:ext cx="469744" cy="259045"/>
    <xdr:sp macro="" textlink="">
      <xdr:nvSpPr>
        <xdr:cNvPr id="536" name="テキスト ボックス 535"/>
        <xdr:cNvSpPr txBox="1"/>
      </xdr:nvSpPr>
      <xdr:spPr>
        <a:xfrm>
          <a:off x="13468428" y="6393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152070</xdr:rowOff>
    </xdr:from>
    <xdr:to>
      <xdr:col>67</xdr:col>
      <xdr:colOff>101600</xdr:colOff>
      <xdr:row>39</xdr:row>
      <xdr:rowOff>82220</xdr:rowOff>
    </xdr:to>
    <xdr:sp macro="" textlink="">
      <xdr:nvSpPr>
        <xdr:cNvPr id="537" name="フローチャート: 判断 536"/>
        <xdr:cNvSpPr/>
      </xdr:nvSpPr>
      <xdr:spPr>
        <a:xfrm>
          <a:off x="12763500" y="66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73347</xdr:rowOff>
    </xdr:from>
    <xdr:ext cx="378565" cy="259045"/>
    <xdr:sp macro="" textlink="">
      <xdr:nvSpPr>
        <xdr:cNvPr id="538" name="テキスト ボックス 537"/>
        <xdr:cNvSpPr txBox="1"/>
      </xdr:nvSpPr>
      <xdr:spPr>
        <a:xfrm>
          <a:off x="12625017" y="6759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4" name="楕円 543"/>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45"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156642</xdr:rowOff>
    </xdr:from>
    <xdr:to>
      <xdr:col>81</xdr:col>
      <xdr:colOff>101600</xdr:colOff>
      <xdr:row>39</xdr:row>
      <xdr:rowOff>86792</xdr:rowOff>
    </xdr:to>
    <xdr:sp macro="" textlink="">
      <xdr:nvSpPr>
        <xdr:cNvPr id="546" name="楕円 545"/>
        <xdr:cNvSpPr/>
      </xdr:nvSpPr>
      <xdr:spPr>
        <a:xfrm>
          <a:off x="15430500" y="667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77919</xdr:rowOff>
    </xdr:from>
    <xdr:ext cx="378565" cy="259045"/>
    <xdr:sp macro="" textlink="">
      <xdr:nvSpPr>
        <xdr:cNvPr id="547" name="テキスト ボックス 546"/>
        <xdr:cNvSpPr txBox="1"/>
      </xdr:nvSpPr>
      <xdr:spPr>
        <a:xfrm>
          <a:off x="15292017" y="6764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122085</xdr:rowOff>
    </xdr:from>
    <xdr:to>
      <xdr:col>76</xdr:col>
      <xdr:colOff>165100</xdr:colOff>
      <xdr:row>39</xdr:row>
      <xdr:rowOff>52235</xdr:rowOff>
    </xdr:to>
    <xdr:sp macro="" textlink="">
      <xdr:nvSpPr>
        <xdr:cNvPr id="548" name="楕円 547"/>
        <xdr:cNvSpPr/>
      </xdr:nvSpPr>
      <xdr:spPr>
        <a:xfrm>
          <a:off x="14541500" y="663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43362</xdr:rowOff>
    </xdr:from>
    <xdr:ext cx="469744" cy="259045"/>
    <xdr:sp macro="" textlink="">
      <xdr:nvSpPr>
        <xdr:cNvPr id="549" name="テキスト ボックス 548"/>
        <xdr:cNvSpPr txBox="1"/>
      </xdr:nvSpPr>
      <xdr:spPr>
        <a:xfrm>
          <a:off x="14357428" y="6729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110827</xdr:rowOff>
    </xdr:from>
    <xdr:to>
      <xdr:col>72</xdr:col>
      <xdr:colOff>38100</xdr:colOff>
      <xdr:row>39</xdr:row>
      <xdr:rowOff>40977</xdr:rowOff>
    </xdr:to>
    <xdr:sp macro="" textlink="">
      <xdr:nvSpPr>
        <xdr:cNvPr id="550" name="楕円 549"/>
        <xdr:cNvSpPr/>
      </xdr:nvSpPr>
      <xdr:spPr>
        <a:xfrm>
          <a:off x="13652500" y="662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32104</xdr:rowOff>
    </xdr:from>
    <xdr:ext cx="469744" cy="259045"/>
    <xdr:sp macro="" textlink="">
      <xdr:nvSpPr>
        <xdr:cNvPr id="551" name="テキスト ボックス 550"/>
        <xdr:cNvSpPr txBox="1"/>
      </xdr:nvSpPr>
      <xdr:spPr>
        <a:xfrm>
          <a:off x="13468428" y="6718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110217</xdr:rowOff>
    </xdr:from>
    <xdr:to>
      <xdr:col>67</xdr:col>
      <xdr:colOff>101600</xdr:colOff>
      <xdr:row>39</xdr:row>
      <xdr:rowOff>40367</xdr:rowOff>
    </xdr:to>
    <xdr:sp macro="" textlink="">
      <xdr:nvSpPr>
        <xdr:cNvPr id="552" name="楕円 551"/>
        <xdr:cNvSpPr/>
      </xdr:nvSpPr>
      <xdr:spPr>
        <a:xfrm>
          <a:off x="12763500" y="6625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56894</xdr:rowOff>
    </xdr:from>
    <xdr:ext cx="469744" cy="259045"/>
    <xdr:sp macro="" textlink="">
      <xdr:nvSpPr>
        <xdr:cNvPr id="553" name="テキスト ボックス 552"/>
        <xdr:cNvSpPr txBox="1"/>
      </xdr:nvSpPr>
      <xdr:spPr>
        <a:xfrm>
          <a:off x="12579428" y="6400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3" name="テキスト ボックス 612"/>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15" name="テキスト ボックス 614"/>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1" name="テキスト ボックス 62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122961</xdr:rowOff>
    </xdr:from>
    <xdr:to>
      <xdr:col>85</xdr:col>
      <xdr:colOff>126364</xdr:colOff>
      <xdr:row>79</xdr:row>
      <xdr:rowOff>137567</xdr:rowOff>
    </xdr:to>
    <xdr:cxnSp macro="">
      <xdr:nvCxnSpPr>
        <xdr:cNvPr id="627" name="直線コネクタ 626"/>
        <xdr:cNvCxnSpPr/>
      </xdr:nvCxnSpPr>
      <xdr:spPr>
        <a:xfrm flipV="1">
          <a:off x="16317595" y="12124461"/>
          <a:ext cx="1269" cy="1557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141394</xdr:rowOff>
    </xdr:from>
    <xdr:ext cx="534377" cy="259045"/>
    <xdr:sp macro="" textlink="">
      <xdr:nvSpPr>
        <xdr:cNvPr id="628" name="公債費最小値テキスト"/>
        <xdr:cNvSpPr txBox="1"/>
      </xdr:nvSpPr>
      <xdr:spPr>
        <a:xfrm>
          <a:off x="16370300" y="13685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137567</xdr:rowOff>
    </xdr:from>
    <xdr:to>
      <xdr:col>86</xdr:col>
      <xdr:colOff>25400</xdr:colOff>
      <xdr:row>79</xdr:row>
      <xdr:rowOff>137567</xdr:rowOff>
    </xdr:to>
    <xdr:cxnSp macro="">
      <xdr:nvCxnSpPr>
        <xdr:cNvPr id="629" name="直線コネクタ 628"/>
        <xdr:cNvCxnSpPr/>
      </xdr:nvCxnSpPr>
      <xdr:spPr>
        <a:xfrm>
          <a:off x="16230600" y="13682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69638</xdr:rowOff>
    </xdr:from>
    <xdr:ext cx="599010" cy="259045"/>
    <xdr:sp macro="" textlink="">
      <xdr:nvSpPr>
        <xdr:cNvPr id="630" name="公債費最大値テキスト"/>
        <xdr:cNvSpPr txBox="1"/>
      </xdr:nvSpPr>
      <xdr:spPr>
        <a:xfrm>
          <a:off x="16370300" y="11899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122961</xdr:rowOff>
    </xdr:from>
    <xdr:to>
      <xdr:col>86</xdr:col>
      <xdr:colOff>25400</xdr:colOff>
      <xdr:row>70</xdr:row>
      <xdr:rowOff>122961</xdr:rowOff>
    </xdr:to>
    <xdr:cxnSp macro="">
      <xdr:nvCxnSpPr>
        <xdr:cNvPr id="631" name="直線コネクタ 630"/>
        <xdr:cNvCxnSpPr/>
      </xdr:nvCxnSpPr>
      <xdr:spPr>
        <a:xfrm>
          <a:off x="16230600" y="12124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65100</xdr:rowOff>
    </xdr:from>
    <xdr:to>
      <xdr:col>85</xdr:col>
      <xdr:colOff>127000</xdr:colOff>
      <xdr:row>77</xdr:row>
      <xdr:rowOff>126061</xdr:rowOff>
    </xdr:to>
    <xdr:cxnSp macro="">
      <xdr:nvCxnSpPr>
        <xdr:cNvPr id="632" name="直線コネクタ 631"/>
        <xdr:cNvCxnSpPr/>
      </xdr:nvCxnSpPr>
      <xdr:spPr>
        <a:xfrm flipV="1">
          <a:off x="15481300" y="13266750"/>
          <a:ext cx="8382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34065</xdr:rowOff>
    </xdr:from>
    <xdr:ext cx="534377" cy="259045"/>
    <xdr:sp macro="" textlink="">
      <xdr:nvSpPr>
        <xdr:cNvPr id="633" name="公債費平均値テキスト"/>
        <xdr:cNvSpPr txBox="1"/>
      </xdr:nvSpPr>
      <xdr:spPr>
        <a:xfrm>
          <a:off x="16370300" y="13064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11188</xdr:rowOff>
    </xdr:from>
    <xdr:to>
      <xdr:col>85</xdr:col>
      <xdr:colOff>177800</xdr:colOff>
      <xdr:row>77</xdr:row>
      <xdr:rowOff>112788</xdr:rowOff>
    </xdr:to>
    <xdr:sp macro="" textlink="">
      <xdr:nvSpPr>
        <xdr:cNvPr id="634" name="フローチャート: 判断 633"/>
        <xdr:cNvSpPr/>
      </xdr:nvSpPr>
      <xdr:spPr>
        <a:xfrm>
          <a:off x="16268700" y="13212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126061</xdr:rowOff>
    </xdr:from>
    <xdr:to>
      <xdr:col>81</xdr:col>
      <xdr:colOff>50800</xdr:colOff>
      <xdr:row>77</xdr:row>
      <xdr:rowOff>151764</xdr:rowOff>
    </xdr:to>
    <xdr:cxnSp macro="">
      <xdr:nvCxnSpPr>
        <xdr:cNvPr id="635" name="直線コネクタ 634"/>
        <xdr:cNvCxnSpPr/>
      </xdr:nvCxnSpPr>
      <xdr:spPr>
        <a:xfrm flipV="1">
          <a:off x="14592300" y="13327711"/>
          <a:ext cx="889000" cy="25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23050</xdr:rowOff>
    </xdr:from>
    <xdr:to>
      <xdr:col>81</xdr:col>
      <xdr:colOff>101600</xdr:colOff>
      <xdr:row>77</xdr:row>
      <xdr:rowOff>124650</xdr:rowOff>
    </xdr:to>
    <xdr:sp macro="" textlink="">
      <xdr:nvSpPr>
        <xdr:cNvPr id="636" name="フローチャート: 判断 635"/>
        <xdr:cNvSpPr/>
      </xdr:nvSpPr>
      <xdr:spPr>
        <a:xfrm>
          <a:off x="15430500" y="1322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141177</xdr:rowOff>
    </xdr:from>
    <xdr:ext cx="534377" cy="259045"/>
    <xdr:sp macro="" textlink="">
      <xdr:nvSpPr>
        <xdr:cNvPr id="637" name="テキスト ボックス 636"/>
        <xdr:cNvSpPr txBox="1"/>
      </xdr:nvSpPr>
      <xdr:spPr>
        <a:xfrm>
          <a:off x="15214111" y="12999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144627</xdr:rowOff>
    </xdr:from>
    <xdr:to>
      <xdr:col>76</xdr:col>
      <xdr:colOff>114300</xdr:colOff>
      <xdr:row>77</xdr:row>
      <xdr:rowOff>151764</xdr:rowOff>
    </xdr:to>
    <xdr:cxnSp macro="">
      <xdr:nvCxnSpPr>
        <xdr:cNvPr id="638" name="直線コネクタ 637"/>
        <xdr:cNvCxnSpPr/>
      </xdr:nvCxnSpPr>
      <xdr:spPr>
        <a:xfrm>
          <a:off x="13703300" y="13346277"/>
          <a:ext cx="889000" cy="7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23380</xdr:rowOff>
    </xdr:from>
    <xdr:to>
      <xdr:col>76</xdr:col>
      <xdr:colOff>165100</xdr:colOff>
      <xdr:row>77</xdr:row>
      <xdr:rowOff>124980</xdr:rowOff>
    </xdr:to>
    <xdr:sp macro="" textlink="">
      <xdr:nvSpPr>
        <xdr:cNvPr id="639" name="フローチャート: 判断 638"/>
        <xdr:cNvSpPr/>
      </xdr:nvSpPr>
      <xdr:spPr>
        <a:xfrm>
          <a:off x="14541500" y="1322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141507</xdr:rowOff>
    </xdr:from>
    <xdr:ext cx="534377" cy="259045"/>
    <xdr:sp macro="" textlink="">
      <xdr:nvSpPr>
        <xdr:cNvPr id="640" name="テキスト ボックス 639"/>
        <xdr:cNvSpPr txBox="1"/>
      </xdr:nvSpPr>
      <xdr:spPr>
        <a:xfrm>
          <a:off x="14325111" y="1300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137885</xdr:rowOff>
    </xdr:from>
    <xdr:to>
      <xdr:col>71</xdr:col>
      <xdr:colOff>177800</xdr:colOff>
      <xdr:row>77</xdr:row>
      <xdr:rowOff>144627</xdr:rowOff>
    </xdr:to>
    <xdr:cxnSp macro="">
      <xdr:nvCxnSpPr>
        <xdr:cNvPr id="641" name="直線コネクタ 640"/>
        <xdr:cNvCxnSpPr/>
      </xdr:nvCxnSpPr>
      <xdr:spPr>
        <a:xfrm>
          <a:off x="12814300" y="13339535"/>
          <a:ext cx="889000" cy="6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61988</xdr:rowOff>
    </xdr:from>
    <xdr:to>
      <xdr:col>72</xdr:col>
      <xdr:colOff>38100</xdr:colOff>
      <xdr:row>77</xdr:row>
      <xdr:rowOff>163588</xdr:rowOff>
    </xdr:to>
    <xdr:sp macro="" textlink="">
      <xdr:nvSpPr>
        <xdr:cNvPr id="642" name="フローチャート: 判断 641"/>
        <xdr:cNvSpPr/>
      </xdr:nvSpPr>
      <xdr:spPr>
        <a:xfrm>
          <a:off x="13652500" y="1326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8665</xdr:rowOff>
    </xdr:from>
    <xdr:ext cx="534377" cy="259045"/>
    <xdr:sp macro="" textlink="">
      <xdr:nvSpPr>
        <xdr:cNvPr id="643" name="テキスト ボックス 642"/>
        <xdr:cNvSpPr txBox="1"/>
      </xdr:nvSpPr>
      <xdr:spPr>
        <a:xfrm>
          <a:off x="13436111" y="13038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97143</xdr:rowOff>
    </xdr:from>
    <xdr:to>
      <xdr:col>67</xdr:col>
      <xdr:colOff>101600</xdr:colOff>
      <xdr:row>79</xdr:row>
      <xdr:rowOff>27293</xdr:rowOff>
    </xdr:to>
    <xdr:sp macro="" textlink="">
      <xdr:nvSpPr>
        <xdr:cNvPr id="644" name="フローチャート: 判断 643"/>
        <xdr:cNvSpPr/>
      </xdr:nvSpPr>
      <xdr:spPr>
        <a:xfrm>
          <a:off x="12763500" y="1347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18420</xdr:rowOff>
    </xdr:from>
    <xdr:ext cx="534377" cy="259045"/>
    <xdr:sp macro="" textlink="">
      <xdr:nvSpPr>
        <xdr:cNvPr id="645" name="テキスト ボックス 644"/>
        <xdr:cNvSpPr txBox="1"/>
      </xdr:nvSpPr>
      <xdr:spPr>
        <a:xfrm>
          <a:off x="12547111" y="1356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14300</xdr:rowOff>
    </xdr:from>
    <xdr:to>
      <xdr:col>85</xdr:col>
      <xdr:colOff>177800</xdr:colOff>
      <xdr:row>77</xdr:row>
      <xdr:rowOff>115900</xdr:rowOff>
    </xdr:to>
    <xdr:sp macro="" textlink="">
      <xdr:nvSpPr>
        <xdr:cNvPr id="651" name="楕円 650"/>
        <xdr:cNvSpPr/>
      </xdr:nvSpPr>
      <xdr:spPr>
        <a:xfrm>
          <a:off x="16268700" y="1321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164177</xdr:rowOff>
    </xdr:from>
    <xdr:ext cx="534377" cy="259045"/>
    <xdr:sp macro="" textlink="">
      <xdr:nvSpPr>
        <xdr:cNvPr id="652" name="公債費該当値テキスト"/>
        <xdr:cNvSpPr txBox="1"/>
      </xdr:nvSpPr>
      <xdr:spPr>
        <a:xfrm>
          <a:off x="16370300" y="13194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75261</xdr:rowOff>
    </xdr:from>
    <xdr:to>
      <xdr:col>81</xdr:col>
      <xdr:colOff>101600</xdr:colOff>
      <xdr:row>78</xdr:row>
      <xdr:rowOff>5411</xdr:rowOff>
    </xdr:to>
    <xdr:sp macro="" textlink="">
      <xdr:nvSpPr>
        <xdr:cNvPr id="653" name="楕円 652"/>
        <xdr:cNvSpPr/>
      </xdr:nvSpPr>
      <xdr:spPr>
        <a:xfrm>
          <a:off x="15430500" y="1327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167988</xdr:rowOff>
    </xdr:from>
    <xdr:ext cx="534377" cy="259045"/>
    <xdr:sp macro="" textlink="">
      <xdr:nvSpPr>
        <xdr:cNvPr id="654" name="テキスト ボックス 653"/>
        <xdr:cNvSpPr txBox="1"/>
      </xdr:nvSpPr>
      <xdr:spPr>
        <a:xfrm>
          <a:off x="15214111" y="13369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100964</xdr:rowOff>
    </xdr:from>
    <xdr:to>
      <xdr:col>76</xdr:col>
      <xdr:colOff>165100</xdr:colOff>
      <xdr:row>78</xdr:row>
      <xdr:rowOff>31114</xdr:rowOff>
    </xdr:to>
    <xdr:sp macro="" textlink="">
      <xdr:nvSpPr>
        <xdr:cNvPr id="655" name="楕円 654"/>
        <xdr:cNvSpPr/>
      </xdr:nvSpPr>
      <xdr:spPr>
        <a:xfrm>
          <a:off x="14541500" y="1330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22241</xdr:rowOff>
    </xdr:from>
    <xdr:ext cx="534377" cy="259045"/>
    <xdr:sp macro="" textlink="">
      <xdr:nvSpPr>
        <xdr:cNvPr id="656" name="テキスト ボックス 655"/>
        <xdr:cNvSpPr txBox="1"/>
      </xdr:nvSpPr>
      <xdr:spPr>
        <a:xfrm>
          <a:off x="14325111" y="13395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93827</xdr:rowOff>
    </xdr:from>
    <xdr:to>
      <xdr:col>72</xdr:col>
      <xdr:colOff>38100</xdr:colOff>
      <xdr:row>78</xdr:row>
      <xdr:rowOff>23977</xdr:rowOff>
    </xdr:to>
    <xdr:sp macro="" textlink="">
      <xdr:nvSpPr>
        <xdr:cNvPr id="657" name="楕円 656"/>
        <xdr:cNvSpPr/>
      </xdr:nvSpPr>
      <xdr:spPr>
        <a:xfrm>
          <a:off x="13652500" y="1329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15104</xdr:rowOff>
    </xdr:from>
    <xdr:ext cx="534377" cy="259045"/>
    <xdr:sp macro="" textlink="">
      <xdr:nvSpPr>
        <xdr:cNvPr id="658" name="テキスト ボックス 657"/>
        <xdr:cNvSpPr txBox="1"/>
      </xdr:nvSpPr>
      <xdr:spPr>
        <a:xfrm>
          <a:off x="13436111" y="13388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87085</xdr:rowOff>
    </xdr:from>
    <xdr:to>
      <xdr:col>67</xdr:col>
      <xdr:colOff>101600</xdr:colOff>
      <xdr:row>78</xdr:row>
      <xdr:rowOff>17235</xdr:rowOff>
    </xdr:to>
    <xdr:sp macro="" textlink="">
      <xdr:nvSpPr>
        <xdr:cNvPr id="659" name="楕円 658"/>
        <xdr:cNvSpPr/>
      </xdr:nvSpPr>
      <xdr:spPr>
        <a:xfrm>
          <a:off x="12763500" y="1328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33762</xdr:rowOff>
    </xdr:from>
    <xdr:ext cx="534377" cy="259045"/>
    <xdr:sp macro="" textlink="">
      <xdr:nvSpPr>
        <xdr:cNvPr id="660" name="テキスト ボックス 659"/>
        <xdr:cNvSpPr txBox="1"/>
      </xdr:nvSpPr>
      <xdr:spPr>
        <a:xfrm>
          <a:off x="12547111" y="1306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4" name="テキスト ボックス 673"/>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21056</xdr:rowOff>
    </xdr:from>
    <xdr:to>
      <xdr:col>85</xdr:col>
      <xdr:colOff>126364</xdr:colOff>
      <xdr:row>98</xdr:row>
      <xdr:rowOff>128115</xdr:rowOff>
    </xdr:to>
    <xdr:cxnSp macro="">
      <xdr:nvCxnSpPr>
        <xdr:cNvPr id="682" name="直線コネクタ 681"/>
        <xdr:cNvCxnSpPr/>
      </xdr:nvCxnSpPr>
      <xdr:spPr>
        <a:xfrm flipV="1">
          <a:off x="16317595" y="15451556"/>
          <a:ext cx="1269" cy="1478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131942</xdr:rowOff>
    </xdr:from>
    <xdr:ext cx="469744" cy="259045"/>
    <xdr:sp macro="" textlink="">
      <xdr:nvSpPr>
        <xdr:cNvPr id="683" name="積立金最小値テキスト"/>
        <xdr:cNvSpPr txBox="1"/>
      </xdr:nvSpPr>
      <xdr:spPr>
        <a:xfrm>
          <a:off x="16370300" y="16934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128115</xdr:rowOff>
    </xdr:from>
    <xdr:to>
      <xdr:col>86</xdr:col>
      <xdr:colOff>25400</xdr:colOff>
      <xdr:row>98</xdr:row>
      <xdr:rowOff>128115</xdr:rowOff>
    </xdr:to>
    <xdr:cxnSp macro="">
      <xdr:nvCxnSpPr>
        <xdr:cNvPr id="684" name="直線コネクタ 683"/>
        <xdr:cNvCxnSpPr/>
      </xdr:nvCxnSpPr>
      <xdr:spPr>
        <a:xfrm>
          <a:off x="16230600" y="16930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139183</xdr:rowOff>
    </xdr:from>
    <xdr:ext cx="599010" cy="259045"/>
    <xdr:sp macro="" textlink="">
      <xdr:nvSpPr>
        <xdr:cNvPr id="685" name="積立金最大値テキスト"/>
        <xdr:cNvSpPr txBox="1"/>
      </xdr:nvSpPr>
      <xdr:spPr>
        <a:xfrm>
          <a:off x="16370300" y="15226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21056</xdr:rowOff>
    </xdr:from>
    <xdr:to>
      <xdr:col>86</xdr:col>
      <xdr:colOff>25400</xdr:colOff>
      <xdr:row>90</xdr:row>
      <xdr:rowOff>21056</xdr:rowOff>
    </xdr:to>
    <xdr:cxnSp macro="">
      <xdr:nvCxnSpPr>
        <xdr:cNvPr id="686" name="直線コネクタ 685"/>
        <xdr:cNvCxnSpPr/>
      </xdr:nvCxnSpPr>
      <xdr:spPr>
        <a:xfrm>
          <a:off x="16230600" y="1545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127904</xdr:rowOff>
    </xdr:from>
    <xdr:to>
      <xdr:col>85</xdr:col>
      <xdr:colOff>127000</xdr:colOff>
      <xdr:row>98</xdr:row>
      <xdr:rowOff>44867</xdr:rowOff>
    </xdr:to>
    <xdr:cxnSp macro="">
      <xdr:nvCxnSpPr>
        <xdr:cNvPr id="687" name="直線コネクタ 686"/>
        <xdr:cNvCxnSpPr/>
      </xdr:nvCxnSpPr>
      <xdr:spPr>
        <a:xfrm>
          <a:off x="15481300" y="16758554"/>
          <a:ext cx="838200" cy="88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101573</xdr:rowOff>
    </xdr:from>
    <xdr:ext cx="534377" cy="259045"/>
    <xdr:sp macro="" textlink="">
      <xdr:nvSpPr>
        <xdr:cNvPr id="688" name="積立金平均値テキスト"/>
        <xdr:cNvSpPr txBox="1"/>
      </xdr:nvSpPr>
      <xdr:spPr>
        <a:xfrm>
          <a:off x="16370300" y="16560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78696</xdr:rowOff>
    </xdr:from>
    <xdr:to>
      <xdr:col>85</xdr:col>
      <xdr:colOff>177800</xdr:colOff>
      <xdr:row>98</xdr:row>
      <xdr:rowOff>8846</xdr:rowOff>
    </xdr:to>
    <xdr:sp macro="" textlink="">
      <xdr:nvSpPr>
        <xdr:cNvPr id="689" name="フローチャート: 判断 688"/>
        <xdr:cNvSpPr/>
      </xdr:nvSpPr>
      <xdr:spPr>
        <a:xfrm>
          <a:off x="16268700" y="16709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127904</xdr:rowOff>
    </xdr:from>
    <xdr:to>
      <xdr:col>81</xdr:col>
      <xdr:colOff>50800</xdr:colOff>
      <xdr:row>97</xdr:row>
      <xdr:rowOff>156195</xdr:rowOff>
    </xdr:to>
    <xdr:cxnSp macro="">
      <xdr:nvCxnSpPr>
        <xdr:cNvPr id="690" name="直線コネクタ 689"/>
        <xdr:cNvCxnSpPr/>
      </xdr:nvCxnSpPr>
      <xdr:spPr>
        <a:xfrm flipV="1">
          <a:off x="14592300" y="16758554"/>
          <a:ext cx="889000" cy="28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61596</xdr:rowOff>
    </xdr:from>
    <xdr:to>
      <xdr:col>81</xdr:col>
      <xdr:colOff>101600</xdr:colOff>
      <xdr:row>97</xdr:row>
      <xdr:rowOff>163196</xdr:rowOff>
    </xdr:to>
    <xdr:sp macro="" textlink="">
      <xdr:nvSpPr>
        <xdr:cNvPr id="691" name="フローチャート: 判断 690"/>
        <xdr:cNvSpPr/>
      </xdr:nvSpPr>
      <xdr:spPr>
        <a:xfrm>
          <a:off x="15430500" y="16692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8273</xdr:rowOff>
    </xdr:from>
    <xdr:ext cx="534377" cy="259045"/>
    <xdr:sp macro="" textlink="">
      <xdr:nvSpPr>
        <xdr:cNvPr id="692" name="テキスト ボックス 691"/>
        <xdr:cNvSpPr txBox="1"/>
      </xdr:nvSpPr>
      <xdr:spPr>
        <a:xfrm>
          <a:off x="15214111" y="16467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87570</xdr:rowOff>
    </xdr:from>
    <xdr:to>
      <xdr:col>76</xdr:col>
      <xdr:colOff>114300</xdr:colOff>
      <xdr:row>97</xdr:row>
      <xdr:rowOff>156195</xdr:rowOff>
    </xdr:to>
    <xdr:cxnSp macro="">
      <xdr:nvCxnSpPr>
        <xdr:cNvPr id="693" name="直線コネクタ 692"/>
        <xdr:cNvCxnSpPr/>
      </xdr:nvCxnSpPr>
      <xdr:spPr>
        <a:xfrm>
          <a:off x="13703300" y="16718220"/>
          <a:ext cx="889000" cy="68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78422</xdr:rowOff>
    </xdr:from>
    <xdr:to>
      <xdr:col>76</xdr:col>
      <xdr:colOff>165100</xdr:colOff>
      <xdr:row>97</xdr:row>
      <xdr:rowOff>8572</xdr:rowOff>
    </xdr:to>
    <xdr:sp macro="" textlink="">
      <xdr:nvSpPr>
        <xdr:cNvPr id="694" name="フローチャート: 判断 693"/>
        <xdr:cNvSpPr/>
      </xdr:nvSpPr>
      <xdr:spPr>
        <a:xfrm>
          <a:off x="14541500" y="1653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25099</xdr:rowOff>
    </xdr:from>
    <xdr:ext cx="534377" cy="259045"/>
    <xdr:sp macro="" textlink="">
      <xdr:nvSpPr>
        <xdr:cNvPr id="695" name="テキスト ボックス 694"/>
        <xdr:cNvSpPr txBox="1"/>
      </xdr:nvSpPr>
      <xdr:spPr>
        <a:xfrm>
          <a:off x="14325111" y="1631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144427</xdr:rowOff>
    </xdr:from>
    <xdr:to>
      <xdr:col>71</xdr:col>
      <xdr:colOff>177800</xdr:colOff>
      <xdr:row>97</xdr:row>
      <xdr:rowOff>87570</xdr:rowOff>
    </xdr:to>
    <xdr:cxnSp macro="">
      <xdr:nvCxnSpPr>
        <xdr:cNvPr id="696" name="直線コネクタ 695"/>
        <xdr:cNvCxnSpPr/>
      </xdr:nvCxnSpPr>
      <xdr:spPr>
        <a:xfrm>
          <a:off x="12814300" y="16603627"/>
          <a:ext cx="889000" cy="114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75211</xdr:rowOff>
    </xdr:from>
    <xdr:to>
      <xdr:col>72</xdr:col>
      <xdr:colOff>38100</xdr:colOff>
      <xdr:row>98</xdr:row>
      <xdr:rowOff>5361</xdr:rowOff>
    </xdr:to>
    <xdr:sp macro="" textlink="">
      <xdr:nvSpPr>
        <xdr:cNvPr id="697" name="フローチャート: 判断 696"/>
        <xdr:cNvSpPr/>
      </xdr:nvSpPr>
      <xdr:spPr>
        <a:xfrm>
          <a:off x="13652500" y="1670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167938</xdr:rowOff>
    </xdr:from>
    <xdr:ext cx="534377" cy="259045"/>
    <xdr:sp macro="" textlink="">
      <xdr:nvSpPr>
        <xdr:cNvPr id="698" name="テキスト ボックス 697"/>
        <xdr:cNvSpPr txBox="1"/>
      </xdr:nvSpPr>
      <xdr:spPr>
        <a:xfrm>
          <a:off x="13436111" y="16798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130871</xdr:rowOff>
    </xdr:from>
    <xdr:to>
      <xdr:col>67</xdr:col>
      <xdr:colOff>101600</xdr:colOff>
      <xdr:row>98</xdr:row>
      <xdr:rowOff>61021</xdr:rowOff>
    </xdr:to>
    <xdr:sp macro="" textlink="">
      <xdr:nvSpPr>
        <xdr:cNvPr id="699" name="フローチャート: 判断 698"/>
        <xdr:cNvSpPr/>
      </xdr:nvSpPr>
      <xdr:spPr>
        <a:xfrm>
          <a:off x="12763500" y="1676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52148</xdr:rowOff>
    </xdr:from>
    <xdr:ext cx="534377" cy="259045"/>
    <xdr:sp macro="" textlink="">
      <xdr:nvSpPr>
        <xdr:cNvPr id="700" name="テキスト ボックス 699"/>
        <xdr:cNvSpPr txBox="1"/>
      </xdr:nvSpPr>
      <xdr:spPr>
        <a:xfrm>
          <a:off x="12547111" y="16854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165517</xdr:rowOff>
    </xdr:from>
    <xdr:to>
      <xdr:col>85</xdr:col>
      <xdr:colOff>177800</xdr:colOff>
      <xdr:row>98</xdr:row>
      <xdr:rowOff>95667</xdr:rowOff>
    </xdr:to>
    <xdr:sp macro="" textlink="">
      <xdr:nvSpPr>
        <xdr:cNvPr id="706" name="楕円 705"/>
        <xdr:cNvSpPr/>
      </xdr:nvSpPr>
      <xdr:spPr>
        <a:xfrm>
          <a:off x="16268700" y="16796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80444</xdr:rowOff>
    </xdr:from>
    <xdr:ext cx="534377" cy="259045"/>
    <xdr:sp macro="" textlink="">
      <xdr:nvSpPr>
        <xdr:cNvPr id="707" name="積立金該当値テキスト"/>
        <xdr:cNvSpPr txBox="1"/>
      </xdr:nvSpPr>
      <xdr:spPr>
        <a:xfrm>
          <a:off x="16370300" y="1671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77104</xdr:rowOff>
    </xdr:from>
    <xdr:to>
      <xdr:col>81</xdr:col>
      <xdr:colOff>101600</xdr:colOff>
      <xdr:row>98</xdr:row>
      <xdr:rowOff>7254</xdr:rowOff>
    </xdr:to>
    <xdr:sp macro="" textlink="">
      <xdr:nvSpPr>
        <xdr:cNvPr id="708" name="楕円 707"/>
        <xdr:cNvSpPr/>
      </xdr:nvSpPr>
      <xdr:spPr>
        <a:xfrm>
          <a:off x="15430500" y="16707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169831</xdr:rowOff>
    </xdr:from>
    <xdr:ext cx="534377" cy="259045"/>
    <xdr:sp macro="" textlink="">
      <xdr:nvSpPr>
        <xdr:cNvPr id="709" name="テキスト ボックス 708"/>
        <xdr:cNvSpPr txBox="1"/>
      </xdr:nvSpPr>
      <xdr:spPr>
        <a:xfrm>
          <a:off x="15214111" y="16800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105395</xdr:rowOff>
    </xdr:from>
    <xdr:to>
      <xdr:col>76</xdr:col>
      <xdr:colOff>165100</xdr:colOff>
      <xdr:row>98</xdr:row>
      <xdr:rowOff>35545</xdr:rowOff>
    </xdr:to>
    <xdr:sp macro="" textlink="">
      <xdr:nvSpPr>
        <xdr:cNvPr id="710" name="楕円 709"/>
        <xdr:cNvSpPr/>
      </xdr:nvSpPr>
      <xdr:spPr>
        <a:xfrm>
          <a:off x="14541500" y="1673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26672</xdr:rowOff>
    </xdr:from>
    <xdr:ext cx="534377" cy="259045"/>
    <xdr:sp macro="" textlink="">
      <xdr:nvSpPr>
        <xdr:cNvPr id="711" name="テキスト ボックス 710"/>
        <xdr:cNvSpPr txBox="1"/>
      </xdr:nvSpPr>
      <xdr:spPr>
        <a:xfrm>
          <a:off x="14325111" y="16828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36770</xdr:rowOff>
    </xdr:from>
    <xdr:to>
      <xdr:col>72</xdr:col>
      <xdr:colOff>38100</xdr:colOff>
      <xdr:row>97</xdr:row>
      <xdr:rowOff>138370</xdr:rowOff>
    </xdr:to>
    <xdr:sp macro="" textlink="">
      <xdr:nvSpPr>
        <xdr:cNvPr id="712" name="楕円 711"/>
        <xdr:cNvSpPr/>
      </xdr:nvSpPr>
      <xdr:spPr>
        <a:xfrm>
          <a:off x="13652500" y="1666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154897</xdr:rowOff>
    </xdr:from>
    <xdr:ext cx="534377" cy="259045"/>
    <xdr:sp macro="" textlink="">
      <xdr:nvSpPr>
        <xdr:cNvPr id="713" name="テキスト ボックス 712"/>
        <xdr:cNvSpPr txBox="1"/>
      </xdr:nvSpPr>
      <xdr:spPr>
        <a:xfrm>
          <a:off x="13436111" y="16442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93627</xdr:rowOff>
    </xdr:from>
    <xdr:to>
      <xdr:col>67</xdr:col>
      <xdr:colOff>101600</xdr:colOff>
      <xdr:row>97</xdr:row>
      <xdr:rowOff>23777</xdr:rowOff>
    </xdr:to>
    <xdr:sp macro="" textlink="">
      <xdr:nvSpPr>
        <xdr:cNvPr id="714" name="楕円 713"/>
        <xdr:cNvSpPr/>
      </xdr:nvSpPr>
      <xdr:spPr>
        <a:xfrm>
          <a:off x="12763500" y="16552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40304</xdr:rowOff>
    </xdr:from>
    <xdr:ext cx="534377" cy="259045"/>
    <xdr:sp macro="" textlink="">
      <xdr:nvSpPr>
        <xdr:cNvPr id="715" name="テキスト ボックス 714"/>
        <xdr:cNvSpPr txBox="1"/>
      </xdr:nvSpPr>
      <xdr:spPr>
        <a:xfrm>
          <a:off x="12547111" y="1632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6" name="直線コネクタ 725"/>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7" name="テキスト ボックス 726"/>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8" name="直線コネクタ 72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9" name="テキスト ボックス 728"/>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0" name="直線コネクタ 729"/>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1" name="テキスト ボックス 730"/>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71291</xdr:rowOff>
    </xdr:from>
    <xdr:to>
      <xdr:col>116</xdr:col>
      <xdr:colOff>62864</xdr:colOff>
      <xdr:row>38</xdr:row>
      <xdr:rowOff>25400</xdr:rowOff>
    </xdr:to>
    <xdr:cxnSp macro="">
      <xdr:nvCxnSpPr>
        <xdr:cNvPr id="735" name="直線コネクタ 734"/>
        <xdr:cNvCxnSpPr/>
      </xdr:nvCxnSpPr>
      <xdr:spPr>
        <a:xfrm flipV="1">
          <a:off x="22159595" y="5386241"/>
          <a:ext cx="1269" cy="1154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6"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7" name="直線コネクタ 736"/>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17968</xdr:rowOff>
    </xdr:from>
    <xdr:ext cx="534377" cy="259045"/>
    <xdr:sp macro="" textlink="">
      <xdr:nvSpPr>
        <xdr:cNvPr id="738" name="投資及び出資金最大値テキスト"/>
        <xdr:cNvSpPr txBox="1"/>
      </xdr:nvSpPr>
      <xdr:spPr>
        <a:xfrm>
          <a:off x="22212300" y="5161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71291</xdr:rowOff>
    </xdr:from>
    <xdr:to>
      <xdr:col>116</xdr:col>
      <xdr:colOff>152400</xdr:colOff>
      <xdr:row>31</xdr:row>
      <xdr:rowOff>71291</xdr:rowOff>
    </xdr:to>
    <xdr:cxnSp macro="">
      <xdr:nvCxnSpPr>
        <xdr:cNvPr id="739" name="直線コネクタ 738"/>
        <xdr:cNvCxnSpPr/>
      </xdr:nvCxnSpPr>
      <xdr:spPr>
        <a:xfrm>
          <a:off x="22072600" y="5386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140272</xdr:rowOff>
    </xdr:from>
    <xdr:to>
      <xdr:col>116</xdr:col>
      <xdr:colOff>63500</xdr:colOff>
      <xdr:row>37</xdr:row>
      <xdr:rowOff>147015</xdr:rowOff>
    </xdr:to>
    <xdr:cxnSp macro="">
      <xdr:nvCxnSpPr>
        <xdr:cNvPr id="740" name="直線コネクタ 739"/>
        <xdr:cNvCxnSpPr/>
      </xdr:nvCxnSpPr>
      <xdr:spPr>
        <a:xfrm flipV="1">
          <a:off x="21323300" y="6483922"/>
          <a:ext cx="838200" cy="6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167155</xdr:rowOff>
    </xdr:from>
    <xdr:ext cx="469744" cy="259045"/>
    <xdr:sp macro="" textlink="">
      <xdr:nvSpPr>
        <xdr:cNvPr id="741" name="投資及び出資金平均値テキスト"/>
        <xdr:cNvSpPr txBox="1"/>
      </xdr:nvSpPr>
      <xdr:spPr>
        <a:xfrm>
          <a:off x="22212300" y="61679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144278</xdr:rowOff>
    </xdr:from>
    <xdr:to>
      <xdr:col>116</xdr:col>
      <xdr:colOff>114300</xdr:colOff>
      <xdr:row>37</xdr:row>
      <xdr:rowOff>74428</xdr:rowOff>
    </xdr:to>
    <xdr:sp macro="" textlink="">
      <xdr:nvSpPr>
        <xdr:cNvPr id="742" name="フローチャート: 判断 741"/>
        <xdr:cNvSpPr/>
      </xdr:nvSpPr>
      <xdr:spPr>
        <a:xfrm>
          <a:off x="22110700" y="6316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147015</xdr:rowOff>
    </xdr:from>
    <xdr:to>
      <xdr:col>111</xdr:col>
      <xdr:colOff>177800</xdr:colOff>
      <xdr:row>37</xdr:row>
      <xdr:rowOff>156388</xdr:rowOff>
    </xdr:to>
    <xdr:cxnSp macro="">
      <xdr:nvCxnSpPr>
        <xdr:cNvPr id="743" name="直線コネクタ 742"/>
        <xdr:cNvCxnSpPr/>
      </xdr:nvCxnSpPr>
      <xdr:spPr>
        <a:xfrm flipV="1">
          <a:off x="20434300" y="6490665"/>
          <a:ext cx="889000" cy="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155880</xdr:rowOff>
    </xdr:from>
    <xdr:to>
      <xdr:col>112</xdr:col>
      <xdr:colOff>38100</xdr:colOff>
      <xdr:row>37</xdr:row>
      <xdr:rowOff>86030</xdr:rowOff>
    </xdr:to>
    <xdr:sp macro="" textlink="">
      <xdr:nvSpPr>
        <xdr:cNvPr id="744" name="フローチャート: 判断 743"/>
        <xdr:cNvSpPr/>
      </xdr:nvSpPr>
      <xdr:spPr>
        <a:xfrm>
          <a:off x="21272500" y="632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102557</xdr:rowOff>
    </xdr:from>
    <xdr:ext cx="469744" cy="259045"/>
    <xdr:sp macro="" textlink="">
      <xdr:nvSpPr>
        <xdr:cNvPr id="745" name="テキスト ボックス 744"/>
        <xdr:cNvSpPr txBox="1"/>
      </xdr:nvSpPr>
      <xdr:spPr>
        <a:xfrm>
          <a:off x="21088428" y="610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156388</xdr:rowOff>
    </xdr:from>
    <xdr:to>
      <xdr:col>107</xdr:col>
      <xdr:colOff>50800</xdr:colOff>
      <xdr:row>37</xdr:row>
      <xdr:rowOff>157188</xdr:rowOff>
    </xdr:to>
    <xdr:cxnSp macro="">
      <xdr:nvCxnSpPr>
        <xdr:cNvPr id="746" name="直線コネクタ 745"/>
        <xdr:cNvCxnSpPr/>
      </xdr:nvCxnSpPr>
      <xdr:spPr>
        <a:xfrm flipV="1">
          <a:off x="19545300" y="6500038"/>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162852</xdr:rowOff>
    </xdr:from>
    <xdr:to>
      <xdr:col>107</xdr:col>
      <xdr:colOff>101600</xdr:colOff>
      <xdr:row>37</xdr:row>
      <xdr:rowOff>93002</xdr:rowOff>
    </xdr:to>
    <xdr:sp macro="" textlink="">
      <xdr:nvSpPr>
        <xdr:cNvPr id="747" name="フローチャート: 判断 746"/>
        <xdr:cNvSpPr/>
      </xdr:nvSpPr>
      <xdr:spPr>
        <a:xfrm>
          <a:off x="20383500" y="633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109529</xdr:rowOff>
    </xdr:from>
    <xdr:ext cx="469744" cy="259045"/>
    <xdr:sp macro="" textlink="">
      <xdr:nvSpPr>
        <xdr:cNvPr id="748" name="テキスト ボックス 747"/>
        <xdr:cNvSpPr txBox="1"/>
      </xdr:nvSpPr>
      <xdr:spPr>
        <a:xfrm>
          <a:off x="20199428" y="6110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157188</xdr:rowOff>
    </xdr:from>
    <xdr:to>
      <xdr:col>102</xdr:col>
      <xdr:colOff>114300</xdr:colOff>
      <xdr:row>38</xdr:row>
      <xdr:rowOff>20885</xdr:rowOff>
    </xdr:to>
    <xdr:cxnSp macro="">
      <xdr:nvCxnSpPr>
        <xdr:cNvPr id="749" name="直線コネクタ 748"/>
        <xdr:cNvCxnSpPr/>
      </xdr:nvCxnSpPr>
      <xdr:spPr>
        <a:xfrm flipV="1">
          <a:off x="18656300" y="6500838"/>
          <a:ext cx="889000" cy="35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27635</xdr:rowOff>
    </xdr:from>
    <xdr:to>
      <xdr:col>102</xdr:col>
      <xdr:colOff>165100</xdr:colOff>
      <xdr:row>37</xdr:row>
      <xdr:rowOff>129235</xdr:rowOff>
    </xdr:to>
    <xdr:sp macro="" textlink="">
      <xdr:nvSpPr>
        <xdr:cNvPr id="750" name="フローチャート: 判断 749"/>
        <xdr:cNvSpPr/>
      </xdr:nvSpPr>
      <xdr:spPr>
        <a:xfrm>
          <a:off x="19494500" y="63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145762</xdr:rowOff>
    </xdr:from>
    <xdr:ext cx="469744" cy="259045"/>
    <xdr:sp macro="" textlink="">
      <xdr:nvSpPr>
        <xdr:cNvPr id="751" name="テキスト ボックス 750"/>
        <xdr:cNvSpPr txBox="1"/>
      </xdr:nvSpPr>
      <xdr:spPr>
        <a:xfrm>
          <a:off x="19310428" y="6146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96501</xdr:rowOff>
    </xdr:from>
    <xdr:to>
      <xdr:col>98</xdr:col>
      <xdr:colOff>38100</xdr:colOff>
      <xdr:row>38</xdr:row>
      <xdr:rowOff>26651</xdr:rowOff>
    </xdr:to>
    <xdr:sp macro="" textlink="">
      <xdr:nvSpPr>
        <xdr:cNvPr id="752" name="フローチャート: 判断 751"/>
        <xdr:cNvSpPr/>
      </xdr:nvSpPr>
      <xdr:spPr>
        <a:xfrm>
          <a:off x="18605500" y="6440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43178</xdr:rowOff>
    </xdr:from>
    <xdr:ext cx="378565" cy="259045"/>
    <xdr:sp macro="" textlink="">
      <xdr:nvSpPr>
        <xdr:cNvPr id="753" name="テキスト ボックス 752"/>
        <xdr:cNvSpPr txBox="1"/>
      </xdr:nvSpPr>
      <xdr:spPr>
        <a:xfrm>
          <a:off x="18467017" y="62153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89472</xdr:rowOff>
    </xdr:from>
    <xdr:to>
      <xdr:col>116</xdr:col>
      <xdr:colOff>114300</xdr:colOff>
      <xdr:row>38</xdr:row>
      <xdr:rowOff>19622</xdr:rowOff>
    </xdr:to>
    <xdr:sp macro="" textlink="">
      <xdr:nvSpPr>
        <xdr:cNvPr id="759" name="楕円 758"/>
        <xdr:cNvSpPr/>
      </xdr:nvSpPr>
      <xdr:spPr>
        <a:xfrm>
          <a:off x="22110700" y="6433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4399</xdr:rowOff>
    </xdr:from>
    <xdr:ext cx="378565" cy="259045"/>
    <xdr:sp macro="" textlink="">
      <xdr:nvSpPr>
        <xdr:cNvPr id="760" name="投資及び出資金該当値テキスト"/>
        <xdr:cNvSpPr txBox="1"/>
      </xdr:nvSpPr>
      <xdr:spPr>
        <a:xfrm>
          <a:off x="22212300" y="63480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96215</xdr:rowOff>
    </xdr:from>
    <xdr:to>
      <xdr:col>112</xdr:col>
      <xdr:colOff>38100</xdr:colOff>
      <xdr:row>38</xdr:row>
      <xdr:rowOff>26365</xdr:rowOff>
    </xdr:to>
    <xdr:sp macro="" textlink="">
      <xdr:nvSpPr>
        <xdr:cNvPr id="761" name="楕円 760"/>
        <xdr:cNvSpPr/>
      </xdr:nvSpPr>
      <xdr:spPr>
        <a:xfrm>
          <a:off x="21272500" y="643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17492</xdr:rowOff>
    </xdr:from>
    <xdr:ext cx="378565" cy="259045"/>
    <xdr:sp macro="" textlink="">
      <xdr:nvSpPr>
        <xdr:cNvPr id="762" name="テキスト ボックス 761"/>
        <xdr:cNvSpPr txBox="1"/>
      </xdr:nvSpPr>
      <xdr:spPr>
        <a:xfrm>
          <a:off x="21134017" y="65325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105588</xdr:rowOff>
    </xdr:from>
    <xdr:to>
      <xdr:col>107</xdr:col>
      <xdr:colOff>101600</xdr:colOff>
      <xdr:row>38</xdr:row>
      <xdr:rowOff>35737</xdr:rowOff>
    </xdr:to>
    <xdr:sp macro="" textlink="">
      <xdr:nvSpPr>
        <xdr:cNvPr id="763" name="楕円 762"/>
        <xdr:cNvSpPr/>
      </xdr:nvSpPr>
      <xdr:spPr>
        <a:xfrm>
          <a:off x="20383500" y="644923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26865</xdr:rowOff>
    </xdr:from>
    <xdr:ext cx="378565" cy="259045"/>
    <xdr:sp macro="" textlink="">
      <xdr:nvSpPr>
        <xdr:cNvPr id="764" name="テキスト ボックス 763"/>
        <xdr:cNvSpPr txBox="1"/>
      </xdr:nvSpPr>
      <xdr:spPr>
        <a:xfrm>
          <a:off x="20245017" y="6541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106388</xdr:rowOff>
    </xdr:from>
    <xdr:to>
      <xdr:col>102</xdr:col>
      <xdr:colOff>165100</xdr:colOff>
      <xdr:row>38</xdr:row>
      <xdr:rowOff>36538</xdr:rowOff>
    </xdr:to>
    <xdr:sp macro="" textlink="">
      <xdr:nvSpPr>
        <xdr:cNvPr id="765" name="楕円 764"/>
        <xdr:cNvSpPr/>
      </xdr:nvSpPr>
      <xdr:spPr>
        <a:xfrm>
          <a:off x="19494500" y="6450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27665</xdr:rowOff>
    </xdr:from>
    <xdr:ext cx="378565" cy="259045"/>
    <xdr:sp macro="" textlink="">
      <xdr:nvSpPr>
        <xdr:cNvPr id="766" name="テキスト ボックス 765"/>
        <xdr:cNvSpPr txBox="1"/>
      </xdr:nvSpPr>
      <xdr:spPr>
        <a:xfrm>
          <a:off x="19356017" y="6542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141535</xdr:rowOff>
    </xdr:from>
    <xdr:to>
      <xdr:col>98</xdr:col>
      <xdr:colOff>38100</xdr:colOff>
      <xdr:row>38</xdr:row>
      <xdr:rowOff>71686</xdr:rowOff>
    </xdr:to>
    <xdr:sp macro="" textlink="">
      <xdr:nvSpPr>
        <xdr:cNvPr id="767" name="楕円 766"/>
        <xdr:cNvSpPr/>
      </xdr:nvSpPr>
      <xdr:spPr>
        <a:xfrm>
          <a:off x="18605500" y="64851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38</xdr:row>
      <xdr:rowOff>62812</xdr:rowOff>
    </xdr:from>
    <xdr:ext cx="313932" cy="259045"/>
    <xdr:sp macro="" textlink="">
      <xdr:nvSpPr>
        <xdr:cNvPr id="768" name="テキスト ボックス 767"/>
        <xdr:cNvSpPr txBox="1"/>
      </xdr:nvSpPr>
      <xdr:spPr>
        <a:xfrm>
          <a:off x="18499333" y="65779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9" name="直線コネクタ 778"/>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0" name="テキスト ボックス 779"/>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3" name="直線コネクタ 782"/>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4" name="テキスト ボックス 783"/>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97580</xdr:rowOff>
    </xdr:from>
    <xdr:to>
      <xdr:col>116</xdr:col>
      <xdr:colOff>62864</xdr:colOff>
      <xdr:row>58</xdr:row>
      <xdr:rowOff>25400</xdr:rowOff>
    </xdr:to>
    <xdr:cxnSp macro="">
      <xdr:nvCxnSpPr>
        <xdr:cNvPr id="788" name="直線コネクタ 787"/>
        <xdr:cNvCxnSpPr/>
      </xdr:nvCxnSpPr>
      <xdr:spPr>
        <a:xfrm flipV="1">
          <a:off x="22159595" y="8670080"/>
          <a:ext cx="1269" cy="1299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89" name="貸付金最小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0" name="直線コネクタ 789"/>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44257</xdr:rowOff>
    </xdr:from>
    <xdr:ext cx="534377" cy="259045"/>
    <xdr:sp macro="" textlink="">
      <xdr:nvSpPr>
        <xdr:cNvPr id="791" name="貸付金最大値テキスト"/>
        <xdr:cNvSpPr txBox="1"/>
      </xdr:nvSpPr>
      <xdr:spPr>
        <a:xfrm>
          <a:off x="22212300" y="844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97580</xdr:rowOff>
    </xdr:from>
    <xdr:to>
      <xdr:col>116</xdr:col>
      <xdr:colOff>152400</xdr:colOff>
      <xdr:row>50</xdr:row>
      <xdr:rowOff>97580</xdr:rowOff>
    </xdr:to>
    <xdr:cxnSp macro="">
      <xdr:nvCxnSpPr>
        <xdr:cNvPr id="792" name="直線コネクタ 791"/>
        <xdr:cNvCxnSpPr/>
      </xdr:nvCxnSpPr>
      <xdr:spPr>
        <a:xfrm>
          <a:off x="22072600" y="867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158617</xdr:rowOff>
    </xdr:from>
    <xdr:to>
      <xdr:col>116</xdr:col>
      <xdr:colOff>63500</xdr:colOff>
      <xdr:row>57</xdr:row>
      <xdr:rowOff>161074</xdr:rowOff>
    </xdr:to>
    <xdr:cxnSp macro="">
      <xdr:nvCxnSpPr>
        <xdr:cNvPr id="793" name="直線コネクタ 792"/>
        <xdr:cNvCxnSpPr/>
      </xdr:nvCxnSpPr>
      <xdr:spPr>
        <a:xfrm flipV="1">
          <a:off x="21323300" y="9931267"/>
          <a:ext cx="838200" cy="2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156754</xdr:rowOff>
    </xdr:from>
    <xdr:ext cx="469744" cy="259045"/>
    <xdr:sp macro="" textlink="">
      <xdr:nvSpPr>
        <xdr:cNvPr id="794" name="貸付金平均値テキスト"/>
        <xdr:cNvSpPr txBox="1"/>
      </xdr:nvSpPr>
      <xdr:spPr>
        <a:xfrm>
          <a:off x="22212300" y="95865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133877</xdr:rowOff>
    </xdr:from>
    <xdr:to>
      <xdr:col>116</xdr:col>
      <xdr:colOff>114300</xdr:colOff>
      <xdr:row>57</xdr:row>
      <xdr:rowOff>64027</xdr:rowOff>
    </xdr:to>
    <xdr:sp macro="" textlink="">
      <xdr:nvSpPr>
        <xdr:cNvPr id="795" name="フローチャート: 判断 794"/>
        <xdr:cNvSpPr/>
      </xdr:nvSpPr>
      <xdr:spPr>
        <a:xfrm>
          <a:off x="22110700" y="973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161074</xdr:rowOff>
    </xdr:from>
    <xdr:to>
      <xdr:col>111</xdr:col>
      <xdr:colOff>177800</xdr:colOff>
      <xdr:row>57</xdr:row>
      <xdr:rowOff>162846</xdr:rowOff>
    </xdr:to>
    <xdr:cxnSp macro="">
      <xdr:nvCxnSpPr>
        <xdr:cNvPr id="796" name="直線コネクタ 795"/>
        <xdr:cNvCxnSpPr/>
      </xdr:nvCxnSpPr>
      <xdr:spPr>
        <a:xfrm flipV="1">
          <a:off x="20434300" y="9933724"/>
          <a:ext cx="889000" cy="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1003</xdr:rowOff>
    </xdr:from>
    <xdr:to>
      <xdr:col>112</xdr:col>
      <xdr:colOff>38100</xdr:colOff>
      <xdr:row>57</xdr:row>
      <xdr:rowOff>102603</xdr:rowOff>
    </xdr:to>
    <xdr:sp macro="" textlink="">
      <xdr:nvSpPr>
        <xdr:cNvPr id="797" name="フローチャート: 判断 796"/>
        <xdr:cNvSpPr/>
      </xdr:nvSpPr>
      <xdr:spPr>
        <a:xfrm>
          <a:off x="21272500" y="977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119130</xdr:rowOff>
    </xdr:from>
    <xdr:ext cx="469744" cy="259045"/>
    <xdr:sp macro="" textlink="">
      <xdr:nvSpPr>
        <xdr:cNvPr id="798" name="テキスト ボックス 797"/>
        <xdr:cNvSpPr txBox="1"/>
      </xdr:nvSpPr>
      <xdr:spPr>
        <a:xfrm>
          <a:off x="21088428" y="9548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161703</xdr:rowOff>
    </xdr:from>
    <xdr:to>
      <xdr:col>107</xdr:col>
      <xdr:colOff>50800</xdr:colOff>
      <xdr:row>57</xdr:row>
      <xdr:rowOff>162846</xdr:rowOff>
    </xdr:to>
    <xdr:cxnSp macro="">
      <xdr:nvCxnSpPr>
        <xdr:cNvPr id="799" name="直線コネクタ 798"/>
        <xdr:cNvCxnSpPr/>
      </xdr:nvCxnSpPr>
      <xdr:spPr>
        <a:xfrm>
          <a:off x="19545300" y="9934353"/>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140450</xdr:rowOff>
    </xdr:from>
    <xdr:to>
      <xdr:col>107</xdr:col>
      <xdr:colOff>101600</xdr:colOff>
      <xdr:row>57</xdr:row>
      <xdr:rowOff>70600</xdr:rowOff>
    </xdr:to>
    <xdr:sp macro="" textlink="">
      <xdr:nvSpPr>
        <xdr:cNvPr id="800" name="フローチャート: 判断 799"/>
        <xdr:cNvSpPr/>
      </xdr:nvSpPr>
      <xdr:spPr>
        <a:xfrm>
          <a:off x="20383500" y="974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87127</xdr:rowOff>
    </xdr:from>
    <xdr:ext cx="469744" cy="259045"/>
    <xdr:sp macro="" textlink="">
      <xdr:nvSpPr>
        <xdr:cNvPr id="801" name="テキスト ボックス 800"/>
        <xdr:cNvSpPr txBox="1"/>
      </xdr:nvSpPr>
      <xdr:spPr>
        <a:xfrm>
          <a:off x="20199428" y="9516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160445</xdr:rowOff>
    </xdr:from>
    <xdr:to>
      <xdr:col>102</xdr:col>
      <xdr:colOff>114300</xdr:colOff>
      <xdr:row>57</xdr:row>
      <xdr:rowOff>161703</xdr:rowOff>
    </xdr:to>
    <xdr:cxnSp macro="">
      <xdr:nvCxnSpPr>
        <xdr:cNvPr id="802" name="直線コネクタ 801"/>
        <xdr:cNvCxnSpPr/>
      </xdr:nvCxnSpPr>
      <xdr:spPr>
        <a:xfrm>
          <a:off x="18656300" y="9933095"/>
          <a:ext cx="889000" cy="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110445</xdr:rowOff>
    </xdr:from>
    <xdr:to>
      <xdr:col>102</xdr:col>
      <xdr:colOff>165100</xdr:colOff>
      <xdr:row>57</xdr:row>
      <xdr:rowOff>40595</xdr:rowOff>
    </xdr:to>
    <xdr:sp macro="" textlink="">
      <xdr:nvSpPr>
        <xdr:cNvPr id="803" name="フローチャート: 判断 802"/>
        <xdr:cNvSpPr/>
      </xdr:nvSpPr>
      <xdr:spPr>
        <a:xfrm>
          <a:off x="19494500" y="9711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57122</xdr:rowOff>
    </xdr:from>
    <xdr:ext cx="469744" cy="259045"/>
    <xdr:sp macro="" textlink="">
      <xdr:nvSpPr>
        <xdr:cNvPr id="804" name="テキスト ボックス 803"/>
        <xdr:cNvSpPr txBox="1"/>
      </xdr:nvSpPr>
      <xdr:spPr>
        <a:xfrm>
          <a:off x="19310428" y="9486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114389</xdr:rowOff>
    </xdr:from>
    <xdr:to>
      <xdr:col>98</xdr:col>
      <xdr:colOff>38100</xdr:colOff>
      <xdr:row>57</xdr:row>
      <xdr:rowOff>44539</xdr:rowOff>
    </xdr:to>
    <xdr:sp macro="" textlink="">
      <xdr:nvSpPr>
        <xdr:cNvPr id="805" name="フローチャート: 判断 804"/>
        <xdr:cNvSpPr/>
      </xdr:nvSpPr>
      <xdr:spPr>
        <a:xfrm>
          <a:off x="18605500" y="9715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61066</xdr:rowOff>
    </xdr:from>
    <xdr:ext cx="469744" cy="259045"/>
    <xdr:sp macro="" textlink="">
      <xdr:nvSpPr>
        <xdr:cNvPr id="806" name="テキスト ボックス 805"/>
        <xdr:cNvSpPr txBox="1"/>
      </xdr:nvSpPr>
      <xdr:spPr>
        <a:xfrm>
          <a:off x="18421428" y="9490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107817</xdr:rowOff>
    </xdr:from>
    <xdr:to>
      <xdr:col>116</xdr:col>
      <xdr:colOff>114300</xdr:colOff>
      <xdr:row>58</xdr:row>
      <xdr:rowOff>37967</xdr:rowOff>
    </xdr:to>
    <xdr:sp macro="" textlink="">
      <xdr:nvSpPr>
        <xdr:cNvPr id="812" name="楕円 811"/>
        <xdr:cNvSpPr/>
      </xdr:nvSpPr>
      <xdr:spPr>
        <a:xfrm>
          <a:off x="22110700" y="9880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22744</xdr:rowOff>
    </xdr:from>
    <xdr:ext cx="378565" cy="259045"/>
    <xdr:sp macro="" textlink="">
      <xdr:nvSpPr>
        <xdr:cNvPr id="813" name="貸付金該当値テキスト"/>
        <xdr:cNvSpPr txBox="1"/>
      </xdr:nvSpPr>
      <xdr:spPr>
        <a:xfrm>
          <a:off x="22212300" y="9795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110274</xdr:rowOff>
    </xdr:from>
    <xdr:to>
      <xdr:col>112</xdr:col>
      <xdr:colOff>38100</xdr:colOff>
      <xdr:row>58</xdr:row>
      <xdr:rowOff>40424</xdr:rowOff>
    </xdr:to>
    <xdr:sp macro="" textlink="">
      <xdr:nvSpPr>
        <xdr:cNvPr id="814" name="楕円 813"/>
        <xdr:cNvSpPr/>
      </xdr:nvSpPr>
      <xdr:spPr>
        <a:xfrm>
          <a:off x="21272500" y="988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31551</xdr:rowOff>
    </xdr:from>
    <xdr:ext cx="378565" cy="259045"/>
    <xdr:sp macro="" textlink="">
      <xdr:nvSpPr>
        <xdr:cNvPr id="815" name="テキスト ボックス 814"/>
        <xdr:cNvSpPr txBox="1"/>
      </xdr:nvSpPr>
      <xdr:spPr>
        <a:xfrm>
          <a:off x="21134017" y="9975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112046</xdr:rowOff>
    </xdr:from>
    <xdr:to>
      <xdr:col>107</xdr:col>
      <xdr:colOff>101600</xdr:colOff>
      <xdr:row>58</xdr:row>
      <xdr:rowOff>42196</xdr:rowOff>
    </xdr:to>
    <xdr:sp macro="" textlink="">
      <xdr:nvSpPr>
        <xdr:cNvPr id="816" name="楕円 815"/>
        <xdr:cNvSpPr/>
      </xdr:nvSpPr>
      <xdr:spPr>
        <a:xfrm>
          <a:off x="20383500" y="9884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33323</xdr:rowOff>
    </xdr:from>
    <xdr:ext cx="378565" cy="259045"/>
    <xdr:sp macro="" textlink="">
      <xdr:nvSpPr>
        <xdr:cNvPr id="817" name="テキスト ボックス 816"/>
        <xdr:cNvSpPr txBox="1"/>
      </xdr:nvSpPr>
      <xdr:spPr>
        <a:xfrm>
          <a:off x="20245017" y="99774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110903</xdr:rowOff>
    </xdr:from>
    <xdr:to>
      <xdr:col>102</xdr:col>
      <xdr:colOff>165100</xdr:colOff>
      <xdr:row>58</xdr:row>
      <xdr:rowOff>41053</xdr:rowOff>
    </xdr:to>
    <xdr:sp macro="" textlink="">
      <xdr:nvSpPr>
        <xdr:cNvPr id="818" name="楕円 817"/>
        <xdr:cNvSpPr/>
      </xdr:nvSpPr>
      <xdr:spPr>
        <a:xfrm>
          <a:off x="19494500" y="988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32180</xdr:rowOff>
    </xdr:from>
    <xdr:ext cx="378565" cy="259045"/>
    <xdr:sp macro="" textlink="">
      <xdr:nvSpPr>
        <xdr:cNvPr id="819" name="テキスト ボックス 818"/>
        <xdr:cNvSpPr txBox="1"/>
      </xdr:nvSpPr>
      <xdr:spPr>
        <a:xfrm>
          <a:off x="19356017" y="9976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109645</xdr:rowOff>
    </xdr:from>
    <xdr:to>
      <xdr:col>98</xdr:col>
      <xdr:colOff>38100</xdr:colOff>
      <xdr:row>58</xdr:row>
      <xdr:rowOff>39795</xdr:rowOff>
    </xdr:to>
    <xdr:sp macro="" textlink="">
      <xdr:nvSpPr>
        <xdr:cNvPr id="820" name="楕円 819"/>
        <xdr:cNvSpPr/>
      </xdr:nvSpPr>
      <xdr:spPr>
        <a:xfrm>
          <a:off x="18605500" y="988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30922</xdr:rowOff>
    </xdr:from>
    <xdr:ext cx="378565" cy="259045"/>
    <xdr:sp macro="" textlink="">
      <xdr:nvSpPr>
        <xdr:cNvPr id="821" name="テキスト ボックス 820"/>
        <xdr:cNvSpPr txBox="1"/>
      </xdr:nvSpPr>
      <xdr:spPr>
        <a:xfrm>
          <a:off x="18467017" y="99750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4" name="テキスト ボックス 83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6" name="テキスト ボックス 83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8" name="テキスト ボックス 83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0" name="テキスト ボックス 83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2" name="テキスト ボックス 84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31915</xdr:rowOff>
    </xdr:from>
    <xdr:to>
      <xdr:col>116</xdr:col>
      <xdr:colOff>62864</xdr:colOff>
      <xdr:row>78</xdr:row>
      <xdr:rowOff>161761</xdr:rowOff>
    </xdr:to>
    <xdr:cxnSp macro="">
      <xdr:nvCxnSpPr>
        <xdr:cNvPr id="846" name="直線コネクタ 845"/>
        <xdr:cNvCxnSpPr/>
      </xdr:nvCxnSpPr>
      <xdr:spPr>
        <a:xfrm flipV="1">
          <a:off x="22159595" y="12033415"/>
          <a:ext cx="1269" cy="1501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165588</xdr:rowOff>
    </xdr:from>
    <xdr:ext cx="534377" cy="259045"/>
    <xdr:sp macro="" textlink="">
      <xdr:nvSpPr>
        <xdr:cNvPr id="847" name="繰出金最小値テキスト"/>
        <xdr:cNvSpPr txBox="1"/>
      </xdr:nvSpPr>
      <xdr:spPr>
        <a:xfrm>
          <a:off x="22212300" y="13538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161761</xdr:rowOff>
    </xdr:from>
    <xdr:to>
      <xdr:col>116</xdr:col>
      <xdr:colOff>152400</xdr:colOff>
      <xdr:row>78</xdr:row>
      <xdr:rowOff>161761</xdr:rowOff>
    </xdr:to>
    <xdr:cxnSp macro="">
      <xdr:nvCxnSpPr>
        <xdr:cNvPr id="848" name="直線コネクタ 847"/>
        <xdr:cNvCxnSpPr/>
      </xdr:nvCxnSpPr>
      <xdr:spPr>
        <a:xfrm>
          <a:off x="22072600" y="13534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150042</xdr:rowOff>
    </xdr:from>
    <xdr:ext cx="599010" cy="259045"/>
    <xdr:sp macro="" textlink="">
      <xdr:nvSpPr>
        <xdr:cNvPr id="849" name="繰出金最大値テキスト"/>
        <xdr:cNvSpPr txBox="1"/>
      </xdr:nvSpPr>
      <xdr:spPr>
        <a:xfrm>
          <a:off x="22212300" y="11808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31915</xdr:rowOff>
    </xdr:from>
    <xdr:to>
      <xdr:col>116</xdr:col>
      <xdr:colOff>152400</xdr:colOff>
      <xdr:row>70</xdr:row>
      <xdr:rowOff>31915</xdr:rowOff>
    </xdr:to>
    <xdr:cxnSp macro="">
      <xdr:nvCxnSpPr>
        <xdr:cNvPr id="850" name="直線コネクタ 849"/>
        <xdr:cNvCxnSpPr/>
      </xdr:nvCxnSpPr>
      <xdr:spPr>
        <a:xfrm>
          <a:off x="22072600" y="1203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21190</xdr:rowOff>
    </xdr:from>
    <xdr:to>
      <xdr:col>116</xdr:col>
      <xdr:colOff>63500</xdr:colOff>
      <xdr:row>75</xdr:row>
      <xdr:rowOff>25838</xdr:rowOff>
    </xdr:to>
    <xdr:cxnSp macro="">
      <xdr:nvCxnSpPr>
        <xdr:cNvPr id="851" name="直線コネクタ 850"/>
        <xdr:cNvCxnSpPr/>
      </xdr:nvCxnSpPr>
      <xdr:spPr>
        <a:xfrm>
          <a:off x="21323300" y="12879940"/>
          <a:ext cx="838200" cy="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125201</xdr:rowOff>
    </xdr:from>
    <xdr:ext cx="534377" cy="259045"/>
    <xdr:sp macro="" textlink="">
      <xdr:nvSpPr>
        <xdr:cNvPr id="852" name="繰出金平均値テキスト"/>
        <xdr:cNvSpPr txBox="1"/>
      </xdr:nvSpPr>
      <xdr:spPr>
        <a:xfrm>
          <a:off x="22212300" y="12812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146774</xdr:rowOff>
    </xdr:from>
    <xdr:to>
      <xdr:col>116</xdr:col>
      <xdr:colOff>114300</xdr:colOff>
      <xdr:row>75</xdr:row>
      <xdr:rowOff>76924</xdr:rowOff>
    </xdr:to>
    <xdr:sp macro="" textlink="">
      <xdr:nvSpPr>
        <xdr:cNvPr id="853" name="フローチャート: 判断 852"/>
        <xdr:cNvSpPr/>
      </xdr:nvSpPr>
      <xdr:spPr>
        <a:xfrm>
          <a:off x="22110700" y="1283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13170</xdr:rowOff>
    </xdr:from>
    <xdr:to>
      <xdr:col>111</xdr:col>
      <xdr:colOff>177800</xdr:colOff>
      <xdr:row>75</xdr:row>
      <xdr:rowOff>21190</xdr:rowOff>
    </xdr:to>
    <xdr:cxnSp macro="">
      <xdr:nvCxnSpPr>
        <xdr:cNvPr id="854" name="直線コネクタ 853"/>
        <xdr:cNvCxnSpPr/>
      </xdr:nvCxnSpPr>
      <xdr:spPr>
        <a:xfrm>
          <a:off x="20434300" y="12871920"/>
          <a:ext cx="889000" cy="8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143783</xdr:rowOff>
    </xdr:from>
    <xdr:to>
      <xdr:col>112</xdr:col>
      <xdr:colOff>38100</xdr:colOff>
      <xdr:row>75</xdr:row>
      <xdr:rowOff>73933</xdr:rowOff>
    </xdr:to>
    <xdr:sp macro="" textlink="">
      <xdr:nvSpPr>
        <xdr:cNvPr id="855" name="フローチャート: 判断 854"/>
        <xdr:cNvSpPr/>
      </xdr:nvSpPr>
      <xdr:spPr>
        <a:xfrm>
          <a:off x="21272500" y="128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65060</xdr:rowOff>
    </xdr:from>
    <xdr:ext cx="534377" cy="259045"/>
    <xdr:sp macro="" textlink="">
      <xdr:nvSpPr>
        <xdr:cNvPr id="856" name="テキスト ボックス 855"/>
        <xdr:cNvSpPr txBox="1"/>
      </xdr:nvSpPr>
      <xdr:spPr>
        <a:xfrm>
          <a:off x="21056111" y="1292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13170</xdr:rowOff>
    </xdr:from>
    <xdr:to>
      <xdr:col>107</xdr:col>
      <xdr:colOff>50800</xdr:colOff>
      <xdr:row>75</xdr:row>
      <xdr:rowOff>48641</xdr:rowOff>
    </xdr:to>
    <xdr:cxnSp macro="">
      <xdr:nvCxnSpPr>
        <xdr:cNvPr id="857" name="直線コネクタ 856"/>
        <xdr:cNvCxnSpPr/>
      </xdr:nvCxnSpPr>
      <xdr:spPr>
        <a:xfrm flipV="1">
          <a:off x="19545300" y="12871920"/>
          <a:ext cx="889000" cy="35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99702</xdr:rowOff>
    </xdr:from>
    <xdr:to>
      <xdr:col>107</xdr:col>
      <xdr:colOff>101600</xdr:colOff>
      <xdr:row>75</xdr:row>
      <xdr:rowOff>29852</xdr:rowOff>
    </xdr:to>
    <xdr:sp macro="" textlink="">
      <xdr:nvSpPr>
        <xdr:cNvPr id="858" name="フローチャート: 判断 857"/>
        <xdr:cNvSpPr/>
      </xdr:nvSpPr>
      <xdr:spPr>
        <a:xfrm>
          <a:off x="20383500" y="1278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46379</xdr:rowOff>
    </xdr:from>
    <xdr:ext cx="534377" cy="259045"/>
    <xdr:sp macro="" textlink="">
      <xdr:nvSpPr>
        <xdr:cNvPr id="859" name="テキスト ボックス 858"/>
        <xdr:cNvSpPr txBox="1"/>
      </xdr:nvSpPr>
      <xdr:spPr>
        <a:xfrm>
          <a:off x="20167111" y="1256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48641</xdr:rowOff>
    </xdr:from>
    <xdr:to>
      <xdr:col>102</xdr:col>
      <xdr:colOff>114300</xdr:colOff>
      <xdr:row>75</xdr:row>
      <xdr:rowOff>148786</xdr:rowOff>
    </xdr:to>
    <xdr:cxnSp macro="">
      <xdr:nvCxnSpPr>
        <xdr:cNvPr id="860" name="直線コネクタ 859"/>
        <xdr:cNvCxnSpPr/>
      </xdr:nvCxnSpPr>
      <xdr:spPr>
        <a:xfrm flipV="1">
          <a:off x="18656300" y="12907391"/>
          <a:ext cx="889000" cy="100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118370</xdr:rowOff>
    </xdr:from>
    <xdr:to>
      <xdr:col>102</xdr:col>
      <xdr:colOff>165100</xdr:colOff>
      <xdr:row>75</xdr:row>
      <xdr:rowOff>48520</xdr:rowOff>
    </xdr:to>
    <xdr:sp macro="" textlink="">
      <xdr:nvSpPr>
        <xdr:cNvPr id="861" name="フローチャート: 判断 860"/>
        <xdr:cNvSpPr/>
      </xdr:nvSpPr>
      <xdr:spPr>
        <a:xfrm>
          <a:off x="19494500" y="128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65047</xdr:rowOff>
    </xdr:from>
    <xdr:ext cx="534377" cy="259045"/>
    <xdr:sp macro="" textlink="">
      <xdr:nvSpPr>
        <xdr:cNvPr id="862" name="テキスト ボックス 861"/>
        <xdr:cNvSpPr txBox="1"/>
      </xdr:nvSpPr>
      <xdr:spPr>
        <a:xfrm>
          <a:off x="19278111" y="1258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61849</xdr:rowOff>
    </xdr:from>
    <xdr:to>
      <xdr:col>98</xdr:col>
      <xdr:colOff>38100</xdr:colOff>
      <xdr:row>76</xdr:row>
      <xdr:rowOff>163449</xdr:rowOff>
    </xdr:to>
    <xdr:sp macro="" textlink="">
      <xdr:nvSpPr>
        <xdr:cNvPr id="863" name="フローチャート: 判断 862"/>
        <xdr:cNvSpPr/>
      </xdr:nvSpPr>
      <xdr:spPr>
        <a:xfrm>
          <a:off x="18605500" y="13092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154576</xdr:rowOff>
    </xdr:from>
    <xdr:ext cx="534377" cy="259045"/>
    <xdr:sp macro="" textlink="">
      <xdr:nvSpPr>
        <xdr:cNvPr id="864" name="テキスト ボックス 863"/>
        <xdr:cNvSpPr txBox="1"/>
      </xdr:nvSpPr>
      <xdr:spPr>
        <a:xfrm>
          <a:off x="18389111" y="13184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146488</xdr:rowOff>
    </xdr:from>
    <xdr:to>
      <xdr:col>116</xdr:col>
      <xdr:colOff>114300</xdr:colOff>
      <xdr:row>75</xdr:row>
      <xdr:rowOff>76638</xdr:rowOff>
    </xdr:to>
    <xdr:sp macro="" textlink="">
      <xdr:nvSpPr>
        <xdr:cNvPr id="870" name="楕円 869"/>
        <xdr:cNvSpPr/>
      </xdr:nvSpPr>
      <xdr:spPr>
        <a:xfrm>
          <a:off x="22110700" y="1283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169365</xdr:rowOff>
    </xdr:from>
    <xdr:ext cx="534377" cy="259045"/>
    <xdr:sp macro="" textlink="">
      <xdr:nvSpPr>
        <xdr:cNvPr id="871" name="繰出金該当値テキスト"/>
        <xdr:cNvSpPr txBox="1"/>
      </xdr:nvSpPr>
      <xdr:spPr>
        <a:xfrm>
          <a:off x="22212300" y="12685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141840</xdr:rowOff>
    </xdr:from>
    <xdr:to>
      <xdr:col>112</xdr:col>
      <xdr:colOff>38100</xdr:colOff>
      <xdr:row>75</xdr:row>
      <xdr:rowOff>71990</xdr:rowOff>
    </xdr:to>
    <xdr:sp macro="" textlink="">
      <xdr:nvSpPr>
        <xdr:cNvPr id="872" name="楕円 871"/>
        <xdr:cNvSpPr/>
      </xdr:nvSpPr>
      <xdr:spPr>
        <a:xfrm>
          <a:off x="21272500" y="1282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88517</xdr:rowOff>
    </xdr:from>
    <xdr:ext cx="534377" cy="259045"/>
    <xdr:sp macro="" textlink="">
      <xdr:nvSpPr>
        <xdr:cNvPr id="873" name="テキスト ボックス 872"/>
        <xdr:cNvSpPr txBox="1"/>
      </xdr:nvSpPr>
      <xdr:spPr>
        <a:xfrm>
          <a:off x="21056111" y="12604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133820</xdr:rowOff>
    </xdr:from>
    <xdr:to>
      <xdr:col>107</xdr:col>
      <xdr:colOff>101600</xdr:colOff>
      <xdr:row>75</xdr:row>
      <xdr:rowOff>63970</xdr:rowOff>
    </xdr:to>
    <xdr:sp macro="" textlink="">
      <xdr:nvSpPr>
        <xdr:cNvPr id="874" name="楕円 873"/>
        <xdr:cNvSpPr/>
      </xdr:nvSpPr>
      <xdr:spPr>
        <a:xfrm>
          <a:off x="20383500" y="1282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55097</xdr:rowOff>
    </xdr:from>
    <xdr:ext cx="534377" cy="259045"/>
    <xdr:sp macro="" textlink="">
      <xdr:nvSpPr>
        <xdr:cNvPr id="875" name="テキスト ボックス 874"/>
        <xdr:cNvSpPr txBox="1"/>
      </xdr:nvSpPr>
      <xdr:spPr>
        <a:xfrm>
          <a:off x="20167111" y="12913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169291</xdr:rowOff>
    </xdr:from>
    <xdr:to>
      <xdr:col>102</xdr:col>
      <xdr:colOff>165100</xdr:colOff>
      <xdr:row>75</xdr:row>
      <xdr:rowOff>99441</xdr:rowOff>
    </xdr:to>
    <xdr:sp macro="" textlink="">
      <xdr:nvSpPr>
        <xdr:cNvPr id="876" name="楕円 875"/>
        <xdr:cNvSpPr/>
      </xdr:nvSpPr>
      <xdr:spPr>
        <a:xfrm>
          <a:off x="19494500" y="1285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90568</xdr:rowOff>
    </xdr:from>
    <xdr:ext cx="534377" cy="259045"/>
    <xdr:sp macro="" textlink="">
      <xdr:nvSpPr>
        <xdr:cNvPr id="877" name="テキスト ボックス 876"/>
        <xdr:cNvSpPr txBox="1"/>
      </xdr:nvSpPr>
      <xdr:spPr>
        <a:xfrm>
          <a:off x="19278111" y="1294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97987</xdr:rowOff>
    </xdr:from>
    <xdr:to>
      <xdr:col>98</xdr:col>
      <xdr:colOff>38100</xdr:colOff>
      <xdr:row>76</xdr:row>
      <xdr:rowOff>28138</xdr:rowOff>
    </xdr:to>
    <xdr:sp macro="" textlink="">
      <xdr:nvSpPr>
        <xdr:cNvPr id="878" name="楕円 877"/>
        <xdr:cNvSpPr/>
      </xdr:nvSpPr>
      <xdr:spPr>
        <a:xfrm>
          <a:off x="18605500" y="1295673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44664</xdr:rowOff>
    </xdr:from>
    <xdr:ext cx="534377" cy="259045"/>
    <xdr:sp macro="" textlink="">
      <xdr:nvSpPr>
        <xdr:cNvPr id="879" name="テキスト ボックス 878"/>
        <xdr:cNvSpPr txBox="1"/>
      </xdr:nvSpPr>
      <xdr:spPr>
        <a:xfrm>
          <a:off x="18389111" y="12731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　歳出決算総額は，住民一人当たり</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511,279</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円となっている。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　主な構成項目である人件費については年々増加傾向にあり，平成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30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年度は平成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26</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年度と比べて</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10,858</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円多い</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113,996</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円となっている。類似団体と比較した際に特に差が目立つのは，衛生関係（対比</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185.8</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％）と消防関係（対比</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750.2</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％）で，これはごみ・し尿処理業務，消防業務を町単独で行っているため，職員数が多いことが主な要因となっている。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　物件費については，基幹業務システム構築業務委託料等の減額で住民一人当たり</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99,208</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円へ減少した。業務の合理化が進む中で，システムの委託料や使用料が増加傾向にあるため，契約内容を精査し，抑制に努めていく。</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　普通建設事業費は住民一人当たり</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64,593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円で，類似団体と比較して</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31,869</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円下回っている。大型普通建設事業を実施していないことから近年は減少傾向にあり，平成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30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年度は前年度と比較して</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14,265</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円減少となっているが，今後庁舎建設事業などの大型事業を控えており，引き続き公共施設等総合管理計画等に基づいた適正な施設保有に努めていく。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茨城県大子町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17,259
17,171
325.76
9,451,813
8,824,171
615,674
5,906,827
9,811,201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23.8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25019</xdr:rowOff>
    </xdr:from>
    <xdr:to>
      <xdr:col>24</xdr:col>
      <xdr:colOff>62865</xdr:colOff>
      <xdr:row>38</xdr:row>
      <xdr:rowOff>162941</xdr:rowOff>
    </xdr:to>
    <xdr:cxnSp macro="">
      <xdr:nvCxnSpPr>
        <xdr:cNvPr id="56" name="直線コネクタ 55"/>
        <xdr:cNvCxnSpPr/>
      </xdr:nvCxnSpPr>
      <xdr:spPr>
        <a:xfrm flipV="1">
          <a:off x="4633595" y="5168519"/>
          <a:ext cx="1270" cy="1509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166768</xdr:rowOff>
    </xdr:from>
    <xdr:ext cx="469744" cy="259045"/>
    <xdr:sp macro="" textlink="">
      <xdr:nvSpPr>
        <xdr:cNvPr id="57" name="議会費最小値テキスト"/>
        <xdr:cNvSpPr txBox="1"/>
      </xdr:nvSpPr>
      <xdr:spPr>
        <a:xfrm>
          <a:off x="4686300" y="6681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162941</xdr:rowOff>
    </xdr:from>
    <xdr:to>
      <xdr:col>24</xdr:col>
      <xdr:colOff>152400</xdr:colOff>
      <xdr:row>38</xdr:row>
      <xdr:rowOff>162941</xdr:rowOff>
    </xdr:to>
    <xdr:cxnSp macro="">
      <xdr:nvCxnSpPr>
        <xdr:cNvPr id="58" name="直線コネクタ 57"/>
        <xdr:cNvCxnSpPr/>
      </xdr:nvCxnSpPr>
      <xdr:spPr>
        <a:xfrm>
          <a:off x="4546600" y="6678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143146</xdr:rowOff>
    </xdr:from>
    <xdr:ext cx="469744" cy="259045"/>
    <xdr:sp macro="" textlink="">
      <xdr:nvSpPr>
        <xdr:cNvPr id="59" name="議会費最大値テキスト"/>
        <xdr:cNvSpPr txBox="1"/>
      </xdr:nvSpPr>
      <xdr:spPr>
        <a:xfrm>
          <a:off x="4686300" y="4943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25019</xdr:rowOff>
    </xdr:from>
    <xdr:to>
      <xdr:col>24</xdr:col>
      <xdr:colOff>152400</xdr:colOff>
      <xdr:row>30</xdr:row>
      <xdr:rowOff>25019</xdr:rowOff>
    </xdr:to>
    <xdr:cxnSp macro="">
      <xdr:nvCxnSpPr>
        <xdr:cNvPr id="60" name="直線コネクタ 59"/>
        <xdr:cNvCxnSpPr/>
      </xdr:nvCxnSpPr>
      <xdr:spPr>
        <a:xfrm>
          <a:off x="4546600" y="5168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106934</xdr:rowOff>
    </xdr:from>
    <xdr:to>
      <xdr:col>24</xdr:col>
      <xdr:colOff>63500</xdr:colOff>
      <xdr:row>33</xdr:row>
      <xdr:rowOff>134747</xdr:rowOff>
    </xdr:to>
    <xdr:cxnSp macro="">
      <xdr:nvCxnSpPr>
        <xdr:cNvPr id="61" name="直線コネクタ 60"/>
        <xdr:cNvCxnSpPr/>
      </xdr:nvCxnSpPr>
      <xdr:spPr>
        <a:xfrm flipV="1">
          <a:off x="3797300" y="5764784"/>
          <a:ext cx="838200" cy="2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126763</xdr:rowOff>
    </xdr:from>
    <xdr:ext cx="469744" cy="259045"/>
    <xdr:sp macro="" textlink="">
      <xdr:nvSpPr>
        <xdr:cNvPr id="62" name="議会費平均値テキスト"/>
        <xdr:cNvSpPr txBox="1"/>
      </xdr:nvSpPr>
      <xdr:spPr>
        <a:xfrm>
          <a:off x="4686300" y="5956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148336</xdr:rowOff>
    </xdr:from>
    <xdr:to>
      <xdr:col>24</xdr:col>
      <xdr:colOff>114300</xdr:colOff>
      <xdr:row>35</xdr:row>
      <xdr:rowOff>78486</xdr:rowOff>
    </xdr:to>
    <xdr:sp macro="" textlink="">
      <xdr:nvSpPr>
        <xdr:cNvPr id="63" name="フローチャート: 判断 62"/>
        <xdr:cNvSpPr/>
      </xdr:nvSpPr>
      <xdr:spPr>
        <a:xfrm>
          <a:off x="45847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134747</xdr:rowOff>
    </xdr:from>
    <xdr:to>
      <xdr:col>19</xdr:col>
      <xdr:colOff>177800</xdr:colOff>
      <xdr:row>33</xdr:row>
      <xdr:rowOff>137795</xdr:rowOff>
    </xdr:to>
    <xdr:cxnSp macro="">
      <xdr:nvCxnSpPr>
        <xdr:cNvPr id="64" name="直線コネクタ 63"/>
        <xdr:cNvCxnSpPr/>
      </xdr:nvCxnSpPr>
      <xdr:spPr>
        <a:xfrm flipV="1">
          <a:off x="2908300" y="5792597"/>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165100</xdr:rowOff>
    </xdr:from>
    <xdr:to>
      <xdr:col>20</xdr:col>
      <xdr:colOff>38100</xdr:colOff>
      <xdr:row>35</xdr:row>
      <xdr:rowOff>95250</xdr:rowOff>
    </xdr:to>
    <xdr:sp macro="" textlink="">
      <xdr:nvSpPr>
        <xdr:cNvPr id="65" name="フローチャート: 判断 64"/>
        <xdr:cNvSpPr/>
      </xdr:nvSpPr>
      <xdr:spPr>
        <a:xfrm>
          <a:off x="3746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86377</xdr:rowOff>
    </xdr:from>
    <xdr:ext cx="469744" cy="259045"/>
    <xdr:sp macro="" textlink="">
      <xdr:nvSpPr>
        <xdr:cNvPr id="66" name="テキスト ボックス 65"/>
        <xdr:cNvSpPr txBox="1"/>
      </xdr:nvSpPr>
      <xdr:spPr>
        <a:xfrm>
          <a:off x="3562428"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27686</xdr:rowOff>
    </xdr:from>
    <xdr:to>
      <xdr:col>15</xdr:col>
      <xdr:colOff>50800</xdr:colOff>
      <xdr:row>33</xdr:row>
      <xdr:rowOff>137795</xdr:rowOff>
    </xdr:to>
    <xdr:cxnSp macro="">
      <xdr:nvCxnSpPr>
        <xdr:cNvPr id="67" name="直線コネクタ 66"/>
        <xdr:cNvCxnSpPr/>
      </xdr:nvCxnSpPr>
      <xdr:spPr>
        <a:xfrm>
          <a:off x="2019300" y="5685536"/>
          <a:ext cx="889000" cy="11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30607</xdr:rowOff>
    </xdr:from>
    <xdr:to>
      <xdr:col>15</xdr:col>
      <xdr:colOff>101600</xdr:colOff>
      <xdr:row>35</xdr:row>
      <xdr:rowOff>132207</xdr:rowOff>
    </xdr:to>
    <xdr:sp macro="" textlink="">
      <xdr:nvSpPr>
        <xdr:cNvPr id="68" name="フローチャート: 判断 67"/>
        <xdr:cNvSpPr/>
      </xdr:nvSpPr>
      <xdr:spPr>
        <a:xfrm>
          <a:off x="28575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123334</xdr:rowOff>
    </xdr:from>
    <xdr:ext cx="469744" cy="259045"/>
    <xdr:sp macro="" textlink="">
      <xdr:nvSpPr>
        <xdr:cNvPr id="69" name="テキスト ボックス 68"/>
        <xdr:cNvSpPr txBox="1"/>
      </xdr:nvSpPr>
      <xdr:spPr>
        <a:xfrm>
          <a:off x="2673428" y="612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27686</xdr:rowOff>
    </xdr:from>
    <xdr:to>
      <xdr:col>10</xdr:col>
      <xdr:colOff>114300</xdr:colOff>
      <xdr:row>33</xdr:row>
      <xdr:rowOff>151892</xdr:rowOff>
    </xdr:to>
    <xdr:cxnSp macro="">
      <xdr:nvCxnSpPr>
        <xdr:cNvPr id="70" name="直線コネクタ 69"/>
        <xdr:cNvCxnSpPr/>
      </xdr:nvCxnSpPr>
      <xdr:spPr>
        <a:xfrm flipV="1">
          <a:off x="1130300" y="5685536"/>
          <a:ext cx="889000" cy="12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81661</xdr:rowOff>
    </xdr:from>
    <xdr:to>
      <xdr:col>10</xdr:col>
      <xdr:colOff>165100</xdr:colOff>
      <xdr:row>35</xdr:row>
      <xdr:rowOff>11811</xdr:rowOff>
    </xdr:to>
    <xdr:sp macro="" textlink="">
      <xdr:nvSpPr>
        <xdr:cNvPr id="71" name="フローチャート: 判断 70"/>
        <xdr:cNvSpPr/>
      </xdr:nvSpPr>
      <xdr:spPr>
        <a:xfrm>
          <a:off x="1968500" y="591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2938</xdr:rowOff>
    </xdr:from>
    <xdr:ext cx="469744" cy="259045"/>
    <xdr:sp macro="" textlink="">
      <xdr:nvSpPr>
        <xdr:cNvPr id="72" name="テキスト ボックス 71"/>
        <xdr:cNvSpPr txBox="1"/>
      </xdr:nvSpPr>
      <xdr:spPr>
        <a:xfrm>
          <a:off x="1784428" y="600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90424</xdr:rowOff>
    </xdr:from>
    <xdr:to>
      <xdr:col>6</xdr:col>
      <xdr:colOff>38100</xdr:colOff>
      <xdr:row>39</xdr:row>
      <xdr:rowOff>20574</xdr:rowOff>
    </xdr:to>
    <xdr:sp macro="" textlink="">
      <xdr:nvSpPr>
        <xdr:cNvPr id="73" name="フローチャート: 判断 72"/>
        <xdr:cNvSpPr/>
      </xdr:nvSpPr>
      <xdr:spPr>
        <a:xfrm>
          <a:off x="1079500" y="6605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39</xdr:row>
      <xdr:rowOff>11701</xdr:rowOff>
    </xdr:from>
    <xdr:ext cx="469744" cy="259045"/>
    <xdr:sp macro="" textlink="">
      <xdr:nvSpPr>
        <xdr:cNvPr id="74" name="テキスト ボックス 73"/>
        <xdr:cNvSpPr txBox="1"/>
      </xdr:nvSpPr>
      <xdr:spPr>
        <a:xfrm>
          <a:off x="895428" y="6698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56134</xdr:rowOff>
    </xdr:from>
    <xdr:to>
      <xdr:col>24</xdr:col>
      <xdr:colOff>114300</xdr:colOff>
      <xdr:row>33</xdr:row>
      <xdr:rowOff>157734</xdr:rowOff>
    </xdr:to>
    <xdr:sp macro="" textlink="">
      <xdr:nvSpPr>
        <xdr:cNvPr id="80" name="楕円 79"/>
        <xdr:cNvSpPr/>
      </xdr:nvSpPr>
      <xdr:spPr>
        <a:xfrm>
          <a:off x="4584700" y="57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79011</xdr:rowOff>
    </xdr:from>
    <xdr:ext cx="469744" cy="259045"/>
    <xdr:sp macro="" textlink="">
      <xdr:nvSpPr>
        <xdr:cNvPr id="81" name="議会費該当値テキスト"/>
        <xdr:cNvSpPr txBox="1"/>
      </xdr:nvSpPr>
      <xdr:spPr>
        <a:xfrm>
          <a:off x="4686300" y="5565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83947</xdr:rowOff>
    </xdr:from>
    <xdr:to>
      <xdr:col>20</xdr:col>
      <xdr:colOff>38100</xdr:colOff>
      <xdr:row>34</xdr:row>
      <xdr:rowOff>14097</xdr:rowOff>
    </xdr:to>
    <xdr:sp macro="" textlink="">
      <xdr:nvSpPr>
        <xdr:cNvPr id="82" name="楕円 81"/>
        <xdr:cNvSpPr/>
      </xdr:nvSpPr>
      <xdr:spPr>
        <a:xfrm>
          <a:off x="3746500" y="574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30624</xdr:rowOff>
    </xdr:from>
    <xdr:ext cx="469744" cy="259045"/>
    <xdr:sp macro="" textlink="">
      <xdr:nvSpPr>
        <xdr:cNvPr id="83" name="テキスト ボックス 82"/>
        <xdr:cNvSpPr txBox="1"/>
      </xdr:nvSpPr>
      <xdr:spPr>
        <a:xfrm>
          <a:off x="3562428" y="5517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86995</xdr:rowOff>
    </xdr:from>
    <xdr:to>
      <xdr:col>15</xdr:col>
      <xdr:colOff>101600</xdr:colOff>
      <xdr:row>34</xdr:row>
      <xdr:rowOff>17145</xdr:rowOff>
    </xdr:to>
    <xdr:sp macro="" textlink="">
      <xdr:nvSpPr>
        <xdr:cNvPr id="84" name="楕円 83"/>
        <xdr:cNvSpPr/>
      </xdr:nvSpPr>
      <xdr:spPr>
        <a:xfrm>
          <a:off x="2857500" y="574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33672</xdr:rowOff>
    </xdr:from>
    <xdr:ext cx="469744" cy="259045"/>
    <xdr:sp macro="" textlink="">
      <xdr:nvSpPr>
        <xdr:cNvPr id="85" name="テキスト ボックス 84"/>
        <xdr:cNvSpPr txBox="1"/>
      </xdr:nvSpPr>
      <xdr:spPr>
        <a:xfrm>
          <a:off x="2673428" y="5520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148336</xdr:rowOff>
    </xdr:from>
    <xdr:to>
      <xdr:col>10</xdr:col>
      <xdr:colOff>165100</xdr:colOff>
      <xdr:row>33</xdr:row>
      <xdr:rowOff>78486</xdr:rowOff>
    </xdr:to>
    <xdr:sp macro="" textlink="">
      <xdr:nvSpPr>
        <xdr:cNvPr id="86" name="楕円 85"/>
        <xdr:cNvSpPr/>
      </xdr:nvSpPr>
      <xdr:spPr>
        <a:xfrm>
          <a:off x="1968500" y="563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95013</xdr:rowOff>
    </xdr:from>
    <xdr:ext cx="469744" cy="259045"/>
    <xdr:sp macro="" textlink="">
      <xdr:nvSpPr>
        <xdr:cNvPr id="87" name="テキスト ボックス 86"/>
        <xdr:cNvSpPr txBox="1"/>
      </xdr:nvSpPr>
      <xdr:spPr>
        <a:xfrm>
          <a:off x="1784428" y="5409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101092</xdr:rowOff>
    </xdr:from>
    <xdr:to>
      <xdr:col>6</xdr:col>
      <xdr:colOff>38100</xdr:colOff>
      <xdr:row>34</xdr:row>
      <xdr:rowOff>31242</xdr:rowOff>
    </xdr:to>
    <xdr:sp macro="" textlink="">
      <xdr:nvSpPr>
        <xdr:cNvPr id="88" name="楕円 87"/>
        <xdr:cNvSpPr/>
      </xdr:nvSpPr>
      <xdr:spPr>
        <a:xfrm>
          <a:off x="1079500" y="5758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47769</xdr:rowOff>
    </xdr:from>
    <xdr:ext cx="469744" cy="259045"/>
    <xdr:sp macro="" textlink="">
      <xdr:nvSpPr>
        <xdr:cNvPr id="89" name="テキスト ボックス 88"/>
        <xdr:cNvSpPr txBox="1"/>
      </xdr:nvSpPr>
      <xdr:spPr>
        <a:xfrm>
          <a:off x="895428" y="5534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58065</xdr:rowOff>
    </xdr:from>
    <xdr:to>
      <xdr:col>24</xdr:col>
      <xdr:colOff>62865</xdr:colOff>
      <xdr:row>59</xdr:row>
      <xdr:rowOff>29377</xdr:rowOff>
    </xdr:to>
    <xdr:cxnSp macro="">
      <xdr:nvCxnSpPr>
        <xdr:cNvPr id="115" name="直線コネクタ 114"/>
        <xdr:cNvCxnSpPr/>
      </xdr:nvCxnSpPr>
      <xdr:spPr>
        <a:xfrm flipV="1">
          <a:off x="4633595" y="8802015"/>
          <a:ext cx="1270" cy="1342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33204</xdr:rowOff>
    </xdr:from>
    <xdr:ext cx="534377" cy="259045"/>
    <xdr:sp macro="" textlink="">
      <xdr:nvSpPr>
        <xdr:cNvPr id="116" name="総務費最小値テキスト"/>
        <xdr:cNvSpPr txBox="1"/>
      </xdr:nvSpPr>
      <xdr:spPr>
        <a:xfrm>
          <a:off x="4686300" y="10148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29377</xdr:rowOff>
    </xdr:from>
    <xdr:to>
      <xdr:col>24</xdr:col>
      <xdr:colOff>152400</xdr:colOff>
      <xdr:row>59</xdr:row>
      <xdr:rowOff>29377</xdr:rowOff>
    </xdr:to>
    <xdr:cxnSp macro="">
      <xdr:nvCxnSpPr>
        <xdr:cNvPr id="117" name="直線コネクタ 116"/>
        <xdr:cNvCxnSpPr/>
      </xdr:nvCxnSpPr>
      <xdr:spPr>
        <a:xfrm>
          <a:off x="4546600" y="10144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4742</xdr:rowOff>
    </xdr:from>
    <xdr:ext cx="599010" cy="259045"/>
    <xdr:sp macro="" textlink="">
      <xdr:nvSpPr>
        <xdr:cNvPr id="118" name="総務費最大値テキスト"/>
        <xdr:cNvSpPr txBox="1"/>
      </xdr:nvSpPr>
      <xdr:spPr>
        <a:xfrm>
          <a:off x="4686300" y="8577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864,995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58065</xdr:rowOff>
    </xdr:from>
    <xdr:to>
      <xdr:col>24</xdr:col>
      <xdr:colOff>152400</xdr:colOff>
      <xdr:row>51</xdr:row>
      <xdr:rowOff>58065</xdr:rowOff>
    </xdr:to>
    <xdr:cxnSp macro="">
      <xdr:nvCxnSpPr>
        <xdr:cNvPr id="119" name="直線コネクタ 118"/>
        <xdr:cNvCxnSpPr/>
      </xdr:nvCxnSpPr>
      <xdr:spPr>
        <a:xfrm>
          <a:off x="4546600" y="8802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149444</xdr:rowOff>
    </xdr:from>
    <xdr:to>
      <xdr:col>24</xdr:col>
      <xdr:colOff>63500</xdr:colOff>
      <xdr:row>58</xdr:row>
      <xdr:rowOff>161750</xdr:rowOff>
    </xdr:to>
    <xdr:cxnSp macro="">
      <xdr:nvCxnSpPr>
        <xdr:cNvPr id="120" name="直線コネクタ 119"/>
        <xdr:cNvCxnSpPr/>
      </xdr:nvCxnSpPr>
      <xdr:spPr>
        <a:xfrm>
          <a:off x="3797300" y="10093544"/>
          <a:ext cx="838200" cy="1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75288</xdr:rowOff>
    </xdr:from>
    <xdr:ext cx="599010" cy="259045"/>
    <xdr:sp macro="" textlink="">
      <xdr:nvSpPr>
        <xdr:cNvPr id="121" name="総務費平均値テキスト"/>
        <xdr:cNvSpPr txBox="1"/>
      </xdr:nvSpPr>
      <xdr:spPr>
        <a:xfrm>
          <a:off x="4686300" y="98479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52411</xdr:rowOff>
    </xdr:from>
    <xdr:to>
      <xdr:col>24</xdr:col>
      <xdr:colOff>114300</xdr:colOff>
      <xdr:row>58</xdr:row>
      <xdr:rowOff>154011</xdr:rowOff>
    </xdr:to>
    <xdr:sp macro="" textlink="">
      <xdr:nvSpPr>
        <xdr:cNvPr id="122" name="フローチャート: 判断 121"/>
        <xdr:cNvSpPr/>
      </xdr:nvSpPr>
      <xdr:spPr>
        <a:xfrm>
          <a:off x="4584700" y="999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149444</xdr:rowOff>
    </xdr:from>
    <xdr:to>
      <xdr:col>19</xdr:col>
      <xdr:colOff>177800</xdr:colOff>
      <xdr:row>58</xdr:row>
      <xdr:rowOff>162291</xdr:rowOff>
    </xdr:to>
    <xdr:cxnSp macro="">
      <xdr:nvCxnSpPr>
        <xdr:cNvPr id="123" name="直線コネクタ 122"/>
        <xdr:cNvCxnSpPr/>
      </xdr:nvCxnSpPr>
      <xdr:spPr>
        <a:xfrm flipV="1">
          <a:off x="2908300" y="10093544"/>
          <a:ext cx="889000" cy="12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68742</xdr:rowOff>
    </xdr:from>
    <xdr:to>
      <xdr:col>20</xdr:col>
      <xdr:colOff>38100</xdr:colOff>
      <xdr:row>58</xdr:row>
      <xdr:rowOff>170342</xdr:rowOff>
    </xdr:to>
    <xdr:sp macro="" textlink="">
      <xdr:nvSpPr>
        <xdr:cNvPr id="124" name="フローチャート: 判断 123"/>
        <xdr:cNvSpPr/>
      </xdr:nvSpPr>
      <xdr:spPr>
        <a:xfrm>
          <a:off x="3746500" y="1001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15419</xdr:rowOff>
    </xdr:from>
    <xdr:ext cx="534377" cy="259045"/>
    <xdr:sp macro="" textlink="">
      <xdr:nvSpPr>
        <xdr:cNvPr id="125" name="テキスト ボックス 124"/>
        <xdr:cNvSpPr txBox="1"/>
      </xdr:nvSpPr>
      <xdr:spPr>
        <a:xfrm>
          <a:off x="3530111" y="9788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147518</xdr:rowOff>
    </xdr:from>
    <xdr:to>
      <xdr:col>15</xdr:col>
      <xdr:colOff>50800</xdr:colOff>
      <xdr:row>58</xdr:row>
      <xdr:rowOff>162291</xdr:rowOff>
    </xdr:to>
    <xdr:cxnSp macro="">
      <xdr:nvCxnSpPr>
        <xdr:cNvPr id="126" name="直線コネクタ 125"/>
        <xdr:cNvCxnSpPr/>
      </xdr:nvCxnSpPr>
      <xdr:spPr>
        <a:xfrm>
          <a:off x="2019300" y="10091618"/>
          <a:ext cx="889000" cy="14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43755</xdr:rowOff>
    </xdr:from>
    <xdr:to>
      <xdr:col>15</xdr:col>
      <xdr:colOff>101600</xdr:colOff>
      <xdr:row>58</xdr:row>
      <xdr:rowOff>145355</xdr:rowOff>
    </xdr:to>
    <xdr:sp macro="" textlink="">
      <xdr:nvSpPr>
        <xdr:cNvPr id="127" name="フローチャート: 判断 126"/>
        <xdr:cNvSpPr/>
      </xdr:nvSpPr>
      <xdr:spPr>
        <a:xfrm>
          <a:off x="2857500" y="998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161882</xdr:rowOff>
    </xdr:from>
    <xdr:ext cx="599010" cy="259045"/>
    <xdr:sp macro="" textlink="">
      <xdr:nvSpPr>
        <xdr:cNvPr id="128" name="テキスト ボックス 127"/>
        <xdr:cNvSpPr txBox="1"/>
      </xdr:nvSpPr>
      <xdr:spPr>
        <a:xfrm>
          <a:off x="2608795" y="976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93105</xdr:rowOff>
    </xdr:from>
    <xdr:to>
      <xdr:col>10</xdr:col>
      <xdr:colOff>114300</xdr:colOff>
      <xdr:row>58</xdr:row>
      <xdr:rowOff>147518</xdr:rowOff>
    </xdr:to>
    <xdr:cxnSp macro="">
      <xdr:nvCxnSpPr>
        <xdr:cNvPr id="129" name="直線コネクタ 128"/>
        <xdr:cNvCxnSpPr/>
      </xdr:nvCxnSpPr>
      <xdr:spPr>
        <a:xfrm>
          <a:off x="1130300" y="10037205"/>
          <a:ext cx="889000" cy="54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91143</xdr:rowOff>
    </xdr:from>
    <xdr:to>
      <xdr:col>10</xdr:col>
      <xdr:colOff>165100</xdr:colOff>
      <xdr:row>59</xdr:row>
      <xdr:rowOff>21293</xdr:rowOff>
    </xdr:to>
    <xdr:sp macro="" textlink="">
      <xdr:nvSpPr>
        <xdr:cNvPr id="130" name="フローチャート: 判断 129"/>
        <xdr:cNvSpPr/>
      </xdr:nvSpPr>
      <xdr:spPr>
        <a:xfrm>
          <a:off x="1968500" y="100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37820</xdr:rowOff>
    </xdr:from>
    <xdr:ext cx="534377" cy="259045"/>
    <xdr:sp macro="" textlink="">
      <xdr:nvSpPr>
        <xdr:cNvPr id="131" name="テキスト ボックス 130"/>
        <xdr:cNvSpPr txBox="1"/>
      </xdr:nvSpPr>
      <xdr:spPr>
        <a:xfrm>
          <a:off x="1752111" y="981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130393</xdr:rowOff>
    </xdr:from>
    <xdr:to>
      <xdr:col>6</xdr:col>
      <xdr:colOff>38100</xdr:colOff>
      <xdr:row>59</xdr:row>
      <xdr:rowOff>60543</xdr:rowOff>
    </xdr:to>
    <xdr:sp macro="" textlink="">
      <xdr:nvSpPr>
        <xdr:cNvPr id="132" name="フローチャート: 判断 131"/>
        <xdr:cNvSpPr/>
      </xdr:nvSpPr>
      <xdr:spPr>
        <a:xfrm>
          <a:off x="1079500" y="1007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51670</xdr:rowOff>
    </xdr:from>
    <xdr:ext cx="534377" cy="259045"/>
    <xdr:sp macro="" textlink="">
      <xdr:nvSpPr>
        <xdr:cNvPr id="133" name="テキスト ボックス 132"/>
        <xdr:cNvSpPr txBox="1"/>
      </xdr:nvSpPr>
      <xdr:spPr>
        <a:xfrm>
          <a:off x="863111" y="1016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110950</xdr:rowOff>
    </xdr:from>
    <xdr:to>
      <xdr:col>24</xdr:col>
      <xdr:colOff>114300</xdr:colOff>
      <xdr:row>59</xdr:row>
      <xdr:rowOff>41100</xdr:rowOff>
    </xdr:to>
    <xdr:sp macro="" textlink="">
      <xdr:nvSpPr>
        <xdr:cNvPr id="139" name="楕円 138"/>
        <xdr:cNvSpPr/>
      </xdr:nvSpPr>
      <xdr:spPr>
        <a:xfrm>
          <a:off x="4584700" y="1005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30837</xdr:rowOff>
    </xdr:from>
    <xdr:ext cx="534377" cy="259045"/>
    <xdr:sp macro="" textlink="">
      <xdr:nvSpPr>
        <xdr:cNvPr id="140" name="総務費該当値テキスト"/>
        <xdr:cNvSpPr txBox="1"/>
      </xdr:nvSpPr>
      <xdr:spPr>
        <a:xfrm>
          <a:off x="4686300" y="997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98644</xdr:rowOff>
    </xdr:from>
    <xdr:to>
      <xdr:col>20</xdr:col>
      <xdr:colOff>38100</xdr:colOff>
      <xdr:row>59</xdr:row>
      <xdr:rowOff>28794</xdr:rowOff>
    </xdr:to>
    <xdr:sp macro="" textlink="">
      <xdr:nvSpPr>
        <xdr:cNvPr id="141" name="楕円 140"/>
        <xdr:cNvSpPr/>
      </xdr:nvSpPr>
      <xdr:spPr>
        <a:xfrm>
          <a:off x="3746500" y="1004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19921</xdr:rowOff>
    </xdr:from>
    <xdr:ext cx="534377" cy="259045"/>
    <xdr:sp macro="" textlink="">
      <xdr:nvSpPr>
        <xdr:cNvPr id="142" name="テキスト ボックス 141"/>
        <xdr:cNvSpPr txBox="1"/>
      </xdr:nvSpPr>
      <xdr:spPr>
        <a:xfrm>
          <a:off x="3530111" y="1013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111491</xdr:rowOff>
    </xdr:from>
    <xdr:to>
      <xdr:col>15</xdr:col>
      <xdr:colOff>101600</xdr:colOff>
      <xdr:row>59</xdr:row>
      <xdr:rowOff>41641</xdr:rowOff>
    </xdr:to>
    <xdr:sp macro="" textlink="">
      <xdr:nvSpPr>
        <xdr:cNvPr id="143" name="楕円 142"/>
        <xdr:cNvSpPr/>
      </xdr:nvSpPr>
      <xdr:spPr>
        <a:xfrm>
          <a:off x="2857500" y="1005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32768</xdr:rowOff>
    </xdr:from>
    <xdr:ext cx="534377" cy="259045"/>
    <xdr:sp macro="" textlink="">
      <xdr:nvSpPr>
        <xdr:cNvPr id="144" name="テキスト ボックス 143"/>
        <xdr:cNvSpPr txBox="1"/>
      </xdr:nvSpPr>
      <xdr:spPr>
        <a:xfrm>
          <a:off x="2641111" y="10148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96718</xdr:rowOff>
    </xdr:from>
    <xdr:to>
      <xdr:col>10</xdr:col>
      <xdr:colOff>165100</xdr:colOff>
      <xdr:row>59</xdr:row>
      <xdr:rowOff>26868</xdr:rowOff>
    </xdr:to>
    <xdr:sp macro="" textlink="">
      <xdr:nvSpPr>
        <xdr:cNvPr id="145" name="楕円 144"/>
        <xdr:cNvSpPr/>
      </xdr:nvSpPr>
      <xdr:spPr>
        <a:xfrm>
          <a:off x="1968500" y="10040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17995</xdr:rowOff>
    </xdr:from>
    <xdr:ext cx="534377" cy="259045"/>
    <xdr:sp macro="" textlink="">
      <xdr:nvSpPr>
        <xdr:cNvPr id="146" name="テキスト ボックス 145"/>
        <xdr:cNvSpPr txBox="1"/>
      </xdr:nvSpPr>
      <xdr:spPr>
        <a:xfrm>
          <a:off x="1752111" y="10133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42305</xdr:rowOff>
    </xdr:from>
    <xdr:to>
      <xdr:col>6</xdr:col>
      <xdr:colOff>38100</xdr:colOff>
      <xdr:row>58</xdr:row>
      <xdr:rowOff>143905</xdr:rowOff>
    </xdr:to>
    <xdr:sp macro="" textlink="">
      <xdr:nvSpPr>
        <xdr:cNvPr id="147" name="楕円 146"/>
        <xdr:cNvSpPr/>
      </xdr:nvSpPr>
      <xdr:spPr>
        <a:xfrm>
          <a:off x="1079500" y="998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160432</xdr:rowOff>
    </xdr:from>
    <xdr:ext cx="599010" cy="259045"/>
    <xdr:sp macro="" textlink="">
      <xdr:nvSpPr>
        <xdr:cNvPr id="148" name="テキスト ボックス 147"/>
        <xdr:cNvSpPr txBox="1"/>
      </xdr:nvSpPr>
      <xdr:spPr>
        <a:xfrm>
          <a:off x="830795" y="9761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124427</xdr:rowOff>
    </xdr:from>
    <xdr:to>
      <xdr:col>24</xdr:col>
      <xdr:colOff>62865</xdr:colOff>
      <xdr:row>79</xdr:row>
      <xdr:rowOff>1789</xdr:rowOff>
    </xdr:to>
    <xdr:cxnSp macro="">
      <xdr:nvCxnSpPr>
        <xdr:cNvPr id="175" name="直線コネクタ 174"/>
        <xdr:cNvCxnSpPr/>
      </xdr:nvCxnSpPr>
      <xdr:spPr>
        <a:xfrm flipV="1">
          <a:off x="4633595" y="12125927"/>
          <a:ext cx="1270" cy="142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5616</xdr:rowOff>
    </xdr:from>
    <xdr:ext cx="534377" cy="259045"/>
    <xdr:sp macro="" textlink="">
      <xdr:nvSpPr>
        <xdr:cNvPr id="176" name="民生費最小値テキスト"/>
        <xdr:cNvSpPr txBox="1"/>
      </xdr:nvSpPr>
      <xdr:spPr>
        <a:xfrm>
          <a:off x="4686300" y="1355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1789</xdr:rowOff>
    </xdr:from>
    <xdr:to>
      <xdr:col>24</xdr:col>
      <xdr:colOff>152400</xdr:colOff>
      <xdr:row>79</xdr:row>
      <xdr:rowOff>1789</xdr:rowOff>
    </xdr:to>
    <xdr:cxnSp macro="">
      <xdr:nvCxnSpPr>
        <xdr:cNvPr id="177" name="直線コネクタ 176"/>
        <xdr:cNvCxnSpPr/>
      </xdr:nvCxnSpPr>
      <xdr:spPr>
        <a:xfrm>
          <a:off x="4546600" y="13546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71104</xdr:rowOff>
    </xdr:from>
    <xdr:ext cx="599010" cy="259045"/>
    <xdr:sp macro="" textlink="">
      <xdr:nvSpPr>
        <xdr:cNvPr id="178" name="民生費最大値テキスト"/>
        <xdr:cNvSpPr txBox="1"/>
      </xdr:nvSpPr>
      <xdr:spPr>
        <a:xfrm>
          <a:off x="4686300" y="11901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229,403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124427</xdr:rowOff>
    </xdr:from>
    <xdr:to>
      <xdr:col>24</xdr:col>
      <xdr:colOff>152400</xdr:colOff>
      <xdr:row>70</xdr:row>
      <xdr:rowOff>124427</xdr:rowOff>
    </xdr:to>
    <xdr:cxnSp macro="">
      <xdr:nvCxnSpPr>
        <xdr:cNvPr id="179" name="直線コネクタ 178"/>
        <xdr:cNvCxnSpPr/>
      </xdr:nvCxnSpPr>
      <xdr:spPr>
        <a:xfrm>
          <a:off x="4546600" y="12125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138089</xdr:rowOff>
    </xdr:from>
    <xdr:to>
      <xdr:col>24</xdr:col>
      <xdr:colOff>63500</xdr:colOff>
      <xdr:row>76</xdr:row>
      <xdr:rowOff>62433</xdr:rowOff>
    </xdr:to>
    <xdr:cxnSp macro="">
      <xdr:nvCxnSpPr>
        <xdr:cNvPr id="180" name="直線コネクタ 179"/>
        <xdr:cNvCxnSpPr/>
      </xdr:nvCxnSpPr>
      <xdr:spPr>
        <a:xfrm>
          <a:off x="3797300" y="12996839"/>
          <a:ext cx="838200" cy="95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51466</xdr:rowOff>
    </xdr:from>
    <xdr:ext cx="599010" cy="259045"/>
    <xdr:sp macro="" textlink="">
      <xdr:nvSpPr>
        <xdr:cNvPr id="181" name="民生費平均値テキスト"/>
        <xdr:cNvSpPr txBox="1"/>
      </xdr:nvSpPr>
      <xdr:spPr>
        <a:xfrm>
          <a:off x="4686300" y="130816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73039</xdr:rowOff>
    </xdr:from>
    <xdr:to>
      <xdr:col>24</xdr:col>
      <xdr:colOff>114300</xdr:colOff>
      <xdr:row>77</xdr:row>
      <xdr:rowOff>3189</xdr:rowOff>
    </xdr:to>
    <xdr:sp macro="" textlink="">
      <xdr:nvSpPr>
        <xdr:cNvPr id="182" name="フローチャート: 判断 181"/>
        <xdr:cNvSpPr/>
      </xdr:nvSpPr>
      <xdr:spPr>
        <a:xfrm>
          <a:off x="4584700" y="13103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89996</xdr:rowOff>
    </xdr:from>
    <xdr:to>
      <xdr:col>19</xdr:col>
      <xdr:colOff>177800</xdr:colOff>
      <xdr:row>75</xdr:row>
      <xdr:rowOff>138089</xdr:rowOff>
    </xdr:to>
    <xdr:cxnSp macro="">
      <xdr:nvCxnSpPr>
        <xdr:cNvPr id="183" name="直線コネクタ 182"/>
        <xdr:cNvCxnSpPr/>
      </xdr:nvCxnSpPr>
      <xdr:spPr>
        <a:xfrm>
          <a:off x="2908300" y="12948746"/>
          <a:ext cx="889000" cy="48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72081</xdr:rowOff>
    </xdr:from>
    <xdr:to>
      <xdr:col>20</xdr:col>
      <xdr:colOff>38100</xdr:colOff>
      <xdr:row>77</xdr:row>
      <xdr:rowOff>2231</xdr:rowOff>
    </xdr:to>
    <xdr:sp macro="" textlink="">
      <xdr:nvSpPr>
        <xdr:cNvPr id="184" name="フローチャート: 判断 183"/>
        <xdr:cNvSpPr/>
      </xdr:nvSpPr>
      <xdr:spPr>
        <a:xfrm>
          <a:off x="3746500" y="1310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164808</xdr:rowOff>
    </xdr:from>
    <xdr:ext cx="599010" cy="259045"/>
    <xdr:sp macro="" textlink="">
      <xdr:nvSpPr>
        <xdr:cNvPr id="185" name="テキスト ボックス 184"/>
        <xdr:cNvSpPr txBox="1"/>
      </xdr:nvSpPr>
      <xdr:spPr>
        <a:xfrm>
          <a:off x="3497795" y="13195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89996</xdr:rowOff>
    </xdr:from>
    <xdr:to>
      <xdr:col>15</xdr:col>
      <xdr:colOff>50800</xdr:colOff>
      <xdr:row>76</xdr:row>
      <xdr:rowOff>71338</xdr:rowOff>
    </xdr:to>
    <xdr:cxnSp macro="">
      <xdr:nvCxnSpPr>
        <xdr:cNvPr id="186" name="直線コネクタ 185"/>
        <xdr:cNvCxnSpPr/>
      </xdr:nvCxnSpPr>
      <xdr:spPr>
        <a:xfrm flipV="1">
          <a:off x="2019300" y="12948746"/>
          <a:ext cx="889000" cy="152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30487</xdr:rowOff>
    </xdr:from>
    <xdr:to>
      <xdr:col>15</xdr:col>
      <xdr:colOff>101600</xdr:colOff>
      <xdr:row>76</xdr:row>
      <xdr:rowOff>132087</xdr:rowOff>
    </xdr:to>
    <xdr:sp macro="" textlink="">
      <xdr:nvSpPr>
        <xdr:cNvPr id="187" name="フローチャート: 判断 186"/>
        <xdr:cNvSpPr/>
      </xdr:nvSpPr>
      <xdr:spPr>
        <a:xfrm>
          <a:off x="2857500" y="13060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123214</xdr:rowOff>
    </xdr:from>
    <xdr:ext cx="599010" cy="259045"/>
    <xdr:sp macro="" textlink="">
      <xdr:nvSpPr>
        <xdr:cNvPr id="188" name="テキスト ボックス 187"/>
        <xdr:cNvSpPr txBox="1"/>
      </xdr:nvSpPr>
      <xdr:spPr>
        <a:xfrm>
          <a:off x="2608795" y="13153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71338</xdr:rowOff>
    </xdr:from>
    <xdr:to>
      <xdr:col>10</xdr:col>
      <xdr:colOff>114300</xdr:colOff>
      <xdr:row>77</xdr:row>
      <xdr:rowOff>20904</xdr:rowOff>
    </xdr:to>
    <xdr:cxnSp macro="">
      <xdr:nvCxnSpPr>
        <xdr:cNvPr id="189" name="直線コネクタ 188"/>
        <xdr:cNvCxnSpPr/>
      </xdr:nvCxnSpPr>
      <xdr:spPr>
        <a:xfrm flipV="1">
          <a:off x="1130300" y="13101538"/>
          <a:ext cx="889000" cy="12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85514</xdr:rowOff>
    </xdr:from>
    <xdr:to>
      <xdr:col>10</xdr:col>
      <xdr:colOff>165100</xdr:colOff>
      <xdr:row>77</xdr:row>
      <xdr:rowOff>15664</xdr:rowOff>
    </xdr:to>
    <xdr:sp macro="" textlink="">
      <xdr:nvSpPr>
        <xdr:cNvPr id="190" name="フローチャート: 判断 189"/>
        <xdr:cNvSpPr/>
      </xdr:nvSpPr>
      <xdr:spPr>
        <a:xfrm>
          <a:off x="1968500" y="1311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6791</xdr:rowOff>
    </xdr:from>
    <xdr:ext cx="599010" cy="259045"/>
    <xdr:sp macro="" textlink="">
      <xdr:nvSpPr>
        <xdr:cNvPr id="191" name="テキスト ボックス 190"/>
        <xdr:cNvSpPr txBox="1"/>
      </xdr:nvSpPr>
      <xdr:spPr>
        <a:xfrm>
          <a:off x="1719795" y="13208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152167</xdr:rowOff>
    </xdr:from>
    <xdr:to>
      <xdr:col>6</xdr:col>
      <xdr:colOff>38100</xdr:colOff>
      <xdr:row>78</xdr:row>
      <xdr:rowOff>82317</xdr:rowOff>
    </xdr:to>
    <xdr:sp macro="" textlink="">
      <xdr:nvSpPr>
        <xdr:cNvPr id="192" name="フローチャート: 判断 191"/>
        <xdr:cNvSpPr/>
      </xdr:nvSpPr>
      <xdr:spPr>
        <a:xfrm>
          <a:off x="1079500" y="1335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73444</xdr:rowOff>
    </xdr:from>
    <xdr:ext cx="599010" cy="259045"/>
    <xdr:sp macro="" textlink="">
      <xdr:nvSpPr>
        <xdr:cNvPr id="193" name="テキスト ボックス 192"/>
        <xdr:cNvSpPr txBox="1"/>
      </xdr:nvSpPr>
      <xdr:spPr>
        <a:xfrm>
          <a:off x="830795" y="13446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11633</xdr:rowOff>
    </xdr:from>
    <xdr:to>
      <xdr:col>24</xdr:col>
      <xdr:colOff>114300</xdr:colOff>
      <xdr:row>76</xdr:row>
      <xdr:rowOff>113233</xdr:rowOff>
    </xdr:to>
    <xdr:sp macro="" textlink="">
      <xdr:nvSpPr>
        <xdr:cNvPr id="199" name="楕円 198"/>
        <xdr:cNvSpPr/>
      </xdr:nvSpPr>
      <xdr:spPr>
        <a:xfrm>
          <a:off x="4584700" y="13041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34510</xdr:rowOff>
    </xdr:from>
    <xdr:ext cx="599010" cy="259045"/>
    <xdr:sp macro="" textlink="">
      <xdr:nvSpPr>
        <xdr:cNvPr id="200" name="民生費該当値テキスト"/>
        <xdr:cNvSpPr txBox="1"/>
      </xdr:nvSpPr>
      <xdr:spPr>
        <a:xfrm>
          <a:off x="4686300" y="12893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87289</xdr:rowOff>
    </xdr:from>
    <xdr:to>
      <xdr:col>20</xdr:col>
      <xdr:colOff>38100</xdr:colOff>
      <xdr:row>76</xdr:row>
      <xdr:rowOff>17439</xdr:rowOff>
    </xdr:to>
    <xdr:sp macro="" textlink="">
      <xdr:nvSpPr>
        <xdr:cNvPr id="201" name="楕円 200"/>
        <xdr:cNvSpPr/>
      </xdr:nvSpPr>
      <xdr:spPr>
        <a:xfrm>
          <a:off x="3746500" y="12946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33966</xdr:rowOff>
    </xdr:from>
    <xdr:ext cx="599010" cy="259045"/>
    <xdr:sp macro="" textlink="">
      <xdr:nvSpPr>
        <xdr:cNvPr id="202" name="テキスト ボックス 201"/>
        <xdr:cNvSpPr txBox="1"/>
      </xdr:nvSpPr>
      <xdr:spPr>
        <a:xfrm>
          <a:off x="3497795" y="12721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39196</xdr:rowOff>
    </xdr:from>
    <xdr:to>
      <xdr:col>15</xdr:col>
      <xdr:colOff>101600</xdr:colOff>
      <xdr:row>75</xdr:row>
      <xdr:rowOff>140796</xdr:rowOff>
    </xdr:to>
    <xdr:sp macro="" textlink="">
      <xdr:nvSpPr>
        <xdr:cNvPr id="203" name="楕円 202"/>
        <xdr:cNvSpPr/>
      </xdr:nvSpPr>
      <xdr:spPr>
        <a:xfrm>
          <a:off x="2857500" y="1289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157323</xdr:rowOff>
    </xdr:from>
    <xdr:ext cx="599010" cy="259045"/>
    <xdr:sp macro="" textlink="">
      <xdr:nvSpPr>
        <xdr:cNvPr id="204" name="テキスト ボックス 203"/>
        <xdr:cNvSpPr txBox="1"/>
      </xdr:nvSpPr>
      <xdr:spPr>
        <a:xfrm>
          <a:off x="2608795" y="12673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20538</xdr:rowOff>
    </xdr:from>
    <xdr:to>
      <xdr:col>10</xdr:col>
      <xdr:colOff>165100</xdr:colOff>
      <xdr:row>76</xdr:row>
      <xdr:rowOff>122138</xdr:rowOff>
    </xdr:to>
    <xdr:sp macro="" textlink="">
      <xdr:nvSpPr>
        <xdr:cNvPr id="205" name="楕円 204"/>
        <xdr:cNvSpPr/>
      </xdr:nvSpPr>
      <xdr:spPr>
        <a:xfrm>
          <a:off x="1968500" y="1305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138665</xdr:rowOff>
    </xdr:from>
    <xdr:ext cx="599010" cy="259045"/>
    <xdr:sp macro="" textlink="">
      <xdr:nvSpPr>
        <xdr:cNvPr id="206" name="テキスト ボックス 205"/>
        <xdr:cNvSpPr txBox="1"/>
      </xdr:nvSpPr>
      <xdr:spPr>
        <a:xfrm>
          <a:off x="1719795" y="12825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141554</xdr:rowOff>
    </xdr:from>
    <xdr:to>
      <xdr:col>6</xdr:col>
      <xdr:colOff>38100</xdr:colOff>
      <xdr:row>77</xdr:row>
      <xdr:rowOff>71704</xdr:rowOff>
    </xdr:to>
    <xdr:sp macro="" textlink="">
      <xdr:nvSpPr>
        <xdr:cNvPr id="207" name="楕円 206"/>
        <xdr:cNvSpPr/>
      </xdr:nvSpPr>
      <xdr:spPr>
        <a:xfrm>
          <a:off x="1079500" y="13171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88231</xdr:rowOff>
    </xdr:from>
    <xdr:ext cx="599010" cy="259045"/>
    <xdr:sp macro="" textlink="">
      <xdr:nvSpPr>
        <xdr:cNvPr id="208" name="テキスト ボックス 207"/>
        <xdr:cNvSpPr txBox="1"/>
      </xdr:nvSpPr>
      <xdr:spPr>
        <a:xfrm>
          <a:off x="830795" y="12946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20" name="テキスト ボックス 219"/>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81048</xdr:rowOff>
    </xdr:from>
    <xdr:to>
      <xdr:col>24</xdr:col>
      <xdr:colOff>62865</xdr:colOff>
      <xdr:row>98</xdr:row>
      <xdr:rowOff>73209</xdr:rowOff>
    </xdr:to>
    <xdr:cxnSp macro="">
      <xdr:nvCxnSpPr>
        <xdr:cNvPr id="234" name="直線コネクタ 233"/>
        <xdr:cNvCxnSpPr/>
      </xdr:nvCxnSpPr>
      <xdr:spPr>
        <a:xfrm flipV="1">
          <a:off x="4633595" y="15854448"/>
          <a:ext cx="1270" cy="1020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77036</xdr:rowOff>
    </xdr:from>
    <xdr:ext cx="534377" cy="259045"/>
    <xdr:sp macro="" textlink="">
      <xdr:nvSpPr>
        <xdr:cNvPr id="235" name="衛生費最小値テキスト"/>
        <xdr:cNvSpPr txBox="1"/>
      </xdr:nvSpPr>
      <xdr:spPr>
        <a:xfrm>
          <a:off x="4686300" y="16879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73209</xdr:rowOff>
    </xdr:from>
    <xdr:to>
      <xdr:col>24</xdr:col>
      <xdr:colOff>152400</xdr:colOff>
      <xdr:row>98</xdr:row>
      <xdr:rowOff>73209</xdr:rowOff>
    </xdr:to>
    <xdr:cxnSp macro="">
      <xdr:nvCxnSpPr>
        <xdr:cNvPr id="236" name="直線コネクタ 235"/>
        <xdr:cNvCxnSpPr/>
      </xdr:nvCxnSpPr>
      <xdr:spPr>
        <a:xfrm>
          <a:off x="4546600" y="16875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27725</xdr:rowOff>
    </xdr:from>
    <xdr:ext cx="599010" cy="259045"/>
    <xdr:sp macro="" textlink="">
      <xdr:nvSpPr>
        <xdr:cNvPr id="237" name="衛生費最大値テキスト"/>
        <xdr:cNvSpPr txBox="1"/>
      </xdr:nvSpPr>
      <xdr:spPr>
        <a:xfrm>
          <a:off x="4686300" y="15629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111,888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81048</xdr:rowOff>
    </xdr:from>
    <xdr:to>
      <xdr:col>24</xdr:col>
      <xdr:colOff>152400</xdr:colOff>
      <xdr:row>92</xdr:row>
      <xdr:rowOff>81048</xdr:rowOff>
    </xdr:to>
    <xdr:cxnSp macro="">
      <xdr:nvCxnSpPr>
        <xdr:cNvPr id="238" name="直線コネクタ 237"/>
        <xdr:cNvCxnSpPr/>
      </xdr:nvCxnSpPr>
      <xdr:spPr>
        <a:xfrm>
          <a:off x="4546600" y="15854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142683</xdr:rowOff>
    </xdr:from>
    <xdr:to>
      <xdr:col>24</xdr:col>
      <xdr:colOff>63500</xdr:colOff>
      <xdr:row>96</xdr:row>
      <xdr:rowOff>161950</xdr:rowOff>
    </xdr:to>
    <xdr:cxnSp macro="">
      <xdr:nvCxnSpPr>
        <xdr:cNvPr id="239" name="直線コネクタ 238"/>
        <xdr:cNvCxnSpPr/>
      </xdr:nvCxnSpPr>
      <xdr:spPr>
        <a:xfrm flipV="1">
          <a:off x="3797300" y="16601883"/>
          <a:ext cx="838200" cy="19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88107</xdr:rowOff>
    </xdr:from>
    <xdr:ext cx="534377" cy="259045"/>
    <xdr:sp macro="" textlink="">
      <xdr:nvSpPr>
        <xdr:cNvPr id="240" name="衛生費平均値テキスト"/>
        <xdr:cNvSpPr txBox="1"/>
      </xdr:nvSpPr>
      <xdr:spPr>
        <a:xfrm>
          <a:off x="4686300" y="165473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109680</xdr:rowOff>
    </xdr:from>
    <xdr:to>
      <xdr:col>24</xdr:col>
      <xdr:colOff>114300</xdr:colOff>
      <xdr:row>97</xdr:row>
      <xdr:rowOff>39830</xdr:rowOff>
    </xdr:to>
    <xdr:sp macro="" textlink="">
      <xdr:nvSpPr>
        <xdr:cNvPr id="241" name="フローチャート: 判断 240"/>
        <xdr:cNvSpPr/>
      </xdr:nvSpPr>
      <xdr:spPr>
        <a:xfrm>
          <a:off x="4584700" y="1656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90137</xdr:rowOff>
    </xdr:from>
    <xdr:to>
      <xdr:col>19</xdr:col>
      <xdr:colOff>177800</xdr:colOff>
      <xdr:row>96</xdr:row>
      <xdr:rowOff>161950</xdr:rowOff>
    </xdr:to>
    <xdr:cxnSp macro="">
      <xdr:nvCxnSpPr>
        <xdr:cNvPr id="242" name="直線コネクタ 241"/>
        <xdr:cNvCxnSpPr/>
      </xdr:nvCxnSpPr>
      <xdr:spPr>
        <a:xfrm>
          <a:off x="2908300" y="16549337"/>
          <a:ext cx="889000" cy="71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90773</xdr:rowOff>
    </xdr:from>
    <xdr:to>
      <xdr:col>20</xdr:col>
      <xdr:colOff>38100</xdr:colOff>
      <xdr:row>97</xdr:row>
      <xdr:rowOff>20923</xdr:rowOff>
    </xdr:to>
    <xdr:sp macro="" textlink="">
      <xdr:nvSpPr>
        <xdr:cNvPr id="243" name="フローチャート: 判断 242"/>
        <xdr:cNvSpPr/>
      </xdr:nvSpPr>
      <xdr:spPr>
        <a:xfrm>
          <a:off x="3746500" y="16549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37450</xdr:rowOff>
    </xdr:from>
    <xdr:ext cx="534377" cy="259045"/>
    <xdr:sp macro="" textlink="">
      <xdr:nvSpPr>
        <xdr:cNvPr id="244" name="テキスト ボックス 243"/>
        <xdr:cNvSpPr txBox="1"/>
      </xdr:nvSpPr>
      <xdr:spPr>
        <a:xfrm>
          <a:off x="3530111" y="16325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151718</xdr:rowOff>
    </xdr:from>
    <xdr:to>
      <xdr:col>15</xdr:col>
      <xdr:colOff>50800</xdr:colOff>
      <xdr:row>96</xdr:row>
      <xdr:rowOff>90137</xdr:rowOff>
    </xdr:to>
    <xdr:cxnSp macro="">
      <xdr:nvCxnSpPr>
        <xdr:cNvPr id="245" name="直線コネクタ 244"/>
        <xdr:cNvCxnSpPr/>
      </xdr:nvCxnSpPr>
      <xdr:spPr>
        <a:xfrm>
          <a:off x="2019300" y="16439468"/>
          <a:ext cx="889000" cy="109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77133</xdr:rowOff>
    </xdr:from>
    <xdr:to>
      <xdr:col>15</xdr:col>
      <xdr:colOff>101600</xdr:colOff>
      <xdr:row>97</xdr:row>
      <xdr:rowOff>7283</xdr:rowOff>
    </xdr:to>
    <xdr:sp macro="" textlink="">
      <xdr:nvSpPr>
        <xdr:cNvPr id="246" name="フローチャート: 判断 245"/>
        <xdr:cNvSpPr/>
      </xdr:nvSpPr>
      <xdr:spPr>
        <a:xfrm>
          <a:off x="2857500" y="16536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169860</xdr:rowOff>
    </xdr:from>
    <xdr:ext cx="534377" cy="259045"/>
    <xdr:sp macro="" textlink="">
      <xdr:nvSpPr>
        <xdr:cNvPr id="247" name="テキスト ボックス 246"/>
        <xdr:cNvSpPr txBox="1"/>
      </xdr:nvSpPr>
      <xdr:spPr>
        <a:xfrm>
          <a:off x="2641111" y="16629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90</xdr:row>
      <xdr:rowOff>44450</xdr:rowOff>
    </xdr:from>
    <xdr:to>
      <xdr:col>10</xdr:col>
      <xdr:colOff>114300</xdr:colOff>
      <xdr:row>95</xdr:row>
      <xdr:rowOff>151718</xdr:rowOff>
    </xdr:to>
    <xdr:cxnSp macro="">
      <xdr:nvCxnSpPr>
        <xdr:cNvPr id="248" name="直線コネクタ 247"/>
        <xdr:cNvCxnSpPr/>
      </xdr:nvCxnSpPr>
      <xdr:spPr>
        <a:xfrm>
          <a:off x="1130300" y="15474950"/>
          <a:ext cx="889000" cy="964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57299</xdr:rowOff>
    </xdr:from>
    <xdr:to>
      <xdr:col>10</xdr:col>
      <xdr:colOff>165100</xdr:colOff>
      <xdr:row>96</xdr:row>
      <xdr:rowOff>158899</xdr:rowOff>
    </xdr:to>
    <xdr:sp macro="" textlink="">
      <xdr:nvSpPr>
        <xdr:cNvPr id="249" name="フローチャート: 判断 248"/>
        <xdr:cNvSpPr/>
      </xdr:nvSpPr>
      <xdr:spPr>
        <a:xfrm>
          <a:off x="1968500" y="1651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150026</xdr:rowOff>
    </xdr:from>
    <xdr:ext cx="534377" cy="259045"/>
    <xdr:sp macro="" textlink="">
      <xdr:nvSpPr>
        <xdr:cNvPr id="250" name="テキスト ボックス 249"/>
        <xdr:cNvSpPr txBox="1"/>
      </xdr:nvSpPr>
      <xdr:spPr>
        <a:xfrm>
          <a:off x="1752111" y="16609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12243</xdr:rowOff>
    </xdr:from>
    <xdr:to>
      <xdr:col>6</xdr:col>
      <xdr:colOff>38100</xdr:colOff>
      <xdr:row>97</xdr:row>
      <xdr:rowOff>113843</xdr:rowOff>
    </xdr:to>
    <xdr:sp macro="" textlink="">
      <xdr:nvSpPr>
        <xdr:cNvPr id="251" name="フローチャート: 判断 250"/>
        <xdr:cNvSpPr/>
      </xdr:nvSpPr>
      <xdr:spPr>
        <a:xfrm>
          <a:off x="1079500" y="1664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104970</xdr:rowOff>
    </xdr:from>
    <xdr:ext cx="534377" cy="259045"/>
    <xdr:sp macro="" textlink="">
      <xdr:nvSpPr>
        <xdr:cNvPr id="252" name="テキスト ボックス 251"/>
        <xdr:cNvSpPr txBox="1"/>
      </xdr:nvSpPr>
      <xdr:spPr>
        <a:xfrm>
          <a:off x="863111" y="16735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91883</xdr:rowOff>
    </xdr:from>
    <xdr:to>
      <xdr:col>24</xdr:col>
      <xdr:colOff>114300</xdr:colOff>
      <xdr:row>97</xdr:row>
      <xdr:rowOff>22033</xdr:rowOff>
    </xdr:to>
    <xdr:sp macro="" textlink="">
      <xdr:nvSpPr>
        <xdr:cNvPr id="258" name="楕円 257"/>
        <xdr:cNvSpPr/>
      </xdr:nvSpPr>
      <xdr:spPr>
        <a:xfrm>
          <a:off x="4584700" y="16551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114760</xdr:rowOff>
    </xdr:from>
    <xdr:ext cx="534377" cy="259045"/>
    <xdr:sp macro="" textlink="">
      <xdr:nvSpPr>
        <xdr:cNvPr id="259" name="衛生費該当値テキスト"/>
        <xdr:cNvSpPr txBox="1"/>
      </xdr:nvSpPr>
      <xdr:spPr>
        <a:xfrm>
          <a:off x="4686300" y="1640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111150</xdr:rowOff>
    </xdr:from>
    <xdr:to>
      <xdr:col>20</xdr:col>
      <xdr:colOff>38100</xdr:colOff>
      <xdr:row>97</xdr:row>
      <xdr:rowOff>41300</xdr:rowOff>
    </xdr:to>
    <xdr:sp macro="" textlink="">
      <xdr:nvSpPr>
        <xdr:cNvPr id="260" name="楕円 259"/>
        <xdr:cNvSpPr/>
      </xdr:nvSpPr>
      <xdr:spPr>
        <a:xfrm>
          <a:off x="3746500" y="1657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32427</xdr:rowOff>
    </xdr:from>
    <xdr:ext cx="534377" cy="259045"/>
    <xdr:sp macro="" textlink="">
      <xdr:nvSpPr>
        <xdr:cNvPr id="261" name="テキスト ボックス 260"/>
        <xdr:cNvSpPr txBox="1"/>
      </xdr:nvSpPr>
      <xdr:spPr>
        <a:xfrm>
          <a:off x="3530111" y="16663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39337</xdr:rowOff>
    </xdr:from>
    <xdr:to>
      <xdr:col>15</xdr:col>
      <xdr:colOff>101600</xdr:colOff>
      <xdr:row>96</xdr:row>
      <xdr:rowOff>140937</xdr:rowOff>
    </xdr:to>
    <xdr:sp macro="" textlink="">
      <xdr:nvSpPr>
        <xdr:cNvPr id="262" name="楕円 261"/>
        <xdr:cNvSpPr/>
      </xdr:nvSpPr>
      <xdr:spPr>
        <a:xfrm>
          <a:off x="2857500" y="1649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157464</xdr:rowOff>
    </xdr:from>
    <xdr:ext cx="534377" cy="259045"/>
    <xdr:sp macro="" textlink="">
      <xdr:nvSpPr>
        <xdr:cNvPr id="263" name="テキスト ボックス 262"/>
        <xdr:cNvSpPr txBox="1"/>
      </xdr:nvSpPr>
      <xdr:spPr>
        <a:xfrm>
          <a:off x="2641111" y="1627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100918</xdr:rowOff>
    </xdr:from>
    <xdr:to>
      <xdr:col>10</xdr:col>
      <xdr:colOff>165100</xdr:colOff>
      <xdr:row>96</xdr:row>
      <xdr:rowOff>31068</xdr:rowOff>
    </xdr:to>
    <xdr:sp macro="" textlink="">
      <xdr:nvSpPr>
        <xdr:cNvPr id="264" name="楕円 263"/>
        <xdr:cNvSpPr/>
      </xdr:nvSpPr>
      <xdr:spPr>
        <a:xfrm>
          <a:off x="1968500" y="1638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47595</xdr:rowOff>
    </xdr:from>
    <xdr:ext cx="534377" cy="259045"/>
    <xdr:sp macro="" textlink="">
      <xdr:nvSpPr>
        <xdr:cNvPr id="265" name="テキスト ボックス 264"/>
        <xdr:cNvSpPr txBox="1"/>
      </xdr:nvSpPr>
      <xdr:spPr>
        <a:xfrm>
          <a:off x="1752111" y="1616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89</xdr:row>
      <xdr:rowOff>165100</xdr:rowOff>
    </xdr:from>
    <xdr:to>
      <xdr:col>6</xdr:col>
      <xdr:colOff>38100</xdr:colOff>
      <xdr:row>90</xdr:row>
      <xdr:rowOff>95250</xdr:rowOff>
    </xdr:to>
    <xdr:sp macro="" textlink="">
      <xdr:nvSpPr>
        <xdr:cNvPr id="266" name="楕円 265"/>
        <xdr:cNvSpPr/>
      </xdr:nvSpPr>
      <xdr:spPr>
        <a:xfrm>
          <a:off x="1079500" y="1542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88</xdr:row>
      <xdr:rowOff>111777</xdr:rowOff>
    </xdr:from>
    <xdr:ext cx="599010" cy="259045"/>
    <xdr:sp macro="" textlink="">
      <xdr:nvSpPr>
        <xdr:cNvPr id="267" name="テキスト ボックス 266"/>
        <xdr:cNvSpPr txBox="1"/>
      </xdr:nvSpPr>
      <xdr:spPr>
        <a:xfrm>
          <a:off x="830795" y="15199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1" name="テキスト ボックス 28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3" name="テキスト ボックス 28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5" name="テキスト ボックス 28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7" name="テキスト ボックス 286"/>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48641</xdr:rowOff>
    </xdr:from>
    <xdr:to>
      <xdr:col>54</xdr:col>
      <xdr:colOff>189865</xdr:colOff>
      <xdr:row>39</xdr:row>
      <xdr:rowOff>44450</xdr:rowOff>
    </xdr:to>
    <xdr:cxnSp macro="">
      <xdr:nvCxnSpPr>
        <xdr:cNvPr id="291" name="直線コネクタ 290"/>
        <xdr:cNvCxnSpPr/>
      </xdr:nvCxnSpPr>
      <xdr:spPr>
        <a:xfrm flipV="1">
          <a:off x="10475595" y="5706491"/>
          <a:ext cx="1270" cy="1024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2"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3" name="直線コネクタ 29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166768</xdr:rowOff>
    </xdr:from>
    <xdr:ext cx="469744" cy="259045"/>
    <xdr:sp macro="" textlink="">
      <xdr:nvSpPr>
        <xdr:cNvPr id="294" name="労働費最大値テキスト"/>
        <xdr:cNvSpPr txBox="1"/>
      </xdr:nvSpPr>
      <xdr:spPr>
        <a:xfrm>
          <a:off x="10528300" y="5481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33</xdr:row>
      <xdr:rowOff>48641</xdr:rowOff>
    </xdr:from>
    <xdr:to>
      <xdr:col>55</xdr:col>
      <xdr:colOff>88900</xdr:colOff>
      <xdr:row>33</xdr:row>
      <xdr:rowOff>48641</xdr:rowOff>
    </xdr:to>
    <xdr:cxnSp macro="">
      <xdr:nvCxnSpPr>
        <xdr:cNvPr id="295" name="直線コネクタ 294"/>
        <xdr:cNvCxnSpPr/>
      </xdr:nvCxnSpPr>
      <xdr:spPr>
        <a:xfrm>
          <a:off x="10388600" y="5706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41783</xdr:rowOff>
    </xdr:from>
    <xdr:to>
      <xdr:col>55</xdr:col>
      <xdr:colOff>0</xdr:colOff>
      <xdr:row>39</xdr:row>
      <xdr:rowOff>44450</xdr:rowOff>
    </xdr:to>
    <xdr:cxnSp macro="">
      <xdr:nvCxnSpPr>
        <xdr:cNvPr id="296" name="直線コネクタ 295"/>
        <xdr:cNvCxnSpPr/>
      </xdr:nvCxnSpPr>
      <xdr:spPr>
        <a:xfrm>
          <a:off x="9639300" y="6728333"/>
          <a:ext cx="8382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36339</xdr:rowOff>
    </xdr:from>
    <xdr:ext cx="378565" cy="259045"/>
    <xdr:sp macro="" textlink="">
      <xdr:nvSpPr>
        <xdr:cNvPr id="297" name="労働費平均値テキスト"/>
        <xdr:cNvSpPr txBox="1"/>
      </xdr:nvSpPr>
      <xdr:spPr>
        <a:xfrm>
          <a:off x="10528300" y="63799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13462</xdr:rowOff>
    </xdr:from>
    <xdr:to>
      <xdr:col>55</xdr:col>
      <xdr:colOff>50800</xdr:colOff>
      <xdr:row>38</xdr:row>
      <xdr:rowOff>115062</xdr:rowOff>
    </xdr:to>
    <xdr:sp macro="" textlink="">
      <xdr:nvSpPr>
        <xdr:cNvPr id="298" name="フローチャート: 判断 297"/>
        <xdr:cNvSpPr/>
      </xdr:nvSpPr>
      <xdr:spPr>
        <a:xfrm>
          <a:off x="10426700" y="6528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73406</xdr:rowOff>
    </xdr:from>
    <xdr:to>
      <xdr:col>50</xdr:col>
      <xdr:colOff>114300</xdr:colOff>
      <xdr:row>39</xdr:row>
      <xdr:rowOff>41783</xdr:rowOff>
    </xdr:to>
    <xdr:cxnSp macro="">
      <xdr:nvCxnSpPr>
        <xdr:cNvPr id="299" name="直線コネクタ 298"/>
        <xdr:cNvCxnSpPr/>
      </xdr:nvCxnSpPr>
      <xdr:spPr>
        <a:xfrm>
          <a:off x="8750300" y="6588506"/>
          <a:ext cx="889000" cy="139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161290</xdr:rowOff>
    </xdr:from>
    <xdr:to>
      <xdr:col>50</xdr:col>
      <xdr:colOff>165100</xdr:colOff>
      <xdr:row>38</xdr:row>
      <xdr:rowOff>91440</xdr:rowOff>
    </xdr:to>
    <xdr:sp macro="" textlink="">
      <xdr:nvSpPr>
        <xdr:cNvPr id="300" name="フローチャート: 判断 299"/>
        <xdr:cNvSpPr/>
      </xdr:nvSpPr>
      <xdr:spPr>
        <a:xfrm>
          <a:off x="9588500" y="6504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107967</xdr:rowOff>
    </xdr:from>
    <xdr:ext cx="378565" cy="259045"/>
    <xdr:sp macro="" textlink="">
      <xdr:nvSpPr>
        <xdr:cNvPr id="301" name="テキスト ボックス 300"/>
        <xdr:cNvSpPr txBox="1"/>
      </xdr:nvSpPr>
      <xdr:spPr>
        <a:xfrm>
          <a:off x="9450017" y="62801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103124</xdr:rowOff>
    </xdr:from>
    <xdr:to>
      <xdr:col>45</xdr:col>
      <xdr:colOff>177800</xdr:colOff>
      <xdr:row>38</xdr:row>
      <xdr:rowOff>73406</xdr:rowOff>
    </xdr:to>
    <xdr:cxnSp macro="">
      <xdr:nvCxnSpPr>
        <xdr:cNvPr id="302" name="直線コネクタ 301"/>
        <xdr:cNvCxnSpPr/>
      </xdr:nvCxnSpPr>
      <xdr:spPr>
        <a:xfrm>
          <a:off x="7861300" y="6103874"/>
          <a:ext cx="889000" cy="484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163195</xdr:rowOff>
    </xdr:from>
    <xdr:to>
      <xdr:col>46</xdr:col>
      <xdr:colOff>38100</xdr:colOff>
      <xdr:row>38</xdr:row>
      <xdr:rowOff>93345</xdr:rowOff>
    </xdr:to>
    <xdr:sp macro="" textlink="">
      <xdr:nvSpPr>
        <xdr:cNvPr id="303" name="フローチャート: 判断 302"/>
        <xdr:cNvSpPr/>
      </xdr:nvSpPr>
      <xdr:spPr>
        <a:xfrm>
          <a:off x="8699500" y="650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109872</xdr:rowOff>
    </xdr:from>
    <xdr:ext cx="378565" cy="259045"/>
    <xdr:sp macro="" textlink="">
      <xdr:nvSpPr>
        <xdr:cNvPr id="304" name="テキスト ボックス 303"/>
        <xdr:cNvSpPr txBox="1"/>
      </xdr:nvSpPr>
      <xdr:spPr>
        <a:xfrm>
          <a:off x="8561017" y="62820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154559</xdr:rowOff>
    </xdr:from>
    <xdr:to>
      <xdr:col>41</xdr:col>
      <xdr:colOff>50800</xdr:colOff>
      <xdr:row>35</xdr:row>
      <xdr:rowOff>103124</xdr:rowOff>
    </xdr:to>
    <xdr:cxnSp macro="">
      <xdr:nvCxnSpPr>
        <xdr:cNvPr id="305" name="直線コネクタ 304"/>
        <xdr:cNvCxnSpPr/>
      </xdr:nvCxnSpPr>
      <xdr:spPr>
        <a:xfrm>
          <a:off x="6972300" y="5298059"/>
          <a:ext cx="889000" cy="805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4318</xdr:rowOff>
    </xdr:from>
    <xdr:to>
      <xdr:col>41</xdr:col>
      <xdr:colOff>101600</xdr:colOff>
      <xdr:row>37</xdr:row>
      <xdr:rowOff>105918</xdr:rowOff>
    </xdr:to>
    <xdr:sp macro="" textlink="">
      <xdr:nvSpPr>
        <xdr:cNvPr id="306" name="フローチャート: 判断 305"/>
        <xdr:cNvSpPr/>
      </xdr:nvSpPr>
      <xdr:spPr>
        <a:xfrm>
          <a:off x="7810500" y="6347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97045</xdr:rowOff>
    </xdr:from>
    <xdr:ext cx="378565" cy="259045"/>
    <xdr:sp macro="" textlink="">
      <xdr:nvSpPr>
        <xdr:cNvPr id="307" name="テキスト ボックス 306"/>
        <xdr:cNvSpPr txBox="1"/>
      </xdr:nvSpPr>
      <xdr:spPr>
        <a:xfrm>
          <a:off x="7672017" y="64406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47752</xdr:rowOff>
    </xdr:from>
    <xdr:to>
      <xdr:col>36</xdr:col>
      <xdr:colOff>165100</xdr:colOff>
      <xdr:row>36</xdr:row>
      <xdr:rowOff>149352</xdr:rowOff>
    </xdr:to>
    <xdr:sp macro="" textlink="">
      <xdr:nvSpPr>
        <xdr:cNvPr id="308" name="フローチャート: 判断 307"/>
        <xdr:cNvSpPr/>
      </xdr:nvSpPr>
      <xdr:spPr>
        <a:xfrm>
          <a:off x="6921500" y="621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140479</xdr:rowOff>
    </xdr:from>
    <xdr:ext cx="469744" cy="259045"/>
    <xdr:sp macro="" textlink="">
      <xdr:nvSpPr>
        <xdr:cNvPr id="309" name="テキスト ボックス 308"/>
        <xdr:cNvSpPr txBox="1"/>
      </xdr:nvSpPr>
      <xdr:spPr>
        <a:xfrm>
          <a:off x="6737428" y="6312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5" name="楕円 314"/>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6"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162433</xdr:rowOff>
    </xdr:from>
    <xdr:to>
      <xdr:col>50</xdr:col>
      <xdr:colOff>165100</xdr:colOff>
      <xdr:row>39</xdr:row>
      <xdr:rowOff>92583</xdr:rowOff>
    </xdr:to>
    <xdr:sp macro="" textlink="">
      <xdr:nvSpPr>
        <xdr:cNvPr id="317" name="楕円 316"/>
        <xdr:cNvSpPr/>
      </xdr:nvSpPr>
      <xdr:spPr>
        <a:xfrm>
          <a:off x="9588500" y="667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83710</xdr:rowOff>
    </xdr:from>
    <xdr:ext cx="249299" cy="259045"/>
    <xdr:sp macro="" textlink="">
      <xdr:nvSpPr>
        <xdr:cNvPr id="318" name="テキスト ボックス 317"/>
        <xdr:cNvSpPr txBox="1"/>
      </xdr:nvSpPr>
      <xdr:spPr>
        <a:xfrm>
          <a:off x="9514650" y="67702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22606</xdr:rowOff>
    </xdr:from>
    <xdr:to>
      <xdr:col>46</xdr:col>
      <xdr:colOff>38100</xdr:colOff>
      <xdr:row>38</xdr:row>
      <xdr:rowOff>124206</xdr:rowOff>
    </xdr:to>
    <xdr:sp macro="" textlink="">
      <xdr:nvSpPr>
        <xdr:cNvPr id="319" name="楕円 318"/>
        <xdr:cNvSpPr/>
      </xdr:nvSpPr>
      <xdr:spPr>
        <a:xfrm>
          <a:off x="8699500" y="6537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115333</xdr:rowOff>
    </xdr:from>
    <xdr:ext cx="378565" cy="259045"/>
    <xdr:sp macro="" textlink="">
      <xdr:nvSpPr>
        <xdr:cNvPr id="320" name="テキスト ボックス 319"/>
        <xdr:cNvSpPr txBox="1"/>
      </xdr:nvSpPr>
      <xdr:spPr>
        <a:xfrm>
          <a:off x="8561017" y="66304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52324</xdr:rowOff>
    </xdr:from>
    <xdr:to>
      <xdr:col>41</xdr:col>
      <xdr:colOff>101600</xdr:colOff>
      <xdr:row>35</xdr:row>
      <xdr:rowOff>153924</xdr:rowOff>
    </xdr:to>
    <xdr:sp macro="" textlink="">
      <xdr:nvSpPr>
        <xdr:cNvPr id="321" name="楕円 320"/>
        <xdr:cNvSpPr/>
      </xdr:nvSpPr>
      <xdr:spPr>
        <a:xfrm>
          <a:off x="7810500" y="605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170451</xdr:rowOff>
    </xdr:from>
    <xdr:ext cx="469744" cy="259045"/>
    <xdr:sp macro="" textlink="">
      <xdr:nvSpPr>
        <xdr:cNvPr id="322" name="テキスト ボックス 321"/>
        <xdr:cNvSpPr txBox="1"/>
      </xdr:nvSpPr>
      <xdr:spPr>
        <a:xfrm>
          <a:off x="7626428" y="5828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103759</xdr:rowOff>
    </xdr:from>
    <xdr:to>
      <xdr:col>36</xdr:col>
      <xdr:colOff>165100</xdr:colOff>
      <xdr:row>31</xdr:row>
      <xdr:rowOff>33909</xdr:rowOff>
    </xdr:to>
    <xdr:sp macro="" textlink="">
      <xdr:nvSpPr>
        <xdr:cNvPr id="323" name="楕円 322"/>
        <xdr:cNvSpPr/>
      </xdr:nvSpPr>
      <xdr:spPr>
        <a:xfrm>
          <a:off x="6921500" y="5247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50436</xdr:rowOff>
    </xdr:from>
    <xdr:ext cx="469744" cy="259045"/>
    <xdr:sp macro="" textlink="">
      <xdr:nvSpPr>
        <xdr:cNvPr id="324" name="テキスト ボックス 323"/>
        <xdr:cNvSpPr txBox="1"/>
      </xdr:nvSpPr>
      <xdr:spPr>
        <a:xfrm>
          <a:off x="6737428" y="5022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5" name="直線コネクタ 33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6" name="テキスト ボックス 33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7" name="直線コネクタ 33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8" name="テキスト ボックス 337"/>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9" name="直線コネクタ 33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0" name="テキスト ボックス 339"/>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1" name="直線コネクタ 34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2" name="テキスト ボックス 341"/>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3" name="直線コネクタ 34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4" name="テキスト ボックス 343"/>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5" name="直線コネクタ 34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6" name="テキスト ボックス 345"/>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56866</xdr:rowOff>
    </xdr:from>
    <xdr:to>
      <xdr:col>54</xdr:col>
      <xdr:colOff>189865</xdr:colOff>
      <xdr:row>58</xdr:row>
      <xdr:rowOff>145203</xdr:rowOff>
    </xdr:to>
    <xdr:cxnSp macro="">
      <xdr:nvCxnSpPr>
        <xdr:cNvPr id="350" name="直線コネクタ 349"/>
        <xdr:cNvCxnSpPr/>
      </xdr:nvCxnSpPr>
      <xdr:spPr>
        <a:xfrm flipV="1">
          <a:off x="10475595" y="8629366"/>
          <a:ext cx="1270" cy="1459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149030</xdr:rowOff>
    </xdr:from>
    <xdr:ext cx="469744" cy="259045"/>
    <xdr:sp macro="" textlink="">
      <xdr:nvSpPr>
        <xdr:cNvPr id="351" name="農林水産業費最小値テキスト"/>
        <xdr:cNvSpPr txBox="1"/>
      </xdr:nvSpPr>
      <xdr:spPr>
        <a:xfrm>
          <a:off x="10528300" y="10093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145203</xdr:rowOff>
    </xdr:from>
    <xdr:to>
      <xdr:col>55</xdr:col>
      <xdr:colOff>88900</xdr:colOff>
      <xdr:row>58</xdr:row>
      <xdr:rowOff>145203</xdr:rowOff>
    </xdr:to>
    <xdr:cxnSp macro="">
      <xdr:nvCxnSpPr>
        <xdr:cNvPr id="352" name="直線コネクタ 351"/>
        <xdr:cNvCxnSpPr/>
      </xdr:nvCxnSpPr>
      <xdr:spPr>
        <a:xfrm>
          <a:off x="10388600" y="10089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3543</xdr:rowOff>
    </xdr:from>
    <xdr:ext cx="534377" cy="259045"/>
    <xdr:sp macro="" textlink="">
      <xdr:nvSpPr>
        <xdr:cNvPr id="353" name="農林水産業費最大値テキスト"/>
        <xdr:cNvSpPr txBox="1"/>
      </xdr:nvSpPr>
      <xdr:spPr>
        <a:xfrm>
          <a:off x="10528300" y="8404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97,073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56866</xdr:rowOff>
    </xdr:from>
    <xdr:to>
      <xdr:col>55</xdr:col>
      <xdr:colOff>88900</xdr:colOff>
      <xdr:row>50</xdr:row>
      <xdr:rowOff>56866</xdr:rowOff>
    </xdr:to>
    <xdr:cxnSp macro="">
      <xdr:nvCxnSpPr>
        <xdr:cNvPr id="354" name="直線コネクタ 353"/>
        <xdr:cNvCxnSpPr/>
      </xdr:nvCxnSpPr>
      <xdr:spPr>
        <a:xfrm>
          <a:off x="10388600" y="8629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139798</xdr:rowOff>
    </xdr:from>
    <xdr:to>
      <xdr:col>55</xdr:col>
      <xdr:colOff>0</xdr:colOff>
      <xdr:row>56</xdr:row>
      <xdr:rowOff>143129</xdr:rowOff>
    </xdr:to>
    <xdr:cxnSp macro="">
      <xdr:nvCxnSpPr>
        <xdr:cNvPr id="355" name="直線コネクタ 354"/>
        <xdr:cNvCxnSpPr/>
      </xdr:nvCxnSpPr>
      <xdr:spPr>
        <a:xfrm>
          <a:off x="9639300" y="9740998"/>
          <a:ext cx="838200" cy="3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23096</xdr:rowOff>
    </xdr:from>
    <xdr:ext cx="534377" cy="259045"/>
    <xdr:sp macro="" textlink="">
      <xdr:nvSpPr>
        <xdr:cNvPr id="356" name="農林水産業費平均値テキスト"/>
        <xdr:cNvSpPr txBox="1"/>
      </xdr:nvSpPr>
      <xdr:spPr>
        <a:xfrm>
          <a:off x="10528300" y="9452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219</xdr:rowOff>
    </xdr:from>
    <xdr:to>
      <xdr:col>55</xdr:col>
      <xdr:colOff>50800</xdr:colOff>
      <xdr:row>56</xdr:row>
      <xdr:rowOff>101819</xdr:rowOff>
    </xdr:to>
    <xdr:sp macro="" textlink="">
      <xdr:nvSpPr>
        <xdr:cNvPr id="357" name="フローチャート: 判断 356"/>
        <xdr:cNvSpPr/>
      </xdr:nvSpPr>
      <xdr:spPr>
        <a:xfrm>
          <a:off x="10426700" y="960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139798</xdr:rowOff>
    </xdr:from>
    <xdr:to>
      <xdr:col>50</xdr:col>
      <xdr:colOff>114300</xdr:colOff>
      <xdr:row>57</xdr:row>
      <xdr:rowOff>49060</xdr:rowOff>
    </xdr:to>
    <xdr:cxnSp macro="">
      <xdr:nvCxnSpPr>
        <xdr:cNvPr id="358" name="直線コネクタ 357"/>
        <xdr:cNvCxnSpPr/>
      </xdr:nvCxnSpPr>
      <xdr:spPr>
        <a:xfrm flipV="1">
          <a:off x="8750300" y="9740998"/>
          <a:ext cx="889000" cy="80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158688</xdr:rowOff>
    </xdr:from>
    <xdr:to>
      <xdr:col>50</xdr:col>
      <xdr:colOff>165100</xdr:colOff>
      <xdr:row>56</xdr:row>
      <xdr:rowOff>88838</xdr:rowOff>
    </xdr:to>
    <xdr:sp macro="" textlink="">
      <xdr:nvSpPr>
        <xdr:cNvPr id="359" name="フローチャート: 判断 358"/>
        <xdr:cNvSpPr/>
      </xdr:nvSpPr>
      <xdr:spPr>
        <a:xfrm>
          <a:off x="9588500" y="9588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105365</xdr:rowOff>
    </xdr:from>
    <xdr:ext cx="534377" cy="259045"/>
    <xdr:sp macro="" textlink="">
      <xdr:nvSpPr>
        <xdr:cNvPr id="360" name="テキスト ボックス 359"/>
        <xdr:cNvSpPr txBox="1"/>
      </xdr:nvSpPr>
      <xdr:spPr>
        <a:xfrm>
          <a:off x="9372111" y="9363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49060</xdr:rowOff>
    </xdr:from>
    <xdr:to>
      <xdr:col>45</xdr:col>
      <xdr:colOff>177800</xdr:colOff>
      <xdr:row>57</xdr:row>
      <xdr:rowOff>91171</xdr:rowOff>
    </xdr:to>
    <xdr:cxnSp macro="">
      <xdr:nvCxnSpPr>
        <xdr:cNvPr id="361" name="直線コネクタ 360"/>
        <xdr:cNvCxnSpPr/>
      </xdr:nvCxnSpPr>
      <xdr:spPr>
        <a:xfrm flipV="1">
          <a:off x="7861300" y="9821710"/>
          <a:ext cx="889000" cy="42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125640</xdr:rowOff>
    </xdr:from>
    <xdr:to>
      <xdr:col>46</xdr:col>
      <xdr:colOff>38100</xdr:colOff>
      <xdr:row>56</xdr:row>
      <xdr:rowOff>55790</xdr:rowOff>
    </xdr:to>
    <xdr:sp macro="" textlink="">
      <xdr:nvSpPr>
        <xdr:cNvPr id="362" name="フローチャート: 判断 361"/>
        <xdr:cNvSpPr/>
      </xdr:nvSpPr>
      <xdr:spPr>
        <a:xfrm>
          <a:off x="8699500" y="955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72317</xdr:rowOff>
    </xdr:from>
    <xdr:ext cx="534377" cy="259045"/>
    <xdr:sp macro="" textlink="">
      <xdr:nvSpPr>
        <xdr:cNvPr id="363" name="テキスト ボックス 362"/>
        <xdr:cNvSpPr txBox="1"/>
      </xdr:nvSpPr>
      <xdr:spPr>
        <a:xfrm>
          <a:off x="8483111" y="9330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75006</xdr:rowOff>
    </xdr:from>
    <xdr:to>
      <xdr:col>41</xdr:col>
      <xdr:colOff>50800</xdr:colOff>
      <xdr:row>57</xdr:row>
      <xdr:rowOff>91171</xdr:rowOff>
    </xdr:to>
    <xdr:cxnSp macro="">
      <xdr:nvCxnSpPr>
        <xdr:cNvPr id="364" name="直線コネクタ 363"/>
        <xdr:cNvCxnSpPr/>
      </xdr:nvCxnSpPr>
      <xdr:spPr>
        <a:xfrm>
          <a:off x="6972300" y="9847656"/>
          <a:ext cx="889000" cy="16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105490</xdr:rowOff>
    </xdr:from>
    <xdr:to>
      <xdr:col>41</xdr:col>
      <xdr:colOff>101600</xdr:colOff>
      <xdr:row>57</xdr:row>
      <xdr:rowOff>35640</xdr:rowOff>
    </xdr:to>
    <xdr:sp macro="" textlink="">
      <xdr:nvSpPr>
        <xdr:cNvPr id="365" name="フローチャート: 判断 364"/>
        <xdr:cNvSpPr/>
      </xdr:nvSpPr>
      <xdr:spPr>
        <a:xfrm>
          <a:off x="7810500" y="970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52167</xdr:rowOff>
    </xdr:from>
    <xdr:ext cx="534377" cy="259045"/>
    <xdr:sp macro="" textlink="">
      <xdr:nvSpPr>
        <xdr:cNvPr id="366" name="テキスト ボックス 365"/>
        <xdr:cNvSpPr txBox="1"/>
      </xdr:nvSpPr>
      <xdr:spPr>
        <a:xfrm>
          <a:off x="7594111" y="9481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110389</xdr:rowOff>
    </xdr:from>
    <xdr:to>
      <xdr:col>36</xdr:col>
      <xdr:colOff>165100</xdr:colOff>
      <xdr:row>58</xdr:row>
      <xdr:rowOff>40539</xdr:rowOff>
    </xdr:to>
    <xdr:sp macro="" textlink="">
      <xdr:nvSpPr>
        <xdr:cNvPr id="367" name="フローチャート: 判断 366"/>
        <xdr:cNvSpPr/>
      </xdr:nvSpPr>
      <xdr:spPr>
        <a:xfrm>
          <a:off x="6921500" y="9883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31666</xdr:rowOff>
    </xdr:from>
    <xdr:ext cx="534377" cy="259045"/>
    <xdr:sp macro="" textlink="">
      <xdr:nvSpPr>
        <xdr:cNvPr id="368" name="テキスト ボックス 367"/>
        <xdr:cNvSpPr txBox="1"/>
      </xdr:nvSpPr>
      <xdr:spPr>
        <a:xfrm>
          <a:off x="6705111" y="9975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92329</xdr:rowOff>
    </xdr:from>
    <xdr:to>
      <xdr:col>55</xdr:col>
      <xdr:colOff>50800</xdr:colOff>
      <xdr:row>57</xdr:row>
      <xdr:rowOff>22479</xdr:rowOff>
    </xdr:to>
    <xdr:sp macro="" textlink="">
      <xdr:nvSpPr>
        <xdr:cNvPr id="374" name="楕円 373"/>
        <xdr:cNvSpPr/>
      </xdr:nvSpPr>
      <xdr:spPr>
        <a:xfrm>
          <a:off x="10426700" y="9693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70756</xdr:rowOff>
    </xdr:from>
    <xdr:ext cx="534377" cy="259045"/>
    <xdr:sp macro="" textlink="">
      <xdr:nvSpPr>
        <xdr:cNvPr id="375" name="農林水産業費該当値テキスト"/>
        <xdr:cNvSpPr txBox="1"/>
      </xdr:nvSpPr>
      <xdr:spPr>
        <a:xfrm>
          <a:off x="10528300" y="9671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88998</xdr:rowOff>
    </xdr:from>
    <xdr:to>
      <xdr:col>50</xdr:col>
      <xdr:colOff>165100</xdr:colOff>
      <xdr:row>57</xdr:row>
      <xdr:rowOff>19148</xdr:rowOff>
    </xdr:to>
    <xdr:sp macro="" textlink="">
      <xdr:nvSpPr>
        <xdr:cNvPr id="376" name="楕円 375"/>
        <xdr:cNvSpPr/>
      </xdr:nvSpPr>
      <xdr:spPr>
        <a:xfrm>
          <a:off x="9588500" y="969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10275</xdr:rowOff>
    </xdr:from>
    <xdr:ext cx="534377" cy="259045"/>
    <xdr:sp macro="" textlink="">
      <xdr:nvSpPr>
        <xdr:cNvPr id="377" name="テキスト ボックス 376"/>
        <xdr:cNvSpPr txBox="1"/>
      </xdr:nvSpPr>
      <xdr:spPr>
        <a:xfrm>
          <a:off x="9372111" y="9782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169710</xdr:rowOff>
    </xdr:from>
    <xdr:to>
      <xdr:col>46</xdr:col>
      <xdr:colOff>38100</xdr:colOff>
      <xdr:row>57</xdr:row>
      <xdr:rowOff>99860</xdr:rowOff>
    </xdr:to>
    <xdr:sp macro="" textlink="">
      <xdr:nvSpPr>
        <xdr:cNvPr id="378" name="楕円 377"/>
        <xdr:cNvSpPr/>
      </xdr:nvSpPr>
      <xdr:spPr>
        <a:xfrm>
          <a:off x="8699500" y="977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90987</xdr:rowOff>
    </xdr:from>
    <xdr:ext cx="534377" cy="259045"/>
    <xdr:sp macro="" textlink="">
      <xdr:nvSpPr>
        <xdr:cNvPr id="379" name="テキスト ボックス 378"/>
        <xdr:cNvSpPr txBox="1"/>
      </xdr:nvSpPr>
      <xdr:spPr>
        <a:xfrm>
          <a:off x="8483111" y="9863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40371</xdr:rowOff>
    </xdr:from>
    <xdr:to>
      <xdr:col>41</xdr:col>
      <xdr:colOff>101600</xdr:colOff>
      <xdr:row>57</xdr:row>
      <xdr:rowOff>141971</xdr:rowOff>
    </xdr:to>
    <xdr:sp macro="" textlink="">
      <xdr:nvSpPr>
        <xdr:cNvPr id="380" name="楕円 379"/>
        <xdr:cNvSpPr/>
      </xdr:nvSpPr>
      <xdr:spPr>
        <a:xfrm>
          <a:off x="7810500" y="9813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133098</xdr:rowOff>
    </xdr:from>
    <xdr:ext cx="534377" cy="259045"/>
    <xdr:sp macro="" textlink="">
      <xdr:nvSpPr>
        <xdr:cNvPr id="381" name="テキスト ボックス 380"/>
        <xdr:cNvSpPr txBox="1"/>
      </xdr:nvSpPr>
      <xdr:spPr>
        <a:xfrm>
          <a:off x="7594111" y="990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24206</xdr:rowOff>
    </xdr:from>
    <xdr:to>
      <xdr:col>36</xdr:col>
      <xdr:colOff>165100</xdr:colOff>
      <xdr:row>57</xdr:row>
      <xdr:rowOff>125806</xdr:rowOff>
    </xdr:to>
    <xdr:sp macro="" textlink="">
      <xdr:nvSpPr>
        <xdr:cNvPr id="382" name="楕円 381"/>
        <xdr:cNvSpPr/>
      </xdr:nvSpPr>
      <xdr:spPr>
        <a:xfrm>
          <a:off x="6921500" y="9796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142333</xdr:rowOff>
    </xdr:from>
    <xdr:ext cx="534377" cy="259045"/>
    <xdr:sp macro="" textlink="">
      <xdr:nvSpPr>
        <xdr:cNvPr id="383" name="テキスト ボックス 382"/>
        <xdr:cNvSpPr txBox="1"/>
      </xdr:nvSpPr>
      <xdr:spPr>
        <a:xfrm>
          <a:off x="6705111" y="957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9" name="テキスト ボックス 39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1" name="テキスト ボックス 40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3" name="テキスト ボックス 40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93542</xdr:rowOff>
    </xdr:from>
    <xdr:to>
      <xdr:col>54</xdr:col>
      <xdr:colOff>189865</xdr:colOff>
      <xdr:row>78</xdr:row>
      <xdr:rowOff>165379</xdr:rowOff>
    </xdr:to>
    <xdr:cxnSp macro="">
      <xdr:nvCxnSpPr>
        <xdr:cNvPr id="407" name="直線コネクタ 406"/>
        <xdr:cNvCxnSpPr/>
      </xdr:nvCxnSpPr>
      <xdr:spPr>
        <a:xfrm flipV="1">
          <a:off x="10475595" y="12095042"/>
          <a:ext cx="1270" cy="1443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169206</xdr:rowOff>
    </xdr:from>
    <xdr:ext cx="469744" cy="259045"/>
    <xdr:sp macro="" textlink="">
      <xdr:nvSpPr>
        <xdr:cNvPr id="408" name="商工費最小値テキスト"/>
        <xdr:cNvSpPr txBox="1"/>
      </xdr:nvSpPr>
      <xdr:spPr>
        <a:xfrm>
          <a:off x="10528300" y="1354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165379</xdr:rowOff>
    </xdr:from>
    <xdr:to>
      <xdr:col>55</xdr:col>
      <xdr:colOff>88900</xdr:colOff>
      <xdr:row>78</xdr:row>
      <xdr:rowOff>165379</xdr:rowOff>
    </xdr:to>
    <xdr:cxnSp macro="">
      <xdr:nvCxnSpPr>
        <xdr:cNvPr id="409" name="直線コネクタ 408"/>
        <xdr:cNvCxnSpPr/>
      </xdr:nvCxnSpPr>
      <xdr:spPr>
        <a:xfrm>
          <a:off x="10388600" y="13538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40219</xdr:rowOff>
    </xdr:from>
    <xdr:ext cx="534377" cy="259045"/>
    <xdr:sp macro="" textlink="">
      <xdr:nvSpPr>
        <xdr:cNvPr id="410" name="商工費最大値テキスト"/>
        <xdr:cNvSpPr txBox="1"/>
      </xdr:nvSpPr>
      <xdr:spPr>
        <a:xfrm>
          <a:off x="10528300" y="11870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78,423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93542</xdr:rowOff>
    </xdr:from>
    <xdr:to>
      <xdr:col>55</xdr:col>
      <xdr:colOff>88900</xdr:colOff>
      <xdr:row>70</xdr:row>
      <xdr:rowOff>93542</xdr:rowOff>
    </xdr:to>
    <xdr:cxnSp macro="">
      <xdr:nvCxnSpPr>
        <xdr:cNvPr id="411" name="直線コネクタ 410"/>
        <xdr:cNvCxnSpPr/>
      </xdr:nvCxnSpPr>
      <xdr:spPr>
        <a:xfrm>
          <a:off x="10388600" y="12095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158217</xdr:rowOff>
    </xdr:from>
    <xdr:to>
      <xdr:col>55</xdr:col>
      <xdr:colOff>0</xdr:colOff>
      <xdr:row>77</xdr:row>
      <xdr:rowOff>4865</xdr:rowOff>
    </xdr:to>
    <xdr:cxnSp macro="">
      <xdr:nvCxnSpPr>
        <xdr:cNvPr id="412" name="直線コネクタ 411"/>
        <xdr:cNvCxnSpPr/>
      </xdr:nvCxnSpPr>
      <xdr:spPr>
        <a:xfrm flipV="1">
          <a:off x="9639300" y="13188417"/>
          <a:ext cx="8382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8062</xdr:rowOff>
    </xdr:from>
    <xdr:ext cx="534377" cy="259045"/>
    <xdr:sp macro="" textlink="">
      <xdr:nvSpPr>
        <xdr:cNvPr id="413" name="商工費平均値テキスト"/>
        <xdr:cNvSpPr txBox="1"/>
      </xdr:nvSpPr>
      <xdr:spPr>
        <a:xfrm>
          <a:off x="10528300" y="132097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29635</xdr:rowOff>
    </xdr:from>
    <xdr:to>
      <xdr:col>55</xdr:col>
      <xdr:colOff>50800</xdr:colOff>
      <xdr:row>77</xdr:row>
      <xdr:rowOff>131235</xdr:rowOff>
    </xdr:to>
    <xdr:sp macro="" textlink="">
      <xdr:nvSpPr>
        <xdr:cNvPr id="414" name="フローチャート: 判断 413"/>
        <xdr:cNvSpPr/>
      </xdr:nvSpPr>
      <xdr:spPr>
        <a:xfrm>
          <a:off x="10426700" y="1323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151168</xdr:rowOff>
    </xdr:from>
    <xdr:to>
      <xdr:col>50</xdr:col>
      <xdr:colOff>114300</xdr:colOff>
      <xdr:row>77</xdr:row>
      <xdr:rowOff>4865</xdr:rowOff>
    </xdr:to>
    <xdr:cxnSp macro="">
      <xdr:nvCxnSpPr>
        <xdr:cNvPr id="415" name="直線コネクタ 414"/>
        <xdr:cNvCxnSpPr/>
      </xdr:nvCxnSpPr>
      <xdr:spPr>
        <a:xfrm>
          <a:off x="8750300" y="13181368"/>
          <a:ext cx="889000" cy="25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36207</xdr:rowOff>
    </xdr:from>
    <xdr:to>
      <xdr:col>50</xdr:col>
      <xdr:colOff>165100</xdr:colOff>
      <xdr:row>77</xdr:row>
      <xdr:rowOff>137807</xdr:rowOff>
    </xdr:to>
    <xdr:sp macro="" textlink="">
      <xdr:nvSpPr>
        <xdr:cNvPr id="416" name="フローチャート: 判断 415"/>
        <xdr:cNvSpPr/>
      </xdr:nvSpPr>
      <xdr:spPr>
        <a:xfrm>
          <a:off x="9588500" y="1323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128934</xdr:rowOff>
    </xdr:from>
    <xdr:ext cx="534377" cy="259045"/>
    <xdr:sp macro="" textlink="">
      <xdr:nvSpPr>
        <xdr:cNvPr id="417" name="テキスト ボックス 416"/>
        <xdr:cNvSpPr txBox="1"/>
      </xdr:nvSpPr>
      <xdr:spPr>
        <a:xfrm>
          <a:off x="9372111" y="13330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115545</xdr:rowOff>
    </xdr:from>
    <xdr:to>
      <xdr:col>45</xdr:col>
      <xdr:colOff>177800</xdr:colOff>
      <xdr:row>76</xdr:row>
      <xdr:rowOff>151168</xdr:rowOff>
    </xdr:to>
    <xdr:cxnSp macro="">
      <xdr:nvCxnSpPr>
        <xdr:cNvPr id="418" name="直線コネクタ 417"/>
        <xdr:cNvCxnSpPr/>
      </xdr:nvCxnSpPr>
      <xdr:spPr>
        <a:xfrm>
          <a:off x="7861300" y="13145745"/>
          <a:ext cx="889000" cy="35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60401</xdr:rowOff>
    </xdr:from>
    <xdr:to>
      <xdr:col>46</xdr:col>
      <xdr:colOff>38100</xdr:colOff>
      <xdr:row>77</xdr:row>
      <xdr:rowOff>162001</xdr:rowOff>
    </xdr:to>
    <xdr:sp macro="" textlink="">
      <xdr:nvSpPr>
        <xdr:cNvPr id="419" name="フローチャート: 判断 418"/>
        <xdr:cNvSpPr/>
      </xdr:nvSpPr>
      <xdr:spPr>
        <a:xfrm>
          <a:off x="8699500" y="13262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153128</xdr:rowOff>
    </xdr:from>
    <xdr:ext cx="534377" cy="259045"/>
    <xdr:sp macro="" textlink="">
      <xdr:nvSpPr>
        <xdr:cNvPr id="420" name="テキスト ボックス 419"/>
        <xdr:cNvSpPr txBox="1"/>
      </xdr:nvSpPr>
      <xdr:spPr>
        <a:xfrm>
          <a:off x="8483111" y="13354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115545</xdr:rowOff>
    </xdr:from>
    <xdr:to>
      <xdr:col>41</xdr:col>
      <xdr:colOff>50800</xdr:colOff>
      <xdr:row>77</xdr:row>
      <xdr:rowOff>78187</xdr:rowOff>
    </xdr:to>
    <xdr:cxnSp macro="">
      <xdr:nvCxnSpPr>
        <xdr:cNvPr id="421" name="直線コネクタ 420"/>
        <xdr:cNvCxnSpPr/>
      </xdr:nvCxnSpPr>
      <xdr:spPr>
        <a:xfrm flipV="1">
          <a:off x="6972300" y="13145745"/>
          <a:ext cx="889000" cy="134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38342</xdr:rowOff>
    </xdr:from>
    <xdr:to>
      <xdr:col>41</xdr:col>
      <xdr:colOff>101600</xdr:colOff>
      <xdr:row>77</xdr:row>
      <xdr:rowOff>139942</xdr:rowOff>
    </xdr:to>
    <xdr:sp macro="" textlink="">
      <xdr:nvSpPr>
        <xdr:cNvPr id="422" name="フローチャート: 判断 421"/>
        <xdr:cNvSpPr/>
      </xdr:nvSpPr>
      <xdr:spPr>
        <a:xfrm>
          <a:off x="7810500" y="13239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131069</xdr:rowOff>
    </xdr:from>
    <xdr:ext cx="534377" cy="259045"/>
    <xdr:sp macro="" textlink="">
      <xdr:nvSpPr>
        <xdr:cNvPr id="423" name="テキスト ボックス 422"/>
        <xdr:cNvSpPr txBox="1"/>
      </xdr:nvSpPr>
      <xdr:spPr>
        <a:xfrm>
          <a:off x="7594111" y="13332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134029</xdr:rowOff>
    </xdr:from>
    <xdr:to>
      <xdr:col>36</xdr:col>
      <xdr:colOff>165100</xdr:colOff>
      <xdr:row>78</xdr:row>
      <xdr:rowOff>64179</xdr:rowOff>
    </xdr:to>
    <xdr:sp macro="" textlink="">
      <xdr:nvSpPr>
        <xdr:cNvPr id="424" name="フローチャート: 判断 423"/>
        <xdr:cNvSpPr/>
      </xdr:nvSpPr>
      <xdr:spPr>
        <a:xfrm>
          <a:off x="6921500" y="13335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55306</xdr:rowOff>
    </xdr:from>
    <xdr:ext cx="534377" cy="259045"/>
    <xdr:sp macro="" textlink="">
      <xdr:nvSpPr>
        <xdr:cNvPr id="425" name="テキスト ボックス 424"/>
        <xdr:cNvSpPr txBox="1"/>
      </xdr:nvSpPr>
      <xdr:spPr>
        <a:xfrm>
          <a:off x="6705111" y="13428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107417</xdr:rowOff>
    </xdr:from>
    <xdr:to>
      <xdr:col>55</xdr:col>
      <xdr:colOff>50800</xdr:colOff>
      <xdr:row>77</xdr:row>
      <xdr:rowOff>37567</xdr:rowOff>
    </xdr:to>
    <xdr:sp macro="" textlink="">
      <xdr:nvSpPr>
        <xdr:cNvPr id="431" name="楕円 430"/>
        <xdr:cNvSpPr/>
      </xdr:nvSpPr>
      <xdr:spPr>
        <a:xfrm>
          <a:off x="10426700" y="13137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130294</xdr:rowOff>
    </xdr:from>
    <xdr:ext cx="534377" cy="259045"/>
    <xdr:sp macro="" textlink="">
      <xdr:nvSpPr>
        <xdr:cNvPr id="432" name="商工費該当値テキスト"/>
        <xdr:cNvSpPr txBox="1"/>
      </xdr:nvSpPr>
      <xdr:spPr>
        <a:xfrm>
          <a:off x="10528300" y="12989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125515</xdr:rowOff>
    </xdr:from>
    <xdr:to>
      <xdr:col>50</xdr:col>
      <xdr:colOff>165100</xdr:colOff>
      <xdr:row>77</xdr:row>
      <xdr:rowOff>55665</xdr:rowOff>
    </xdr:to>
    <xdr:sp macro="" textlink="">
      <xdr:nvSpPr>
        <xdr:cNvPr id="433" name="楕円 432"/>
        <xdr:cNvSpPr/>
      </xdr:nvSpPr>
      <xdr:spPr>
        <a:xfrm>
          <a:off x="9588500" y="1315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72191</xdr:rowOff>
    </xdr:from>
    <xdr:ext cx="534377" cy="259045"/>
    <xdr:sp macro="" textlink="">
      <xdr:nvSpPr>
        <xdr:cNvPr id="434" name="テキスト ボックス 433"/>
        <xdr:cNvSpPr txBox="1"/>
      </xdr:nvSpPr>
      <xdr:spPr>
        <a:xfrm>
          <a:off x="9372111" y="12930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100368</xdr:rowOff>
    </xdr:from>
    <xdr:to>
      <xdr:col>46</xdr:col>
      <xdr:colOff>38100</xdr:colOff>
      <xdr:row>77</xdr:row>
      <xdr:rowOff>30518</xdr:rowOff>
    </xdr:to>
    <xdr:sp macro="" textlink="">
      <xdr:nvSpPr>
        <xdr:cNvPr id="435" name="楕円 434"/>
        <xdr:cNvSpPr/>
      </xdr:nvSpPr>
      <xdr:spPr>
        <a:xfrm>
          <a:off x="8699500" y="13130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47045</xdr:rowOff>
    </xdr:from>
    <xdr:ext cx="534377" cy="259045"/>
    <xdr:sp macro="" textlink="">
      <xdr:nvSpPr>
        <xdr:cNvPr id="436" name="テキスト ボックス 435"/>
        <xdr:cNvSpPr txBox="1"/>
      </xdr:nvSpPr>
      <xdr:spPr>
        <a:xfrm>
          <a:off x="8483111" y="1290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64745</xdr:rowOff>
    </xdr:from>
    <xdr:to>
      <xdr:col>41</xdr:col>
      <xdr:colOff>101600</xdr:colOff>
      <xdr:row>76</xdr:row>
      <xdr:rowOff>166345</xdr:rowOff>
    </xdr:to>
    <xdr:sp macro="" textlink="">
      <xdr:nvSpPr>
        <xdr:cNvPr id="437" name="楕円 436"/>
        <xdr:cNvSpPr/>
      </xdr:nvSpPr>
      <xdr:spPr>
        <a:xfrm>
          <a:off x="7810500" y="1309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11422</xdr:rowOff>
    </xdr:from>
    <xdr:ext cx="534377" cy="259045"/>
    <xdr:sp macro="" textlink="">
      <xdr:nvSpPr>
        <xdr:cNvPr id="438" name="テキスト ボックス 437"/>
        <xdr:cNvSpPr txBox="1"/>
      </xdr:nvSpPr>
      <xdr:spPr>
        <a:xfrm>
          <a:off x="7594111" y="1287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27387</xdr:rowOff>
    </xdr:from>
    <xdr:to>
      <xdr:col>36</xdr:col>
      <xdr:colOff>165100</xdr:colOff>
      <xdr:row>77</xdr:row>
      <xdr:rowOff>128987</xdr:rowOff>
    </xdr:to>
    <xdr:sp macro="" textlink="">
      <xdr:nvSpPr>
        <xdr:cNvPr id="439" name="楕円 438"/>
        <xdr:cNvSpPr/>
      </xdr:nvSpPr>
      <xdr:spPr>
        <a:xfrm>
          <a:off x="6921500" y="1322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145514</xdr:rowOff>
    </xdr:from>
    <xdr:ext cx="534377" cy="259045"/>
    <xdr:sp macro="" textlink="">
      <xdr:nvSpPr>
        <xdr:cNvPr id="440" name="テキスト ボックス 439"/>
        <xdr:cNvSpPr txBox="1"/>
      </xdr:nvSpPr>
      <xdr:spPr>
        <a:xfrm>
          <a:off x="6705111" y="13004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1" name="直線コネクタ 45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2" name="テキスト ボックス 45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3" name="直線コネクタ 45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4" name="テキスト ボックス 453"/>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5" name="直線コネクタ 45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6" name="テキスト ボックス 455"/>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7" name="直線コネクタ 45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8" name="テキスト ボックス 457"/>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9" name="直線コネクタ 45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0" name="テキスト ボックス 45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1" name="直線コネクタ 46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62" name="テキスト ボックス 461"/>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64" name="テキスト ボックス 46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83702</xdr:rowOff>
    </xdr:from>
    <xdr:to>
      <xdr:col>54</xdr:col>
      <xdr:colOff>189865</xdr:colOff>
      <xdr:row>99</xdr:row>
      <xdr:rowOff>48096</xdr:rowOff>
    </xdr:to>
    <xdr:cxnSp macro="">
      <xdr:nvCxnSpPr>
        <xdr:cNvPr id="466" name="直線コネクタ 465"/>
        <xdr:cNvCxnSpPr/>
      </xdr:nvCxnSpPr>
      <xdr:spPr>
        <a:xfrm flipV="1">
          <a:off x="10475595" y="15514202"/>
          <a:ext cx="1270" cy="1507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51923</xdr:rowOff>
    </xdr:from>
    <xdr:ext cx="534377" cy="259045"/>
    <xdr:sp macro="" textlink="">
      <xdr:nvSpPr>
        <xdr:cNvPr id="467" name="土木費最小値テキスト"/>
        <xdr:cNvSpPr txBox="1"/>
      </xdr:nvSpPr>
      <xdr:spPr>
        <a:xfrm>
          <a:off x="10528300" y="17025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48096</xdr:rowOff>
    </xdr:from>
    <xdr:to>
      <xdr:col>55</xdr:col>
      <xdr:colOff>88900</xdr:colOff>
      <xdr:row>99</xdr:row>
      <xdr:rowOff>48096</xdr:rowOff>
    </xdr:to>
    <xdr:cxnSp macro="">
      <xdr:nvCxnSpPr>
        <xdr:cNvPr id="468" name="直線コネクタ 467"/>
        <xdr:cNvCxnSpPr/>
      </xdr:nvCxnSpPr>
      <xdr:spPr>
        <a:xfrm>
          <a:off x="10388600" y="17021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30379</xdr:rowOff>
    </xdr:from>
    <xdr:ext cx="599010" cy="259045"/>
    <xdr:sp macro="" textlink="">
      <xdr:nvSpPr>
        <xdr:cNvPr id="469" name="土木費最大値テキスト"/>
        <xdr:cNvSpPr txBox="1"/>
      </xdr:nvSpPr>
      <xdr:spPr>
        <a:xfrm>
          <a:off x="10528300" y="15289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954,295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83702</xdr:rowOff>
    </xdr:from>
    <xdr:to>
      <xdr:col>55</xdr:col>
      <xdr:colOff>88900</xdr:colOff>
      <xdr:row>90</xdr:row>
      <xdr:rowOff>83702</xdr:rowOff>
    </xdr:to>
    <xdr:cxnSp macro="">
      <xdr:nvCxnSpPr>
        <xdr:cNvPr id="470" name="直線コネクタ 469"/>
        <xdr:cNvCxnSpPr/>
      </xdr:nvCxnSpPr>
      <xdr:spPr>
        <a:xfrm>
          <a:off x="10388600" y="15514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163237</xdr:rowOff>
    </xdr:from>
    <xdr:to>
      <xdr:col>55</xdr:col>
      <xdr:colOff>0</xdr:colOff>
      <xdr:row>99</xdr:row>
      <xdr:rowOff>9041</xdr:rowOff>
    </xdr:to>
    <xdr:cxnSp macro="">
      <xdr:nvCxnSpPr>
        <xdr:cNvPr id="471" name="直線コネクタ 470"/>
        <xdr:cNvCxnSpPr/>
      </xdr:nvCxnSpPr>
      <xdr:spPr>
        <a:xfrm>
          <a:off x="9639300" y="16965337"/>
          <a:ext cx="838200" cy="17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104320</xdr:rowOff>
    </xdr:from>
    <xdr:ext cx="534377" cy="259045"/>
    <xdr:sp macro="" textlink="">
      <xdr:nvSpPr>
        <xdr:cNvPr id="472" name="土木費平均値テキスト"/>
        <xdr:cNvSpPr txBox="1"/>
      </xdr:nvSpPr>
      <xdr:spPr>
        <a:xfrm>
          <a:off x="10528300" y="16734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81443</xdr:rowOff>
    </xdr:from>
    <xdr:to>
      <xdr:col>55</xdr:col>
      <xdr:colOff>50800</xdr:colOff>
      <xdr:row>99</xdr:row>
      <xdr:rowOff>11593</xdr:rowOff>
    </xdr:to>
    <xdr:sp macro="" textlink="">
      <xdr:nvSpPr>
        <xdr:cNvPr id="473" name="フローチャート: 判断 472"/>
        <xdr:cNvSpPr/>
      </xdr:nvSpPr>
      <xdr:spPr>
        <a:xfrm>
          <a:off x="10426700" y="1688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163237</xdr:rowOff>
    </xdr:from>
    <xdr:to>
      <xdr:col>50</xdr:col>
      <xdr:colOff>114300</xdr:colOff>
      <xdr:row>99</xdr:row>
      <xdr:rowOff>7407</xdr:rowOff>
    </xdr:to>
    <xdr:cxnSp macro="">
      <xdr:nvCxnSpPr>
        <xdr:cNvPr id="474" name="直線コネクタ 473"/>
        <xdr:cNvCxnSpPr/>
      </xdr:nvCxnSpPr>
      <xdr:spPr>
        <a:xfrm flipV="1">
          <a:off x="8750300" y="16965337"/>
          <a:ext cx="889000" cy="1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84423</xdr:rowOff>
    </xdr:from>
    <xdr:to>
      <xdr:col>50</xdr:col>
      <xdr:colOff>165100</xdr:colOff>
      <xdr:row>99</xdr:row>
      <xdr:rowOff>14573</xdr:rowOff>
    </xdr:to>
    <xdr:sp macro="" textlink="">
      <xdr:nvSpPr>
        <xdr:cNvPr id="475" name="フローチャート: 判断 474"/>
        <xdr:cNvSpPr/>
      </xdr:nvSpPr>
      <xdr:spPr>
        <a:xfrm>
          <a:off x="9588500" y="1688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31100</xdr:rowOff>
    </xdr:from>
    <xdr:ext cx="534377" cy="259045"/>
    <xdr:sp macro="" textlink="">
      <xdr:nvSpPr>
        <xdr:cNvPr id="476" name="テキスト ボックス 475"/>
        <xdr:cNvSpPr txBox="1"/>
      </xdr:nvSpPr>
      <xdr:spPr>
        <a:xfrm>
          <a:off x="9372111" y="16661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7204</xdr:rowOff>
    </xdr:from>
    <xdr:to>
      <xdr:col>45</xdr:col>
      <xdr:colOff>177800</xdr:colOff>
      <xdr:row>99</xdr:row>
      <xdr:rowOff>7407</xdr:rowOff>
    </xdr:to>
    <xdr:cxnSp macro="">
      <xdr:nvCxnSpPr>
        <xdr:cNvPr id="477" name="直線コネクタ 476"/>
        <xdr:cNvCxnSpPr/>
      </xdr:nvCxnSpPr>
      <xdr:spPr>
        <a:xfrm>
          <a:off x="7861300" y="16980754"/>
          <a:ext cx="889000" cy="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72560</xdr:rowOff>
    </xdr:from>
    <xdr:to>
      <xdr:col>46</xdr:col>
      <xdr:colOff>38100</xdr:colOff>
      <xdr:row>99</xdr:row>
      <xdr:rowOff>2710</xdr:rowOff>
    </xdr:to>
    <xdr:sp macro="" textlink="">
      <xdr:nvSpPr>
        <xdr:cNvPr id="478" name="フローチャート: 判断 477"/>
        <xdr:cNvSpPr/>
      </xdr:nvSpPr>
      <xdr:spPr>
        <a:xfrm>
          <a:off x="8699500" y="1687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19237</xdr:rowOff>
    </xdr:from>
    <xdr:ext cx="534377" cy="259045"/>
    <xdr:sp macro="" textlink="">
      <xdr:nvSpPr>
        <xdr:cNvPr id="479" name="テキスト ボックス 478"/>
        <xdr:cNvSpPr txBox="1"/>
      </xdr:nvSpPr>
      <xdr:spPr>
        <a:xfrm>
          <a:off x="8483111" y="1664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7204</xdr:rowOff>
    </xdr:from>
    <xdr:to>
      <xdr:col>41</xdr:col>
      <xdr:colOff>50800</xdr:colOff>
      <xdr:row>99</xdr:row>
      <xdr:rowOff>15044</xdr:rowOff>
    </xdr:to>
    <xdr:cxnSp macro="">
      <xdr:nvCxnSpPr>
        <xdr:cNvPr id="480" name="直線コネクタ 479"/>
        <xdr:cNvCxnSpPr/>
      </xdr:nvCxnSpPr>
      <xdr:spPr>
        <a:xfrm flipV="1">
          <a:off x="6972300" y="16980754"/>
          <a:ext cx="889000" cy="7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135062</xdr:rowOff>
    </xdr:from>
    <xdr:to>
      <xdr:col>41</xdr:col>
      <xdr:colOff>101600</xdr:colOff>
      <xdr:row>99</xdr:row>
      <xdr:rowOff>65212</xdr:rowOff>
    </xdr:to>
    <xdr:sp macro="" textlink="">
      <xdr:nvSpPr>
        <xdr:cNvPr id="481" name="フローチャート: 判断 480"/>
        <xdr:cNvSpPr/>
      </xdr:nvSpPr>
      <xdr:spPr>
        <a:xfrm>
          <a:off x="7810500" y="16937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56339</xdr:rowOff>
    </xdr:from>
    <xdr:ext cx="534377" cy="259045"/>
    <xdr:sp macro="" textlink="">
      <xdr:nvSpPr>
        <xdr:cNvPr id="482" name="テキスト ボックス 481"/>
        <xdr:cNvSpPr txBox="1"/>
      </xdr:nvSpPr>
      <xdr:spPr>
        <a:xfrm>
          <a:off x="7594111" y="17029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156705</xdr:rowOff>
    </xdr:from>
    <xdr:to>
      <xdr:col>36</xdr:col>
      <xdr:colOff>165100</xdr:colOff>
      <xdr:row>99</xdr:row>
      <xdr:rowOff>86855</xdr:rowOff>
    </xdr:to>
    <xdr:sp macro="" textlink="">
      <xdr:nvSpPr>
        <xdr:cNvPr id="483" name="フローチャート: 判断 482"/>
        <xdr:cNvSpPr/>
      </xdr:nvSpPr>
      <xdr:spPr>
        <a:xfrm>
          <a:off x="6921500" y="16958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77982</xdr:rowOff>
    </xdr:from>
    <xdr:ext cx="534377" cy="259045"/>
    <xdr:sp macro="" textlink="">
      <xdr:nvSpPr>
        <xdr:cNvPr id="484" name="テキスト ボックス 483"/>
        <xdr:cNvSpPr txBox="1"/>
      </xdr:nvSpPr>
      <xdr:spPr>
        <a:xfrm>
          <a:off x="6705111" y="1705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129691</xdr:rowOff>
    </xdr:from>
    <xdr:to>
      <xdr:col>55</xdr:col>
      <xdr:colOff>50800</xdr:colOff>
      <xdr:row>99</xdr:row>
      <xdr:rowOff>59841</xdr:rowOff>
    </xdr:to>
    <xdr:sp macro="" textlink="">
      <xdr:nvSpPr>
        <xdr:cNvPr id="490" name="楕円 489"/>
        <xdr:cNvSpPr/>
      </xdr:nvSpPr>
      <xdr:spPr>
        <a:xfrm>
          <a:off x="10426700" y="16931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59869</xdr:rowOff>
    </xdr:from>
    <xdr:ext cx="534377" cy="259045"/>
    <xdr:sp macro="" textlink="">
      <xdr:nvSpPr>
        <xdr:cNvPr id="491" name="土木費該当値テキスト"/>
        <xdr:cNvSpPr txBox="1"/>
      </xdr:nvSpPr>
      <xdr:spPr>
        <a:xfrm>
          <a:off x="10528300" y="1686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112437</xdr:rowOff>
    </xdr:from>
    <xdr:to>
      <xdr:col>50</xdr:col>
      <xdr:colOff>165100</xdr:colOff>
      <xdr:row>99</xdr:row>
      <xdr:rowOff>42587</xdr:rowOff>
    </xdr:to>
    <xdr:sp macro="" textlink="">
      <xdr:nvSpPr>
        <xdr:cNvPr id="492" name="楕円 491"/>
        <xdr:cNvSpPr/>
      </xdr:nvSpPr>
      <xdr:spPr>
        <a:xfrm>
          <a:off x="9588500" y="1691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33714</xdr:rowOff>
    </xdr:from>
    <xdr:ext cx="534377" cy="259045"/>
    <xdr:sp macro="" textlink="">
      <xdr:nvSpPr>
        <xdr:cNvPr id="493" name="テキスト ボックス 492"/>
        <xdr:cNvSpPr txBox="1"/>
      </xdr:nvSpPr>
      <xdr:spPr>
        <a:xfrm>
          <a:off x="9372111" y="17007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128057</xdr:rowOff>
    </xdr:from>
    <xdr:to>
      <xdr:col>46</xdr:col>
      <xdr:colOff>38100</xdr:colOff>
      <xdr:row>99</xdr:row>
      <xdr:rowOff>58207</xdr:rowOff>
    </xdr:to>
    <xdr:sp macro="" textlink="">
      <xdr:nvSpPr>
        <xdr:cNvPr id="494" name="楕円 493"/>
        <xdr:cNvSpPr/>
      </xdr:nvSpPr>
      <xdr:spPr>
        <a:xfrm>
          <a:off x="8699500" y="1693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49334</xdr:rowOff>
    </xdr:from>
    <xdr:ext cx="534377" cy="259045"/>
    <xdr:sp macro="" textlink="">
      <xdr:nvSpPr>
        <xdr:cNvPr id="495" name="テキスト ボックス 494"/>
        <xdr:cNvSpPr txBox="1"/>
      </xdr:nvSpPr>
      <xdr:spPr>
        <a:xfrm>
          <a:off x="8483111" y="17022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127854</xdr:rowOff>
    </xdr:from>
    <xdr:to>
      <xdr:col>41</xdr:col>
      <xdr:colOff>101600</xdr:colOff>
      <xdr:row>99</xdr:row>
      <xdr:rowOff>58004</xdr:rowOff>
    </xdr:to>
    <xdr:sp macro="" textlink="">
      <xdr:nvSpPr>
        <xdr:cNvPr id="496" name="楕円 495"/>
        <xdr:cNvSpPr/>
      </xdr:nvSpPr>
      <xdr:spPr>
        <a:xfrm>
          <a:off x="7810500" y="16929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74531</xdr:rowOff>
    </xdr:from>
    <xdr:ext cx="534377" cy="259045"/>
    <xdr:sp macro="" textlink="">
      <xdr:nvSpPr>
        <xdr:cNvPr id="497" name="テキスト ボックス 496"/>
        <xdr:cNvSpPr txBox="1"/>
      </xdr:nvSpPr>
      <xdr:spPr>
        <a:xfrm>
          <a:off x="7594111" y="16705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135694</xdr:rowOff>
    </xdr:from>
    <xdr:to>
      <xdr:col>36</xdr:col>
      <xdr:colOff>165100</xdr:colOff>
      <xdr:row>99</xdr:row>
      <xdr:rowOff>65844</xdr:rowOff>
    </xdr:to>
    <xdr:sp macro="" textlink="">
      <xdr:nvSpPr>
        <xdr:cNvPr id="498" name="楕円 497"/>
        <xdr:cNvSpPr/>
      </xdr:nvSpPr>
      <xdr:spPr>
        <a:xfrm>
          <a:off x="6921500" y="16937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82371</xdr:rowOff>
    </xdr:from>
    <xdr:ext cx="534377" cy="259045"/>
    <xdr:sp macro="" textlink="">
      <xdr:nvSpPr>
        <xdr:cNvPr id="499" name="テキスト ボックス 498"/>
        <xdr:cNvSpPr txBox="1"/>
      </xdr:nvSpPr>
      <xdr:spPr>
        <a:xfrm>
          <a:off x="6705111" y="16713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139700</xdr:rowOff>
    </xdr:from>
    <xdr:to>
      <xdr:col>89</xdr:col>
      <xdr:colOff>177800</xdr:colOff>
      <xdr:row>39</xdr:row>
      <xdr:rowOff>139700</xdr:rowOff>
    </xdr:to>
    <xdr:cxnSp macro="">
      <xdr:nvCxnSpPr>
        <xdr:cNvPr id="510" name="直線コネクタ 509"/>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168927</xdr:rowOff>
    </xdr:from>
    <xdr:ext cx="248786" cy="259045"/>
    <xdr:sp macro="" textlink="">
      <xdr:nvSpPr>
        <xdr:cNvPr id="511" name="テキスト ボックス 510"/>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12" name="直線コネクタ 511"/>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13" name="テキスト ボックス 512"/>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514" name="直線コネクタ 513"/>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515" name="テキスト ボックス 514"/>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6" name="直線コネクタ 51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7" name="テキスト ボックス 51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18" name="直線コネクタ 517"/>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54627</xdr:rowOff>
    </xdr:from>
    <xdr:ext cx="531299" cy="259045"/>
    <xdr:sp macro="" textlink="">
      <xdr:nvSpPr>
        <xdr:cNvPr id="519" name="テキスト ボックス 518"/>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20" name="直線コネクタ 519"/>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21" name="テキスト ボックス 520"/>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22" name="直線コネクタ 521"/>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28</xdr:row>
      <xdr:rowOff>168927</xdr:rowOff>
    </xdr:from>
    <xdr:ext cx="595419" cy="259045"/>
    <xdr:sp macro="" textlink="">
      <xdr:nvSpPr>
        <xdr:cNvPr id="523" name="テキスト ボックス 522"/>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4" name="直線コネクタ 52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5" name="テキスト ボックス 52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157245</xdr:rowOff>
    </xdr:from>
    <xdr:to>
      <xdr:col>85</xdr:col>
      <xdr:colOff>126364</xdr:colOff>
      <xdr:row>38</xdr:row>
      <xdr:rowOff>121755</xdr:rowOff>
    </xdr:to>
    <xdr:cxnSp macro="">
      <xdr:nvCxnSpPr>
        <xdr:cNvPr id="527" name="直線コネクタ 526"/>
        <xdr:cNvCxnSpPr/>
      </xdr:nvCxnSpPr>
      <xdr:spPr>
        <a:xfrm flipV="1">
          <a:off x="16317595" y="5300745"/>
          <a:ext cx="1269" cy="1336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125582</xdr:rowOff>
    </xdr:from>
    <xdr:ext cx="534377" cy="259045"/>
    <xdr:sp macro="" textlink="">
      <xdr:nvSpPr>
        <xdr:cNvPr id="528" name="消防費最小値テキスト"/>
        <xdr:cNvSpPr txBox="1"/>
      </xdr:nvSpPr>
      <xdr:spPr>
        <a:xfrm>
          <a:off x="16370300" y="664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121755</xdr:rowOff>
    </xdr:from>
    <xdr:to>
      <xdr:col>86</xdr:col>
      <xdr:colOff>25400</xdr:colOff>
      <xdr:row>38</xdr:row>
      <xdr:rowOff>121755</xdr:rowOff>
    </xdr:to>
    <xdr:cxnSp macro="">
      <xdr:nvCxnSpPr>
        <xdr:cNvPr id="529" name="直線コネクタ 528"/>
        <xdr:cNvCxnSpPr/>
      </xdr:nvCxnSpPr>
      <xdr:spPr>
        <a:xfrm>
          <a:off x="16230600" y="6636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103922</xdr:rowOff>
    </xdr:from>
    <xdr:ext cx="599010" cy="259045"/>
    <xdr:sp macro="" textlink="">
      <xdr:nvSpPr>
        <xdr:cNvPr id="530" name="消防費最大値テキスト"/>
        <xdr:cNvSpPr txBox="1"/>
      </xdr:nvSpPr>
      <xdr:spPr>
        <a:xfrm>
          <a:off x="16370300" y="5075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106,772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157245</xdr:rowOff>
    </xdr:from>
    <xdr:to>
      <xdr:col>86</xdr:col>
      <xdr:colOff>25400</xdr:colOff>
      <xdr:row>30</xdr:row>
      <xdr:rowOff>157245</xdr:rowOff>
    </xdr:to>
    <xdr:cxnSp macro="">
      <xdr:nvCxnSpPr>
        <xdr:cNvPr id="531" name="直線コネクタ 530"/>
        <xdr:cNvCxnSpPr/>
      </xdr:nvCxnSpPr>
      <xdr:spPr>
        <a:xfrm>
          <a:off x="16230600" y="530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109496</xdr:rowOff>
    </xdr:from>
    <xdr:to>
      <xdr:col>85</xdr:col>
      <xdr:colOff>127000</xdr:colOff>
      <xdr:row>37</xdr:row>
      <xdr:rowOff>109996</xdr:rowOff>
    </xdr:to>
    <xdr:cxnSp macro="">
      <xdr:nvCxnSpPr>
        <xdr:cNvPr id="532" name="直線コネクタ 531"/>
        <xdr:cNvCxnSpPr/>
      </xdr:nvCxnSpPr>
      <xdr:spPr>
        <a:xfrm flipV="1">
          <a:off x="15481300" y="6453146"/>
          <a:ext cx="838200" cy="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77944</xdr:rowOff>
    </xdr:from>
    <xdr:ext cx="534377" cy="259045"/>
    <xdr:sp macro="" textlink="">
      <xdr:nvSpPr>
        <xdr:cNvPr id="533" name="消防費平均値テキスト"/>
        <xdr:cNvSpPr txBox="1"/>
      </xdr:nvSpPr>
      <xdr:spPr>
        <a:xfrm>
          <a:off x="16370300" y="6250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55067</xdr:rowOff>
    </xdr:from>
    <xdr:to>
      <xdr:col>85</xdr:col>
      <xdr:colOff>177800</xdr:colOff>
      <xdr:row>37</xdr:row>
      <xdr:rowOff>156667</xdr:rowOff>
    </xdr:to>
    <xdr:sp macro="" textlink="">
      <xdr:nvSpPr>
        <xdr:cNvPr id="534" name="フローチャート: 判断 533"/>
        <xdr:cNvSpPr/>
      </xdr:nvSpPr>
      <xdr:spPr>
        <a:xfrm>
          <a:off x="16268700" y="6398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76878</xdr:rowOff>
    </xdr:from>
    <xdr:to>
      <xdr:col>81</xdr:col>
      <xdr:colOff>50800</xdr:colOff>
      <xdr:row>37</xdr:row>
      <xdr:rowOff>109996</xdr:rowOff>
    </xdr:to>
    <xdr:cxnSp macro="">
      <xdr:nvCxnSpPr>
        <xdr:cNvPr id="535" name="直線コネクタ 534"/>
        <xdr:cNvCxnSpPr/>
      </xdr:nvCxnSpPr>
      <xdr:spPr>
        <a:xfrm>
          <a:off x="14592300" y="6420528"/>
          <a:ext cx="889000" cy="33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117504</xdr:rowOff>
    </xdr:from>
    <xdr:to>
      <xdr:col>81</xdr:col>
      <xdr:colOff>101600</xdr:colOff>
      <xdr:row>38</xdr:row>
      <xdr:rowOff>47654</xdr:rowOff>
    </xdr:to>
    <xdr:sp macro="" textlink="">
      <xdr:nvSpPr>
        <xdr:cNvPr id="536" name="フローチャート: 判断 535"/>
        <xdr:cNvSpPr/>
      </xdr:nvSpPr>
      <xdr:spPr>
        <a:xfrm>
          <a:off x="15430500" y="646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38781</xdr:rowOff>
    </xdr:from>
    <xdr:ext cx="534377" cy="259045"/>
    <xdr:sp macro="" textlink="">
      <xdr:nvSpPr>
        <xdr:cNvPr id="537" name="テキスト ボックス 536"/>
        <xdr:cNvSpPr txBox="1"/>
      </xdr:nvSpPr>
      <xdr:spPr>
        <a:xfrm>
          <a:off x="15214111" y="6553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76878</xdr:rowOff>
    </xdr:from>
    <xdr:to>
      <xdr:col>76</xdr:col>
      <xdr:colOff>114300</xdr:colOff>
      <xdr:row>37</xdr:row>
      <xdr:rowOff>99395</xdr:rowOff>
    </xdr:to>
    <xdr:cxnSp macro="">
      <xdr:nvCxnSpPr>
        <xdr:cNvPr id="538" name="直線コネクタ 537"/>
        <xdr:cNvCxnSpPr/>
      </xdr:nvCxnSpPr>
      <xdr:spPr>
        <a:xfrm flipV="1">
          <a:off x="13703300" y="6420528"/>
          <a:ext cx="889000" cy="22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64283</xdr:rowOff>
    </xdr:from>
    <xdr:to>
      <xdr:col>76</xdr:col>
      <xdr:colOff>165100</xdr:colOff>
      <xdr:row>37</xdr:row>
      <xdr:rowOff>165883</xdr:rowOff>
    </xdr:to>
    <xdr:sp macro="" textlink="">
      <xdr:nvSpPr>
        <xdr:cNvPr id="539" name="フローチャート: 判断 538"/>
        <xdr:cNvSpPr/>
      </xdr:nvSpPr>
      <xdr:spPr>
        <a:xfrm>
          <a:off x="14541500" y="640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157010</xdr:rowOff>
    </xdr:from>
    <xdr:ext cx="534377" cy="259045"/>
    <xdr:sp macro="" textlink="">
      <xdr:nvSpPr>
        <xdr:cNvPr id="540" name="テキスト ボックス 539"/>
        <xdr:cNvSpPr txBox="1"/>
      </xdr:nvSpPr>
      <xdr:spPr>
        <a:xfrm>
          <a:off x="14325111" y="6500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77864</xdr:rowOff>
    </xdr:from>
    <xdr:to>
      <xdr:col>71</xdr:col>
      <xdr:colOff>177800</xdr:colOff>
      <xdr:row>37</xdr:row>
      <xdr:rowOff>99395</xdr:rowOff>
    </xdr:to>
    <xdr:cxnSp macro="">
      <xdr:nvCxnSpPr>
        <xdr:cNvPr id="541" name="直線コネクタ 540"/>
        <xdr:cNvCxnSpPr/>
      </xdr:nvCxnSpPr>
      <xdr:spPr>
        <a:xfrm>
          <a:off x="12814300" y="6421514"/>
          <a:ext cx="889000" cy="21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48795</xdr:rowOff>
    </xdr:from>
    <xdr:to>
      <xdr:col>72</xdr:col>
      <xdr:colOff>38100</xdr:colOff>
      <xdr:row>37</xdr:row>
      <xdr:rowOff>150395</xdr:rowOff>
    </xdr:to>
    <xdr:sp macro="" textlink="">
      <xdr:nvSpPr>
        <xdr:cNvPr id="542" name="フローチャート: 判断 541"/>
        <xdr:cNvSpPr/>
      </xdr:nvSpPr>
      <xdr:spPr>
        <a:xfrm>
          <a:off x="13652500" y="639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141522</xdr:rowOff>
    </xdr:from>
    <xdr:ext cx="534377" cy="259045"/>
    <xdr:sp macro="" textlink="">
      <xdr:nvSpPr>
        <xdr:cNvPr id="543" name="テキスト ボックス 542"/>
        <xdr:cNvSpPr txBox="1"/>
      </xdr:nvSpPr>
      <xdr:spPr>
        <a:xfrm>
          <a:off x="13436111" y="6485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152336</xdr:rowOff>
    </xdr:from>
    <xdr:to>
      <xdr:col>67</xdr:col>
      <xdr:colOff>101600</xdr:colOff>
      <xdr:row>38</xdr:row>
      <xdr:rowOff>82486</xdr:rowOff>
    </xdr:to>
    <xdr:sp macro="" textlink="">
      <xdr:nvSpPr>
        <xdr:cNvPr id="544" name="フローチャート: 判断 543"/>
        <xdr:cNvSpPr/>
      </xdr:nvSpPr>
      <xdr:spPr>
        <a:xfrm>
          <a:off x="12763500" y="649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73613</xdr:rowOff>
    </xdr:from>
    <xdr:ext cx="534377" cy="259045"/>
    <xdr:sp macro="" textlink="">
      <xdr:nvSpPr>
        <xdr:cNvPr id="545" name="テキスト ボックス 544"/>
        <xdr:cNvSpPr txBox="1"/>
      </xdr:nvSpPr>
      <xdr:spPr>
        <a:xfrm>
          <a:off x="12547111" y="658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6" name="テキスト ボックス 54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7" name="テキスト ボックス 54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8" name="テキスト ボックス 54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9" name="テキスト ボックス 54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50" name="テキスト ボックス 54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58696</xdr:rowOff>
    </xdr:from>
    <xdr:to>
      <xdr:col>85</xdr:col>
      <xdr:colOff>177800</xdr:colOff>
      <xdr:row>37</xdr:row>
      <xdr:rowOff>160296</xdr:rowOff>
    </xdr:to>
    <xdr:sp macro="" textlink="">
      <xdr:nvSpPr>
        <xdr:cNvPr id="551" name="楕円 550"/>
        <xdr:cNvSpPr/>
      </xdr:nvSpPr>
      <xdr:spPr>
        <a:xfrm>
          <a:off x="16268700" y="640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37123</xdr:rowOff>
    </xdr:from>
    <xdr:ext cx="534377" cy="259045"/>
    <xdr:sp macro="" textlink="">
      <xdr:nvSpPr>
        <xdr:cNvPr id="552" name="消防費該当値テキスト"/>
        <xdr:cNvSpPr txBox="1"/>
      </xdr:nvSpPr>
      <xdr:spPr>
        <a:xfrm>
          <a:off x="16370300" y="6380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59196</xdr:rowOff>
    </xdr:from>
    <xdr:to>
      <xdr:col>81</xdr:col>
      <xdr:colOff>101600</xdr:colOff>
      <xdr:row>37</xdr:row>
      <xdr:rowOff>160796</xdr:rowOff>
    </xdr:to>
    <xdr:sp macro="" textlink="">
      <xdr:nvSpPr>
        <xdr:cNvPr id="553" name="楕円 552"/>
        <xdr:cNvSpPr/>
      </xdr:nvSpPr>
      <xdr:spPr>
        <a:xfrm>
          <a:off x="15430500" y="640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5873</xdr:rowOff>
    </xdr:from>
    <xdr:ext cx="534377" cy="259045"/>
    <xdr:sp macro="" textlink="">
      <xdr:nvSpPr>
        <xdr:cNvPr id="554" name="テキスト ボックス 553"/>
        <xdr:cNvSpPr txBox="1"/>
      </xdr:nvSpPr>
      <xdr:spPr>
        <a:xfrm>
          <a:off x="15214111" y="617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26078</xdr:rowOff>
    </xdr:from>
    <xdr:to>
      <xdr:col>76</xdr:col>
      <xdr:colOff>165100</xdr:colOff>
      <xdr:row>37</xdr:row>
      <xdr:rowOff>127678</xdr:rowOff>
    </xdr:to>
    <xdr:sp macro="" textlink="">
      <xdr:nvSpPr>
        <xdr:cNvPr id="555" name="楕円 554"/>
        <xdr:cNvSpPr/>
      </xdr:nvSpPr>
      <xdr:spPr>
        <a:xfrm>
          <a:off x="14541500" y="636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144205</xdr:rowOff>
    </xdr:from>
    <xdr:ext cx="534377" cy="259045"/>
    <xdr:sp macro="" textlink="">
      <xdr:nvSpPr>
        <xdr:cNvPr id="556" name="テキスト ボックス 555"/>
        <xdr:cNvSpPr txBox="1"/>
      </xdr:nvSpPr>
      <xdr:spPr>
        <a:xfrm>
          <a:off x="14325111" y="614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48595</xdr:rowOff>
    </xdr:from>
    <xdr:to>
      <xdr:col>72</xdr:col>
      <xdr:colOff>38100</xdr:colOff>
      <xdr:row>37</xdr:row>
      <xdr:rowOff>150195</xdr:rowOff>
    </xdr:to>
    <xdr:sp macro="" textlink="">
      <xdr:nvSpPr>
        <xdr:cNvPr id="557" name="楕円 556"/>
        <xdr:cNvSpPr/>
      </xdr:nvSpPr>
      <xdr:spPr>
        <a:xfrm>
          <a:off x="13652500" y="639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166722</xdr:rowOff>
    </xdr:from>
    <xdr:ext cx="534377" cy="259045"/>
    <xdr:sp macro="" textlink="">
      <xdr:nvSpPr>
        <xdr:cNvPr id="558" name="テキスト ボックス 557"/>
        <xdr:cNvSpPr txBox="1"/>
      </xdr:nvSpPr>
      <xdr:spPr>
        <a:xfrm>
          <a:off x="13436111" y="6167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27064</xdr:rowOff>
    </xdr:from>
    <xdr:to>
      <xdr:col>67</xdr:col>
      <xdr:colOff>101600</xdr:colOff>
      <xdr:row>37</xdr:row>
      <xdr:rowOff>128664</xdr:rowOff>
    </xdr:to>
    <xdr:sp macro="" textlink="">
      <xdr:nvSpPr>
        <xdr:cNvPr id="559" name="楕円 558"/>
        <xdr:cNvSpPr/>
      </xdr:nvSpPr>
      <xdr:spPr>
        <a:xfrm>
          <a:off x="12763500" y="637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145191</xdr:rowOff>
    </xdr:from>
    <xdr:ext cx="534377" cy="259045"/>
    <xdr:sp macro="" textlink="">
      <xdr:nvSpPr>
        <xdr:cNvPr id="560" name="テキスト ボックス 559"/>
        <xdr:cNvSpPr txBox="1"/>
      </xdr:nvSpPr>
      <xdr:spPr>
        <a:xfrm>
          <a:off x="12547111" y="614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1" name="正方形/長方形 56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2" name="正方形/長方形 56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3" name="正方形/長方形 56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4" name="正方形/長方形 56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5" name="正方形/長方形 56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6" name="正方形/長方形 56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7" name="正方形/長方形 56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8" name="正方形/長方形 56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9" name="テキスト ボックス 56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70" name="直線コネクタ 56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71" name="テキスト ボックス 57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72" name="直線コネクタ 57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73" name="テキスト ボックス 572"/>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4" name="直線コネクタ 57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5" name="テキスト ボックス 574"/>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6" name="直線コネクタ 57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7" name="テキスト ボックス 576"/>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8" name="直線コネクタ 57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9" name="テキスト ボックス 578"/>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80" name="直線コネクタ 57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81" name="テキスト ボックス 58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2" name="直線コネクタ 58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3" name="テキスト ボックス 58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151016</xdr:rowOff>
    </xdr:from>
    <xdr:to>
      <xdr:col>85</xdr:col>
      <xdr:colOff>126364</xdr:colOff>
      <xdr:row>58</xdr:row>
      <xdr:rowOff>36068</xdr:rowOff>
    </xdr:to>
    <xdr:cxnSp macro="">
      <xdr:nvCxnSpPr>
        <xdr:cNvPr id="585" name="直線コネクタ 584"/>
        <xdr:cNvCxnSpPr/>
      </xdr:nvCxnSpPr>
      <xdr:spPr>
        <a:xfrm flipV="1">
          <a:off x="16317595" y="8552066"/>
          <a:ext cx="1269" cy="1428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39895</xdr:rowOff>
    </xdr:from>
    <xdr:ext cx="534377" cy="259045"/>
    <xdr:sp macro="" textlink="">
      <xdr:nvSpPr>
        <xdr:cNvPr id="586" name="教育費最小値テキスト"/>
        <xdr:cNvSpPr txBox="1"/>
      </xdr:nvSpPr>
      <xdr:spPr>
        <a:xfrm>
          <a:off x="16370300" y="998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36068</xdr:rowOff>
    </xdr:from>
    <xdr:to>
      <xdr:col>86</xdr:col>
      <xdr:colOff>25400</xdr:colOff>
      <xdr:row>58</xdr:row>
      <xdr:rowOff>36068</xdr:rowOff>
    </xdr:to>
    <xdr:cxnSp macro="">
      <xdr:nvCxnSpPr>
        <xdr:cNvPr id="587" name="直線コネクタ 586"/>
        <xdr:cNvCxnSpPr/>
      </xdr:nvCxnSpPr>
      <xdr:spPr>
        <a:xfrm>
          <a:off x="16230600" y="9980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97693</xdr:rowOff>
    </xdr:from>
    <xdr:ext cx="599010" cy="259045"/>
    <xdr:sp macro="" textlink="">
      <xdr:nvSpPr>
        <xdr:cNvPr id="588" name="教育費最大値テキスト"/>
        <xdr:cNvSpPr txBox="1"/>
      </xdr:nvSpPr>
      <xdr:spPr>
        <a:xfrm>
          <a:off x="16370300" y="8327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104,406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151016</xdr:rowOff>
    </xdr:from>
    <xdr:to>
      <xdr:col>86</xdr:col>
      <xdr:colOff>25400</xdr:colOff>
      <xdr:row>49</xdr:row>
      <xdr:rowOff>151016</xdr:rowOff>
    </xdr:to>
    <xdr:cxnSp macro="">
      <xdr:nvCxnSpPr>
        <xdr:cNvPr id="589" name="直線コネクタ 588"/>
        <xdr:cNvCxnSpPr/>
      </xdr:nvCxnSpPr>
      <xdr:spPr>
        <a:xfrm>
          <a:off x="16230600" y="8552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2025</xdr:rowOff>
    </xdr:from>
    <xdr:to>
      <xdr:col>85</xdr:col>
      <xdr:colOff>127000</xdr:colOff>
      <xdr:row>55</xdr:row>
      <xdr:rowOff>116325</xdr:rowOff>
    </xdr:to>
    <xdr:cxnSp macro="">
      <xdr:nvCxnSpPr>
        <xdr:cNvPr id="590" name="直線コネクタ 589"/>
        <xdr:cNvCxnSpPr/>
      </xdr:nvCxnSpPr>
      <xdr:spPr>
        <a:xfrm flipV="1">
          <a:off x="15481300" y="9431775"/>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131589</xdr:rowOff>
    </xdr:from>
    <xdr:ext cx="534377" cy="259045"/>
    <xdr:sp macro="" textlink="">
      <xdr:nvSpPr>
        <xdr:cNvPr id="591" name="教育費平均値テキスト"/>
        <xdr:cNvSpPr txBox="1"/>
      </xdr:nvSpPr>
      <xdr:spPr>
        <a:xfrm>
          <a:off x="16370300" y="92184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108712</xdr:rowOff>
    </xdr:from>
    <xdr:to>
      <xdr:col>85</xdr:col>
      <xdr:colOff>177800</xdr:colOff>
      <xdr:row>55</xdr:row>
      <xdr:rowOff>38862</xdr:rowOff>
    </xdr:to>
    <xdr:sp macro="" textlink="">
      <xdr:nvSpPr>
        <xdr:cNvPr id="592" name="フローチャート: 判断 591"/>
        <xdr:cNvSpPr/>
      </xdr:nvSpPr>
      <xdr:spPr>
        <a:xfrm>
          <a:off x="16268700" y="936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116325</xdr:rowOff>
    </xdr:from>
    <xdr:to>
      <xdr:col>81</xdr:col>
      <xdr:colOff>50800</xdr:colOff>
      <xdr:row>55</xdr:row>
      <xdr:rowOff>141815</xdr:rowOff>
    </xdr:to>
    <xdr:cxnSp macro="">
      <xdr:nvCxnSpPr>
        <xdr:cNvPr id="593" name="直線コネクタ 592"/>
        <xdr:cNvCxnSpPr/>
      </xdr:nvCxnSpPr>
      <xdr:spPr>
        <a:xfrm flipV="1">
          <a:off x="14592300" y="9546075"/>
          <a:ext cx="889000" cy="25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146565</xdr:rowOff>
    </xdr:from>
    <xdr:to>
      <xdr:col>81</xdr:col>
      <xdr:colOff>101600</xdr:colOff>
      <xdr:row>55</xdr:row>
      <xdr:rowOff>76715</xdr:rowOff>
    </xdr:to>
    <xdr:sp macro="" textlink="">
      <xdr:nvSpPr>
        <xdr:cNvPr id="594" name="フローチャート: 判断 593"/>
        <xdr:cNvSpPr/>
      </xdr:nvSpPr>
      <xdr:spPr>
        <a:xfrm>
          <a:off x="15430500" y="9404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93242</xdr:rowOff>
    </xdr:from>
    <xdr:ext cx="534377" cy="259045"/>
    <xdr:sp macro="" textlink="">
      <xdr:nvSpPr>
        <xdr:cNvPr id="595" name="テキスト ボックス 594"/>
        <xdr:cNvSpPr txBox="1"/>
      </xdr:nvSpPr>
      <xdr:spPr>
        <a:xfrm>
          <a:off x="15214111" y="9180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6959</xdr:rowOff>
    </xdr:from>
    <xdr:to>
      <xdr:col>76</xdr:col>
      <xdr:colOff>114300</xdr:colOff>
      <xdr:row>55</xdr:row>
      <xdr:rowOff>141815</xdr:rowOff>
    </xdr:to>
    <xdr:cxnSp macro="">
      <xdr:nvCxnSpPr>
        <xdr:cNvPr id="596" name="直線コネクタ 595"/>
        <xdr:cNvCxnSpPr/>
      </xdr:nvCxnSpPr>
      <xdr:spPr>
        <a:xfrm>
          <a:off x="13703300" y="9265259"/>
          <a:ext cx="889000" cy="306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122675</xdr:rowOff>
    </xdr:from>
    <xdr:to>
      <xdr:col>76</xdr:col>
      <xdr:colOff>165100</xdr:colOff>
      <xdr:row>55</xdr:row>
      <xdr:rowOff>52825</xdr:rowOff>
    </xdr:to>
    <xdr:sp macro="" textlink="">
      <xdr:nvSpPr>
        <xdr:cNvPr id="597" name="フローチャート: 判断 596"/>
        <xdr:cNvSpPr/>
      </xdr:nvSpPr>
      <xdr:spPr>
        <a:xfrm>
          <a:off x="14541500" y="938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69352</xdr:rowOff>
    </xdr:from>
    <xdr:ext cx="534377" cy="259045"/>
    <xdr:sp macro="" textlink="">
      <xdr:nvSpPr>
        <xdr:cNvPr id="598" name="テキスト ボックス 597"/>
        <xdr:cNvSpPr txBox="1"/>
      </xdr:nvSpPr>
      <xdr:spPr>
        <a:xfrm>
          <a:off x="14325111" y="915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6959</xdr:rowOff>
    </xdr:from>
    <xdr:to>
      <xdr:col>71</xdr:col>
      <xdr:colOff>177800</xdr:colOff>
      <xdr:row>57</xdr:row>
      <xdr:rowOff>5569</xdr:rowOff>
    </xdr:to>
    <xdr:cxnSp macro="">
      <xdr:nvCxnSpPr>
        <xdr:cNvPr id="599" name="直線コネクタ 598"/>
        <xdr:cNvCxnSpPr/>
      </xdr:nvCxnSpPr>
      <xdr:spPr>
        <a:xfrm flipV="1">
          <a:off x="12814300" y="9265259"/>
          <a:ext cx="889000" cy="512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98558</xdr:rowOff>
    </xdr:from>
    <xdr:to>
      <xdr:col>72</xdr:col>
      <xdr:colOff>38100</xdr:colOff>
      <xdr:row>55</xdr:row>
      <xdr:rowOff>28708</xdr:rowOff>
    </xdr:to>
    <xdr:sp macro="" textlink="">
      <xdr:nvSpPr>
        <xdr:cNvPr id="600" name="フローチャート: 判断 599"/>
        <xdr:cNvSpPr/>
      </xdr:nvSpPr>
      <xdr:spPr>
        <a:xfrm>
          <a:off x="13652500" y="9356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19835</xdr:rowOff>
    </xdr:from>
    <xdr:ext cx="534377" cy="259045"/>
    <xdr:sp macro="" textlink="">
      <xdr:nvSpPr>
        <xdr:cNvPr id="601" name="テキスト ボックス 600"/>
        <xdr:cNvSpPr txBox="1"/>
      </xdr:nvSpPr>
      <xdr:spPr>
        <a:xfrm>
          <a:off x="13436111" y="9449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39598</xdr:rowOff>
    </xdr:from>
    <xdr:to>
      <xdr:col>67</xdr:col>
      <xdr:colOff>101600</xdr:colOff>
      <xdr:row>55</xdr:row>
      <xdr:rowOff>141198</xdr:rowOff>
    </xdr:to>
    <xdr:sp macro="" textlink="">
      <xdr:nvSpPr>
        <xdr:cNvPr id="602" name="フローチャート: 判断 601"/>
        <xdr:cNvSpPr/>
      </xdr:nvSpPr>
      <xdr:spPr>
        <a:xfrm>
          <a:off x="12763500" y="946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157725</xdr:rowOff>
    </xdr:from>
    <xdr:ext cx="534377" cy="259045"/>
    <xdr:sp macro="" textlink="">
      <xdr:nvSpPr>
        <xdr:cNvPr id="603" name="テキスト ボックス 602"/>
        <xdr:cNvSpPr txBox="1"/>
      </xdr:nvSpPr>
      <xdr:spPr>
        <a:xfrm>
          <a:off x="12547111" y="924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4" name="テキスト ボックス 60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5" name="テキスト ボックス 60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6" name="テキスト ボックス 60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7" name="テキスト ボックス 60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8" name="テキスト ボックス 60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122675</xdr:rowOff>
    </xdr:from>
    <xdr:to>
      <xdr:col>85</xdr:col>
      <xdr:colOff>177800</xdr:colOff>
      <xdr:row>55</xdr:row>
      <xdr:rowOff>52825</xdr:rowOff>
    </xdr:to>
    <xdr:sp macro="" textlink="">
      <xdr:nvSpPr>
        <xdr:cNvPr id="609" name="楕円 608"/>
        <xdr:cNvSpPr/>
      </xdr:nvSpPr>
      <xdr:spPr>
        <a:xfrm>
          <a:off x="16268700" y="938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101102</xdr:rowOff>
    </xdr:from>
    <xdr:ext cx="534377" cy="259045"/>
    <xdr:sp macro="" textlink="">
      <xdr:nvSpPr>
        <xdr:cNvPr id="610" name="教育費該当値テキスト"/>
        <xdr:cNvSpPr txBox="1"/>
      </xdr:nvSpPr>
      <xdr:spPr>
        <a:xfrm>
          <a:off x="16370300" y="935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65525</xdr:rowOff>
    </xdr:from>
    <xdr:to>
      <xdr:col>81</xdr:col>
      <xdr:colOff>101600</xdr:colOff>
      <xdr:row>55</xdr:row>
      <xdr:rowOff>167125</xdr:rowOff>
    </xdr:to>
    <xdr:sp macro="" textlink="">
      <xdr:nvSpPr>
        <xdr:cNvPr id="611" name="楕円 610"/>
        <xdr:cNvSpPr/>
      </xdr:nvSpPr>
      <xdr:spPr>
        <a:xfrm>
          <a:off x="15430500" y="949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158252</xdr:rowOff>
    </xdr:from>
    <xdr:ext cx="534377" cy="259045"/>
    <xdr:sp macro="" textlink="">
      <xdr:nvSpPr>
        <xdr:cNvPr id="612" name="テキスト ボックス 611"/>
        <xdr:cNvSpPr txBox="1"/>
      </xdr:nvSpPr>
      <xdr:spPr>
        <a:xfrm>
          <a:off x="15214111" y="9588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91015</xdr:rowOff>
    </xdr:from>
    <xdr:to>
      <xdr:col>76</xdr:col>
      <xdr:colOff>165100</xdr:colOff>
      <xdr:row>56</xdr:row>
      <xdr:rowOff>21165</xdr:rowOff>
    </xdr:to>
    <xdr:sp macro="" textlink="">
      <xdr:nvSpPr>
        <xdr:cNvPr id="613" name="楕円 612"/>
        <xdr:cNvSpPr/>
      </xdr:nvSpPr>
      <xdr:spPr>
        <a:xfrm>
          <a:off x="14541500" y="9520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12292</xdr:rowOff>
    </xdr:from>
    <xdr:ext cx="534377" cy="259045"/>
    <xdr:sp macro="" textlink="">
      <xdr:nvSpPr>
        <xdr:cNvPr id="614" name="テキスト ボックス 613"/>
        <xdr:cNvSpPr txBox="1"/>
      </xdr:nvSpPr>
      <xdr:spPr>
        <a:xfrm>
          <a:off x="14325111" y="961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127609</xdr:rowOff>
    </xdr:from>
    <xdr:to>
      <xdr:col>72</xdr:col>
      <xdr:colOff>38100</xdr:colOff>
      <xdr:row>54</xdr:row>
      <xdr:rowOff>57759</xdr:rowOff>
    </xdr:to>
    <xdr:sp macro="" textlink="">
      <xdr:nvSpPr>
        <xdr:cNvPr id="615" name="楕円 614"/>
        <xdr:cNvSpPr/>
      </xdr:nvSpPr>
      <xdr:spPr>
        <a:xfrm>
          <a:off x="13652500" y="9214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74286</xdr:rowOff>
    </xdr:from>
    <xdr:ext cx="534377" cy="259045"/>
    <xdr:sp macro="" textlink="">
      <xdr:nvSpPr>
        <xdr:cNvPr id="616" name="テキスト ボックス 615"/>
        <xdr:cNvSpPr txBox="1"/>
      </xdr:nvSpPr>
      <xdr:spPr>
        <a:xfrm>
          <a:off x="13436111" y="898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126219</xdr:rowOff>
    </xdr:from>
    <xdr:to>
      <xdr:col>67</xdr:col>
      <xdr:colOff>101600</xdr:colOff>
      <xdr:row>57</xdr:row>
      <xdr:rowOff>56369</xdr:rowOff>
    </xdr:to>
    <xdr:sp macro="" textlink="">
      <xdr:nvSpPr>
        <xdr:cNvPr id="617" name="楕円 616"/>
        <xdr:cNvSpPr/>
      </xdr:nvSpPr>
      <xdr:spPr>
        <a:xfrm>
          <a:off x="12763500" y="9727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47496</xdr:rowOff>
    </xdr:from>
    <xdr:ext cx="534377" cy="259045"/>
    <xdr:sp macro="" textlink="">
      <xdr:nvSpPr>
        <xdr:cNvPr id="618" name="テキスト ボックス 617"/>
        <xdr:cNvSpPr txBox="1"/>
      </xdr:nvSpPr>
      <xdr:spPr>
        <a:xfrm>
          <a:off x="12547111" y="9820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9" name="正方形/長方形 61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0" name="正方形/長方形 61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1" name="正方形/長方形 62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2" name="正方形/長方形 62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3" name="正方形/長方形 62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4" name="正方形/長方形 62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5" name="正方形/長方形 62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6" name="正方形/長方形 62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7" name="テキスト ボックス 62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8" name="直線コネクタ 62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9" name="直線コネクタ 62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30" name="テキスト ボックス 62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31" name="直線コネクタ 63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32" name="テキスト ボックス 63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3" name="直線コネクタ 63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4" name="テキスト ボックス 63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5" name="直線コネクタ 63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6" name="テキスト ボックス 63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7" name="直線コネクタ 63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8" name="テキスト ボックス 63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9" name="直線コネクタ 63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0" name="テキスト ボックス 63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122517</xdr:rowOff>
    </xdr:from>
    <xdr:to>
      <xdr:col>85</xdr:col>
      <xdr:colOff>126364</xdr:colOff>
      <xdr:row>79</xdr:row>
      <xdr:rowOff>44450</xdr:rowOff>
    </xdr:to>
    <xdr:cxnSp macro="">
      <xdr:nvCxnSpPr>
        <xdr:cNvPr id="642" name="直線コネクタ 641"/>
        <xdr:cNvCxnSpPr/>
      </xdr:nvCxnSpPr>
      <xdr:spPr>
        <a:xfrm flipV="1">
          <a:off x="16317595" y="12295467"/>
          <a:ext cx="1269" cy="1293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4" name="直線コネクタ 64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69194</xdr:rowOff>
    </xdr:from>
    <xdr:ext cx="534377" cy="259045"/>
    <xdr:sp macro="" textlink="">
      <xdr:nvSpPr>
        <xdr:cNvPr id="645" name="災害復旧費最大値テキスト"/>
        <xdr:cNvSpPr txBox="1"/>
      </xdr:nvSpPr>
      <xdr:spPr>
        <a:xfrm>
          <a:off x="16370300" y="12070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67,902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122517</xdr:rowOff>
    </xdr:from>
    <xdr:to>
      <xdr:col>86</xdr:col>
      <xdr:colOff>25400</xdr:colOff>
      <xdr:row>71</xdr:row>
      <xdr:rowOff>122517</xdr:rowOff>
    </xdr:to>
    <xdr:cxnSp macro="">
      <xdr:nvCxnSpPr>
        <xdr:cNvPr id="646" name="直線コネクタ 645"/>
        <xdr:cNvCxnSpPr/>
      </xdr:nvCxnSpPr>
      <xdr:spPr>
        <a:xfrm>
          <a:off x="16230600" y="1229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35992</xdr:rowOff>
    </xdr:from>
    <xdr:to>
      <xdr:col>85</xdr:col>
      <xdr:colOff>127000</xdr:colOff>
      <xdr:row>79</xdr:row>
      <xdr:rowOff>44450</xdr:rowOff>
    </xdr:to>
    <xdr:cxnSp macro="">
      <xdr:nvCxnSpPr>
        <xdr:cNvPr id="647" name="直線コネクタ 646"/>
        <xdr:cNvCxnSpPr/>
      </xdr:nvCxnSpPr>
      <xdr:spPr>
        <a:xfrm>
          <a:off x="15481300" y="13580542"/>
          <a:ext cx="838200" cy="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43406</xdr:rowOff>
    </xdr:from>
    <xdr:ext cx="469744" cy="259045"/>
    <xdr:sp macro="" textlink="">
      <xdr:nvSpPr>
        <xdr:cNvPr id="648" name="災害復旧費平均値テキスト"/>
        <xdr:cNvSpPr txBox="1"/>
      </xdr:nvSpPr>
      <xdr:spPr>
        <a:xfrm>
          <a:off x="16370300" y="132450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20529</xdr:rowOff>
    </xdr:from>
    <xdr:to>
      <xdr:col>85</xdr:col>
      <xdr:colOff>177800</xdr:colOff>
      <xdr:row>78</xdr:row>
      <xdr:rowOff>122129</xdr:rowOff>
    </xdr:to>
    <xdr:sp macro="" textlink="">
      <xdr:nvSpPr>
        <xdr:cNvPr id="649" name="フローチャート: 判断 648"/>
        <xdr:cNvSpPr/>
      </xdr:nvSpPr>
      <xdr:spPr>
        <a:xfrm>
          <a:off x="16268700" y="1339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1436</xdr:rowOff>
    </xdr:from>
    <xdr:to>
      <xdr:col>81</xdr:col>
      <xdr:colOff>50800</xdr:colOff>
      <xdr:row>79</xdr:row>
      <xdr:rowOff>35992</xdr:rowOff>
    </xdr:to>
    <xdr:cxnSp macro="">
      <xdr:nvCxnSpPr>
        <xdr:cNvPr id="650" name="直線コネクタ 649"/>
        <xdr:cNvCxnSpPr/>
      </xdr:nvCxnSpPr>
      <xdr:spPr>
        <a:xfrm>
          <a:off x="14592300" y="13545986"/>
          <a:ext cx="889000" cy="34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48458</xdr:rowOff>
    </xdr:from>
    <xdr:to>
      <xdr:col>81</xdr:col>
      <xdr:colOff>101600</xdr:colOff>
      <xdr:row>78</xdr:row>
      <xdr:rowOff>150058</xdr:rowOff>
    </xdr:to>
    <xdr:sp macro="" textlink="">
      <xdr:nvSpPr>
        <xdr:cNvPr id="651" name="フローチャート: 判断 650"/>
        <xdr:cNvSpPr/>
      </xdr:nvSpPr>
      <xdr:spPr>
        <a:xfrm>
          <a:off x="15430500" y="1342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166585</xdr:rowOff>
    </xdr:from>
    <xdr:ext cx="469744" cy="259045"/>
    <xdr:sp macro="" textlink="">
      <xdr:nvSpPr>
        <xdr:cNvPr id="652" name="テキスト ボックス 651"/>
        <xdr:cNvSpPr txBox="1"/>
      </xdr:nvSpPr>
      <xdr:spPr>
        <a:xfrm>
          <a:off x="15246428" y="13196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161626</xdr:rowOff>
    </xdr:from>
    <xdr:to>
      <xdr:col>76</xdr:col>
      <xdr:colOff>114300</xdr:colOff>
      <xdr:row>79</xdr:row>
      <xdr:rowOff>1436</xdr:rowOff>
    </xdr:to>
    <xdr:cxnSp macro="">
      <xdr:nvCxnSpPr>
        <xdr:cNvPr id="653" name="直線コネクタ 652"/>
        <xdr:cNvCxnSpPr/>
      </xdr:nvCxnSpPr>
      <xdr:spPr>
        <a:xfrm>
          <a:off x="13703300" y="13534726"/>
          <a:ext cx="889000" cy="1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26073</xdr:rowOff>
    </xdr:from>
    <xdr:to>
      <xdr:col>76</xdr:col>
      <xdr:colOff>165100</xdr:colOff>
      <xdr:row>78</xdr:row>
      <xdr:rowOff>127673</xdr:rowOff>
    </xdr:to>
    <xdr:sp macro="" textlink="">
      <xdr:nvSpPr>
        <xdr:cNvPr id="654" name="フローチャート: 判断 653"/>
        <xdr:cNvSpPr/>
      </xdr:nvSpPr>
      <xdr:spPr>
        <a:xfrm>
          <a:off x="14541500" y="13399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144200</xdr:rowOff>
    </xdr:from>
    <xdr:ext cx="469744" cy="259045"/>
    <xdr:sp macro="" textlink="">
      <xdr:nvSpPr>
        <xdr:cNvPr id="655" name="テキスト ボックス 654"/>
        <xdr:cNvSpPr txBox="1"/>
      </xdr:nvSpPr>
      <xdr:spPr>
        <a:xfrm>
          <a:off x="14357428" y="13174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161017</xdr:rowOff>
    </xdr:from>
    <xdr:to>
      <xdr:col>71</xdr:col>
      <xdr:colOff>177800</xdr:colOff>
      <xdr:row>78</xdr:row>
      <xdr:rowOff>161626</xdr:rowOff>
    </xdr:to>
    <xdr:cxnSp macro="">
      <xdr:nvCxnSpPr>
        <xdr:cNvPr id="656" name="直線コネクタ 655"/>
        <xdr:cNvCxnSpPr/>
      </xdr:nvCxnSpPr>
      <xdr:spPr>
        <a:xfrm>
          <a:off x="12814300" y="13534117"/>
          <a:ext cx="8890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103626</xdr:rowOff>
    </xdr:from>
    <xdr:to>
      <xdr:col>72</xdr:col>
      <xdr:colOff>38100</xdr:colOff>
      <xdr:row>79</xdr:row>
      <xdr:rowOff>33776</xdr:rowOff>
    </xdr:to>
    <xdr:sp macro="" textlink="">
      <xdr:nvSpPr>
        <xdr:cNvPr id="657" name="フローチャート: 判断 656"/>
        <xdr:cNvSpPr/>
      </xdr:nvSpPr>
      <xdr:spPr>
        <a:xfrm>
          <a:off x="13652500" y="1347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50303</xdr:rowOff>
    </xdr:from>
    <xdr:ext cx="469744" cy="259045"/>
    <xdr:sp macro="" textlink="">
      <xdr:nvSpPr>
        <xdr:cNvPr id="658" name="テキスト ボックス 657"/>
        <xdr:cNvSpPr txBox="1"/>
      </xdr:nvSpPr>
      <xdr:spPr>
        <a:xfrm>
          <a:off x="13468428" y="13251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152070</xdr:rowOff>
    </xdr:from>
    <xdr:to>
      <xdr:col>67</xdr:col>
      <xdr:colOff>101600</xdr:colOff>
      <xdr:row>79</xdr:row>
      <xdr:rowOff>82220</xdr:rowOff>
    </xdr:to>
    <xdr:sp macro="" textlink="">
      <xdr:nvSpPr>
        <xdr:cNvPr id="659" name="フローチャート: 判断 658"/>
        <xdr:cNvSpPr/>
      </xdr:nvSpPr>
      <xdr:spPr>
        <a:xfrm>
          <a:off x="12763500" y="13525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73347</xdr:rowOff>
    </xdr:from>
    <xdr:ext cx="378565" cy="259045"/>
    <xdr:sp macro="" textlink="">
      <xdr:nvSpPr>
        <xdr:cNvPr id="660" name="テキスト ボックス 659"/>
        <xdr:cNvSpPr txBox="1"/>
      </xdr:nvSpPr>
      <xdr:spPr>
        <a:xfrm>
          <a:off x="12625017" y="13617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1" name="テキスト ボックス 66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2" name="テキスト ボックス 66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3" name="テキスト ボックス 66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4" name="テキスト ボックス 66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5" name="テキスト ボックス 66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66" name="楕円 665"/>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67"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156642</xdr:rowOff>
    </xdr:from>
    <xdr:to>
      <xdr:col>81</xdr:col>
      <xdr:colOff>101600</xdr:colOff>
      <xdr:row>79</xdr:row>
      <xdr:rowOff>86792</xdr:rowOff>
    </xdr:to>
    <xdr:sp macro="" textlink="">
      <xdr:nvSpPr>
        <xdr:cNvPr id="668" name="楕円 667"/>
        <xdr:cNvSpPr/>
      </xdr:nvSpPr>
      <xdr:spPr>
        <a:xfrm>
          <a:off x="15430500" y="13529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77919</xdr:rowOff>
    </xdr:from>
    <xdr:ext cx="378565" cy="259045"/>
    <xdr:sp macro="" textlink="">
      <xdr:nvSpPr>
        <xdr:cNvPr id="669" name="テキスト ボックス 668"/>
        <xdr:cNvSpPr txBox="1"/>
      </xdr:nvSpPr>
      <xdr:spPr>
        <a:xfrm>
          <a:off x="15292017" y="13622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122086</xdr:rowOff>
    </xdr:from>
    <xdr:to>
      <xdr:col>76</xdr:col>
      <xdr:colOff>165100</xdr:colOff>
      <xdr:row>79</xdr:row>
      <xdr:rowOff>52236</xdr:rowOff>
    </xdr:to>
    <xdr:sp macro="" textlink="">
      <xdr:nvSpPr>
        <xdr:cNvPr id="670" name="楕円 669"/>
        <xdr:cNvSpPr/>
      </xdr:nvSpPr>
      <xdr:spPr>
        <a:xfrm>
          <a:off x="14541500" y="1349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43363</xdr:rowOff>
    </xdr:from>
    <xdr:ext cx="469744" cy="259045"/>
    <xdr:sp macro="" textlink="">
      <xdr:nvSpPr>
        <xdr:cNvPr id="671" name="テキスト ボックス 670"/>
        <xdr:cNvSpPr txBox="1"/>
      </xdr:nvSpPr>
      <xdr:spPr>
        <a:xfrm>
          <a:off x="14357428" y="13587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110826</xdr:rowOff>
    </xdr:from>
    <xdr:to>
      <xdr:col>72</xdr:col>
      <xdr:colOff>38100</xdr:colOff>
      <xdr:row>79</xdr:row>
      <xdr:rowOff>40976</xdr:rowOff>
    </xdr:to>
    <xdr:sp macro="" textlink="">
      <xdr:nvSpPr>
        <xdr:cNvPr id="672" name="楕円 671"/>
        <xdr:cNvSpPr/>
      </xdr:nvSpPr>
      <xdr:spPr>
        <a:xfrm>
          <a:off x="13652500" y="1348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32103</xdr:rowOff>
    </xdr:from>
    <xdr:ext cx="469744" cy="259045"/>
    <xdr:sp macro="" textlink="">
      <xdr:nvSpPr>
        <xdr:cNvPr id="673" name="テキスト ボックス 672"/>
        <xdr:cNvSpPr txBox="1"/>
      </xdr:nvSpPr>
      <xdr:spPr>
        <a:xfrm>
          <a:off x="13468428" y="13576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110217</xdr:rowOff>
    </xdr:from>
    <xdr:to>
      <xdr:col>67</xdr:col>
      <xdr:colOff>101600</xdr:colOff>
      <xdr:row>79</xdr:row>
      <xdr:rowOff>40367</xdr:rowOff>
    </xdr:to>
    <xdr:sp macro="" textlink="">
      <xdr:nvSpPr>
        <xdr:cNvPr id="674" name="楕円 673"/>
        <xdr:cNvSpPr/>
      </xdr:nvSpPr>
      <xdr:spPr>
        <a:xfrm>
          <a:off x="12763500" y="13483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56894</xdr:rowOff>
    </xdr:from>
    <xdr:ext cx="469744" cy="259045"/>
    <xdr:sp macro="" textlink="">
      <xdr:nvSpPr>
        <xdr:cNvPr id="675" name="テキスト ボックス 674"/>
        <xdr:cNvSpPr txBox="1"/>
      </xdr:nvSpPr>
      <xdr:spPr>
        <a:xfrm>
          <a:off x="12579428" y="13258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6" name="正方形/長方形 67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7" name="正方形/長方形 67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8" name="正方形/長方形 67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9" name="正方形/長方形 67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0" name="正方形/長方形 67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1" name="正方形/長方形 68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2" name="正方形/長方形 68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3" name="正方形/長方形 68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4" name="テキスト ボックス 68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5" name="直線コネクタ 68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86" name="テキスト ボックス 685"/>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87" name="直線コネクタ 68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88" name="テキスト ボックス 687"/>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9" name="直線コネクタ 68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90" name="テキスト ボックス 68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91" name="直線コネクタ 69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92" name="テキスト ボックス 69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3" name="直線コネクタ 69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94" name="テキスト ボックス 69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5" name="直線コネクタ 69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6" name="テキスト ボックス 69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118872</xdr:rowOff>
    </xdr:from>
    <xdr:to>
      <xdr:col>85</xdr:col>
      <xdr:colOff>126364</xdr:colOff>
      <xdr:row>99</xdr:row>
      <xdr:rowOff>137567</xdr:rowOff>
    </xdr:to>
    <xdr:cxnSp macro="">
      <xdr:nvCxnSpPr>
        <xdr:cNvPr id="700" name="直線コネクタ 699"/>
        <xdr:cNvCxnSpPr/>
      </xdr:nvCxnSpPr>
      <xdr:spPr>
        <a:xfrm flipV="1">
          <a:off x="16317595" y="15549372"/>
          <a:ext cx="1269" cy="1561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141394</xdr:rowOff>
    </xdr:from>
    <xdr:ext cx="534377" cy="259045"/>
    <xdr:sp macro="" textlink="">
      <xdr:nvSpPr>
        <xdr:cNvPr id="701" name="公債費最小値テキスト"/>
        <xdr:cNvSpPr txBox="1"/>
      </xdr:nvSpPr>
      <xdr:spPr>
        <a:xfrm>
          <a:off x="16370300" y="1711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137567</xdr:rowOff>
    </xdr:from>
    <xdr:to>
      <xdr:col>86</xdr:col>
      <xdr:colOff>25400</xdr:colOff>
      <xdr:row>99</xdr:row>
      <xdr:rowOff>137567</xdr:rowOff>
    </xdr:to>
    <xdr:cxnSp macro="">
      <xdr:nvCxnSpPr>
        <xdr:cNvPr id="702" name="直線コネクタ 701"/>
        <xdr:cNvCxnSpPr/>
      </xdr:nvCxnSpPr>
      <xdr:spPr>
        <a:xfrm>
          <a:off x="16230600" y="17111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65549</xdr:rowOff>
    </xdr:from>
    <xdr:ext cx="599010" cy="259045"/>
    <xdr:sp macro="" textlink="">
      <xdr:nvSpPr>
        <xdr:cNvPr id="703" name="公債費最大値テキスト"/>
        <xdr:cNvSpPr txBox="1"/>
      </xdr:nvSpPr>
      <xdr:spPr>
        <a:xfrm>
          <a:off x="16370300" y="15324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145,640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118872</xdr:rowOff>
    </xdr:from>
    <xdr:to>
      <xdr:col>86</xdr:col>
      <xdr:colOff>25400</xdr:colOff>
      <xdr:row>90</xdr:row>
      <xdr:rowOff>118872</xdr:rowOff>
    </xdr:to>
    <xdr:cxnSp macro="">
      <xdr:nvCxnSpPr>
        <xdr:cNvPr id="704" name="直線コネクタ 703"/>
        <xdr:cNvCxnSpPr/>
      </xdr:nvCxnSpPr>
      <xdr:spPr>
        <a:xfrm>
          <a:off x="16230600" y="15549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65100</xdr:rowOff>
    </xdr:from>
    <xdr:to>
      <xdr:col>85</xdr:col>
      <xdr:colOff>127000</xdr:colOff>
      <xdr:row>97</xdr:row>
      <xdr:rowOff>126061</xdr:rowOff>
    </xdr:to>
    <xdr:cxnSp macro="">
      <xdr:nvCxnSpPr>
        <xdr:cNvPr id="705" name="直線コネクタ 704"/>
        <xdr:cNvCxnSpPr/>
      </xdr:nvCxnSpPr>
      <xdr:spPr>
        <a:xfrm flipV="1">
          <a:off x="15481300" y="16695750"/>
          <a:ext cx="8382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33914</xdr:rowOff>
    </xdr:from>
    <xdr:ext cx="534377" cy="259045"/>
    <xdr:sp macro="" textlink="">
      <xdr:nvSpPr>
        <xdr:cNvPr id="706" name="公債費平均値テキスト"/>
        <xdr:cNvSpPr txBox="1"/>
      </xdr:nvSpPr>
      <xdr:spPr>
        <a:xfrm>
          <a:off x="16370300" y="164931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11037</xdr:rowOff>
    </xdr:from>
    <xdr:to>
      <xdr:col>85</xdr:col>
      <xdr:colOff>177800</xdr:colOff>
      <xdr:row>97</xdr:row>
      <xdr:rowOff>112637</xdr:rowOff>
    </xdr:to>
    <xdr:sp macro="" textlink="">
      <xdr:nvSpPr>
        <xdr:cNvPr id="707" name="フローチャート: 判断 706"/>
        <xdr:cNvSpPr/>
      </xdr:nvSpPr>
      <xdr:spPr>
        <a:xfrm>
          <a:off x="16268700" y="1664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126061</xdr:rowOff>
    </xdr:from>
    <xdr:to>
      <xdr:col>81</xdr:col>
      <xdr:colOff>50800</xdr:colOff>
      <xdr:row>97</xdr:row>
      <xdr:rowOff>151764</xdr:rowOff>
    </xdr:to>
    <xdr:cxnSp macro="">
      <xdr:nvCxnSpPr>
        <xdr:cNvPr id="708" name="直線コネクタ 707"/>
        <xdr:cNvCxnSpPr/>
      </xdr:nvCxnSpPr>
      <xdr:spPr>
        <a:xfrm flipV="1">
          <a:off x="14592300" y="16756711"/>
          <a:ext cx="889000" cy="25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23025</xdr:rowOff>
    </xdr:from>
    <xdr:to>
      <xdr:col>81</xdr:col>
      <xdr:colOff>101600</xdr:colOff>
      <xdr:row>97</xdr:row>
      <xdr:rowOff>124625</xdr:rowOff>
    </xdr:to>
    <xdr:sp macro="" textlink="">
      <xdr:nvSpPr>
        <xdr:cNvPr id="709" name="フローチャート: 判断 708"/>
        <xdr:cNvSpPr/>
      </xdr:nvSpPr>
      <xdr:spPr>
        <a:xfrm>
          <a:off x="15430500" y="1665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141152</xdr:rowOff>
    </xdr:from>
    <xdr:ext cx="534377" cy="259045"/>
    <xdr:sp macro="" textlink="">
      <xdr:nvSpPr>
        <xdr:cNvPr id="710" name="テキスト ボックス 709"/>
        <xdr:cNvSpPr txBox="1"/>
      </xdr:nvSpPr>
      <xdr:spPr>
        <a:xfrm>
          <a:off x="15214111" y="1642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144627</xdr:rowOff>
    </xdr:from>
    <xdr:to>
      <xdr:col>76</xdr:col>
      <xdr:colOff>114300</xdr:colOff>
      <xdr:row>97</xdr:row>
      <xdr:rowOff>151764</xdr:rowOff>
    </xdr:to>
    <xdr:cxnSp macro="">
      <xdr:nvCxnSpPr>
        <xdr:cNvPr id="711" name="直線コネクタ 710"/>
        <xdr:cNvCxnSpPr/>
      </xdr:nvCxnSpPr>
      <xdr:spPr>
        <a:xfrm>
          <a:off x="13703300" y="16775277"/>
          <a:ext cx="889000" cy="7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22670</xdr:rowOff>
    </xdr:from>
    <xdr:to>
      <xdr:col>76</xdr:col>
      <xdr:colOff>165100</xdr:colOff>
      <xdr:row>97</xdr:row>
      <xdr:rowOff>124270</xdr:rowOff>
    </xdr:to>
    <xdr:sp macro="" textlink="">
      <xdr:nvSpPr>
        <xdr:cNvPr id="712" name="フローチャート: 判断 711"/>
        <xdr:cNvSpPr/>
      </xdr:nvSpPr>
      <xdr:spPr>
        <a:xfrm>
          <a:off x="14541500" y="166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140797</xdr:rowOff>
    </xdr:from>
    <xdr:ext cx="534377" cy="259045"/>
    <xdr:sp macro="" textlink="">
      <xdr:nvSpPr>
        <xdr:cNvPr id="713" name="テキスト ボックス 712"/>
        <xdr:cNvSpPr txBox="1"/>
      </xdr:nvSpPr>
      <xdr:spPr>
        <a:xfrm>
          <a:off x="14325111" y="16428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137885</xdr:rowOff>
    </xdr:from>
    <xdr:to>
      <xdr:col>71</xdr:col>
      <xdr:colOff>177800</xdr:colOff>
      <xdr:row>97</xdr:row>
      <xdr:rowOff>144627</xdr:rowOff>
    </xdr:to>
    <xdr:cxnSp macro="">
      <xdr:nvCxnSpPr>
        <xdr:cNvPr id="714" name="直線コネクタ 713"/>
        <xdr:cNvCxnSpPr/>
      </xdr:nvCxnSpPr>
      <xdr:spPr>
        <a:xfrm>
          <a:off x="12814300" y="16768535"/>
          <a:ext cx="889000" cy="6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61964</xdr:rowOff>
    </xdr:from>
    <xdr:to>
      <xdr:col>72</xdr:col>
      <xdr:colOff>38100</xdr:colOff>
      <xdr:row>97</xdr:row>
      <xdr:rowOff>163564</xdr:rowOff>
    </xdr:to>
    <xdr:sp macro="" textlink="">
      <xdr:nvSpPr>
        <xdr:cNvPr id="715" name="フローチャート: 判断 714"/>
        <xdr:cNvSpPr/>
      </xdr:nvSpPr>
      <xdr:spPr>
        <a:xfrm>
          <a:off x="13652500" y="1669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8641</xdr:rowOff>
    </xdr:from>
    <xdr:ext cx="534377" cy="259045"/>
    <xdr:sp macro="" textlink="">
      <xdr:nvSpPr>
        <xdr:cNvPr id="716" name="テキスト ボックス 715"/>
        <xdr:cNvSpPr txBox="1"/>
      </xdr:nvSpPr>
      <xdr:spPr>
        <a:xfrm>
          <a:off x="13436111" y="1646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97143</xdr:rowOff>
    </xdr:from>
    <xdr:to>
      <xdr:col>67</xdr:col>
      <xdr:colOff>101600</xdr:colOff>
      <xdr:row>99</xdr:row>
      <xdr:rowOff>27293</xdr:rowOff>
    </xdr:to>
    <xdr:sp macro="" textlink="">
      <xdr:nvSpPr>
        <xdr:cNvPr id="717" name="フローチャート: 判断 716"/>
        <xdr:cNvSpPr/>
      </xdr:nvSpPr>
      <xdr:spPr>
        <a:xfrm>
          <a:off x="12763500" y="1689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18420</xdr:rowOff>
    </xdr:from>
    <xdr:ext cx="534377" cy="259045"/>
    <xdr:sp macro="" textlink="">
      <xdr:nvSpPr>
        <xdr:cNvPr id="718" name="テキスト ボックス 717"/>
        <xdr:cNvSpPr txBox="1"/>
      </xdr:nvSpPr>
      <xdr:spPr>
        <a:xfrm>
          <a:off x="12547111" y="1699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14300</xdr:rowOff>
    </xdr:from>
    <xdr:to>
      <xdr:col>85</xdr:col>
      <xdr:colOff>177800</xdr:colOff>
      <xdr:row>97</xdr:row>
      <xdr:rowOff>115900</xdr:rowOff>
    </xdr:to>
    <xdr:sp macro="" textlink="">
      <xdr:nvSpPr>
        <xdr:cNvPr id="724" name="楕円 723"/>
        <xdr:cNvSpPr/>
      </xdr:nvSpPr>
      <xdr:spPr>
        <a:xfrm>
          <a:off x="16268700" y="1664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164177</xdr:rowOff>
    </xdr:from>
    <xdr:ext cx="534377" cy="259045"/>
    <xdr:sp macro="" textlink="">
      <xdr:nvSpPr>
        <xdr:cNvPr id="725" name="公債費該当値テキスト"/>
        <xdr:cNvSpPr txBox="1"/>
      </xdr:nvSpPr>
      <xdr:spPr>
        <a:xfrm>
          <a:off x="16370300" y="16623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75261</xdr:rowOff>
    </xdr:from>
    <xdr:to>
      <xdr:col>81</xdr:col>
      <xdr:colOff>101600</xdr:colOff>
      <xdr:row>98</xdr:row>
      <xdr:rowOff>5411</xdr:rowOff>
    </xdr:to>
    <xdr:sp macro="" textlink="">
      <xdr:nvSpPr>
        <xdr:cNvPr id="726" name="楕円 725"/>
        <xdr:cNvSpPr/>
      </xdr:nvSpPr>
      <xdr:spPr>
        <a:xfrm>
          <a:off x="15430500" y="1670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167988</xdr:rowOff>
    </xdr:from>
    <xdr:ext cx="534377" cy="259045"/>
    <xdr:sp macro="" textlink="">
      <xdr:nvSpPr>
        <xdr:cNvPr id="727" name="テキスト ボックス 726"/>
        <xdr:cNvSpPr txBox="1"/>
      </xdr:nvSpPr>
      <xdr:spPr>
        <a:xfrm>
          <a:off x="15214111" y="16798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100964</xdr:rowOff>
    </xdr:from>
    <xdr:to>
      <xdr:col>76</xdr:col>
      <xdr:colOff>165100</xdr:colOff>
      <xdr:row>98</xdr:row>
      <xdr:rowOff>31114</xdr:rowOff>
    </xdr:to>
    <xdr:sp macro="" textlink="">
      <xdr:nvSpPr>
        <xdr:cNvPr id="728" name="楕円 727"/>
        <xdr:cNvSpPr/>
      </xdr:nvSpPr>
      <xdr:spPr>
        <a:xfrm>
          <a:off x="14541500" y="16731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22241</xdr:rowOff>
    </xdr:from>
    <xdr:ext cx="534377" cy="259045"/>
    <xdr:sp macro="" textlink="">
      <xdr:nvSpPr>
        <xdr:cNvPr id="729" name="テキスト ボックス 728"/>
        <xdr:cNvSpPr txBox="1"/>
      </xdr:nvSpPr>
      <xdr:spPr>
        <a:xfrm>
          <a:off x="14325111" y="1682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93827</xdr:rowOff>
    </xdr:from>
    <xdr:to>
      <xdr:col>72</xdr:col>
      <xdr:colOff>38100</xdr:colOff>
      <xdr:row>98</xdr:row>
      <xdr:rowOff>23977</xdr:rowOff>
    </xdr:to>
    <xdr:sp macro="" textlink="">
      <xdr:nvSpPr>
        <xdr:cNvPr id="730" name="楕円 729"/>
        <xdr:cNvSpPr/>
      </xdr:nvSpPr>
      <xdr:spPr>
        <a:xfrm>
          <a:off x="13652500" y="1672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15104</xdr:rowOff>
    </xdr:from>
    <xdr:ext cx="534377" cy="259045"/>
    <xdr:sp macro="" textlink="">
      <xdr:nvSpPr>
        <xdr:cNvPr id="731" name="テキスト ボックス 730"/>
        <xdr:cNvSpPr txBox="1"/>
      </xdr:nvSpPr>
      <xdr:spPr>
        <a:xfrm>
          <a:off x="13436111" y="16817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87085</xdr:rowOff>
    </xdr:from>
    <xdr:to>
      <xdr:col>67</xdr:col>
      <xdr:colOff>101600</xdr:colOff>
      <xdr:row>98</xdr:row>
      <xdr:rowOff>17235</xdr:rowOff>
    </xdr:to>
    <xdr:sp macro="" textlink="">
      <xdr:nvSpPr>
        <xdr:cNvPr id="732" name="楕円 731"/>
        <xdr:cNvSpPr/>
      </xdr:nvSpPr>
      <xdr:spPr>
        <a:xfrm>
          <a:off x="12763500" y="16717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33762</xdr:rowOff>
    </xdr:from>
    <xdr:ext cx="534377" cy="259045"/>
    <xdr:sp macro="" textlink="">
      <xdr:nvSpPr>
        <xdr:cNvPr id="733" name="テキスト ボックス 732"/>
        <xdr:cNvSpPr txBox="1"/>
      </xdr:nvSpPr>
      <xdr:spPr>
        <a:xfrm>
          <a:off x="12547111" y="1649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4" name="直線コネクタ 74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5" name="テキスト ボックス 74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6" name="直線コネクタ 74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7" name="テキスト ボックス 74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8" name="直線コネクタ 74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49" name="テキスト ボックス 748"/>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50" name="直線コネクタ 74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51" name="テキスト ボックス 750"/>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52" name="直線コネクタ 75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53" name="テキスト ボックス 75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4" name="直線コネクタ 75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5" name="テキスト ボックス 75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34</xdr:row>
      <xdr:rowOff>149377</xdr:rowOff>
    </xdr:from>
    <xdr:to>
      <xdr:col>116</xdr:col>
      <xdr:colOff>62864</xdr:colOff>
      <xdr:row>39</xdr:row>
      <xdr:rowOff>44450</xdr:rowOff>
    </xdr:to>
    <xdr:cxnSp macro="">
      <xdr:nvCxnSpPr>
        <xdr:cNvPr id="757" name="直線コネクタ 756"/>
        <xdr:cNvCxnSpPr/>
      </xdr:nvCxnSpPr>
      <xdr:spPr>
        <a:xfrm flipV="1">
          <a:off x="22159595" y="5978677"/>
          <a:ext cx="1269" cy="752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73626</xdr:rowOff>
    </xdr:from>
    <xdr:ext cx="249299" cy="259045"/>
    <xdr:sp macro="" textlink="">
      <xdr:nvSpPr>
        <xdr:cNvPr id="758" name="諸支出金最小値テキスト"/>
        <xdr:cNvSpPr txBox="1"/>
      </xdr:nvSpPr>
      <xdr:spPr>
        <a:xfrm>
          <a:off x="22212300" y="67601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9" name="直線コネクタ 75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33</xdr:row>
      <xdr:rowOff>96054</xdr:rowOff>
    </xdr:from>
    <xdr:ext cx="469744" cy="259045"/>
    <xdr:sp macro="" textlink="">
      <xdr:nvSpPr>
        <xdr:cNvPr id="760" name="諸支出金最大値テキスト"/>
        <xdr:cNvSpPr txBox="1"/>
      </xdr:nvSpPr>
      <xdr:spPr>
        <a:xfrm>
          <a:off x="22212300" y="5753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9,873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34</xdr:row>
      <xdr:rowOff>149377</xdr:rowOff>
    </xdr:from>
    <xdr:to>
      <xdr:col>116</xdr:col>
      <xdr:colOff>152400</xdr:colOff>
      <xdr:row>34</xdr:row>
      <xdr:rowOff>149377</xdr:rowOff>
    </xdr:to>
    <xdr:cxnSp macro="">
      <xdr:nvCxnSpPr>
        <xdr:cNvPr id="761" name="直線コネクタ 760"/>
        <xdr:cNvCxnSpPr/>
      </xdr:nvCxnSpPr>
      <xdr:spPr>
        <a:xfrm>
          <a:off x="22072600" y="5978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127127</xdr:rowOff>
    </xdr:from>
    <xdr:to>
      <xdr:col>116</xdr:col>
      <xdr:colOff>63500</xdr:colOff>
      <xdr:row>34</xdr:row>
      <xdr:rowOff>149377</xdr:rowOff>
    </xdr:to>
    <xdr:cxnSp macro="">
      <xdr:nvCxnSpPr>
        <xdr:cNvPr id="762" name="直線コネクタ 761"/>
        <xdr:cNvCxnSpPr/>
      </xdr:nvCxnSpPr>
      <xdr:spPr>
        <a:xfrm>
          <a:off x="21323300" y="5442077"/>
          <a:ext cx="838200" cy="536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118076</xdr:rowOff>
    </xdr:from>
    <xdr:ext cx="378565" cy="259045"/>
    <xdr:sp macro="" textlink="">
      <xdr:nvSpPr>
        <xdr:cNvPr id="763" name="諸支出金平均値テキスト"/>
        <xdr:cNvSpPr txBox="1"/>
      </xdr:nvSpPr>
      <xdr:spPr>
        <a:xfrm>
          <a:off x="22212300" y="663317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139649</xdr:rowOff>
    </xdr:from>
    <xdr:to>
      <xdr:col>116</xdr:col>
      <xdr:colOff>114300</xdr:colOff>
      <xdr:row>39</xdr:row>
      <xdr:rowOff>69799</xdr:rowOff>
    </xdr:to>
    <xdr:sp macro="" textlink="">
      <xdr:nvSpPr>
        <xdr:cNvPr id="764" name="フローチャート: 判断 763"/>
        <xdr:cNvSpPr/>
      </xdr:nvSpPr>
      <xdr:spPr>
        <a:xfrm>
          <a:off x="22110700" y="6654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127127</xdr:rowOff>
    </xdr:from>
    <xdr:to>
      <xdr:col>111</xdr:col>
      <xdr:colOff>177800</xdr:colOff>
      <xdr:row>31</xdr:row>
      <xdr:rowOff>157607</xdr:rowOff>
    </xdr:to>
    <xdr:cxnSp macro="">
      <xdr:nvCxnSpPr>
        <xdr:cNvPr id="765" name="直線コネクタ 764"/>
        <xdr:cNvCxnSpPr/>
      </xdr:nvCxnSpPr>
      <xdr:spPr>
        <a:xfrm flipV="1">
          <a:off x="20434300" y="5442077"/>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121589</xdr:rowOff>
    </xdr:from>
    <xdr:to>
      <xdr:col>112</xdr:col>
      <xdr:colOff>38100</xdr:colOff>
      <xdr:row>39</xdr:row>
      <xdr:rowOff>51739</xdr:rowOff>
    </xdr:to>
    <xdr:sp macro="" textlink="">
      <xdr:nvSpPr>
        <xdr:cNvPr id="766" name="フローチャート: 判断 765"/>
        <xdr:cNvSpPr/>
      </xdr:nvSpPr>
      <xdr:spPr>
        <a:xfrm>
          <a:off x="21272500" y="663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42866</xdr:rowOff>
    </xdr:from>
    <xdr:ext cx="378565" cy="259045"/>
    <xdr:sp macro="" textlink="">
      <xdr:nvSpPr>
        <xdr:cNvPr id="767" name="テキスト ボックス 766"/>
        <xdr:cNvSpPr txBox="1"/>
      </xdr:nvSpPr>
      <xdr:spPr>
        <a:xfrm>
          <a:off x="21134017" y="67294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31</xdr:row>
      <xdr:rowOff>157607</xdr:rowOff>
    </xdr:from>
    <xdr:to>
      <xdr:col>107</xdr:col>
      <xdr:colOff>50800</xdr:colOff>
      <xdr:row>34</xdr:row>
      <xdr:rowOff>82779</xdr:rowOff>
    </xdr:to>
    <xdr:cxnSp macro="">
      <xdr:nvCxnSpPr>
        <xdr:cNvPr id="768" name="直線コネクタ 767"/>
        <xdr:cNvCxnSpPr/>
      </xdr:nvCxnSpPr>
      <xdr:spPr>
        <a:xfrm flipV="1">
          <a:off x="19545300" y="5472557"/>
          <a:ext cx="889000" cy="439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118694</xdr:rowOff>
    </xdr:from>
    <xdr:to>
      <xdr:col>107</xdr:col>
      <xdr:colOff>101600</xdr:colOff>
      <xdr:row>39</xdr:row>
      <xdr:rowOff>48844</xdr:rowOff>
    </xdr:to>
    <xdr:sp macro="" textlink="">
      <xdr:nvSpPr>
        <xdr:cNvPr id="769" name="フローチャート: 判断 768"/>
        <xdr:cNvSpPr/>
      </xdr:nvSpPr>
      <xdr:spPr>
        <a:xfrm>
          <a:off x="20383500" y="663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39971</xdr:rowOff>
    </xdr:from>
    <xdr:ext cx="378565" cy="259045"/>
    <xdr:sp macro="" textlink="">
      <xdr:nvSpPr>
        <xdr:cNvPr id="770" name="テキスト ボックス 769"/>
        <xdr:cNvSpPr txBox="1"/>
      </xdr:nvSpPr>
      <xdr:spPr>
        <a:xfrm>
          <a:off x="20245017" y="6726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82779</xdr:rowOff>
    </xdr:from>
    <xdr:to>
      <xdr:col>102</xdr:col>
      <xdr:colOff>114300</xdr:colOff>
      <xdr:row>39</xdr:row>
      <xdr:rowOff>44450</xdr:rowOff>
    </xdr:to>
    <xdr:cxnSp macro="">
      <xdr:nvCxnSpPr>
        <xdr:cNvPr id="771" name="直線コネクタ 770"/>
        <xdr:cNvCxnSpPr/>
      </xdr:nvCxnSpPr>
      <xdr:spPr>
        <a:xfrm flipV="1">
          <a:off x="18656300" y="5912079"/>
          <a:ext cx="889000" cy="818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140945</xdr:rowOff>
    </xdr:from>
    <xdr:to>
      <xdr:col>102</xdr:col>
      <xdr:colOff>165100</xdr:colOff>
      <xdr:row>39</xdr:row>
      <xdr:rowOff>71095</xdr:rowOff>
    </xdr:to>
    <xdr:sp macro="" textlink="">
      <xdr:nvSpPr>
        <xdr:cNvPr id="772" name="フローチャート: 判断 771"/>
        <xdr:cNvSpPr/>
      </xdr:nvSpPr>
      <xdr:spPr>
        <a:xfrm>
          <a:off x="19494500" y="665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62222</xdr:rowOff>
    </xdr:from>
    <xdr:ext cx="378565" cy="259045"/>
    <xdr:sp macro="" textlink="">
      <xdr:nvSpPr>
        <xdr:cNvPr id="773" name="テキスト ボックス 772"/>
        <xdr:cNvSpPr txBox="1"/>
      </xdr:nvSpPr>
      <xdr:spPr>
        <a:xfrm>
          <a:off x="19356017" y="6748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163576</xdr:rowOff>
    </xdr:from>
    <xdr:to>
      <xdr:col>98</xdr:col>
      <xdr:colOff>38100</xdr:colOff>
      <xdr:row>39</xdr:row>
      <xdr:rowOff>93726</xdr:rowOff>
    </xdr:to>
    <xdr:sp macro="" textlink="">
      <xdr:nvSpPr>
        <xdr:cNvPr id="774" name="フローチャート: 判断 773"/>
        <xdr:cNvSpPr/>
      </xdr:nvSpPr>
      <xdr:spPr>
        <a:xfrm>
          <a:off x="18605500" y="667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110253</xdr:rowOff>
    </xdr:from>
    <xdr:ext cx="313932" cy="259045"/>
    <xdr:sp macro="" textlink="">
      <xdr:nvSpPr>
        <xdr:cNvPr id="775" name="テキスト ボックス 774"/>
        <xdr:cNvSpPr txBox="1"/>
      </xdr:nvSpPr>
      <xdr:spPr>
        <a:xfrm>
          <a:off x="18499333" y="64539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6" name="テキスト ボックス 77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7" name="テキスト ボックス 77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8" name="テキスト ボックス 77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9" name="テキスト ボックス 77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0" name="テキスト ボックス 77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98577</xdr:rowOff>
    </xdr:from>
    <xdr:to>
      <xdr:col>116</xdr:col>
      <xdr:colOff>114300</xdr:colOff>
      <xdr:row>35</xdr:row>
      <xdr:rowOff>28727</xdr:rowOff>
    </xdr:to>
    <xdr:sp macro="" textlink="">
      <xdr:nvSpPr>
        <xdr:cNvPr id="781" name="楕円 780"/>
        <xdr:cNvSpPr/>
      </xdr:nvSpPr>
      <xdr:spPr>
        <a:xfrm>
          <a:off x="22110700" y="592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51604</xdr:rowOff>
    </xdr:from>
    <xdr:ext cx="469744" cy="259045"/>
    <xdr:sp macro="" textlink="">
      <xdr:nvSpPr>
        <xdr:cNvPr id="782" name="諸支出金該当値テキスト"/>
        <xdr:cNvSpPr txBox="1"/>
      </xdr:nvSpPr>
      <xdr:spPr>
        <a:xfrm>
          <a:off x="22212300" y="5880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31</xdr:row>
      <xdr:rowOff>76327</xdr:rowOff>
    </xdr:from>
    <xdr:to>
      <xdr:col>112</xdr:col>
      <xdr:colOff>38100</xdr:colOff>
      <xdr:row>32</xdr:row>
      <xdr:rowOff>6477</xdr:rowOff>
    </xdr:to>
    <xdr:sp macro="" textlink="">
      <xdr:nvSpPr>
        <xdr:cNvPr id="783" name="楕円 782"/>
        <xdr:cNvSpPr/>
      </xdr:nvSpPr>
      <xdr:spPr>
        <a:xfrm>
          <a:off x="21272500" y="5391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30</xdr:row>
      <xdr:rowOff>23004</xdr:rowOff>
    </xdr:from>
    <xdr:ext cx="534377" cy="259045"/>
    <xdr:sp macro="" textlink="">
      <xdr:nvSpPr>
        <xdr:cNvPr id="784" name="テキスト ボックス 783"/>
        <xdr:cNvSpPr txBox="1"/>
      </xdr:nvSpPr>
      <xdr:spPr>
        <a:xfrm>
          <a:off x="21056111" y="5166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31</xdr:row>
      <xdr:rowOff>106807</xdr:rowOff>
    </xdr:from>
    <xdr:to>
      <xdr:col>107</xdr:col>
      <xdr:colOff>101600</xdr:colOff>
      <xdr:row>32</xdr:row>
      <xdr:rowOff>36957</xdr:rowOff>
    </xdr:to>
    <xdr:sp macro="" textlink="">
      <xdr:nvSpPr>
        <xdr:cNvPr id="785" name="楕円 784"/>
        <xdr:cNvSpPr/>
      </xdr:nvSpPr>
      <xdr:spPr>
        <a:xfrm>
          <a:off x="20383500" y="542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30</xdr:row>
      <xdr:rowOff>53484</xdr:rowOff>
    </xdr:from>
    <xdr:ext cx="534377" cy="259045"/>
    <xdr:sp macro="" textlink="">
      <xdr:nvSpPr>
        <xdr:cNvPr id="786" name="テキスト ボックス 785"/>
        <xdr:cNvSpPr txBox="1"/>
      </xdr:nvSpPr>
      <xdr:spPr>
        <a:xfrm>
          <a:off x="20167111" y="519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31979</xdr:rowOff>
    </xdr:from>
    <xdr:to>
      <xdr:col>102</xdr:col>
      <xdr:colOff>165100</xdr:colOff>
      <xdr:row>34</xdr:row>
      <xdr:rowOff>133579</xdr:rowOff>
    </xdr:to>
    <xdr:sp macro="" textlink="">
      <xdr:nvSpPr>
        <xdr:cNvPr id="787" name="楕円 786"/>
        <xdr:cNvSpPr/>
      </xdr:nvSpPr>
      <xdr:spPr>
        <a:xfrm>
          <a:off x="19494500" y="5861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32</xdr:row>
      <xdr:rowOff>150106</xdr:rowOff>
    </xdr:from>
    <xdr:ext cx="534377" cy="259045"/>
    <xdr:sp macro="" textlink="">
      <xdr:nvSpPr>
        <xdr:cNvPr id="788" name="テキスト ボックス 787"/>
        <xdr:cNvSpPr txBox="1"/>
      </xdr:nvSpPr>
      <xdr:spPr>
        <a:xfrm>
          <a:off x="19278111" y="5636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9" name="楕円 78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90" name="テキスト ボックス 789"/>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1" name="正方形/長方形 79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2" name="正方形/長方形 79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3" name="正方形/長方形 79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4" name="正方形/長方形 79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5" name="正方形/長方形 79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6" name="正方形/長方形 79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7" name="正方形/長方形 79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8" name="正方形/長方形 79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9" name="テキスト ボックス 79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0" name="直線コネクタ 79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801" name="直線コネクタ 80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2" name="テキスト ボックス 80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3" name="直線コネクタ 80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4" name="テキスト ボックス 80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6" name="直線コネクタ 80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8" name="直線コネクタ 80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0" name="直線コネクタ 80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11" name="直線コネクタ 81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フローチャート: 判断 81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4" name="直線コネクタ 81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5" name="フローチャート: 判断 81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6" name="テキスト ボックス 81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7" name="直線コネクタ 81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8" name="フローチャート: 判断 81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9" name="テキスト ボックス 81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20" name="直線コネクタ 81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21" name="フローチャート: 判断 82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2" name="テキスト ボックス 82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フローチャート: 判断 82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4" name="テキスト ボックス 82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5" name="テキスト ボックス 82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6" name="テキスト ボックス 82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7" name="テキスト ボックス 82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8" name="テキスト ボックス 82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9" name="テキスト ボックス 82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30" name="楕円 82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3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2" name="楕円 83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3" name="テキスト ボックス 83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4" name="楕円 83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5" name="テキスト ボックス 83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6" name="楕円 83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7" name="テキスト ボックス 83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8" name="楕円 83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9" name="テキスト ボックス 83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0" name="正方形/長方形 83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1" name="正方形/長方形 84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2" name="テキスト ボックス 84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　決算額が減少した主なものは民生費，土木費，総務費で，民生費については池田保育園整備事業（繰越）の完了や臨時福祉給付金（繰越）が減少し，住民一人当たり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140,598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円となった。土木費については子育て支援住宅を含めた住宅建設事業や道路改良工事等が減少し，住民一人当たり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55,018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円となった。総務費については新庁舎建設事業も始まったが，基幹業務システム構築に係る経費や財政調整基金積立金の減により，住民一人当たり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66,496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円となった。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　決算額が増加した主なものは教育費と公債費で，教育費については小中学校校内</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LAN</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整備工事や国体実行委員会補助金等の増により住民一人当たり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58,227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円となった。公債費については平成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26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年度過疎対策事業債（廃棄物処理施設整備事業等）等の元金償還開始により住民一人当たり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55,374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円となった。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　また，類似団体中最も高くなっている諸支出金については，前年度同様，庁舎建設基金への積立の減により住民一人当たり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9,873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円となった。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茨城県大子町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　財政調整基金残高は，前年度から</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294</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百万円減少となった。主な要因としては子育て支援住宅建設事業について，住宅債の交付税措置がないため財政調整基金を取崩して財源としたことによる。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　また，実質収支の増に伴い実質収支比率は前年度と比較して</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4.22</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ポイント上昇しているが，財政調整基金の積立額を上回る取崩しにより実質単年度収支は３年連続マイナスとなった。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　今後，公共施設の老朽化による維持補修費，少子高齢化対策事業など扶助費の増加が見込まれることから，計画的な財政運営，慎重な予算計上に努めていく。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茨城県大子町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　各会計において黒字となっており，健全な状態であるといえる。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　引き続き財政基盤の強化を推進し，健全な財政運営に努めていく。</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9451813</v>
      </c>
      <c r="BO4" s="461"/>
      <c r="BP4" s="461"/>
      <c r="BQ4" s="461"/>
      <c r="BR4" s="461"/>
      <c r="BS4" s="461"/>
      <c r="BT4" s="461"/>
      <c r="BU4" s="462"/>
      <c r="BV4" s="460">
        <v>9862116</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10.4</v>
      </c>
      <c r="CU4" s="642"/>
      <c r="CV4" s="642"/>
      <c r="CW4" s="642"/>
      <c r="CX4" s="642"/>
      <c r="CY4" s="642"/>
      <c r="CZ4" s="642"/>
      <c r="DA4" s="643"/>
      <c r="DB4" s="641">
        <v>6.2</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8824171</v>
      </c>
      <c r="BO5" s="466"/>
      <c r="BP5" s="466"/>
      <c r="BQ5" s="466"/>
      <c r="BR5" s="466"/>
      <c r="BS5" s="466"/>
      <c r="BT5" s="466"/>
      <c r="BU5" s="467"/>
      <c r="BV5" s="465">
        <v>9444308</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87.6</v>
      </c>
      <c r="CU5" s="436"/>
      <c r="CV5" s="436"/>
      <c r="CW5" s="436"/>
      <c r="CX5" s="436"/>
      <c r="CY5" s="436"/>
      <c r="CZ5" s="436"/>
      <c r="DA5" s="437"/>
      <c r="DB5" s="435">
        <v>85.9</v>
      </c>
      <c r="DC5" s="436"/>
      <c r="DD5" s="436"/>
      <c r="DE5" s="436"/>
      <c r="DF5" s="436"/>
      <c r="DG5" s="436"/>
      <c r="DH5" s="436"/>
      <c r="DI5" s="437"/>
      <c r="DJ5" s="185"/>
      <c r="DK5" s="185"/>
      <c r="DL5" s="185"/>
      <c r="DM5" s="185"/>
      <c r="DN5" s="185"/>
      <c r="DO5" s="185"/>
    </row>
    <row r="6" spans="1:119" ht="18.75" customHeight="1" x14ac:dyDescent="0.15">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94</v>
      </c>
      <c r="AV6" s="523"/>
      <c r="AW6" s="523"/>
      <c r="AX6" s="523"/>
      <c r="AY6" s="445" t="s">
        <v>102</v>
      </c>
      <c r="AZ6" s="446"/>
      <c r="BA6" s="446"/>
      <c r="BB6" s="446"/>
      <c r="BC6" s="446"/>
      <c r="BD6" s="446"/>
      <c r="BE6" s="446"/>
      <c r="BF6" s="446"/>
      <c r="BG6" s="446"/>
      <c r="BH6" s="446"/>
      <c r="BI6" s="446"/>
      <c r="BJ6" s="446"/>
      <c r="BK6" s="446"/>
      <c r="BL6" s="446"/>
      <c r="BM6" s="447"/>
      <c r="BN6" s="465">
        <v>627642</v>
      </c>
      <c r="BO6" s="466"/>
      <c r="BP6" s="466"/>
      <c r="BQ6" s="466"/>
      <c r="BR6" s="466"/>
      <c r="BS6" s="466"/>
      <c r="BT6" s="466"/>
      <c r="BU6" s="467"/>
      <c r="BV6" s="465">
        <v>417808</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91.7</v>
      </c>
      <c r="CU6" s="616"/>
      <c r="CV6" s="616"/>
      <c r="CW6" s="616"/>
      <c r="CX6" s="616"/>
      <c r="CY6" s="616"/>
      <c r="CZ6" s="616"/>
      <c r="DA6" s="617"/>
      <c r="DB6" s="615">
        <v>90</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105</v>
      </c>
      <c r="AV7" s="523"/>
      <c r="AW7" s="523"/>
      <c r="AX7" s="523"/>
      <c r="AY7" s="445" t="s">
        <v>106</v>
      </c>
      <c r="AZ7" s="446"/>
      <c r="BA7" s="446"/>
      <c r="BB7" s="446"/>
      <c r="BC7" s="446"/>
      <c r="BD7" s="446"/>
      <c r="BE7" s="446"/>
      <c r="BF7" s="446"/>
      <c r="BG7" s="446"/>
      <c r="BH7" s="446"/>
      <c r="BI7" s="446"/>
      <c r="BJ7" s="446"/>
      <c r="BK7" s="446"/>
      <c r="BL7" s="446"/>
      <c r="BM7" s="447"/>
      <c r="BN7" s="465">
        <v>11968</v>
      </c>
      <c r="BO7" s="466"/>
      <c r="BP7" s="466"/>
      <c r="BQ7" s="466"/>
      <c r="BR7" s="466"/>
      <c r="BS7" s="466"/>
      <c r="BT7" s="466"/>
      <c r="BU7" s="467"/>
      <c r="BV7" s="465">
        <v>52185</v>
      </c>
      <c r="BW7" s="466"/>
      <c r="BX7" s="466"/>
      <c r="BY7" s="466"/>
      <c r="BZ7" s="466"/>
      <c r="CA7" s="466"/>
      <c r="CB7" s="466"/>
      <c r="CC7" s="467"/>
      <c r="CD7" s="474" t="s">
        <v>107</v>
      </c>
      <c r="CE7" s="475"/>
      <c r="CF7" s="475"/>
      <c r="CG7" s="475"/>
      <c r="CH7" s="475"/>
      <c r="CI7" s="475"/>
      <c r="CJ7" s="475"/>
      <c r="CK7" s="475"/>
      <c r="CL7" s="475"/>
      <c r="CM7" s="475"/>
      <c r="CN7" s="475"/>
      <c r="CO7" s="475"/>
      <c r="CP7" s="475"/>
      <c r="CQ7" s="475"/>
      <c r="CR7" s="475"/>
      <c r="CS7" s="476"/>
      <c r="CT7" s="465">
        <v>5906827</v>
      </c>
      <c r="CU7" s="466"/>
      <c r="CV7" s="466"/>
      <c r="CW7" s="466"/>
      <c r="CX7" s="466"/>
      <c r="CY7" s="466"/>
      <c r="CZ7" s="466"/>
      <c r="DA7" s="467"/>
      <c r="DB7" s="465">
        <v>5899851</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108</v>
      </c>
      <c r="AN8" s="439"/>
      <c r="AO8" s="439"/>
      <c r="AP8" s="439"/>
      <c r="AQ8" s="439"/>
      <c r="AR8" s="439"/>
      <c r="AS8" s="439"/>
      <c r="AT8" s="440"/>
      <c r="AU8" s="522" t="s">
        <v>109</v>
      </c>
      <c r="AV8" s="523"/>
      <c r="AW8" s="523"/>
      <c r="AX8" s="523"/>
      <c r="AY8" s="445" t="s">
        <v>110</v>
      </c>
      <c r="AZ8" s="446"/>
      <c r="BA8" s="446"/>
      <c r="BB8" s="446"/>
      <c r="BC8" s="446"/>
      <c r="BD8" s="446"/>
      <c r="BE8" s="446"/>
      <c r="BF8" s="446"/>
      <c r="BG8" s="446"/>
      <c r="BH8" s="446"/>
      <c r="BI8" s="446"/>
      <c r="BJ8" s="446"/>
      <c r="BK8" s="446"/>
      <c r="BL8" s="446"/>
      <c r="BM8" s="447"/>
      <c r="BN8" s="465">
        <v>615674</v>
      </c>
      <c r="BO8" s="466"/>
      <c r="BP8" s="466"/>
      <c r="BQ8" s="466"/>
      <c r="BR8" s="466"/>
      <c r="BS8" s="466"/>
      <c r="BT8" s="466"/>
      <c r="BU8" s="467"/>
      <c r="BV8" s="465">
        <v>365623</v>
      </c>
      <c r="BW8" s="466"/>
      <c r="BX8" s="466"/>
      <c r="BY8" s="466"/>
      <c r="BZ8" s="466"/>
      <c r="CA8" s="466"/>
      <c r="CB8" s="466"/>
      <c r="CC8" s="467"/>
      <c r="CD8" s="474" t="s">
        <v>111</v>
      </c>
      <c r="CE8" s="475"/>
      <c r="CF8" s="475"/>
      <c r="CG8" s="475"/>
      <c r="CH8" s="475"/>
      <c r="CI8" s="475"/>
      <c r="CJ8" s="475"/>
      <c r="CK8" s="475"/>
      <c r="CL8" s="475"/>
      <c r="CM8" s="475"/>
      <c r="CN8" s="475"/>
      <c r="CO8" s="475"/>
      <c r="CP8" s="475"/>
      <c r="CQ8" s="475"/>
      <c r="CR8" s="475"/>
      <c r="CS8" s="476"/>
      <c r="CT8" s="578">
        <v>0.33</v>
      </c>
      <c r="CU8" s="579"/>
      <c r="CV8" s="579"/>
      <c r="CW8" s="579"/>
      <c r="CX8" s="579"/>
      <c r="CY8" s="579"/>
      <c r="CZ8" s="579"/>
      <c r="DA8" s="580"/>
      <c r="DB8" s="578">
        <v>0.33</v>
      </c>
      <c r="DC8" s="579"/>
      <c r="DD8" s="579"/>
      <c r="DE8" s="579"/>
      <c r="DF8" s="579"/>
      <c r="DG8" s="579"/>
      <c r="DH8" s="579"/>
      <c r="DI8" s="580"/>
      <c r="DJ8" s="185"/>
      <c r="DK8" s="185"/>
      <c r="DL8" s="185"/>
      <c r="DM8" s="185"/>
      <c r="DN8" s="185"/>
      <c r="DO8" s="185"/>
    </row>
    <row r="9" spans="1:119" ht="18.75" customHeight="1" thickBot="1" x14ac:dyDescent="0.2">
      <c r="A9" s="186"/>
      <c r="B9" s="604" t="s">
        <v>112</v>
      </c>
      <c r="C9" s="605"/>
      <c r="D9" s="605"/>
      <c r="E9" s="605"/>
      <c r="F9" s="605"/>
      <c r="G9" s="605"/>
      <c r="H9" s="605"/>
      <c r="I9" s="605"/>
      <c r="J9" s="605"/>
      <c r="K9" s="528"/>
      <c r="L9" s="606" t="s">
        <v>113</v>
      </c>
      <c r="M9" s="607"/>
      <c r="N9" s="607"/>
      <c r="O9" s="607"/>
      <c r="P9" s="607"/>
      <c r="Q9" s="608"/>
      <c r="R9" s="609">
        <v>18053</v>
      </c>
      <c r="S9" s="610"/>
      <c r="T9" s="610"/>
      <c r="U9" s="610"/>
      <c r="V9" s="611"/>
      <c r="W9" s="544" t="s">
        <v>114</v>
      </c>
      <c r="X9" s="545"/>
      <c r="Y9" s="545"/>
      <c r="Z9" s="545"/>
      <c r="AA9" s="545"/>
      <c r="AB9" s="545"/>
      <c r="AC9" s="545"/>
      <c r="AD9" s="545"/>
      <c r="AE9" s="545"/>
      <c r="AF9" s="545"/>
      <c r="AG9" s="545"/>
      <c r="AH9" s="545"/>
      <c r="AI9" s="545"/>
      <c r="AJ9" s="545"/>
      <c r="AK9" s="545"/>
      <c r="AL9" s="612"/>
      <c r="AM9" s="534" t="s">
        <v>115</v>
      </c>
      <c r="AN9" s="439"/>
      <c r="AO9" s="439"/>
      <c r="AP9" s="439"/>
      <c r="AQ9" s="439"/>
      <c r="AR9" s="439"/>
      <c r="AS9" s="439"/>
      <c r="AT9" s="440"/>
      <c r="AU9" s="522" t="s">
        <v>109</v>
      </c>
      <c r="AV9" s="523"/>
      <c r="AW9" s="523"/>
      <c r="AX9" s="523"/>
      <c r="AY9" s="445" t="s">
        <v>116</v>
      </c>
      <c r="AZ9" s="446"/>
      <c r="BA9" s="446"/>
      <c r="BB9" s="446"/>
      <c r="BC9" s="446"/>
      <c r="BD9" s="446"/>
      <c r="BE9" s="446"/>
      <c r="BF9" s="446"/>
      <c r="BG9" s="446"/>
      <c r="BH9" s="446"/>
      <c r="BI9" s="446"/>
      <c r="BJ9" s="446"/>
      <c r="BK9" s="446"/>
      <c r="BL9" s="446"/>
      <c r="BM9" s="447"/>
      <c r="BN9" s="465">
        <v>250051</v>
      </c>
      <c r="BO9" s="466"/>
      <c r="BP9" s="466"/>
      <c r="BQ9" s="466"/>
      <c r="BR9" s="466"/>
      <c r="BS9" s="466"/>
      <c r="BT9" s="466"/>
      <c r="BU9" s="467"/>
      <c r="BV9" s="465">
        <v>-137519</v>
      </c>
      <c r="BW9" s="466"/>
      <c r="BX9" s="466"/>
      <c r="BY9" s="466"/>
      <c r="BZ9" s="466"/>
      <c r="CA9" s="466"/>
      <c r="CB9" s="466"/>
      <c r="CC9" s="467"/>
      <c r="CD9" s="474" t="s">
        <v>117</v>
      </c>
      <c r="CE9" s="475"/>
      <c r="CF9" s="475"/>
      <c r="CG9" s="475"/>
      <c r="CH9" s="475"/>
      <c r="CI9" s="475"/>
      <c r="CJ9" s="475"/>
      <c r="CK9" s="475"/>
      <c r="CL9" s="475"/>
      <c r="CM9" s="475"/>
      <c r="CN9" s="475"/>
      <c r="CO9" s="475"/>
      <c r="CP9" s="475"/>
      <c r="CQ9" s="475"/>
      <c r="CR9" s="475"/>
      <c r="CS9" s="476"/>
      <c r="CT9" s="435">
        <v>12.5</v>
      </c>
      <c r="CU9" s="436"/>
      <c r="CV9" s="436"/>
      <c r="CW9" s="436"/>
      <c r="CX9" s="436"/>
      <c r="CY9" s="436"/>
      <c r="CZ9" s="436"/>
      <c r="DA9" s="437"/>
      <c r="DB9" s="435">
        <v>11.6</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118</v>
      </c>
      <c r="M10" s="439"/>
      <c r="N10" s="439"/>
      <c r="O10" s="439"/>
      <c r="P10" s="439"/>
      <c r="Q10" s="440"/>
      <c r="R10" s="441">
        <v>20073</v>
      </c>
      <c r="S10" s="442"/>
      <c r="T10" s="442"/>
      <c r="U10" s="442"/>
      <c r="V10" s="444"/>
      <c r="W10" s="613"/>
      <c r="X10" s="427"/>
      <c r="Y10" s="427"/>
      <c r="Z10" s="427"/>
      <c r="AA10" s="427"/>
      <c r="AB10" s="427"/>
      <c r="AC10" s="427"/>
      <c r="AD10" s="427"/>
      <c r="AE10" s="427"/>
      <c r="AF10" s="427"/>
      <c r="AG10" s="427"/>
      <c r="AH10" s="427"/>
      <c r="AI10" s="427"/>
      <c r="AJ10" s="427"/>
      <c r="AK10" s="427"/>
      <c r="AL10" s="614"/>
      <c r="AM10" s="534" t="s">
        <v>119</v>
      </c>
      <c r="AN10" s="439"/>
      <c r="AO10" s="439"/>
      <c r="AP10" s="439"/>
      <c r="AQ10" s="439"/>
      <c r="AR10" s="439"/>
      <c r="AS10" s="439"/>
      <c r="AT10" s="440"/>
      <c r="AU10" s="522" t="s">
        <v>120</v>
      </c>
      <c r="AV10" s="523"/>
      <c r="AW10" s="523"/>
      <c r="AX10" s="523"/>
      <c r="AY10" s="445" t="s">
        <v>121</v>
      </c>
      <c r="AZ10" s="446"/>
      <c r="BA10" s="446"/>
      <c r="BB10" s="446"/>
      <c r="BC10" s="446"/>
      <c r="BD10" s="446"/>
      <c r="BE10" s="446"/>
      <c r="BF10" s="446"/>
      <c r="BG10" s="446"/>
      <c r="BH10" s="446"/>
      <c r="BI10" s="446"/>
      <c r="BJ10" s="446"/>
      <c r="BK10" s="446"/>
      <c r="BL10" s="446"/>
      <c r="BM10" s="447"/>
      <c r="BN10" s="465">
        <v>915</v>
      </c>
      <c r="BO10" s="466"/>
      <c r="BP10" s="466"/>
      <c r="BQ10" s="466"/>
      <c r="BR10" s="466"/>
      <c r="BS10" s="466"/>
      <c r="BT10" s="466"/>
      <c r="BU10" s="467"/>
      <c r="BV10" s="465">
        <v>51200</v>
      </c>
      <c r="BW10" s="466"/>
      <c r="BX10" s="466"/>
      <c r="BY10" s="466"/>
      <c r="BZ10" s="466"/>
      <c r="CA10" s="466"/>
      <c r="CB10" s="466"/>
      <c r="CC10" s="467"/>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123</v>
      </c>
      <c r="M11" s="512"/>
      <c r="N11" s="512"/>
      <c r="O11" s="512"/>
      <c r="P11" s="512"/>
      <c r="Q11" s="513"/>
      <c r="R11" s="601" t="s">
        <v>124</v>
      </c>
      <c r="S11" s="602"/>
      <c r="T11" s="602"/>
      <c r="U11" s="602"/>
      <c r="V11" s="603"/>
      <c r="W11" s="613"/>
      <c r="X11" s="427"/>
      <c r="Y11" s="427"/>
      <c r="Z11" s="427"/>
      <c r="AA11" s="427"/>
      <c r="AB11" s="427"/>
      <c r="AC11" s="427"/>
      <c r="AD11" s="427"/>
      <c r="AE11" s="427"/>
      <c r="AF11" s="427"/>
      <c r="AG11" s="427"/>
      <c r="AH11" s="427"/>
      <c r="AI11" s="427"/>
      <c r="AJ11" s="427"/>
      <c r="AK11" s="427"/>
      <c r="AL11" s="614"/>
      <c r="AM11" s="534" t="s">
        <v>125</v>
      </c>
      <c r="AN11" s="439"/>
      <c r="AO11" s="439"/>
      <c r="AP11" s="439"/>
      <c r="AQ11" s="439"/>
      <c r="AR11" s="439"/>
      <c r="AS11" s="439"/>
      <c r="AT11" s="440"/>
      <c r="AU11" s="522" t="s">
        <v>126</v>
      </c>
      <c r="AV11" s="523"/>
      <c r="AW11" s="523"/>
      <c r="AX11" s="523"/>
      <c r="AY11" s="445" t="s">
        <v>127</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128</v>
      </c>
      <c r="CE11" s="475"/>
      <c r="CF11" s="475"/>
      <c r="CG11" s="475"/>
      <c r="CH11" s="475"/>
      <c r="CI11" s="475"/>
      <c r="CJ11" s="475"/>
      <c r="CK11" s="475"/>
      <c r="CL11" s="475"/>
      <c r="CM11" s="475"/>
      <c r="CN11" s="475"/>
      <c r="CO11" s="475"/>
      <c r="CP11" s="475"/>
      <c r="CQ11" s="475"/>
      <c r="CR11" s="475"/>
      <c r="CS11" s="476"/>
      <c r="CT11" s="578" t="s">
        <v>129</v>
      </c>
      <c r="CU11" s="579"/>
      <c r="CV11" s="579"/>
      <c r="CW11" s="579"/>
      <c r="CX11" s="579"/>
      <c r="CY11" s="579"/>
      <c r="CZ11" s="579"/>
      <c r="DA11" s="580"/>
      <c r="DB11" s="578" t="s">
        <v>130</v>
      </c>
      <c r="DC11" s="579"/>
      <c r="DD11" s="579"/>
      <c r="DE11" s="579"/>
      <c r="DF11" s="579"/>
      <c r="DG11" s="579"/>
      <c r="DH11" s="579"/>
      <c r="DI11" s="580"/>
      <c r="DJ11" s="185"/>
      <c r="DK11" s="185"/>
      <c r="DL11" s="185"/>
      <c r="DM11" s="185"/>
      <c r="DN11" s="185"/>
      <c r="DO11" s="185"/>
    </row>
    <row r="12" spans="1:119" ht="18.75" customHeight="1" x14ac:dyDescent="0.15">
      <c r="A12" s="186"/>
      <c r="B12" s="581" t="s">
        <v>131</v>
      </c>
      <c r="C12" s="582"/>
      <c r="D12" s="582"/>
      <c r="E12" s="582"/>
      <c r="F12" s="582"/>
      <c r="G12" s="582"/>
      <c r="H12" s="582"/>
      <c r="I12" s="582"/>
      <c r="J12" s="582"/>
      <c r="K12" s="583"/>
      <c r="L12" s="590" t="s">
        <v>132</v>
      </c>
      <c r="M12" s="591"/>
      <c r="N12" s="591"/>
      <c r="O12" s="591"/>
      <c r="P12" s="591"/>
      <c r="Q12" s="592"/>
      <c r="R12" s="593">
        <v>17259</v>
      </c>
      <c r="S12" s="594"/>
      <c r="T12" s="594"/>
      <c r="U12" s="594"/>
      <c r="V12" s="595"/>
      <c r="W12" s="596" t="s">
        <v>1</v>
      </c>
      <c r="X12" s="523"/>
      <c r="Y12" s="523"/>
      <c r="Z12" s="523"/>
      <c r="AA12" s="523"/>
      <c r="AB12" s="597"/>
      <c r="AC12" s="522" t="s">
        <v>133</v>
      </c>
      <c r="AD12" s="523"/>
      <c r="AE12" s="523"/>
      <c r="AF12" s="523"/>
      <c r="AG12" s="597"/>
      <c r="AH12" s="522" t="s">
        <v>134</v>
      </c>
      <c r="AI12" s="523"/>
      <c r="AJ12" s="523"/>
      <c r="AK12" s="523"/>
      <c r="AL12" s="598"/>
      <c r="AM12" s="534" t="s">
        <v>135</v>
      </c>
      <c r="AN12" s="439"/>
      <c r="AO12" s="439"/>
      <c r="AP12" s="439"/>
      <c r="AQ12" s="439"/>
      <c r="AR12" s="439"/>
      <c r="AS12" s="439"/>
      <c r="AT12" s="440"/>
      <c r="AU12" s="522" t="s">
        <v>94</v>
      </c>
      <c r="AV12" s="523"/>
      <c r="AW12" s="523"/>
      <c r="AX12" s="523"/>
      <c r="AY12" s="445" t="s">
        <v>136</v>
      </c>
      <c r="AZ12" s="446"/>
      <c r="BA12" s="446"/>
      <c r="BB12" s="446"/>
      <c r="BC12" s="446"/>
      <c r="BD12" s="446"/>
      <c r="BE12" s="446"/>
      <c r="BF12" s="446"/>
      <c r="BG12" s="446"/>
      <c r="BH12" s="446"/>
      <c r="BI12" s="446"/>
      <c r="BJ12" s="446"/>
      <c r="BK12" s="446"/>
      <c r="BL12" s="446"/>
      <c r="BM12" s="447"/>
      <c r="BN12" s="465">
        <v>293978</v>
      </c>
      <c r="BO12" s="466"/>
      <c r="BP12" s="466"/>
      <c r="BQ12" s="466"/>
      <c r="BR12" s="466"/>
      <c r="BS12" s="466"/>
      <c r="BT12" s="466"/>
      <c r="BU12" s="467"/>
      <c r="BV12" s="465">
        <v>200000</v>
      </c>
      <c r="BW12" s="466"/>
      <c r="BX12" s="466"/>
      <c r="BY12" s="466"/>
      <c r="BZ12" s="466"/>
      <c r="CA12" s="466"/>
      <c r="CB12" s="466"/>
      <c r="CC12" s="467"/>
      <c r="CD12" s="474" t="s">
        <v>137</v>
      </c>
      <c r="CE12" s="475"/>
      <c r="CF12" s="475"/>
      <c r="CG12" s="475"/>
      <c r="CH12" s="475"/>
      <c r="CI12" s="475"/>
      <c r="CJ12" s="475"/>
      <c r="CK12" s="475"/>
      <c r="CL12" s="475"/>
      <c r="CM12" s="475"/>
      <c r="CN12" s="475"/>
      <c r="CO12" s="475"/>
      <c r="CP12" s="475"/>
      <c r="CQ12" s="475"/>
      <c r="CR12" s="475"/>
      <c r="CS12" s="476"/>
      <c r="CT12" s="578" t="s">
        <v>129</v>
      </c>
      <c r="CU12" s="579"/>
      <c r="CV12" s="579"/>
      <c r="CW12" s="579"/>
      <c r="CX12" s="579"/>
      <c r="CY12" s="579"/>
      <c r="CZ12" s="579"/>
      <c r="DA12" s="580"/>
      <c r="DB12" s="578" t="s">
        <v>138</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139</v>
      </c>
      <c r="N13" s="566"/>
      <c r="O13" s="566"/>
      <c r="P13" s="566"/>
      <c r="Q13" s="567"/>
      <c r="R13" s="568">
        <v>17171</v>
      </c>
      <c r="S13" s="569"/>
      <c r="T13" s="569"/>
      <c r="U13" s="569"/>
      <c r="V13" s="570"/>
      <c r="W13" s="556" t="s">
        <v>140</v>
      </c>
      <c r="X13" s="478"/>
      <c r="Y13" s="478"/>
      <c r="Z13" s="478"/>
      <c r="AA13" s="478"/>
      <c r="AB13" s="479"/>
      <c r="AC13" s="441">
        <v>1383</v>
      </c>
      <c r="AD13" s="442"/>
      <c r="AE13" s="442"/>
      <c r="AF13" s="442"/>
      <c r="AG13" s="443"/>
      <c r="AH13" s="441">
        <v>1530</v>
      </c>
      <c r="AI13" s="442"/>
      <c r="AJ13" s="442"/>
      <c r="AK13" s="442"/>
      <c r="AL13" s="444"/>
      <c r="AM13" s="534" t="s">
        <v>141</v>
      </c>
      <c r="AN13" s="439"/>
      <c r="AO13" s="439"/>
      <c r="AP13" s="439"/>
      <c r="AQ13" s="439"/>
      <c r="AR13" s="439"/>
      <c r="AS13" s="439"/>
      <c r="AT13" s="440"/>
      <c r="AU13" s="522" t="s">
        <v>142</v>
      </c>
      <c r="AV13" s="523"/>
      <c r="AW13" s="523"/>
      <c r="AX13" s="523"/>
      <c r="AY13" s="445" t="s">
        <v>143</v>
      </c>
      <c r="AZ13" s="446"/>
      <c r="BA13" s="446"/>
      <c r="BB13" s="446"/>
      <c r="BC13" s="446"/>
      <c r="BD13" s="446"/>
      <c r="BE13" s="446"/>
      <c r="BF13" s="446"/>
      <c r="BG13" s="446"/>
      <c r="BH13" s="446"/>
      <c r="BI13" s="446"/>
      <c r="BJ13" s="446"/>
      <c r="BK13" s="446"/>
      <c r="BL13" s="446"/>
      <c r="BM13" s="447"/>
      <c r="BN13" s="465">
        <v>-43012</v>
      </c>
      <c r="BO13" s="466"/>
      <c r="BP13" s="466"/>
      <c r="BQ13" s="466"/>
      <c r="BR13" s="466"/>
      <c r="BS13" s="466"/>
      <c r="BT13" s="466"/>
      <c r="BU13" s="467"/>
      <c r="BV13" s="465">
        <v>-286319</v>
      </c>
      <c r="BW13" s="466"/>
      <c r="BX13" s="466"/>
      <c r="BY13" s="466"/>
      <c r="BZ13" s="466"/>
      <c r="CA13" s="466"/>
      <c r="CB13" s="466"/>
      <c r="CC13" s="467"/>
      <c r="CD13" s="474" t="s">
        <v>144</v>
      </c>
      <c r="CE13" s="475"/>
      <c r="CF13" s="475"/>
      <c r="CG13" s="475"/>
      <c r="CH13" s="475"/>
      <c r="CI13" s="475"/>
      <c r="CJ13" s="475"/>
      <c r="CK13" s="475"/>
      <c r="CL13" s="475"/>
      <c r="CM13" s="475"/>
      <c r="CN13" s="475"/>
      <c r="CO13" s="475"/>
      <c r="CP13" s="475"/>
      <c r="CQ13" s="475"/>
      <c r="CR13" s="475"/>
      <c r="CS13" s="476"/>
      <c r="CT13" s="435">
        <v>3.3</v>
      </c>
      <c r="CU13" s="436"/>
      <c r="CV13" s="436"/>
      <c r="CW13" s="436"/>
      <c r="CX13" s="436"/>
      <c r="CY13" s="436"/>
      <c r="CZ13" s="436"/>
      <c r="DA13" s="437"/>
      <c r="DB13" s="435">
        <v>3.3</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145</v>
      </c>
      <c r="M14" s="599"/>
      <c r="N14" s="599"/>
      <c r="O14" s="599"/>
      <c r="P14" s="599"/>
      <c r="Q14" s="600"/>
      <c r="R14" s="568">
        <v>17744</v>
      </c>
      <c r="S14" s="569"/>
      <c r="T14" s="569"/>
      <c r="U14" s="569"/>
      <c r="V14" s="570"/>
      <c r="W14" s="571"/>
      <c r="X14" s="481"/>
      <c r="Y14" s="481"/>
      <c r="Z14" s="481"/>
      <c r="AA14" s="481"/>
      <c r="AB14" s="482"/>
      <c r="AC14" s="561">
        <v>15.9</v>
      </c>
      <c r="AD14" s="562"/>
      <c r="AE14" s="562"/>
      <c r="AF14" s="562"/>
      <c r="AG14" s="563"/>
      <c r="AH14" s="561">
        <v>16.100000000000001</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146</v>
      </c>
      <c r="CE14" s="472"/>
      <c r="CF14" s="472"/>
      <c r="CG14" s="472"/>
      <c r="CH14" s="472"/>
      <c r="CI14" s="472"/>
      <c r="CJ14" s="472"/>
      <c r="CK14" s="472"/>
      <c r="CL14" s="472"/>
      <c r="CM14" s="472"/>
      <c r="CN14" s="472"/>
      <c r="CO14" s="472"/>
      <c r="CP14" s="472"/>
      <c r="CQ14" s="472"/>
      <c r="CR14" s="472"/>
      <c r="CS14" s="473"/>
      <c r="CT14" s="572">
        <v>23.8</v>
      </c>
      <c r="CU14" s="573"/>
      <c r="CV14" s="573"/>
      <c r="CW14" s="573"/>
      <c r="CX14" s="573"/>
      <c r="CY14" s="573"/>
      <c r="CZ14" s="573"/>
      <c r="DA14" s="574"/>
      <c r="DB14" s="572">
        <v>21.3</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139</v>
      </c>
      <c r="N15" s="566"/>
      <c r="O15" s="566"/>
      <c r="P15" s="566"/>
      <c r="Q15" s="567"/>
      <c r="R15" s="568">
        <v>17655</v>
      </c>
      <c r="S15" s="569"/>
      <c r="T15" s="569"/>
      <c r="U15" s="569"/>
      <c r="V15" s="570"/>
      <c r="W15" s="556" t="s">
        <v>147</v>
      </c>
      <c r="X15" s="478"/>
      <c r="Y15" s="478"/>
      <c r="Z15" s="478"/>
      <c r="AA15" s="478"/>
      <c r="AB15" s="479"/>
      <c r="AC15" s="441">
        <v>2714</v>
      </c>
      <c r="AD15" s="442"/>
      <c r="AE15" s="442"/>
      <c r="AF15" s="442"/>
      <c r="AG15" s="443"/>
      <c r="AH15" s="441">
        <v>2987</v>
      </c>
      <c r="AI15" s="442"/>
      <c r="AJ15" s="442"/>
      <c r="AK15" s="442"/>
      <c r="AL15" s="444"/>
      <c r="AM15" s="534"/>
      <c r="AN15" s="439"/>
      <c r="AO15" s="439"/>
      <c r="AP15" s="439"/>
      <c r="AQ15" s="439"/>
      <c r="AR15" s="439"/>
      <c r="AS15" s="439"/>
      <c r="AT15" s="440"/>
      <c r="AU15" s="522"/>
      <c r="AV15" s="523"/>
      <c r="AW15" s="523"/>
      <c r="AX15" s="523"/>
      <c r="AY15" s="457" t="s">
        <v>148</v>
      </c>
      <c r="AZ15" s="458"/>
      <c r="BA15" s="458"/>
      <c r="BB15" s="458"/>
      <c r="BC15" s="458"/>
      <c r="BD15" s="458"/>
      <c r="BE15" s="458"/>
      <c r="BF15" s="458"/>
      <c r="BG15" s="458"/>
      <c r="BH15" s="458"/>
      <c r="BI15" s="458"/>
      <c r="BJ15" s="458"/>
      <c r="BK15" s="458"/>
      <c r="BL15" s="458"/>
      <c r="BM15" s="459"/>
      <c r="BN15" s="460">
        <v>1725420</v>
      </c>
      <c r="BO15" s="461"/>
      <c r="BP15" s="461"/>
      <c r="BQ15" s="461"/>
      <c r="BR15" s="461"/>
      <c r="BS15" s="461"/>
      <c r="BT15" s="461"/>
      <c r="BU15" s="462"/>
      <c r="BV15" s="460">
        <v>1714456</v>
      </c>
      <c r="BW15" s="461"/>
      <c r="BX15" s="461"/>
      <c r="BY15" s="461"/>
      <c r="BZ15" s="461"/>
      <c r="CA15" s="461"/>
      <c r="CB15" s="461"/>
      <c r="CC15" s="462"/>
      <c r="CD15" s="575" t="s">
        <v>149</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150</v>
      </c>
      <c r="M16" s="559"/>
      <c r="N16" s="559"/>
      <c r="O16" s="559"/>
      <c r="P16" s="559"/>
      <c r="Q16" s="560"/>
      <c r="R16" s="553" t="s">
        <v>151</v>
      </c>
      <c r="S16" s="554"/>
      <c r="T16" s="554"/>
      <c r="U16" s="554"/>
      <c r="V16" s="555"/>
      <c r="W16" s="571"/>
      <c r="X16" s="481"/>
      <c r="Y16" s="481"/>
      <c r="Z16" s="481"/>
      <c r="AA16" s="481"/>
      <c r="AB16" s="482"/>
      <c r="AC16" s="561">
        <v>31.3</v>
      </c>
      <c r="AD16" s="562"/>
      <c r="AE16" s="562"/>
      <c r="AF16" s="562"/>
      <c r="AG16" s="563"/>
      <c r="AH16" s="561">
        <v>31.4</v>
      </c>
      <c r="AI16" s="562"/>
      <c r="AJ16" s="562"/>
      <c r="AK16" s="562"/>
      <c r="AL16" s="564"/>
      <c r="AM16" s="534"/>
      <c r="AN16" s="439"/>
      <c r="AO16" s="439"/>
      <c r="AP16" s="439"/>
      <c r="AQ16" s="439"/>
      <c r="AR16" s="439"/>
      <c r="AS16" s="439"/>
      <c r="AT16" s="440"/>
      <c r="AU16" s="522"/>
      <c r="AV16" s="523"/>
      <c r="AW16" s="523"/>
      <c r="AX16" s="523"/>
      <c r="AY16" s="445" t="s">
        <v>152</v>
      </c>
      <c r="AZ16" s="446"/>
      <c r="BA16" s="446"/>
      <c r="BB16" s="446"/>
      <c r="BC16" s="446"/>
      <c r="BD16" s="446"/>
      <c r="BE16" s="446"/>
      <c r="BF16" s="446"/>
      <c r="BG16" s="446"/>
      <c r="BH16" s="446"/>
      <c r="BI16" s="446"/>
      <c r="BJ16" s="446"/>
      <c r="BK16" s="446"/>
      <c r="BL16" s="446"/>
      <c r="BM16" s="447"/>
      <c r="BN16" s="465">
        <v>5198426</v>
      </c>
      <c r="BO16" s="466"/>
      <c r="BP16" s="466"/>
      <c r="BQ16" s="466"/>
      <c r="BR16" s="466"/>
      <c r="BS16" s="466"/>
      <c r="BT16" s="466"/>
      <c r="BU16" s="467"/>
      <c r="BV16" s="465">
        <v>5190174</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153</v>
      </c>
      <c r="N17" s="551"/>
      <c r="O17" s="551"/>
      <c r="P17" s="551"/>
      <c r="Q17" s="552"/>
      <c r="R17" s="553" t="s">
        <v>154</v>
      </c>
      <c r="S17" s="554"/>
      <c r="T17" s="554"/>
      <c r="U17" s="554"/>
      <c r="V17" s="555"/>
      <c r="W17" s="556" t="s">
        <v>155</v>
      </c>
      <c r="X17" s="478"/>
      <c r="Y17" s="478"/>
      <c r="Z17" s="478"/>
      <c r="AA17" s="478"/>
      <c r="AB17" s="479"/>
      <c r="AC17" s="441">
        <v>4582</v>
      </c>
      <c r="AD17" s="442"/>
      <c r="AE17" s="442"/>
      <c r="AF17" s="442"/>
      <c r="AG17" s="443"/>
      <c r="AH17" s="441">
        <v>4992</v>
      </c>
      <c r="AI17" s="442"/>
      <c r="AJ17" s="442"/>
      <c r="AK17" s="442"/>
      <c r="AL17" s="444"/>
      <c r="AM17" s="534"/>
      <c r="AN17" s="439"/>
      <c r="AO17" s="439"/>
      <c r="AP17" s="439"/>
      <c r="AQ17" s="439"/>
      <c r="AR17" s="439"/>
      <c r="AS17" s="439"/>
      <c r="AT17" s="440"/>
      <c r="AU17" s="522"/>
      <c r="AV17" s="523"/>
      <c r="AW17" s="523"/>
      <c r="AX17" s="523"/>
      <c r="AY17" s="445" t="s">
        <v>156</v>
      </c>
      <c r="AZ17" s="446"/>
      <c r="BA17" s="446"/>
      <c r="BB17" s="446"/>
      <c r="BC17" s="446"/>
      <c r="BD17" s="446"/>
      <c r="BE17" s="446"/>
      <c r="BF17" s="446"/>
      <c r="BG17" s="446"/>
      <c r="BH17" s="446"/>
      <c r="BI17" s="446"/>
      <c r="BJ17" s="446"/>
      <c r="BK17" s="446"/>
      <c r="BL17" s="446"/>
      <c r="BM17" s="447"/>
      <c r="BN17" s="465">
        <v>2167674</v>
      </c>
      <c r="BO17" s="466"/>
      <c r="BP17" s="466"/>
      <c r="BQ17" s="466"/>
      <c r="BR17" s="466"/>
      <c r="BS17" s="466"/>
      <c r="BT17" s="466"/>
      <c r="BU17" s="467"/>
      <c r="BV17" s="465">
        <v>2153960</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157</v>
      </c>
      <c r="C18" s="528"/>
      <c r="D18" s="528"/>
      <c r="E18" s="529"/>
      <c r="F18" s="529"/>
      <c r="G18" s="529"/>
      <c r="H18" s="529"/>
      <c r="I18" s="529"/>
      <c r="J18" s="529"/>
      <c r="K18" s="529"/>
      <c r="L18" s="530">
        <v>325.76</v>
      </c>
      <c r="M18" s="530"/>
      <c r="N18" s="530"/>
      <c r="O18" s="530"/>
      <c r="P18" s="530"/>
      <c r="Q18" s="530"/>
      <c r="R18" s="531"/>
      <c r="S18" s="531"/>
      <c r="T18" s="531"/>
      <c r="U18" s="531"/>
      <c r="V18" s="532"/>
      <c r="W18" s="546"/>
      <c r="X18" s="547"/>
      <c r="Y18" s="547"/>
      <c r="Z18" s="547"/>
      <c r="AA18" s="547"/>
      <c r="AB18" s="557"/>
      <c r="AC18" s="429">
        <v>52.8</v>
      </c>
      <c r="AD18" s="430"/>
      <c r="AE18" s="430"/>
      <c r="AF18" s="430"/>
      <c r="AG18" s="533"/>
      <c r="AH18" s="429">
        <v>52.5</v>
      </c>
      <c r="AI18" s="430"/>
      <c r="AJ18" s="430"/>
      <c r="AK18" s="430"/>
      <c r="AL18" s="431"/>
      <c r="AM18" s="534"/>
      <c r="AN18" s="439"/>
      <c r="AO18" s="439"/>
      <c r="AP18" s="439"/>
      <c r="AQ18" s="439"/>
      <c r="AR18" s="439"/>
      <c r="AS18" s="439"/>
      <c r="AT18" s="440"/>
      <c r="AU18" s="522"/>
      <c r="AV18" s="523"/>
      <c r="AW18" s="523"/>
      <c r="AX18" s="523"/>
      <c r="AY18" s="445" t="s">
        <v>158</v>
      </c>
      <c r="AZ18" s="446"/>
      <c r="BA18" s="446"/>
      <c r="BB18" s="446"/>
      <c r="BC18" s="446"/>
      <c r="BD18" s="446"/>
      <c r="BE18" s="446"/>
      <c r="BF18" s="446"/>
      <c r="BG18" s="446"/>
      <c r="BH18" s="446"/>
      <c r="BI18" s="446"/>
      <c r="BJ18" s="446"/>
      <c r="BK18" s="446"/>
      <c r="BL18" s="446"/>
      <c r="BM18" s="447"/>
      <c r="BN18" s="465">
        <v>5251246</v>
      </c>
      <c r="BO18" s="466"/>
      <c r="BP18" s="466"/>
      <c r="BQ18" s="466"/>
      <c r="BR18" s="466"/>
      <c r="BS18" s="466"/>
      <c r="BT18" s="466"/>
      <c r="BU18" s="467"/>
      <c r="BV18" s="465">
        <v>5134393</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159</v>
      </c>
      <c r="C19" s="528"/>
      <c r="D19" s="528"/>
      <c r="E19" s="529"/>
      <c r="F19" s="529"/>
      <c r="G19" s="529"/>
      <c r="H19" s="529"/>
      <c r="I19" s="529"/>
      <c r="J19" s="529"/>
      <c r="K19" s="529"/>
      <c r="L19" s="535">
        <v>55</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160</v>
      </c>
      <c r="AZ19" s="446"/>
      <c r="BA19" s="446"/>
      <c r="BB19" s="446"/>
      <c r="BC19" s="446"/>
      <c r="BD19" s="446"/>
      <c r="BE19" s="446"/>
      <c r="BF19" s="446"/>
      <c r="BG19" s="446"/>
      <c r="BH19" s="446"/>
      <c r="BI19" s="446"/>
      <c r="BJ19" s="446"/>
      <c r="BK19" s="446"/>
      <c r="BL19" s="446"/>
      <c r="BM19" s="447"/>
      <c r="BN19" s="465">
        <v>7047401</v>
      </c>
      <c r="BO19" s="466"/>
      <c r="BP19" s="466"/>
      <c r="BQ19" s="466"/>
      <c r="BR19" s="466"/>
      <c r="BS19" s="466"/>
      <c r="BT19" s="466"/>
      <c r="BU19" s="467"/>
      <c r="BV19" s="465">
        <v>7049796</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161</v>
      </c>
      <c r="C20" s="528"/>
      <c r="D20" s="528"/>
      <c r="E20" s="529"/>
      <c r="F20" s="529"/>
      <c r="G20" s="529"/>
      <c r="H20" s="529"/>
      <c r="I20" s="529"/>
      <c r="J20" s="529"/>
      <c r="K20" s="529"/>
      <c r="L20" s="535">
        <v>6733</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162</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163</v>
      </c>
      <c r="C22" s="495"/>
      <c r="D22" s="496"/>
      <c r="E22" s="503" t="s">
        <v>1</v>
      </c>
      <c r="F22" s="478"/>
      <c r="G22" s="478"/>
      <c r="H22" s="478"/>
      <c r="I22" s="478"/>
      <c r="J22" s="478"/>
      <c r="K22" s="479"/>
      <c r="L22" s="503" t="s">
        <v>164</v>
      </c>
      <c r="M22" s="478"/>
      <c r="N22" s="478"/>
      <c r="O22" s="478"/>
      <c r="P22" s="479"/>
      <c r="Q22" s="488" t="s">
        <v>165</v>
      </c>
      <c r="R22" s="489"/>
      <c r="S22" s="489"/>
      <c r="T22" s="489"/>
      <c r="U22" s="489"/>
      <c r="V22" s="504"/>
      <c r="W22" s="506" t="s">
        <v>166</v>
      </c>
      <c r="X22" s="495"/>
      <c r="Y22" s="496"/>
      <c r="Z22" s="503" t="s">
        <v>1</v>
      </c>
      <c r="AA22" s="478"/>
      <c r="AB22" s="478"/>
      <c r="AC22" s="478"/>
      <c r="AD22" s="478"/>
      <c r="AE22" s="478"/>
      <c r="AF22" s="478"/>
      <c r="AG22" s="479"/>
      <c r="AH22" s="477" t="s">
        <v>167</v>
      </c>
      <c r="AI22" s="478"/>
      <c r="AJ22" s="478"/>
      <c r="AK22" s="478"/>
      <c r="AL22" s="479"/>
      <c r="AM22" s="477" t="s">
        <v>168</v>
      </c>
      <c r="AN22" s="483"/>
      <c r="AO22" s="483"/>
      <c r="AP22" s="483"/>
      <c r="AQ22" s="483"/>
      <c r="AR22" s="484"/>
      <c r="AS22" s="488" t="s">
        <v>165</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169</v>
      </c>
      <c r="AZ23" s="458"/>
      <c r="BA23" s="458"/>
      <c r="BB23" s="458"/>
      <c r="BC23" s="458"/>
      <c r="BD23" s="458"/>
      <c r="BE23" s="458"/>
      <c r="BF23" s="458"/>
      <c r="BG23" s="458"/>
      <c r="BH23" s="458"/>
      <c r="BI23" s="458"/>
      <c r="BJ23" s="458"/>
      <c r="BK23" s="458"/>
      <c r="BL23" s="458"/>
      <c r="BM23" s="459"/>
      <c r="BN23" s="465">
        <v>9811201</v>
      </c>
      <c r="BO23" s="466"/>
      <c r="BP23" s="466"/>
      <c r="BQ23" s="466"/>
      <c r="BR23" s="466"/>
      <c r="BS23" s="466"/>
      <c r="BT23" s="466"/>
      <c r="BU23" s="467"/>
      <c r="BV23" s="465">
        <v>10034044</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170</v>
      </c>
      <c r="F24" s="439"/>
      <c r="G24" s="439"/>
      <c r="H24" s="439"/>
      <c r="I24" s="439"/>
      <c r="J24" s="439"/>
      <c r="K24" s="440"/>
      <c r="L24" s="441">
        <v>1</v>
      </c>
      <c r="M24" s="442"/>
      <c r="N24" s="442"/>
      <c r="O24" s="442"/>
      <c r="P24" s="443"/>
      <c r="Q24" s="441">
        <v>6210</v>
      </c>
      <c r="R24" s="442"/>
      <c r="S24" s="442"/>
      <c r="T24" s="442"/>
      <c r="U24" s="442"/>
      <c r="V24" s="443"/>
      <c r="W24" s="507"/>
      <c r="X24" s="498"/>
      <c r="Y24" s="499"/>
      <c r="Z24" s="438" t="s">
        <v>171</v>
      </c>
      <c r="AA24" s="439"/>
      <c r="AB24" s="439"/>
      <c r="AC24" s="439"/>
      <c r="AD24" s="439"/>
      <c r="AE24" s="439"/>
      <c r="AF24" s="439"/>
      <c r="AG24" s="440"/>
      <c r="AH24" s="441">
        <v>213</v>
      </c>
      <c r="AI24" s="442"/>
      <c r="AJ24" s="442"/>
      <c r="AK24" s="442"/>
      <c r="AL24" s="443"/>
      <c r="AM24" s="441">
        <v>637083</v>
      </c>
      <c r="AN24" s="442"/>
      <c r="AO24" s="442"/>
      <c r="AP24" s="442"/>
      <c r="AQ24" s="442"/>
      <c r="AR24" s="443"/>
      <c r="AS24" s="441">
        <v>2991</v>
      </c>
      <c r="AT24" s="442"/>
      <c r="AU24" s="442"/>
      <c r="AV24" s="442"/>
      <c r="AW24" s="442"/>
      <c r="AX24" s="444"/>
      <c r="AY24" s="432" t="s">
        <v>172</v>
      </c>
      <c r="AZ24" s="433"/>
      <c r="BA24" s="433"/>
      <c r="BB24" s="433"/>
      <c r="BC24" s="433"/>
      <c r="BD24" s="433"/>
      <c r="BE24" s="433"/>
      <c r="BF24" s="433"/>
      <c r="BG24" s="433"/>
      <c r="BH24" s="433"/>
      <c r="BI24" s="433"/>
      <c r="BJ24" s="433"/>
      <c r="BK24" s="433"/>
      <c r="BL24" s="433"/>
      <c r="BM24" s="434"/>
      <c r="BN24" s="465">
        <v>9645208</v>
      </c>
      <c r="BO24" s="466"/>
      <c r="BP24" s="466"/>
      <c r="BQ24" s="466"/>
      <c r="BR24" s="466"/>
      <c r="BS24" s="466"/>
      <c r="BT24" s="466"/>
      <c r="BU24" s="467"/>
      <c r="BV24" s="465">
        <v>9810169</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173</v>
      </c>
      <c r="F25" s="439"/>
      <c r="G25" s="439"/>
      <c r="H25" s="439"/>
      <c r="I25" s="439"/>
      <c r="J25" s="439"/>
      <c r="K25" s="440"/>
      <c r="L25" s="441">
        <v>1</v>
      </c>
      <c r="M25" s="442"/>
      <c r="N25" s="442"/>
      <c r="O25" s="442"/>
      <c r="P25" s="443"/>
      <c r="Q25" s="441">
        <v>5400</v>
      </c>
      <c r="R25" s="442"/>
      <c r="S25" s="442"/>
      <c r="T25" s="442"/>
      <c r="U25" s="442"/>
      <c r="V25" s="443"/>
      <c r="W25" s="507"/>
      <c r="X25" s="498"/>
      <c r="Y25" s="499"/>
      <c r="Z25" s="438" t="s">
        <v>174</v>
      </c>
      <c r="AA25" s="439"/>
      <c r="AB25" s="439"/>
      <c r="AC25" s="439"/>
      <c r="AD25" s="439"/>
      <c r="AE25" s="439"/>
      <c r="AF25" s="439"/>
      <c r="AG25" s="440"/>
      <c r="AH25" s="441">
        <v>43</v>
      </c>
      <c r="AI25" s="442"/>
      <c r="AJ25" s="442"/>
      <c r="AK25" s="442"/>
      <c r="AL25" s="443"/>
      <c r="AM25" s="441">
        <v>134117</v>
      </c>
      <c r="AN25" s="442"/>
      <c r="AO25" s="442"/>
      <c r="AP25" s="442"/>
      <c r="AQ25" s="442"/>
      <c r="AR25" s="443"/>
      <c r="AS25" s="441">
        <v>3119</v>
      </c>
      <c r="AT25" s="442"/>
      <c r="AU25" s="442"/>
      <c r="AV25" s="442"/>
      <c r="AW25" s="442"/>
      <c r="AX25" s="444"/>
      <c r="AY25" s="457" t="s">
        <v>175</v>
      </c>
      <c r="AZ25" s="458"/>
      <c r="BA25" s="458"/>
      <c r="BB25" s="458"/>
      <c r="BC25" s="458"/>
      <c r="BD25" s="458"/>
      <c r="BE25" s="458"/>
      <c r="BF25" s="458"/>
      <c r="BG25" s="458"/>
      <c r="BH25" s="458"/>
      <c r="BI25" s="458"/>
      <c r="BJ25" s="458"/>
      <c r="BK25" s="458"/>
      <c r="BL25" s="458"/>
      <c r="BM25" s="459"/>
      <c r="BN25" s="460">
        <v>835931</v>
      </c>
      <c r="BO25" s="461"/>
      <c r="BP25" s="461"/>
      <c r="BQ25" s="461"/>
      <c r="BR25" s="461"/>
      <c r="BS25" s="461"/>
      <c r="BT25" s="461"/>
      <c r="BU25" s="462"/>
      <c r="BV25" s="460">
        <v>906553</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176</v>
      </c>
      <c r="F26" s="439"/>
      <c r="G26" s="439"/>
      <c r="H26" s="439"/>
      <c r="I26" s="439"/>
      <c r="J26" s="439"/>
      <c r="K26" s="440"/>
      <c r="L26" s="441">
        <v>1</v>
      </c>
      <c r="M26" s="442"/>
      <c r="N26" s="442"/>
      <c r="O26" s="442"/>
      <c r="P26" s="443"/>
      <c r="Q26" s="441">
        <v>5000</v>
      </c>
      <c r="R26" s="442"/>
      <c r="S26" s="442"/>
      <c r="T26" s="442"/>
      <c r="U26" s="442"/>
      <c r="V26" s="443"/>
      <c r="W26" s="507"/>
      <c r="X26" s="498"/>
      <c r="Y26" s="499"/>
      <c r="Z26" s="438" t="s">
        <v>177</v>
      </c>
      <c r="AA26" s="520"/>
      <c r="AB26" s="520"/>
      <c r="AC26" s="520"/>
      <c r="AD26" s="520"/>
      <c r="AE26" s="520"/>
      <c r="AF26" s="520"/>
      <c r="AG26" s="521"/>
      <c r="AH26" s="441">
        <v>22</v>
      </c>
      <c r="AI26" s="442"/>
      <c r="AJ26" s="442"/>
      <c r="AK26" s="442"/>
      <c r="AL26" s="443"/>
      <c r="AM26" s="441">
        <v>70840</v>
      </c>
      <c r="AN26" s="442"/>
      <c r="AO26" s="442"/>
      <c r="AP26" s="442"/>
      <c r="AQ26" s="442"/>
      <c r="AR26" s="443"/>
      <c r="AS26" s="441">
        <v>3220</v>
      </c>
      <c r="AT26" s="442"/>
      <c r="AU26" s="442"/>
      <c r="AV26" s="442"/>
      <c r="AW26" s="442"/>
      <c r="AX26" s="444"/>
      <c r="AY26" s="474" t="s">
        <v>178</v>
      </c>
      <c r="AZ26" s="475"/>
      <c r="BA26" s="475"/>
      <c r="BB26" s="475"/>
      <c r="BC26" s="475"/>
      <c r="BD26" s="475"/>
      <c r="BE26" s="475"/>
      <c r="BF26" s="475"/>
      <c r="BG26" s="475"/>
      <c r="BH26" s="475"/>
      <c r="BI26" s="475"/>
      <c r="BJ26" s="475"/>
      <c r="BK26" s="475"/>
      <c r="BL26" s="475"/>
      <c r="BM26" s="476"/>
      <c r="BN26" s="465" t="s">
        <v>129</v>
      </c>
      <c r="BO26" s="466"/>
      <c r="BP26" s="466"/>
      <c r="BQ26" s="466"/>
      <c r="BR26" s="466"/>
      <c r="BS26" s="466"/>
      <c r="BT26" s="466"/>
      <c r="BU26" s="467"/>
      <c r="BV26" s="465" t="s">
        <v>129</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179</v>
      </c>
      <c r="F27" s="439"/>
      <c r="G27" s="439"/>
      <c r="H27" s="439"/>
      <c r="I27" s="439"/>
      <c r="J27" s="439"/>
      <c r="K27" s="440"/>
      <c r="L27" s="441">
        <v>1</v>
      </c>
      <c r="M27" s="442"/>
      <c r="N27" s="442"/>
      <c r="O27" s="442"/>
      <c r="P27" s="443"/>
      <c r="Q27" s="441">
        <v>3000</v>
      </c>
      <c r="R27" s="442"/>
      <c r="S27" s="442"/>
      <c r="T27" s="442"/>
      <c r="U27" s="442"/>
      <c r="V27" s="443"/>
      <c r="W27" s="507"/>
      <c r="X27" s="498"/>
      <c r="Y27" s="499"/>
      <c r="Z27" s="438" t="s">
        <v>180</v>
      </c>
      <c r="AA27" s="439"/>
      <c r="AB27" s="439"/>
      <c r="AC27" s="439"/>
      <c r="AD27" s="439"/>
      <c r="AE27" s="439"/>
      <c r="AF27" s="439"/>
      <c r="AG27" s="440"/>
      <c r="AH27" s="441">
        <v>4</v>
      </c>
      <c r="AI27" s="442"/>
      <c r="AJ27" s="442"/>
      <c r="AK27" s="442"/>
      <c r="AL27" s="443"/>
      <c r="AM27" s="441">
        <v>10516</v>
      </c>
      <c r="AN27" s="442"/>
      <c r="AO27" s="442"/>
      <c r="AP27" s="442"/>
      <c r="AQ27" s="442"/>
      <c r="AR27" s="443"/>
      <c r="AS27" s="441">
        <v>2629</v>
      </c>
      <c r="AT27" s="442"/>
      <c r="AU27" s="442"/>
      <c r="AV27" s="442"/>
      <c r="AW27" s="442"/>
      <c r="AX27" s="444"/>
      <c r="AY27" s="471" t="s">
        <v>181</v>
      </c>
      <c r="AZ27" s="472"/>
      <c r="BA27" s="472"/>
      <c r="BB27" s="472"/>
      <c r="BC27" s="472"/>
      <c r="BD27" s="472"/>
      <c r="BE27" s="472"/>
      <c r="BF27" s="472"/>
      <c r="BG27" s="472"/>
      <c r="BH27" s="472"/>
      <c r="BI27" s="472"/>
      <c r="BJ27" s="472"/>
      <c r="BK27" s="472"/>
      <c r="BL27" s="472"/>
      <c r="BM27" s="473"/>
      <c r="BN27" s="468">
        <v>10057</v>
      </c>
      <c r="BO27" s="469"/>
      <c r="BP27" s="469"/>
      <c r="BQ27" s="469"/>
      <c r="BR27" s="469"/>
      <c r="BS27" s="469"/>
      <c r="BT27" s="469"/>
      <c r="BU27" s="470"/>
      <c r="BV27" s="468">
        <v>10050</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182</v>
      </c>
      <c r="F28" s="439"/>
      <c r="G28" s="439"/>
      <c r="H28" s="439"/>
      <c r="I28" s="439"/>
      <c r="J28" s="439"/>
      <c r="K28" s="440"/>
      <c r="L28" s="441">
        <v>1</v>
      </c>
      <c r="M28" s="442"/>
      <c r="N28" s="442"/>
      <c r="O28" s="442"/>
      <c r="P28" s="443"/>
      <c r="Q28" s="441">
        <v>2700</v>
      </c>
      <c r="R28" s="442"/>
      <c r="S28" s="442"/>
      <c r="T28" s="442"/>
      <c r="U28" s="442"/>
      <c r="V28" s="443"/>
      <c r="W28" s="507"/>
      <c r="X28" s="498"/>
      <c r="Y28" s="499"/>
      <c r="Z28" s="438" t="s">
        <v>183</v>
      </c>
      <c r="AA28" s="439"/>
      <c r="AB28" s="439"/>
      <c r="AC28" s="439"/>
      <c r="AD28" s="439"/>
      <c r="AE28" s="439"/>
      <c r="AF28" s="439"/>
      <c r="AG28" s="440"/>
      <c r="AH28" s="441" t="s">
        <v>129</v>
      </c>
      <c r="AI28" s="442"/>
      <c r="AJ28" s="442"/>
      <c r="AK28" s="442"/>
      <c r="AL28" s="443"/>
      <c r="AM28" s="441" t="s">
        <v>129</v>
      </c>
      <c r="AN28" s="442"/>
      <c r="AO28" s="442"/>
      <c r="AP28" s="442"/>
      <c r="AQ28" s="442"/>
      <c r="AR28" s="443"/>
      <c r="AS28" s="441" t="s">
        <v>138</v>
      </c>
      <c r="AT28" s="442"/>
      <c r="AU28" s="442"/>
      <c r="AV28" s="442"/>
      <c r="AW28" s="442"/>
      <c r="AX28" s="444"/>
      <c r="AY28" s="448" t="s">
        <v>184</v>
      </c>
      <c r="AZ28" s="449"/>
      <c r="BA28" s="449"/>
      <c r="BB28" s="450"/>
      <c r="BC28" s="457" t="s">
        <v>48</v>
      </c>
      <c r="BD28" s="458"/>
      <c r="BE28" s="458"/>
      <c r="BF28" s="458"/>
      <c r="BG28" s="458"/>
      <c r="BH28" s="458"/>
      <c r="BI28" s="458"/>
      <c r="BJ28" s="458"/>
      <c r="BK28" s="458"/>
      <c r="BL28" s="458"/>
      <c r="BM28" s="459"/>
      <c r="BN28" s="460">
        <v>1245291</v>
      </c>
      <c r="BO28" s="461"/>
      <c r="BP28" s="461"/>
      <c r="BQ28" s="461"/>
      <c r="BR28" s="461"/>
      <c r="BS28" s="461"/>
      <c r="BT28" s="461"/>
      <c r="BU28" s="462"/>
      <c r="BV28" s="460">
        <v>1538354</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185</v>
      </c>
      <c r="F29" s="439"/>
      <c r="G29" s="439"/>
      <c r="H29" s="439"/>
      <c r="I29" s="439"/>
      <c r="J29" s="439"/>
      <c r="K29" s="440"/>
      <c r="L29" s="441">
        <v>11</v>
      </c>
      <c r="M29" s="442"/>
      <c r="N29" s="442"/>
      <c r="O29" s="442"/>
      <c r="P29" s="443"/>
      <c r="Q29" s="441">
        <v>2500</v>
      </c>
      <c r="R29" s="442"/>
      <c r="S29" s="442"/>
      <c r="T29" s="442"/>
      <c r="U29" s="442"/>
      <c r="V29" s="443"/>
      <c r="W29" s="508"/>
      <c r="X29" s="509"/>
      <c r="Y29" s="510"/>
      <c r="Z29" s="438" t="s">
        <v>186</v>
      </c>
      <c r="AA29" s="439"/>
      <c r="AB29" s="439"/>
      <c r="AC29" s="439"/>
      <c r="AD29" s="439"/>
      <c r="AE29" s="439"/>
      <c r="AF29" s="439"/>
      <c r="AG29" s="440"/>
      <c r="AH29" s="441">
        <v>217</v>
      </c>
      <c r="AI29" s="442"/>
      <c r="AJ29" s="442"/>
      <c r="AK29" s="442"/>
      <c r="AL29" s="443"/>
      <c r="AM29" s="441">
        <v>647599</v>
      </c>
      <c r="AN29" s="442"/>
      <c r="AO29" s="442"/>
      <c r="AP29" s="442"/>
      <c r="AQ29" s="442"/>
      <c r="AR29" s="443"/>
      <c r="AS29" s="441">
        <v>2984</v>
      </c>
      <c r="AT29" s="442"/>
      <c r="AU29" s="442"/>
      <c r="AV29" s="442"/>
      <c r="AW29" s="442"/>
      <c r="AX29" s="444"/>
      <c r="AY29" s="451"/>
      <c r="AZ29" s="452"/>
      <c r="BA29" s="452"/>
      <c r="BB29" s="453"/>
      <c r="BC29" s="445" t="s">
        <v>187</v>
      </c>
      <c r="BD29" s="446"/>
      <c r="BE29" s="446"/>
      <c r="BF29" s="446"/>
      <c r="BG29" s="446"/>
      <c r="BH29" s="446"/>
      <c r="BI29" s="446"/>
      <c r="BJ29" s="446"/>
      <c r="BK29" s="446"/>
      <c r="BL29" s="446"/>
      <c r="BM29" s="447"/>
      <c r="BN29" s="465">
        <v>1204966</v>
      </c>
      <c r="BO29" s="466"/>
      <c r="BP29" s="466"/>
      <c r="BQ29" s="466"/>
      <c r="BR29" s="466"/>
      <c r="BS29" s="466"/>
      <c r="BT29" s="466"/>
      <c r="BU29" s="467"/>
      <c r="BV29" s="465">
        <v>1276323</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188</v>
      </c>
      <c r="X30" s="518"/>
      <c r="Y30" s="518"/>
      <c r="Z30" s="518"/>
      <c r="AA30" s="518"/>
      <c r="AB30" s="518"/>
      <c r="AC30" s="518"/>
      <c r="AD30" s="518"/>
      <c r="AE30" s="518"/>
      <c r="AF30" s="518"/>
      <c r="AG30" s="519"/>
      <c r="AH30" s="429">
        <v>98.8</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1221627</v>
      </c>
      <c r="BO30" s="469"/>
      <c r="BP30" s="469"/>
      <c r="BQ30" s="469"/>
      <c r="BR30" s="469"/>
      <c r="BS30" s="469"/>
      <c r="BT30" s="469"/>
      <c r="BU30" s="470"/>
      <c r="BV30" s="468">
        <v>1065061</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189</v>
      </c>
      <c r="D32" s="213"/>
      <c r="E32" s="213"/>
      <c r="F32" s="210"/>
      <c r="G32" s="210"/>
      <c r="H32" s="210"/>
      <c r="I32" s="210"/>
      <c r="J32" s="210"/>
      <c r="K32" s="210"/>
      <c r="L32" s="210"/>
      <c r="M32" s="210"/>
      <c r="N32" s="210"/>
      <c r="O32" s="210"/>
      <c r="P32" s="210"/>
      <c r="Q32" s="210"/>
      <c r="R32" s="210"/>
      <c r="S32" s="210"/>
      <c r="T32" s="210"/>
      <c r="U32" s="210" t="s">
        <v>190</v>
      </c>
      <c r="V32" s="210"/>
      <c r="W32" s="210"/>
      <c r="X32" s="210"/>
      <c r="Y32" s="210"/>
      <c r="Z32" s="210"/>
      <c r="AA32" s="210"/>
      <c r="AB32" s="210"/>
      <c r="AC32" s="210"/>
      <c r="AD32" s="210"/>
      <c r="AE32" s="210"/>
      <c r="AF32" s="210"/>
      <c r="AG32" s="210"/>
      <c r="AH32" s="210"/>
      <c r="AI32" s="210"/>
      <c r="AJ32" s="210"/>
      <c r="AK32" s="210"/>
      <c r="AL32" s="210"/>
      <c r="AM32" s="214" t="s">
        <v>191</v>
      </c>
      <c r="AN32" s="210"/>
      <c r="AO32" s="210"/>
      <c r="AP32" s="210"/>
      <c r="AQ32" s="210"/>
      <c r="AR32" s="210"/>
      <c r="AS32" s="214"/>
      <c r="AT32" s="214"/>
      <c r="AU32" s="214"/>
      <c r="AV32" s="214"/>
      <c r="AW32" s="214"/>
      <c r="AX32" s="214"/>
      <c r="AY32" s="214"/>
      <c r="AZ32" s="214"/>
      <c r="BA32" s="214"/>
      <c r="BB32" s="210"/>
      <c r="BC32" s="214"/>
      <c r="BD32" s="210"/>
      <c r="BE32" s="214" t="s">
        <v>192</v>
      </c>
      <c r="BF32" s="210"/>
      <c r="BG32" s="210"/>
      <c r="BH32" s="210"/>
      <c r="BI32" s="210"/>
      <c r="BJ32" s="214"/>
      <c r="BK32" s="214"/>
      <c r="BL32" s="214"/>
      <c r="BM32" s="214"/>
      <c r="BN32" s="214"/>
      <c r="BO32" s="214"/>
      <c r="BP32" s="214"/>
      <c r="BQ32" s="214"/>
      <c r="BR32" s="210"/>
      <c r="BS32" s="210"/>
      <c r="BT32" s="210"/>
      <c r="BU32" s="210"/>
      <c r="BV32" s="210"/>
      <c r="BW32" s="210" t="s">
        <v>193</v>
      </c>
      <c r="BX32" s="210"/>
      <c r="BY32" s="210"/>
      <c r="BZ32" s="210"/>
      <c r="CA32" s="210"/>
      <c r="CB32" s="214"/>
      <c r="CC32" s="214"/>
      <c r="CD32" s="214"/>
      <c r="CE32" s="214"/>
      <c r="CF32" s="214"/>
      <c r="CG32" s="214"/>
      <c r="CH32" s="214"/>
      <c r="CI32" s="214"/>
      <c r="CJ32" s="214"/>
      <c r="CK32" s="214"/>
      <c r="CL32" s="214"/>
      <c r="CM32" s="214"/>
      <c r="CN32" s="214"/>
      <c r="CO32" s="214" t="s">
        <v>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195</v>
      </c>
      <c r="D33" s="428"/>
      <c r="E33" s="427" t="s">
        <v>196</v>
      </c>
      <c r="F33" s="427"/>
      <c r="G33" s="427"/>
      <c r="H33" s="427"/>
      <c r="I33" s="427"/>
      <c r="J33" s="427"/>
      <c r="K33" s="427"/>
      <c r="L33" s="427"/>
      <c r="M33" s="427"/>
      <c r="N33" s="427"/>
      <c r="O33" s="427"/>
      <c r="P33" s="427"/>
      <c r="Q33" s="427"/>
      <c r="R33" s="427"/>
      <c r="S33" s="427"/>
      <c r="T33" s="215"/>
      <c r="U33" s="428" t="s">
        <v>195</v>
      </c>
      <c r="V33" s="428"/>
      <c r="W33" s="427" t="s">
        <v>197</v>
      </c>
      <c r="X33" s="427"/>
      <c r="Y33" s="427"/>
      <c r="Z33" s="427"/>
      <c r="AA33" s="427"/>
      <c r="AB33" s="427"/>
      <c r="AC33" s="427"/>
      <c r="AD33" s="427"/>
      <c r="AE33" s="427"/>
      <c r="AF33" s="427"/>
      <c r="AG33" s="427"/>
      <c r="AH33" s="427"/>
      <c r="AI33" s="427"/>
      <c r="AJ33" s="427"/>
      <c r="AK33" s="427"/>
      <c r="AL33" s="215"/>
      <c r="AM33" s="428" t="s">
        <v>198</v>
      </c>
      <c r="AN33" s="428"/>
      <c r="AO33" s="427" t="s">
        <v>197</v>
      </c>
      <c r="AP33" s="427"/>
      <c r="AQ33" s="427"/>
      <c r="AR33" s="427"/>
      <c r="AS33" s="427"/>
      <c r="AT33" s="427"/>
      <c r="AU33" s="427"/>
      <c r="AV33" s="427"/>
      <c r="AW33" s="427"/>
      <c r="AX33" s="427"/>
      <c r="AY33" s="427"/>
      <c r="AZ33" s="427"/>
      <c r="BA33" s="427"/>
      <c r="BB33" s="427"/>
      <c r="BC33" s="427"/>
      <c r="BD33" s="216"/>
      <c r="BE33" s="427" t="s">
        <v>199</v>
      </c>
      <c r="BF33" s="427"/>
      <c r="BG33" s="427" t="s">
        <v>200</v>
      </c>
      <c r="BH33" s="427"/>
      <c r="BI33" s="427"/>
      <c r="BJ33" s="427"/>
      <c r="BK33" s="427"/>
      <c r="BL33" s="427"/>
      <c r="BM33" s="427"/>
      <c r="BN33" s="427"/>
      <c r="BO33" s="427"/>
      <c r="BP33" s="427"/>
      <c r="BQ33" s="427"/>
      <c r="BR33" s="427"/>
      <c r="BS33" s="427"/>
      <c r="BT33" s="427"/>
      <c r="BU33" s="427"/>
      <c r="BV33" s="216"/>
      <c r="BW33" s="428" t="s">
        <v>199</v>
      </c>
      <c r="BX33" s="428"/>
      <c r="BY33" s="427" t="s">
        <v>201</v>
      </c>
      <c r="BZ33" s="427"/>
      <c r="CA33" s="427"/>
      <c r="CB33" s="427"/>
      <c r="CC33" s="427"/>
      <c r="CD33" s="427"/>
      <c r="CE33" s="427"/>
      <c r="CF33" s="427"/>
      <c r="CG33" s="427"/>
      <c r="CH33" s="427"/>
      <c r="CI33" s="427"/>
      <c r="CJ33" s="427"/>
      <c r="CK33" s="427"/>
      <c r="CL33" s="427"/>
      <c r="CM33" s="427"/>
      <c r="CN33" s="215"/>
      <c r="CO33" s="428" t="s">
        <v>195</v>
      </c>
      <c r="CP33" s="428"/>
      <c r="CQ33" s="427" t="s">
        <v>202</v>
      </c>
      <c r="CR33" s="427"/>
      <c r="CS33" s="427"/>
      <c r="CT33" s="427"/>
      <c r="CU33" s="427"/>
      <c r="CV33" s="427"/>
      <c r="CW33" s="427"/>
      <c r="CX33" s="427"/>
      <c r="CY33" s="427"/>
      <c r="CZ33" s="427"/>
      <c r="DA33" s="427"/>
      <c r="DB33" s="427"/>
      <c r="DC33" s="427"/>
      <c r="DD33" s="427"/>
      <c r="DE33" s="427"/>
      <c r="DF33" s="215"/>
      <c r="DG33" s="426" t="s">
        <v>203</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2</v>
      </c>
      <c r="V34" s="424"/>
      <c r="W34" s="423" t="str">
        <f>IF('各会計、関係団体の財政状況及び健全化判断比率'!B28="","",'各会計、関係団体の財政状況及び健全化判断比率'!B28)</f>
        <v>大子町国民健康保険事業特別会計</v>
      </c>
      <c r="X34" s="423"/>
      <c r="Y34" s="423"/>
      <c r="Z34" s="423"/>
      <c r="AA34" s="423"/>
      <c r="AB34" s="423"/>
      <c r="AC34" s="423"/>
      <c r="AD34" s="423"/>
      <c r="AE34" s="423"/>
      <c r="AF34" s="423"/>
      <c r="AG34" s="423"/>
      <c r="AH34" s="423"/>
      <c r="AI34" s="423"/>
      <c r="AJ34" s="423"/>
      <c r="AK34" s="423"/>
      <c r="AL34" s="213"/>
      <c r="AM34" s="424">
        <f>IF(AO34="","",MAX(C34:D43,U34:V43)+1)</f>
        <v>6</v>
      </c>
      <c r="AN34" s="424"/>
      <c r="AO34" s="423" t="str">
        <f>IF('各会計、関係団体の財政状況及び健全化判断比率'!B32="","",'各会計、関係団体の財政状況及び健全化判断比率'!B32)</f>
        <v>大子町水道事業会計</v>
      </c>
      <c r="AP34" s="423"/>
      <c r="AQ34" s="423"/>
      <c r="AR34" s="423"/>
      <c r="AS34" s="423"/>
      <c r="AT34" s="423"/>
      <c r="AU34" s="423"/>
      <c r="AV34" s="423"/>
      <c r="AW34" s="423"/>
      <c r="AX34" s="423"/>
      <c r="AY34" s="423"/>
      <c r="AZ34" s="423"/>
      <c r="BA34" s="423"/>
      <c r="BB34" s="423"/>
      <c r="BC34" s="423"/>
      <c r="BD34" s="213"/>
      <c r="BE34" s="424">
        <f>IF(BG34="","",MAX(C34:D43,U34:V43,AM34:AN43)+1)</f>
        <v>7</v>
      </c>
      <c r="BF34" s="424"/>
      <c r="BG34" s="423" t="str">
        <f>IF('各会計、関係団体の財政状況及び健全化判断比率'!B33="","",'各会計、関係団体の財政状況及び健全化判断比率'!B33)</f>
        <v>大子町浄化槽整備事業特別会計</v>
      </c>
      <c r="BH34" s="423"/>
      <c r="BI34" s="423"/>
      <c r="BJ34" s="423"/>
      <c r="BK34" s="423"/>
      <c r="BL34" s="423"/>
      <c r="BM34" s="423"/>
      <c r="BN34" s="423"/>
      <c r="BO34" s="423"/>
      <c r="BP34" s="423"/>
      <c r="BQ34" s="423"/>
      <c r="BR34" s="423"/>
      <c r="BS34" s="423"/>
      <c r="BT34" s="423"/>
      <c r="BU34" s="423"/>
      <c r="BV34" s="213"/>
      <c r="BW34" s="424">
        <f>IF(BY34="","",MAX(C34:D43,U34:V43,AM34:AN43,BE34:BF43)+1)</f>
        <v>8</v>
      </c>
      <c r="BX34" s="424"/>
      <c r="BY34" s="423" t="str">
        <f>IF('各会計、関係団体の財政状況及び健全化判断比率'!B68="","",'各会計、関係団体の財政状況及び健全化判断比率'!B68)</f>
        <v>茨城県市町村総合事務組合（一般会計）</v>
      </c>
      <c r="BZ34" s="423"/>
      <c r="CA34" s="423"/>
      <c r="CB34" s="423"/>
      <c r="CC34" s="423"/>
      <c r="CD34" s="423"/>
      <c r="CE34" s="423"/>
      <c r="CF34" s="423"/>
      <c r="CG34" s="423"/>
      <c r="CH34" s="423"/>
      <c r="CI34" s="423"/>
      <c r="CJ34" s="423"/>
      <c r="CK34" s="423"/>
      <c r="CL34" s="423"/>
      <c r="CM34" s="423"/>
      <c r="CN34" s="213"/>
      <c r="CO34" s="424">
        <f>IF(CQ34="","",MAX(C34:D43,U34:V43,AM34:AN43,BE34:BF43,BW34:BX43)+1)</f>
        <v>14</v>
      </c>
      <c r="CP34" s="424"/>
      <c r="CQ34" s="423" t="str">
        <f>IF('各会計、関係団体の財政状況及び健全化判断比率'!BS7="","",'各会計、関係団体の財政状況及び健全化判断比率'!BS7)</f>
        <v>大子町振興公社</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t="str">
        <f>IF(E35="","",C34+1)</f>
        <v/>
      </c>
      <c r="D35" s="424"/>
      <c r="E35" s="423" t="str">
        <f>IF('各会計、関係団体の財政状況及び健全化判断比率'!B8="","",'各会計、関係団体の財政状況及び健全化判断比率'!B8)</f>
        <v/>
      </c>
      <c r="F35" s="423"/>
      <c r="G35" s="423"/>
      <c r="H35" s="423"/>
      <c r="I35" s="423"/>
      <c r="J35" s="423"/>
      <c r="K35" s="423"/>
      <c r="L35" s="423"/>
      <c r="M35" s="423"/>
      <c r="N35" s="423"/>
      <c r="O35" s="423"/>
      <c r="P35" s="423"/>
      <c r="Q35" s="423"/>
      <c r="R35" s="423"/>
      <c r="S35" s="423"/>
      <c r="T35" s="213"/>
      <c r="U35" s="424">
        <f>IF(W35="","",U34+1)</f>
        <v>3</v>
      </c>
      <c r="V35" s="424"/>
      <c r="W35" s="423" t="str">
        <f>IF('各会計、関係団体の財政状況及び健全化判断比率'!B29="","",'各会計、関係団体の財政状況及び健全化判断比率'!B29)</f>
        <v>大子町介護保険特別会計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t="str">
        <f t="shared" ref="BE35:BE43" si="1">IF(BG35="","",BE34+1)</f>
        <v/>
      </c>
      <c r="BF35" s="424"/>
      <c r="BG35" s="423"/>
      <c r="BH35" s="423"/>
      <c r="BI35" s="423"/>
      <c r="BJ35" s="423"/>
      <c r="BK35" s="423"/>
      <c r="BL35" s="423"/>
      <c r="BM35" s="423"/>
      <c r="BN35" s="423"/>
      <c r="BO35" s="423"/>
      <c r="BP35" s="423"/>
      <c r="BQ35" s="423"/>
      <c r="BR35" s="423"/>
      <c r="BS35" s="423"/>
      <c r="BT35" s="423"/>
      <c r="BU35" s="423"/>
      <c r="BV35" s="213"/>
      <c r="BW35" s="424">
        <f t="shared" ref="BW35:BW43" si="2">IF(BY35="","",BW34+1)</f>
        <v>9</v>
      </c>
      <c r="BX35" s="424"/>
      <c r="BY35" s="423" t="str">
        <f>IF('各会計、関係団体の財政状況及び健全化判断比率'!B69="","",'各会計、関係団体の財政状況及び健全化判断比率'!B69)</f>
        <v>茨城県市町村総合事務組合（県民交通災害共済事業特別会計）</v>
      </c>
      <c r="BZ35" s="423"/>
      <c r="CA35" s="423"/>
      <c r="CB35" s="423"/>
      <c r="CC35" s="423"/>
      <c r="CD35" s="423"/>
      <c r="CE35" s="423"/>
      <c r="CF35" s="423"/>
      <c r="CG35" s="423"/>
      <c r="CH35" s="423"/>
      <c r="CI35" s="423"/>
      <c r="CJ35" s="423"/>
      <c r="CK35" s="423"/>
      <c r="CL35" s="423"/>
      <c r="CM35" s="423"/>
      <c r="CN35" s="213"/>
      <c r="CO35" s="424">
        <f t="shared" ref="CO35:CO43" si="3">IF(CQ35="","",CO34+1)</f>
        <v>15</v>
      </c>
      <c r="CP35" s="424"/>
      <c r="CQ35" s="423" t="str">
        <f>IF('各会計、関係団体の財政状況及び健全化判断比率'!BS8="","",'各会計、関係団体の財政状況及び健全化判断比率'!BS8)</f>
        <v>大子町特産品流通公社</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4</v>
      </c>
      <c r="V36" s="424"/>
      <c r="W36" s="423" t="str">
        <f>IF('各会計、関係団体の財政状況及び健全化判断比率'!B30="","",'各会計、関係団体の財政状況及び健全化判断比率'!B30)</f>
        <v>大子町後期高齢者医療特別会計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10</v>
      </c>
      <c r="BX36" s="424"/>
      <c r="BY36" s="423" t="str">
        <f>IF('各会計、関係団体の財政状況及び健全化判断比率'!B70="","",'各会計、関係団体の財政状況及び健全化判断比率'!B70)</f>
        <v>茨城県租税債権管理機構</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f t="shared" si="4"/>
        <v>5</v>
      </c>
      <c r="V37" s="424"/>
      <c r="W37" s="423" t="str">
        <f>IF('各会計、関係団体の財政状況及び健全化判断比率'!B31="","",'各会計、関係団体の財政状況及び健全化判断比率'!B31)</f>
        <v>大子町介護サービス事業特別会計</v>
      </c>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11</v>
      </c>
      <c r="BX37" s="424"/>
      <c r="BY37" s="423" t="str">
        <f>IF('各会計、関係団体の財政状況及び健全化判断比率'!B71="","",'各会計、関係団体の財政状況及び健全化判断比率'!B71)</f>
        <v>茨城県後期高齢者医療広域連合（一般会計）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12</v>
      </c>
      <c r="BX38" s="424"/>
      <c r="BY38" s="423" t="str">
        <f>IF('各会計、関係団体の財政状況及び健全化判断比率'!B72="","",'各会計、関係団体の財政状況及び健全化判断比率'!B72)</f>
        <v>茨城県後期高齢者医療広域連合（後期高齢者医療特別会計）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13</v>
      </c>
      <c r="BX39" s="424"/>
      <c r="BY39" s="423" t="str">
        <f>IF('各会計、関係団体の財政状況及び健全化判断比率'!B73="","",'各会計、関係団体の財政状況及び健全化判断比率'!B73)</f>
        <v>茨城北農業共済事務組合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t="str">
        <f t="shared" si="2"/>
        <v/>
      </c>
      <c r="BX40" s="424"/>
      <c r="BY40" s="423" t="str">
        <f>IF('各会計、関係団体の財政状況及び健全化判断比率'!B74="","",'各会計、関係団体の財政状況及び健全化判断比率'!B74)</f>
        <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t="str">
        <f t="shared" si="2"/>
        <v/>
      </c>
      <c r="BX41" s="424"/>
      <c r="BY41" s="423" t="str">
        <f>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204</v>
      </c>
      <c r="C46" s="185"/>
      <c r="D46" s="185"/>
      <c r="E46" s="185" t="s">
        <v>205</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206</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207</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208</v>
      </c>
    </row>
    <row r="50" spans="5:5" x14ac:dyDescent="0.15">
      <c r="E50" s="187" t="s">
        <v>209</v>
      </c>
    </row>
    <row r="51" spans="5:5" x14ac:dyDescent="0.15">
      <c r="E51" s="187" t="s">
        <v>210</v>
      </c>
    </row>
    <row r="52" spans="5:5" x14ac:dyDescent="0.15">
      <c r="E52" s="187" t="s">
        <v>211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HK04v7Kw+ipEPBreHBbWUjnhApyA2vStLdad8mguRuGwF881ecLVxf2dqPmjBM17moW5I0dIKg03lDzN801r3w==" saltValue="504+5BLUlWvuoiDXAKasA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544</v>
      </c>
      <c r="G33" s="29" t="s">
        <v>545</v>
      </c>
      <c r="H33" s="29" t="s">
        <v>546</v>
      </c>
      <c r="I33" s="29" t="s">
        <v>547</v>
      </c>
      <c r="J33" s="30" t="s">
        <v>548</v>
      </c>
      <c r="K33" s="22"/>
      <c r="L33" s="22"/>
      <c r="M33" s="22"/>
      <c r="N33" s="22"/>
      <c r="O33" s="22"/>
      <c r="P33" s="22"/>
    </row>
    <row r="34" spans="1:16" ht="39" customHeight="1" x14ac:dyDescent="0.15">
      <c r="A34" s="22"/>
      <c r="B34" s="31"/>
      <c r="C34" s="1244" t="s">
        <v>553</v>
      </c>
      <c r="D34" s="1244"/>
      <c r="E34" s="1245"/>
      <c r="F34" s="32">
        <v>6.15</v>
      </c>
      <c r="G34" s="33">
        <v>10.06</v>
      </c>
      <c r="H34" s="33">
        <v>8.3699999999999992</v>
      </c>
      <c r="I34" s="33">
        <v>6.19</v>
      </c>
      <c r="J34" s="34">
        <v>10.42</v>
      </c>
      <c r="K34" s="22"/>
      <c r="L34" s="22"/>
      <c r="M34" s="22"/>
      <c r="N34" s="22"/>
      <c r="O34" s="22"/>
      <c r="P34" s="22"/>
    </row>
    <row r="35" spans="1:16" ht="39" customHeight="1" x14ac:dyDescent="0.15">
      <c r="A35" s="22"/>
      <c r="B35" s="35"/>
      <c r="C35" s="1238" t="s">
        <v>554</v>
      </c>
      <c r="D35" s="1239"/>
      <c r="E35" s="1240"/>
      <c r="F35" s="36">
        <v>9.84</v>
      </c>
      <c r="G35" s="37">
        <v>8.76</v>
      </c>
      <c r="H35" s="37">
        <v>9.2100000000000009</v>
      </c>
      <c r="I35" s="37">
        <v>9.19</v>
      </c>
      <c r="J35" s="38">
        <v>9.14</v>
      </c>
      <c r="K35" s="22"/>
      <c r="L35" s="22"/>
      <c r="M35" s="22"/>
      <c r="N35" s="22"/>
      <c r="O35" s="22"/>
      <c r="P35" s="22"/>
    </row>
    <row r="36" spans="1:16" ht="39" customHeight="1" x14ac:dyDescent="0.15">
      <c r="A36" s="22"/>
      <c r="B36" s="35"/>
      <c r="C36" s="1238" t="s">
        <v>555</v>
      </c>
      <c r="D36" s="1239"/>
      <c r="E36" s="1240"/>
      <c r="F36" s="36">
        <v>1.23</v>
      </c>
      <c r="G36" s="37">
        <v>1.82</v>
      </c>
      <c r="H36" s="37">
        <v>2.41</v>
      </c>
      <c r="I36" s="37">
        <v>2.23</v>
      </c>
      <c r="J36" s="38">
        <v>2.13</v>
      </c>
      <c r="K36" s="22"/>
      <c r="L36" s="22"/>
      <c r="M36" s="22"/>
      <c r="N36" s="22"/>
      <c r="O36" s="22"/>
      <c r="P36" s="22"/>
    </row>
    <row r="37" spans="1:16" ht="39" customHeight="1" x14ac:dyDescent="0.15">
      <c r="A37" s="22"/>
      <c r="B37" s="35"/>
      <c r="C37" s="1238" t="s">
        <v>556</v>
      </c>
      <c r="D37" s="1239"/>
      <c r="E37" s="1240"/>
      <c r="F37" s="36">
        <v>0.19</v>
      </c>
      <c r="G37" s="37">
        <v>0.57999999999999996</v>
      </c>
      <c r="H37" s="37">
        <v>0.9</v>
      </c>
      <c r="I37" s="37">
        <v>1.46</v>
      </c>
      <c r="J37" s="38">
        <v>0.79</v>
      </c>
      <c r="K37" s="22"/>
      <c r="L37" s="22"/>
      <c r="M37" s="22"/>
      <c r="N37" s="22"/>
      <c r="O37" s="22"/>
      <c r="P37" s="22"/>
    </row>
    <row r="38" spans="1:16" ht="39" customHeight="1" x14ac:dyDescent="0.15">
      <c r="A38" s="22"/>
      <c r="B38" s="35"/>
      <c r="C38" s="1238" t="s">
        <v>557</v>
      </c>
      <c r="D38" s="1239"/>
      <c r="E38" s="1240"/>
      <c r="F38" s="36">
        <v>0.16</v>
      </c>
      <c r="G38" s="37">
        <v>0.15</v>
      </c>
      <c r="H38" s="37">
        <v>0.16</v>
      </c>
      <c r="I38" s="37">
        <v>0.16</v>
      </c>
      <c r="J38" s="38">
        <v>0.17</v>
      </c>
      <c r="K38" s="22"/>
      <c r="L38" s="22"/>
      <c r="M38" s="22"/>
      <c r="N38" s="22"/>
      <c r="O38" s="22"/>
      <c r="P38" s="22"/>
    </row>
    <row r="39" spans="1:16" ht="39" customHeight="1" x14ac:dyDescent="0.15">
      <c r="A39" s="22"/>
      <c r="B39" s="35"/>
      <c r="C39" s="1238" t="s">
        <v>558</v>
      </c>
      <c r="D39" s="1239"/>
      <c r="E39" s="1240"/>
      <c r="F39" s="36">
        <v>0</v>
      </c>
      <c r="G39" s="37">
        <v>0</v>
      </c>
      <c r="H39" s="37">
        <v>0</v>
      </c>
      <c r="I39" s="37">
        <v>0</v>
      </c>
      <c r="J39" s="38">
        <v>0.01</v>
      </c>
      <c r="K39" s="22"/>
      <c r="L39" s="22"/>
      <c r="M39" s="22"/>
      <c r="N39" s="22"/>
      <c r="O39" s="22"/>
      <c r="P39" s="22"/>
    </row>
    <row r="40" spans="1:16" ht="39" customHeight="1" x14ac:dyDescent="0.15">
      <c r="A40" s="22"/>
      <c r="B40" s="35"/>
      <c r="C40" s="1238" t="s">
        <v>559</v>
      </c>
      <c r="D40" s="1239"/>
      <c r="E40" s="1240"/>
      <c r="F40" s="36">
        <v>0</v>
      </c>
      <c r="G40" s="37">
        <v>0</v>
      </c>
      <c r="H40" s="37">
        <v>0</v>
      </c>
      <c r="I40" s="37">
        <v>0</v>
      </c>
      <c r="J40" s="38">
        <v>0</v>
      </c>
      <c r="K40" s="22"/>
      <c r="L40" s="22"/>
      <c r="M40" s="22"/>
      <c r="N40" s="22"/>
      <c r="O40" s="22"/>
      <c r="P40" s="22"/>
    </row>
    <row r="41" spans="1:16" ht="39" customHeight="1" x14ac:dyDescent="0.15">
      <c r="A41" s="22"/>
      <c r="B41" s="35"/>
      <c r="C41" s="1238"/>
      <c r="D41" s="1239"/>
      <c r="E41" s="1240"/>
      <c r="F41" s="36"/>
      <c r="G41" s="37"/>
      <c r="H41" s="37"/>
      <c r="I41" s="37"/>
      <c r="J41" s="38"/>
      <c r="K41" s="22"/>
      <c r="L41" s="22"/>
      <c r="M41" s="22"/>
      <c r="N41" s="22"/>
      <c r="O41" s="22"/>
      <c r="P41" s="22"/>
    </row>
    <row r="42" spans="1:16" ht="39" customHeight="1" x14ac:dyDescent="0.15">
      <c r="A42" s="22"/>
      <c r="B42" s="39"/>
      <c r="C42" s="1238" t="s">
        <v>560</v>
      </c>
      <c r="D42" s="1239"/>
      <c r="E42" s="1240"/>
      <c r="F42" s="36" t="s">
        <v>503</v>
      </c>
      <c r="G42" s="37" t="s">
        <v>503</v>
      </c>
      <c r="H42" s="37" t="s">
        <v>503</v>
      </c>
      <c r="I42" s="37" t="s">
        <v>503</v>
      </c>
      <c r="J42" s="38" t="s">
        <v>503</v>
      </c>
      <c r="K42" s="22"/>
      <c r="L42" s="22"/>
      <c r="M42" s="22"/>
      <c r="N42" s="22"/>
      <c r="O42" s="22"/>
      <c r="P42" s="22"/>
    </row>
    <row r="43" spans="1:16" ht="39" customHeight="1" thickBot="1" x14ac:dyDescent="0.2">
      <c r="A43" s="22"/>
      <c r="B43" s="40"/>
      <c r="C43" s="1241" t="s">
        <v>561</v>
      </c>
      <c r="D43" s="1242"/>
      <c r="E43" s="1243"/>
      <c r="F43" s="41" t="s">
        <v>503</v>
      </c>
      <c r="G43" s="42" t="s">
        <v>503</v>
      </c>
      <c r="H43" s="42" t="s">
        <v>503</v>
      </c>
      <c r="I43" s="42" t="s">
        <v>503</v>
      </c>
      <c r="J43" s="43" t="s">
        <v>503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TJpG4jZkb6/8TUY0XsS+nV/h/78P/SLNS5f25Er+Xpp2iHgAUPhinR0XElvwfhj0TAWjCZsFyq34sNLsYqKZnQ==" saltValue="RBHv4zHa65m+ggYKryNkD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544</v>
      </c>
      <c r="L44" s="56" t="s">
        <v>545</v>
      </c>
      <c r="M44" s="56" t="s">
        <v>546</v>
      </c>
      <c r="N44" s="56" t="s">
        <v>547</v>
      </c>
      <c r="O44" s="57" t="s">
        <v>548</v>
      </c>
      <c r="P44" s="48"/>
      <c r="Q44" s="48"/>
      <c r="R44" s="48"/>
      <c r="S44" s="48"/>
      <c r="T44" s="48"/>
      <c r="U44" s="48"/>
    </row>
    <row r="45" spans="1:21" ht="30.75" customHeight="1" x14ac:dyDescent="0.15">
      <c r="A45" s="48"/>
      <c r="B45" s="1264" t="s">
        <v>11</v>
      </c>
      <c r="C45" s="1265"/>
      <c r="D45" s="58"/>
      <c r="E45" s="1270" t="s">
        <v>12</v>
      </c>
      <c r="F45" s="1270"/>
      <c r="G45" s="1270"/>
      <c r="H45" s="1270"/>
      <c r="I45" s="1270"/>
      <c r="J45" s="1271"/>
      <c r="K45" s="59">
        <v>946</v>
      </c>
      <c r="L45" s="60">
        <v>885</v>
      </c>
      <c r="M45" s="60">
        <v>882</v>
      </c>
      <c r="N45" s="60">
        <v>897</v>
      </c>
      <c r="O45" s="61">
        <v>956</v>
      </c>
      <c r="P45" s="48"/>
      <c r="Q45" s="48"/>
      <c r="R45" s="48"/>
      <c r="S45" s="48"/>
      <c r="T45" s="48"/>
      <c r="U45" s="48"/>
    </row>
    <row r="46" spans="1:21" ht="30.75" customHeight="1" x14ac:dyDescent="0.15">
      <c r="A46" s="48"/>
      <c r="B46" s="1266"/>
      <c r="C46" s="1267"/>
      <c r="D46" s="62"/>
      <c r="E46" s="1248" t="s">
        <v>13</v>
      </c>
      <c r="F46" s="1248"/>
      <c r="G46" s="1248"/>
      <c r="H46" s="1248"/>
      <c r="I46" s="1248"/>
      <c r="J46" s="1249"/>
      <c r="K46" s="63" t="s">
        <v>503</v>
      </c>
      <c r="L46" s="64" t="s">
        <v>503</v>
      </c>
      <c r="M46" s="64" t="s">
        <v>503</v>
      </c>
      <c r="N46" s="64" t="s">
        <v>503</v>
      </c>
      <c r="O46" s="65" t="s">
        <v>503</v>
      </c>
      <c r="P46" s="48"/>
      <c r="Q46" s="48"/>
      <c r="R46" s="48"/>
      <c r="S46" s="48"/>
      <c r="T46" s="48"/>
      <c r="U46" s="48"/>
    </row>
    <row r="47" spans="1:21" ht="30.75" customHeight="1" x14ac:dyDescent="0.15">
      <c r="A47" s="48"/>
      <c r="B47" s="1266"/>
      <c r="C47" s="1267"/>
      <c r="D47" s="62"/>
      <c r="E47" s="1248" t="s">
        <v>14</v>
      </c>
      <c r="F47" s="1248"/>
      <c r="G47" s="1248"/>
      <c r="H47" s="1248"/>
      <c r="I47" s="1248"/>
      <c r="J47" s="1249"/>
      <c r="K47" s="63" t="s">
        <v>503</v>
      </c>
      <c r="L47" s="64" t="s">
        <v>503</v>
      </c>
      <c r="M47" s="64" t="s">
        <v>503</v>
      </c>
      <c r="N47" s="64" t="s">
        <v>503</v>
      </c>
      <c r="O47" s="65" t="s">
        <v>503</v>
      </c>
      <c r="P47" s="48"/>
      <c r="Q47" s="48"/>
      <c r="R47" s="48"/>
      <c r="S47" s="48"/>
      <c r="T47" s="48"/>
      <c r="U47" s="48"/>
    </row>
    <row r="48" spans="1:21" ht="30.75" customHeight="1" x14ac:dyDescent="0.15">
      <c r="A48" s="48"/>
      <c r="B48" s="1266"/>
      <c r="C48" s="1267"/>
      <c r="D48" s="62"/>
      <c r="E48" s="1248" t="s">
        <v>15</v>
      </c>
      <c r="F48" s="1248"/>
      <c r="G48" s="1248"/>
      <c r="H48" s="1248"/>
      <c r="I48" s="1248"/>
      <c r="J48" s="1249"/>
      <c r="K48" s="63">
        <v>28</v>
      </c>
      <c r="L48" s="64">
        <v>32</v>
      </c>
      <c r="M48" s="64">
        <v>28</v>
      </c>
      <c r="N48" s="64">
        <v>20</v>
      </c>
      <c r="O48" s="65">
        <v>36</v>
      </c>
      <c r="P48" s="48"/>
      <c r="Q48" s="48"/>
      <c r="R48" s="48"/>
      <c r="S48" s="48"/>
      <c r="T48" s="48"/>
      <c r="U48" s="48"/>
    </row>
    <row r="49" spans="1:21" ht="30.75" customHeight="1" x14ac:dyDescent="0.15">
      <c r="A49" s="48"/>
      <c r="B49" s="1266"/>
      <c r="C49" s="1267"/>
      <c r="D49" s="62"/>
      <c r="E49" s="1248" t="s">
        <v>16</v>
      </c>
      <c r="F49" s="1248"/>
      <c r="G49" s="1248"/>
      <c r="H49" s="1248"/>
      <c r="I49" s="1248"/>
      <c r="J49" s="1249"/>
      <c r="K49" s="63" t="s">
        <v>503</v>
      </c>
      <c r="L49" s="64" t="s">
        <v>503</v>
      </c>
      <c r="M49" s="64" t="s">
        <v>503</v>
      </c>
      <c r="N49" s="64" t="s">
        <v>503</v>
      </c>
      <c r="O49" s="65" t="s">
        <v>503</v>
      </c>
      <c r="P49" s="48"/>
      <c r="Q49" s="48"/>
      <c r="R49" s="48"/>
      <c r="S49" s="48"/>
      <c r="T49" s="48"/>
      <c r="U49" s="48"/>
    </row>
    <row r="50" spans="1:21" ht="30.75" customHeight="1" x14ac:dyDescent="0.15">
      <c r="A50" s="48"/>
      <c r="B50" s="1266"/>
      <c r="C50" s="1267"/>
      <c r="D50" s="62"/>
      <c r="E50" s="1248" t="s">
        <v>17</v>
      </c>
      <c r="F50" s="1248"/>
      <c r="G50" s="1248"/>
      <c r="H50" s="1248"/>
      <c r="I50" s="1248"/>
      <c r="J50" s="1249"/>
      <c r="K50" s="63">
        <v>17</v>
      </c>
      <c r="L50" s="64">
        <v>7</v>
      </c>
      <c r="M50" s="64">
        <v>6</v>
      </c>
      <c r="N50" s="64">
        <v>5</v>
      </c>
      <c r="O50" s="65">
        <v>4</v>
      </c>
      <c r="P50" s="48"/>
      <c r="Q50" s="48"/>
      <c r="R50" s="48"/>
      <c r="S50" s="48"/>
      <c r="T50" s="48"/>
      <c r="U50" s="48"/>
    </row>
    <row r="51" spans="1:21" ht="30.75" customHeight="1" x14ac:dyDescent="0.15">
      <c r="A51" s="48"/>
      <c r="B51" s="1268"/>
      <c r="C51" s="1269"/>
      <c r="D51" s="66"/>
      <c r="E51" s="1248" t="s">
        <v>18</v>
      </c>
      <c r="F51" s="1248"/>
      <c r="G51" s="1248"/>
      <c r="H51" s="1248"/>
      <c r="I51" s="1248"/>
      <c r="J51" s="1249"/>
      <c r="K51" s="63">
        <v>1</v>
      </c>
      <c r="L51" s="64">
        <v>3</v>
      </c>
      <c r="M51" s="64">
        <v>0</v>
      </c>
      <c r="N51" s="64">
        <v>0</v>
      </c>
      <c r="O51" s="65">
        <v>0</v>
      </c>
      <c r="P51" s="48"/>
      <c r="Q51" s="48"/>
      <c r="R51" s="48"/>
      <c r="S51" s="48"/>
      <c r="T51" s="48"/>
      <c r="U51" s="48"/>
    </row>
    <row r="52" spans="1:21" ht="30.75" customHeight="1" x14ac:dyDescent="0.15">
      <c r="A52" s="48"/>
      <c r="B52" s="1246" t="s">
        <v>19</v>
      </c>
      <c r="C52" s="1247"/>
      <c r="D52" s="66"/>
      <c r="E52" s="1248" t="s">
        <v>20</v>
      </c>
      <c r="F52" s="1248"/>
      <c r="G52" s="1248"/>
      <c r="H52" s="1248"/>
      <c r="I52" s="1248"/>
      <c r="J52" s="1249"/>
      <c r="K52" s="63">
        <v>743</v>
      </c>
      <c r="L52" s="64">
        <v>728</v>
      </c>
      <c r="M52" s="64">
        <v>747</v>
      </c>
      <c r="N52" s="64">
        <v>750</v>
      </c>
      <c r="O52" s="65">
        <v>808</v>
      </c>
      <c r="P52" s="48"/>
      <c r="Q52" s="48"/>
      <c r="R52" s="48"/>
      <c r="S52" s="48"/>
      <c r="T52" s="48"/>
      <c r="U52" s="48"/>
    </row>
    <row r="53" spans="1:21" ht="30.75" customHeight="1" thickBot="1" x14ac:dyDescent="0.2">
      <c r="A53" s="48"/>
      <c r="B53" s="1250" t="s">
        <v>21</v>
      </c>
      <c r="C53" s="1251"/>
      <c r="D53" s="67"/>
      <c r="E53" s="1252" t="s">
        <v>22</v>
      </c>
      <c r="F53" s="1252"/>
      <c r="G53" s="1252"/>
      <c r="H53" s="1252"/>
      <c r="I53" s="1252"/>
      <c r="J53" s="1253"/>
      <c r="K53" s="68">
        <v>249</v>
      </c>
      <c r="L53" s="69">
        <v>199</v>
      </c>
      <c r="M53" s="69">
        <v>169</v>
      </c>
      <c r="N53" s="69">
        <v>172</v>
      </c>
      <c r="O53" s="70">
        <v>188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562</v>
      </c>
      <c r="L56" s="80" t="s">
        <v>563</v>
      </c>
      <c r="M56" s="80" t="s">
        <v>564</v>
      </c>
      <c r="N56" s="80" t="s">
        <v>565</v>
      </c>
      <c r="O56" s="81" t="s">
        <v>566</v>
      </c>
      <c r="P56" s="48"/>
      <c r="Q56" s="48"/>
      <c r="R56" s="48"/>
      <c r="S56" s="48"/>
      <c r="T56" s="48"/>
      <c r="U56" s="48"/>
    </row>
    <row r="57" spans="1:21" ht="31.5" customHeight="1" x14ac:dyDescent="0.15">
      <c r="B57" s="1254" t="s">
        <v>25</v>
      </c>
      <c r="C57" s="1255"/>
      <c r="D57" s="1258" t="s">
        <v>26</v>
      </c>
      <c r="E57" s="1259"/>
      <c r="F57" s="1259"/>
      <c r="G57" s="1259"/>
      <c r="H57" s="1259"/>
      <c r="I57" s="1259"/>
      <c r="J57" s="1260"/>
      <c r="K57" s="82" t="s">
        <v>592</v>
      </c>
      <c r="L57" s="83" t="s">
        <v>594</v>
      </c>
      <c r="M57" s="83" t="s">
        <v>596</v>
      </c>
      <c r="N57" s="83" t="s">
        <v>597</v>
      </c>
      <c r="O57" s="84" t="s">
        <v>592</v>
      </c>
    </row>
    <row r="58" spans="1:21" ht="31.5" customHeight="1" thickBot="1" x14ac:dyDescent="0.2">
      <c r="B58" s="1256"/>
      <c r="C58" s="1257"/>
      <c r="D58" s="1261" t="s">
        <v>27</v>
      </c>
      <c r="E58" s="1262"/>
      <c r="F58" s="1262"/>
      <c r="G58" s="1262"/>
      <c r="H58" s="1262"/>
      <c r="I58" s="1262"/>
      <c r="J58" s="1263"/>
      <c r="K58" s="85" t="s">
        <v>593</v>
      </c>
      <c r="L58" s="86" t="s">
        <v>595</v>
      </c>
      <c r="M58" s="86" t="s">
        <v>596</v>
      </c>
      <c r="N58" s="86" t="s">
        <v>598</v>
      </c>
      <c r="O58" s="87" t="s">
        <v>594</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hMaF4rI1TFvVcwvYju2QPpXswD8f5Bajx+KZvpjzrZjdaAaGkPy+z+zOxp+Ib/7f+RmFZD6ipc64os+Iyg+k7A==" saltValue="awCaFIa1RKHV1c18UdZTZ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544</v>
      </c>
      <c r="J40" s="99" t="s">
        <v>545</v>
      </c>
      <c r="K40" s="99" t="s">
        <v>546</v>
      </c>
      <c r="L40" s="99" t="s">
        <v>547</v>
      </c>
      <c r="M40" s="100" t="s">
        <v>548</v>
      </c>
    </row>
    <row r="41" spans="2:13" ht="27.75" customHeight="1" x14ac:dyDescent="0.15">
      <c r="B41" s="1284" t="s">
        <v>30</v>
      </c>
      <c r="C41" s="1285"/>
      <c r="D41" s="101"/>
      <c r="E41" s="1286" t="s">
        <v>31</v>
      </c>
      <c r="F41" s="1286"/>
      <c r="G41" s="1286"/>
      <c r="H41" s="1287"/>
      <c r="I41" s="102">
        <v>9394</v>
      </c>
      <c r="J41" s="103">
        <v>9956</v>
      </c>
      <c r="K41" s="103">
        <v>10059</v>
      </c>
      <c r="L41" s="103">
        <v>10034</v>
      </c>
      <c r="M41" s="104">
        <v>9811</v>
      </c>
    </row>
    <row r="42" spans="2:13" ht="27.75" customHeight="1" x14ac:dyDescent="0.15">
      <c r="B42" s="1274"/>
      <c r="C42" s="1275"/>
      <c r="D42" s="105"/>
      <c r="E42" s="1278" t="s">
        <v>32</v>
      </c>
      <c r="F42" s="1278"/>
      <c r="G42" s="1278"/>
      <c r="H42" s="1279"/>
      <c r="I42" s="106">
        <v>38</v>
      </c>
      <c r="J42" s="107">
        <v>22</v>
      </c>
      <c r="K42" s="107">
        <v>16</v>
      </c>
      <c r="L42" s="107">
        <v>11</v>
      </c>
      <c r="M42" s="108">
        <v>8</v>
      </c>
    </row>
    <row r="43" spans="2:13" ht="27.75" customHeight="1" x14ac:dyDescent="0.15">
      <c r="B43" s="1274"/>
      <c r="C43" s="1275"/>
      <c r="D43" s="105"/>
      <c r="E43" s="1278" t="s">
        <v>33</v>
      </c>
      <c r="F43" s="1278"/>
      <c r="G43" s="1278"/>
      <c r="H43" s="1279"/>
      <c r="I43" s="106">
        <v>552</v>
      </c>
      <c r="J43" s="107">
        <v>325</v>
      </c>
      <c r="K43" s="107">
        <v>330</v>
      </c>
      <c r="L43" s="107">
        <v>317</v>
      </c>
      <c r="M43" s="108">
        <v>343</v>
      </c>
    </row>
    <row r="44" spans="2:13" ht="27.75" customHeight="1" x14ac:dyDescent="0.15">
      <c r="B44" s="1274"/>
      <c r="C44" s="1275"/>
      <c r="D44" s="105"/>
      <c r="E44" s="1278" t="s">
        <v>34</v>
      </c>
      <c r="F44" s="1278"/>
      <c r="G44" s="1278"/>
      <c r="H44" s="1279"/>
      <c r="I44" s="106" t="s">
        <v>503</v>
      </c>
      <c r="J44" s="107" t="s">
        <v>503</v>
      </c>
      <c r="K44" s="107" t="s">
        <v>503</v>
      </c>
      <c r="L44" s="107" t="s">
        <v>503</v>
      </c>
      <c r="M44" s="108" t="s">
        <v>503</v>
      </c>
    </row>
    <row r="45" spans="2:13" ht="27.75" customHeight="1" x14ac:dyDescent="0.15">
      <c r="B45" s="1274"/>
      <c r="C45" s="1275"/>
      <c r="D45" s="105"/>
      <c r="E45" s="1278" t="s">
        <v>35</v>
      </c>
      <c r="F45" s="1278"/>
      <c r="G45" s="1278"/>
      <c r="H45" s="1279"/>
      <c r="I45" s="106">
        <v>3573</v>
      </c>
      <c r="J45" s="107">
        <v>3453</v>
      </c>
      <c r="K45" s="107">
        <v>3351</v>
      </c>
      <c r="L45" s="107">
        <v>3278</v>
      </c>
      <c r="M45" s="108">
        <v>3328</v>
      </c>
    </row>
    <row r="46" spans="2:13" ht="27.75" customHeight="1" x14ac:dyDescent="0.15">
      <c r="B46" s="1274"/>
      <c r="C46" s="1275"/>
      <c r="D46" s="109"/>
      <c r="E46" s="1278" t="s">
        <v>36</v>
      </c>
      <c r="F46" s="1278"/>
      <c r="G46" s="1278"/>
      <c r="H46" s="1279"/>
      <c r="I46" s="106" t="s">
        <v>503</v>
      </c>
      <c r="J46" s="107" t="s">
        <v>503</v>
      </c>
      <c r="K46" s="107">
        <v>2</v>
      </c>
      <c r="L46" s="107">
        <v>4</v>
      </c>
      <c r="M46" s="108" t="s">
        <v>503</v>
      </c>
    </row>
    <row r="47" spans="2:13" ht="27.75" customHeight="1" x14ac:dyDescent="0.15">
      <c r="B47" s="1274"/>
      <c r="C47" s="1275"/>
      <c r="D47" s="110"/>
      <c r="E47" s="1288" t="s">
        <v>37</v>
      </c>
      <c r="F47" s="1289"/>
      <c r="G47" s="1289"/>
      <c r="H47" s="1290"/>
      <c r="I47" s="106" t="s">
        <v>503</v>
      </c>
      <c r="J47" s="107" t="s">
        <v>503</v>
      </c>
      <c r="K47" s="107" t="s">
        <v>503</v>
      </c>
      <c r="L47" s="107" t="s">
        <v>503</v>
      </c>
      <c r="M47" s="108" t="s">
        <v>503</v>
      </c>
    </row>
    <row r="48" spans="2:13" ht="27.75" customHeight="1" x14ac:dyDescent="0.15">
      <c r="B48" s="1274"/>
      <c r="C48" s="1275"/>
      <c r="D48" s="105"/>
      <c r="E48" s="1278" t="s">
        <v>38</v>
      </c>
      <c r="F48" s="1278"/>
      <c r="G48" s="1278"/>
      <c r="H48" s="1279"/>
      <c r="I48" s="106" t="s">
        <v>503</v>
      </c>
      <c r="J48" s="107" t="s">
        <v>503</v>
      </c>
      <c r="K48" s="107" t="s">
        <v>503</v>
      </c>
      <c r="L48" s="107" t="s">
        <v>503</v>
      </c>
      <c r="M48" s="108" t="s">
        <v>503</v>
      </c>
    </row>
    <row r="49" spans="2:13" ht="27.75" customHeight="1" x14ac:dyDescent="0.15">
      <c r="B49" s="1276"/>
      <c r="C49" s="1277"/>
      <c r="D49" s="105"/>
      <c r="E49" s="1278" t="s">
        <v>39</v>
      </c>
      <c r="F49" s="1278"/>
      <c r="G49" s="1278"/>
      <c r="H49" s="1279"/>
      <c r="I49" s="106" t="s">
        <v>503</v>
      </c>
      <c r="J49" s="107" t="s">
        <v>503</v>
      </c>
      <c r="K49" s="107" t="s">
        <v>503</v>
      </c>
      <c r="L49" s="107" t="s">
        <v>503</v>
      </c>
      <c r="M49" s="108" t="s">
        <v>503</v>
      </c>
    </row>
    <row r="50" spans="2:13" ht="27.75" customHeight="1" x14ac:dyDescent="0.15">
      <c r="B50" s="1272" t="s">
        <v>40</v>
      </c>
      <c r="C50" s="1273"/>
      <c r="D50" s="111"/>
      <c r="E50" s="1278" t="s">
        <v>41</v>
      </c>
      <c r="F50" s="1278"/>
      <c r="G50" s="1278"/>
      <c r="H50" s="1279"/>
      <c r="I50" s="106">
        <v>3300</v>
      </c>
      <c r="J50" s="107">
        <v>3658</v>
      </c>
      <c r="K50" s="107">
        <v>3800</v>
      </c>
      <c r="L50" s="107">
        <v>3975</v>
      </c>
      <c r="M50" s="108">
        <v>3837</v>
      </c>
    </row>
    <row r="51" spans="2:13" ht="27.75" customHeight="1" x14ac:dyDescent="0.15">
      <c r="B51" s="1274"/>
      <c r="C51" s="1275"/>
      <c r="D51" s="105"/>
      <c r="E51" s="1278" t="s">
        <v>42</v>
      </c>
      <c r="F51" s="1278"/>
      <c r="G51" s="1278"/>
      <c r="H51" s="1279"/>
      <c r="I51" s="106">
        <v>326</v>
      </c>
      <c r="J51" s="107">
        <v>291</v>
      </c>
      <c r="K51" s="107">
        <v>254</v>
      </c>
      <c r="L51" s="107">
        <v>210</v>
      </c>
      <c r="M51" s="108">
        <v>177</v>
      </c>
    </row>
    <row r="52" spans="2:13" ht="27.75" customHeight="1" x14ac:dyDescent="0.15">
      <c r="B52" s="1276"/>
      <c r="C52" s="1277"/>
      <c r="D52" s="105"/>
      <c r="E52" s="1278" t="s">
        <v>43</v>
      </c>
      <c r="F52" s="1278"/>
      <c r="G52" s="1278"/>
      <c r="H52" s="1279"/>
      <c r="I52" s="106">
        <v>6778</v>
      </c>
      <c r="J52" s="107">
        <v>7561</v>
      </c>
      <c r="K52" s="107">
        <v>8296</v>
      </c>
      <c r="L52" s="107">
        <v>8340</v>
      </c>
      <c r="M52" s="108">
        <v>8244</v>
      </c>
    </row>
    <row r="53" spans="2:13" ht="27.75" customHeight="1" thickBot="1" x14ac:dyDescent="0.2">
      <c r="B53" s="1280" t="s">
        <v>44</v>
      </c>
      <c r="C53" s="1281"/>
      <c r="D53" s="112"/>
      <c r="E53" s="1282" t="s">
        <v>45</v>
      </c>
      <c r="F53" s="1282"/>
      <c r="G53" s="1282"/>
      <c r="H53" s="1283"/>
      <c r="I53" s="113">
        <v>3154</v>
      </c>
      <c r="J53" s="114">
        <v>2247</v>
      </c>
      <c r="K53" s="114">
        <v>1405</v>
      </c>
      <c r="L53" s="114">
        <v>1119</v>
      </c>
      <c r="M53" s="115">
        <v>1232</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ZIsXE8cLmXyGHsBInrJTCQaOmAWb9UW5WEK6pgxI0EPm/iLLDS9RhLinn6YJ9yfMfIs1Om+hLajoCXeBunuZ3Q==" saltValue="0Sw8GQgMc0bfXhTZGUsxz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5" zoomScaleNormal="7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546</v>
      </c>
      <c r="G54" s="124" t="s">
        <v>547</v>
      </c>
      <c r="H54" s="125" t="s">
        <v>548</v>
      </c>
    </row>
    <row r="55" spans="2:8" ht="52.5" customHeight="1" x14ac:dyDescent="0.15">
      <c r="B55" s="126"/>
      <c r="C55" s="1299" t="s">
        <v>48</v>
      </c>
      <c r="D55" s="1299"/>
      <c r="E55" s="1300"/>
      <c r="F55" s="127">
        <v>1687</v>
      </c>
      <c r="G55" s="127">
        <v>1538</v>
      </c>
      <c r="H55" s="128">
        <v>1245</v>
      </c>
    </row>
    <row r="56" spans="2:8" ht="52.5" customHeight="1" x14ac:dyDescent="0.15">
      <c r="B56" s="129"/>
      <c r="C56" s="1301" t="s">
        <v>49</v>
      </c>
      <c r="D56" s="1301"/>
      <c r="E56" s="1302"/>
      <c r="F56" s="130">
        <v>1282</v>
      </c>
      <c r="G56" s="130">
        <v>1276</v>
      </c>
      <c r="H56" s="131">
        <v>1205</v>
      </c>
    </row>
    <row r="57" spans="2:8" ht="53.25" customHeight="1" x14ac:dyDescent="0.15">
      <c r="B57" s="129"/>
      <c r="C57" s="1303" t="s">
        <v>50</v>
      </c>
      <c r="D57" s="1303"/>
      <c r="E57" s="1304"/>
      <c r="F57" s="132">
        <v>785</v>
      </c>
      <c r="G57" s="132">
        <v>1065</v>
      </c>
      <c r="H57" s="133">
        <v>1222</v>
      </c>
    </row>
    <row r="58" spans="2:8" ht="45.75" customHeight="1" x14ac:dyDescent="0.15">
      <c r="B58" s="134"/>
      <c r="C58" s="1291" t="s">
        <v>599</v>
      </c>
      <c r="D58" s="1292"/>
      <c r="E58" s="1293"/>
      <c r="F58" s="135">
        <v>500</v>
      </c>
      <c r="G58" s="135">
        <v>800</v>
      </c>
      <c r="H58" s="136">
        <v>971</v>
      </c>
    </row>
    <row r="59" spans="2:8" ht="45.75" customHeight="1" x14ac:dyDescent="0.15">
      <c r="B59" s="134"/>
      <c r="C59" s="1291" t="s">
        <v>600</v>
      </c>
      <c r="D59" s="1292"/>
      <c r="E59" s="1293"/>
      <c r="F59" s="135">
        <v>254</v>
      </c>
      <c r="G59" s="135">
        <v>251</v>
      </c>
      <c r="H59" s="136">
        <v>251</v>
      </c>
    </row>
    <row r="60" spans="2:8" ht="45.75" customHeight="1" x14ac:dyDescent="0.15">
      <c r="B60" s="134"/>
      <c r="C60" s="1291" t="s">
        <v>601</v>
      </c>
      <c r="D60" s="1292"/>
      <c r="E60" s="1293"/>
      <c r="F60" s="135">
        <v>11</v>
      </c>
      <c r="G60" s="135">
        <v>11</v>
      </c>
      <c r="H60" s="136" t="s">
        <v>594</v>
      </c>
    </row>
    <row r="61" spans="2:8" ht="45.75" customHeight="1" x14ac:dyDescent="0.15">
      <c r="B61" s="134"/>
      <c r="C61" s="1291" t="s">
        <v>602</v>
      </c>
      <c r="D61" s="1292"/>
      <c r="E61" s="1293"/>
      <c r="F61" s="135">
        <v>15</v>
      </c>
      <c r="G61" s="135">
        <v>3</v>
      </c>
      <c r="H61" s="136" t="s">
        <v>594</v>
      </c>
    </row>
    <row r="62" spans="2:8" ht="45.75" customHeight="1" thickBot="1" x14ac:dyDescent="0.2">
      <c r="B62" s="137"/>
      <c r="C62" s="1294" t="s">
        <v>603</v>
      </c>
      <c r="D62" s="1295"/>
      <c r="E62" s="1296"/>
      <c r="F62" s="138">
        <v>5</v>
      </c>
      <c r="G62" s="138">
        <v>0</v>
      </c>
      <c r="H62" s="139" t="s">
        <v>604</v>
      </c>
    </row>
    <row r="63" spans="2:8" ht="52.5" customHeight="1" thickBot="1" x14ac:dyDescent="0.2">
      <c r="B63" s="140"/>
      <c r="C63" s="1297" t="s">
        <v>51</v>
      </c>
      <c r="D63" s="1297"/>
      <c r="E63" s="1298"/>
      <c r="F63" s="141">
        <v>3755</v>
      </c>
      <c r="G63" s="141">
        <v>3880</v>
      </c>
      <c r="H63" s="142">
        <v>3672</v>
      </c>
    </row>
    <row r="64" spans="2:8" ht="15" customHeight="1" x14ac:dyDescent="0.15"/>
    <row r="65" ht="0" hidden="1" customHeight="1" x14ac:dyDescent="0.15"/>
    <row r="66" ht="0" hidden="1" customHeight="1" x14ac:dyDescent="0.15"/>
  </sheetData>
  <sheetProtection algorithmName="SHA-512" hashValue="zsAHYTNudg9XnS9zK0Q24DDX04+dsHjzHqiEkff5n2FA2F2qqedXEDqkcVgR+ntKqWtMkhD84wDSmGTjWeGMBA==" saltValue="xAe5BxawewOgV0AGI4/MQ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5" zoomScaleNormal="75"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606</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606</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607</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608</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3" t="s">
        <v>622</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x14ac:dyDescent="0.15">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x14ac:dyDescent="0.15">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x14ac:dyDescent="0.15">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x14ac:dyDescent="0.15">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609</v>
      </c>
    </row>
    <row r="50" spans="1:109" x14ac:dyDescent="0.15">
      <c r="B50" s="394"/>
      <c r="G50" s="1305"/>
      <c r="H50" s="1305"/>
      <c r="I50" s="1305"/>
      <c r="J50" s="1305"/>
      <c r="K50" s="404"/>
      <c r="L50" s="404"/>
      <c r="M50" s="405"/>
      <c r="N50" s="405"/>
      <c r="AN50" s="1324"/>
      <c r="AO50" s="1325"/>
      <c r="AP50" s="1325"/>
      <c r="AQ50" s="1325"/>
      <c r="AR50" s="1325"/>
      <c r="AS50" s="1325"/>
      <c r="AT50" s="1325"/>
      <c r="AU50" s="1325"/>
      <c r="AV50" s="1325"/>
      <c r="AW50" s="1325"/>
      <c r="AX50" s="1325"/>
      <c r="AY50" s="1325"/>
      <c r="AZ50" s="1325"/>
      <c r="BA50" s="1325"/>
      <c r="BB50" s="1325"/>
      <c r="BC50" s="1325"/>
      <c r="BD50" s="1325"/>
      <c r="BE50" s="1325"/>
      <c r="BF50" s="1325"/>
      <c r="BG50" s="1325"/>
      <c r="BH50" s="1325"/>
      <c r="BI50" s="1325"/>
      <c r="BJ50" s="1325"/>
      <c r="BK50" s="1325"/>
      <c r="BL50" s="1325"/>
      <c r="BM50" s="1325"/>
      <c r="BN50" s="1325"/>
      <c r="BO50" s="1326"/>
      <c r="BP50" s="1311" t="s">
        <v>544</v>
      </c>
      <c r="BQ50" s="1311"/>
      <c r="BR50" s="1311"/>
      <c r="BS50" s="1311"/>
      <c r="BT50" s="1311"/>
      <c r="BU50" s="1311"/>
      <c r="BV50" s="1311"/>
      <c r="BW50" s="1311"/>
      <c r="BX50" s="1311" t="s">
        <v>545</v>
      </c>
      <c r="BY50" s="1311"/>
      <c r="BZ50" s="1311"/>
      <c r="CA50" s="1311"/>
      <c r="CB50" s="1311"/>
      <c r="CC50" s="1311"/>
      <c r="CD50" s="1311"/>
      <c r="CE50" s="1311"/>
      <c r="CF50" s="1311" t="s">
        <v>546</v>
      </c>
      <c r="CG50" s="1311"/>
      <c r="CH50" s="1311"/>
      <c r="CI50" s="1311"/>
      <c r="CJ50" s="1311"/>
      <c r="CK50" s="1311"/>
      <c r="CL50" s="1311"/>
      <c r="CM50" s="1311"/>
      <c r="CN50" s="1311" t="s">
        <v>547</v>
      </c>
      <c r="CO50" s="1311"/>
      <c r="CP50" s="1311"/>
      <c r="CQ50" s="1311"/>
      <c r="CR50" s="1311"/>
      <c r="CS50" s="1311"/>
      <c r="CT50" s="1311"/>
      <c r="CU50" s="1311"/>
      <c r="CV50" s="1311" t="s">
        <v>548</v>
      </c>
      <c r="CW50" s="1311"/>
      <c r="CX50" s="1311"/>
      <c r="CY50" s="1311"/>
      <c r="CZ50" s="1311"/>
      <c r="DA50" s="1311"/>
      <c r="DB50" s="1311"/>
      <c r="DC50" s="1311"/>
    </row>
    <row r="51" spans="1:109" ht="13.5" customHeight="1" x14ac:dyDescent="0.15">
      <c r="B51" s="394"/>
      <c r="G51" s="1323"/>
      <c r="H51" s="1323"/>
      <c r="I51" s="1327"/>
      <c r="J51" s="1327"/>
      <c r="K51" s="1312"/>
      <c r="L51" s="1312"/>
      <c r="M51" s="1312"/>
      <c r="N51" s="1312"/>
      <c r="AM51" s="403"/>
      <c r="AN51" s="1310" t="s">
        <v>610</v>
      </c>
      <c r="AO51" s="1310"/>
      <c r="AP51" s="1310"/>
      <c r="AQ51" s="1310"/>
      <c r="AR51" s="1310"/>
      <c r="AS51" s="1310"/>
      <c r="AT51" s="1310"/>
      <c r="AU51" s="1310"/>
      <c r="AV51" s="1310"/>
      <c r="AW51" s="1310"/>
      <c r="AX51" s="1310"/>
      <c r="AY51" s="1310"/>
      <c r="AZ51" s="1310"/>
      <c r="BA51" s="1310"/>
      <c r="BB51" s="1310" t="s">
        <v>611</v>
      </c>
      <c r="BC51" s="1310"/>
      <c r="BD51" s="1310"/>
      <c r="BE51" s="1310"/>
      <c r="BF51" s="1310"/>
      <c r="BG51" s="1310"/>
      <c r="BH51" s="1310"/>
      <c r="BI51" s="1310"/>
      <c r="BJ51" s="1310"/>
      <c r="BK51" s="1310"/>
      <c r="BL51" s="1310"/>
      <c r="BM51" s="1310"/>
      <c r="BN51" s="1310"/>
      <c r="BO51" s="1310"/>
      <c r="BP51" s="1322"/>
      <c r="BQ51" s="1307"/>
      <c r="BR51" s="1307"/>
      <c r="BS51" s="1307"/>
      <c r="BT51" s="1307"/>
      <c r="BU51" s="1307"/>
      <c r="BV51" s="1307"/>
      <c r="BW51" s="1307"/>
      <c r="BX51" s="1322"/>
      <c r="BY51" s="1307"/>
      <c r="BZ51" s="1307"/>
      <c r="CA51" s="1307"/>
      <c r="CB51" s="1307"/>
      <c r="CC51" s="1307"/>
      <c r="CD51" s="1307"/>
      <c r="CE51" s="1307"/>
      <c r="CF51" s="1307">
        <v>26.3</v>
      </c>
      <c r="CG51" s="1307"/>
      <c r="CH51" s="1307"/>
      <c r="CI51" s="1307"/>
      <c r="CJ51" s="1307"/>
      <c r="CK51" s="1307"/>
      <c r="CL51" s="1307"/>
      <c r="CM51" s="1307"/>
      <c r="CN51" s="1307">
        <v>21.3</v>
      </c>
      <c r="CO51" s="1307"/>
      <c r="CP51" s="1307"/>
      <c r="CQ51" s="1307"/>
      <c r="CR51" s="1307"/>
      <c r="CS51" s="1307"/>
      <c r="CT51" s="1307"/>
      <c r="CU51" s="1307"/>
      <c r="CV51" s="1307">
        <v>23.8</v>
      </c>
      <c r="CW51" s="1307"/>
      <c r="CX51" s="1307"/>
      <c r="CY51" s="1307"/>
      <c r="CZ51" s="1307"/>
      <c r="DA51" s="1307"/>
      <c r="DB51" s="1307"/>
      <c r="DC51" s="1307"/>
    </row>
    <row r="52" spans="1:109" x14ac:dyDescent="0.15">
      <c r="B52" s="394"/>
      <c r="G52" s="1323"/>
      <c r="H52" s="1323"/>
      <c r="I52" s="1327"/>
      <c r="J52" s="1327"/>
      <c r="K52" s="1312"/>
      <c r="L52" s="1312"/>
      <c r="M52" s="1312"/>
      <c r="N52" s="1312"/>
      <c r="AM52" s="403"/>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402"/>
      <c r="B53" s="394"/>
      <c r="G53" s="1323"/>
      <c r="H53" s="1323"/>
      <c r="I53" s="1305"/>
      <c r="J53" s="1305"/>
      <c r="K53" s="1312"/>
      <c r="L53" s="1312"/>
      <c r="M53" s="1312"/>
      <c r="N53" s="1312"/>
      <c r="AM53" s="403"/>
      <c r="AN53" s="1310"/>
      <c r="AO53" s="1310"/>
      <c r="AP53" s="1310"/>
      <c r="AQ53" s="1310"/>
      <c r="AR53" s="1310"/>
      <c r="AS53" s="1310"/>
      <c r="AT53" s="1310"/>
      <c r="AU53" s="1310"/>
      <c r="AV53" s="1310"/>
      <c r="AW53" s="1310"/>
      <c r="AX53" s="1310"/>
      <c r="AY53" s="1310"/>
      <c r="AZ53" s="1310"/>
      <c r="BA53" s="1310"/>
      <c r="BB53" s="1310" t="s">
        <v>613</v>
      </c>
      <c r="BC53" s="1310"/>
      <c r="BD53" s="1310"/>
      <c r="BE53" s="1310"/>
      <c r="BF53" s="1310"/>
      <c r="BG53" s="1310"/>
      <c r="BH53" s="1310"/>
      <c r="BI53" s="1310"/>
      <c r="BJ53" s="1310"/>
      <c r="BK53" s="1310"/>
      <c r="BL53" s="1310"/>
      <c r="BM53" s="1310"/>
      <c r="BN53" s="1310"/>
      <c r="BO53" s="1310"/>
      <c r="BP53" s="1322"/>
      <c r="BQ53" s="1307"/>
      <c r="BR53" s="1307"/>
      <c r="BS53" s="1307"/>
      <c r="BT53" s="1307"/>
      <c r="BU53" s="1307"/>
      <c r="BV53" s="1307"/>
      <c r="BW53" s="1307"/>
      <c r="BX53" s="1322"/>
      <c r="BY53" s="1307"/>
      <c r="BZ53" s="1307"/>
      <c r="CA53" s="1307"/>
      <c r="CB53" s="1307"/>
      <c r="CC53" s="1307"/>
      <c r="CD53" s="1307"/>
      <c r="CE53" s="1307"/>
      <c r="CF53" s="1307">
        <v>54.8</v>
      </c>
      <c r="CG53" s="1307"/>
      <c r="CH53" s="1307"/>
      <c r="CI53" s="1307"/>
      <c r="CJ53" s="1307"/>
      <c r="CK53" s="1307"/>
      <c r="CL53" s="1307"/>
      <c r="CM53" s="1307"/>
      <c r="CN53" s="1307">
        <v>56.1</v>
      </c>
      <c r="CO53" s="1307"/>
      <c r="CP53" s="1307"/>
      <c r="CQ53" s="1307"/>
      <c r="CR53" s="1307"/>
      <c r="CS53" s="1307"/>
      <c r="CT53" s="1307"/>
      <c r="CU53" s="1307"/>
      <c r="CV53" s="1307">
        <v>57.6</v>
      </c>
      <c r="CW53" s="1307"/>
      <c r="CX53" s="1307"/>
      <c r="CY53" s="1307"/>
      <c r="CZ53" s="1307"/>
      <c r="DA53" s="1307"/>
      <c r="DB53" s="1307"/>
      <c r="DC53" s="1307"/>
    </row>
    <row r="54" spans="1:109" x14ac:dyDescent="0.15">
      <c r="A54" s="402"/>
      <c r="B54" s="394"/>
      <c r="G54" s="1323"/>
      <c r="H54" s="1323"/>
      <c r="I54" s="1305"/>
      <c r="J54" s="1305"/>
      <c r="K54" s="1312"/>
      <c r="L54" s="1312"/>
      <c r="M54" s="1312"/>
      <c r="N54" s="1312"/>
      <c r="AM54" s="403"/>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402"/>
      <c r="B55" s="394"/>
      <c r="G55" s="1305"/>
      <c r="H55" s="1305"/>
      <c r="I55" s="1305"/>
      <c r="J55" s="1305"/>
      <c r="K55" s="1312"/>
      <c r="L55" s="1312"/>
      <c r="M55" s="1312"/>
      <c r="N55" s="1312"/>
      <c r="AN55" s="1311" t="s">
        <v>614</v>
      </c>
      <c r="AO55" s="1311"/>
      <c r="AP55" s="1311"/>
      <c r="AQ55" s="1311"/>
      <c r="AR55" s="1311"/>
      <c r="AS55" s="1311"/>
      <c r="AT55" s="1311"/>
      <c r="AU55" s="1311"/>
      <c r="AV55" s="1311"/>
      <c r="AW55" s="1311"/>
      <c r="AX55" s="1311"/>
      <c r="AY55" s="1311"/>
      <c r="AZ55" s="1311"/>
      <c r="BA55" s="1311"/>
      <c r="BB55" s="1310" t="s">
        <v>615</v>
      </c>
      <c r="BC55" s="1310"/>
      <c r="BD55" s="1310"/>
      <c r="BE55" s="1310"/>
      <c r="BF55" s="1310"/>
      <c r="BG55" s="1310"/>
      <c r="BH55" s="1310"/>
      <c r="BI55" s="1310"/>
      <c r="BJ55" s="1310"/>
      <c r="BK55" s="1310"/>
      <c r="BL55" s="1310"/>
      <c r="BM55" s="1310"/>
      <c r="BN55" s="1310"/>
      <c r="BO55" s="1310"/>
      <c r="BP55" s="1322"/>
      <c r="BQ55" s="1307"/>
      <c r="BR55" s="1307"/>
      <c r="BS55" s="1307"/>
      <c r="BT55" s="1307"/>
      <c r="BU55" s="1307"/>
      <c r="BV55" s="1307"/>
      <c r="BW55" s="1307"/>
      <c r="BX55" s="1322"/>
      <c r="BY55" s="1307"/>
      <c r="BZ55" s="1307"/>
      <c r="CA55" s="1307"/>
      <c r="CB55" s="1307"/>
      <c r="CC55" s="1307"/>
      <c r="CD55" s="1307"/>
      <c r="CE55" s="1307"/>
      <c r="CF55" s="1307">
        <v>44.9</v>
      </c>
      <c r="CG55" s="1307"/>
      <c r="CH55" s="1307"/>
      <c r="CI55" s="1307"/>
      <c r="CJ55" s="1307"/>
      <c r="CK55" s="1307"/>
      <c r="CL55" s="1307"/>
      <c r="CM55" s="1307"/>
      <c r="CN55" s="1307">
        <v>40.799999999999997</v>
      </c>
      <c r="CO55" s="1307"/>
      <c r="CP55" s="1307"/>
      <c r="CQ55" s="1307"/>
      <c r="CR55" s="1307"/>
      <c r="CS55" s="1307"/>
      <c r="CT55" s="1307"/>
      <c r="CU55" s="1307"/>
      <c r="CV55" s="1307">
        <v>38.5</v>
      </c>
      <c r="CW55" s="1307"/>
      <c r="CX55" s="1307"/>
      <c r="CY55" s="1307"/>
      <c r="CZ55" s="1307"/>
      <c r="DA55" s="1307"/>
      <c r="DB55" s="1307"/>
      <c r="DC55" s="1307"/>
    </row>
    <row r="56" spans="1:109" x14ac:dyDescent="0.15">
      <c r="A56" s="402"/>
      <c r="B56" s="394"/>
      <c r="G56" s="1305"/>
      <c r="H56" s="1305"/>
      <c r="I56" s="1305"/>
      <c r="J56" s="1305"/>
      <c r="K56" s="1312"/>
      <c r="L56" s="1312"/>
      <c r="M56" s="1312"/>
      <c r="N56" s="1312"/>
      <c r="AN56" s="1311"/>
      <c r="AO56" s="1311"/>
      <c r="AP56" s="1311"/>
      <c r="AQ56" s="1311"/>
      <c r="AR56" s="1311"/>
      <c r="AS56" s="1311"/>
      <c r="AT56" s="1311"/>
      <c r="AU56" s="1311"/>
      <c r="AV56" s="1311"/>
      <c r="AW56" s="1311"/>
      <c r="AX56" s="1311"/>
      <c r="AY56" s="1311"/>
      <c r="AZ56" s="1311"/>
      <c r="BA56" s="1311"/>
      <c r="BB56" s="1310"/>
      <c r="BC56" s="1310"/>
      <c r="BD56" s="1310"/>
      <c r="BE56" s="1310"/>
      <c r="BF56" s="1310"/>
      <c r="BG56" s="1310"/>
      <c r="BH56" s="1310"/>
      <c r="BI56" s="1310"/>
      <c r="BJ56" s="1310"/>
      <c r="BK56" s="1310"/>
      <c r="BL56" s="1310"/>
      <c r="BM56" s="1310"/>
      <c r="BN56" s="1310"/>
      <c r="BO56" s="1310"/>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402" customFormat="1" x14ac:dyDescent="0.15">
      <c r="B57" s="406"/>
      <c r="G57" s="1305"/>
      <c r="H57" s="1305"/>
      <c r="I57" s="1308"/>
      <c r="J57" s="1308"/>
      <c r="K57" s="1312"/>
      <c r="L57" s="1312"/>
      <c r="M57" s="1312"/>
      <c r="N57" s="1312"/>
      <c r="AM57" s="387"/>
      <c r="AN57" s="1311"/>
      <c r="AO57" s="1311"/>
      <c r="AP57" s="1311"/>
      <c r="AQ57" s="1311"/>
      <c r="AR57" s="1311"/>
      <c r="AS57" s="1311"/>
      <c r="AT57" s="1311"/>
      <c r="AU57" s="1311"/>
      <c r="AV57" s="1311"/>
      <c r="AW57" s="1311"/>
      <c r="AX57" s="1311"/>
      <c r="AY57" s="1311"/>
      <c r="AZ57" s="1311"/>
      <c r="BA57" s="1311"/>
      <c r="BB57" s="1310" t="s">
        <v>612</v>
      </c>
      <c r="BC57" s="1310"/>
      <c r="BD57" s="1310"/>
      <c r="BE57" s="1310"/>
      <c r="BF57" s="1310"/>
      <c r="BG57" s="1310"/>
      <c r="BH57" s="1310"/>
      <c r="BI57" s="1310"/>
      <c r="BJ57" s="1310"/>
      <c r="BK57" s="1310"/>
      <c r="BL57" s="1310"/>
      <c r="BM57" s="1310"/>
      <c r="BN57" s="1310"/>
      <c r="BO57" s="1310"/>
      <c r="BP57" s="1322"/>
      <c r="BQ57" s="1307"/>
      <c r="BR57" s="1307"/>
      <c r="BS57" s="1307"/>
      <c r="BT57" s="1307"/>
      <c r="BU57" s="1307"/>
      <c r="BV57" s="1307"/>
      <c r="BW57" s="1307"/>
      <c r="BX57" s="1322"/>
      <c r="BY57" s="1307"/>
      <c r="BZ57" s="1307"/>
      <c r="CA57" s="1307"/>
      <c r="CB57" s="1307"/>
      <c r="CC57" s="1307"/>
      <c r="CD57" s="1307"/>
      <c r="CE57" s="1307"/>
      <c r="CF57" s="1307">
        <v>62.6</v>
      </c>
      <c r="CG57" s="1307"/>
      <c r="CH57" s="1307"/>
      <c r="CI57" s="1307"/>
      <c r="CJ57" s="1307"/>
      <c r="CK57" s="1307"/>
      <c r="CL57" s="1307"/>
      <c r="CM57" s="1307"/>
      <c r="CN57" s="1307">
        <v>63.5</v>
      </c>
      <c r="CO57" s="1307"/>
      <c r="CP57" s="1307"/>
      <c r="CQ57" s="1307"/>
      <c r="CR57" s="1307"/>
      <c r="CS57" s="1307"/>
      <c r="CT57" s="1307"/>
      <c r="CU57" s="1307"/>
      <c r="CV57" s="1307">
        <v>64.900000000000006</v>
      </c>
      <c r="CW57" s="1307"/>
      <c r="CX57" s="1307"/>
      <c r="CY57" s="1307"/>
      <c r="CZ57" s="1307"/>
      <c r="DA57" s="1307"/>
      <c r="DB57" s="1307"/>
      <c r="DC57" s="1307"/>
      <c r="DD57" s="407"/>
      <c r="DE57" s="406"/>
    </row>
    <row r="58" spans="1:109" s="402" customFormat="1" x14ac:dyDescent="0.15">
      <c r="A58" s="387"/>
      <c r="B58" s="406"/>
      <c r="G58" s="1305"/>
      <c r="H58" s="1305"/>
      <c r="I58" s="1308"/>
      <c r="J58" s="1308"/>
      <c r="K58" s="1312"/>
      <c r="L58" s="1312"/>
      <c r="M58" s="1312"/>
      <c r="N58" s="1312"/>
      <c r="AM58" s="387"/>
      <c r="AN58" s="1311"/>
      <c r="AO58" s="1311"/>
      <c r="AP58" s="1311"/>
      <c r="AQ58" s="1311"/>
      <c r="AR58" s="1311"/>
      <c r="AS58" s="1311"/>
      <c r="AT58" s="1311"/>
      <c r="AU58" s="1311"/>
      <c r="AV58" s="1311"/>
      <c r="AW58" s="1311"/>
      <c r="AX58" s="1311"/>
      <c r="AY58" s="1311"/>
      <c r="AZ58" s="1311"/>
      <c r="BA58" s="1311"/>
      <c r="BB58" s="1310"/>
      <c r="BC58" s="1310"/>
      <c r="BD58" s="1310"/>
      <c r="BE58" s="1310"/>
      <c r="BF58" s="1310"/>
      <c r="BG58" s="1310"/>
      <c r="BH58" s="1310"/>
      <c r="BI58" s="1310"/>
      <c r="BJ58" s="1310"/>
      <c r="BK58" s="1310"/>
      <c r="BL58" s="1310"/>
      <c r="BM58" s="1310"/>
      <c r="BN58" s="1310"/>
      <c r="BO58" s="1310"/>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616</v>
      </c>
    </row>
    <row r="64" spans="1:109" x14ac:dyDescent="0.15">
      <c r="B64" s="394"/>
      <c r="G64" s="401"/>
      <c r="I64" s="414"/>
      <c r="J64" s="414"/>
      <c r="K64" s="414"/>
      <c r="L64" s="414"/>
      <c r="M64" s="414"/>
      <c r="N64" s="415"/>
      <c r="AM64" s="401"/>
      <c r="AN64" s="401" t="s">
        <v>608</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3" t="s">
        <v>621</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x14ac:dyDescent="0.15">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x14ac:dyDescent="0.15">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x14ac:dyDescent="0.15">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x14ac:dyDescent="0.15">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609</v>
      </c>
    </row>
    <row r="72" spans="2:107" x14ac:dyDescent="0.15">
      <c r="B72" s="394"/>
      <c r="G72" s="1305"/>
      <c r="H72" s="1305"/>
      <c r="I72" s="1305"/>
      <c r="J72" s="1305"/>
      <c r="K72" s="404"/>
      <c r="L72" s="404"/>
      <c r="M72" s="405"/>
      <c r="N72" s="405"/>
      <c r="AN72" s="1324"/>
      <c r="AO72" s="1325"/>
      <c r="AP72" s="1325"/>
      <c r="AQ72" s="1325"/>
      <c r="AR72" s="1325"/>
      <c r="AS72" s="1325"/>
      <c r="AT72" s="1325"/>
      <c r="AU72" s="1325"/>
      <c r="AV72" s="1325"/>
      <c r="AW72" s="1325"/>
      <c r="AX72" s="1325"/>
      <c r="AY72" s="1325"/>
      <c r="AZ72" s="1325"/>
      <c r="BA72" s="1325"/>
      <c r="BB72" s="1325"/>
      <c r="BC72" s="1325"/>
      <c r="BD72" s="1325"/>
      <c r="BE72" s="1325"/>
      <c r="BF72" s="1325"/>
      <c r="BG72" s="1325"/>
      <c r="BH72" s="1325"/>
      <c r="BI72" s="1325"/>
      <c r="BJ72" s="1325"/>
      <c r="BK72" s="1325"/>
      <c r="BL72" s="1325"/>
      <c r="BM72" s="1325"/>
      <c r="BN72" s="1325"/>
      <c r="BO72" s="1326"/>
      <c r="BP72" s="1311" t="s">
        <v>544</v>
      </c>
      <c r="BQ72" s="1311"/>
      <c r="BR72" s="1311"/>
      <c r="BS72" s="1311"/>
      <c r="BT72" s="1311"/>
      <c r="BU72" s="1311"/>
      <c r="BV72" s="1311"/>
      <c r="BW72" s="1311"/>
      <c r="BX72" s="1311" t="s">
        <v>545</v>
      </c>
      <c r="BY72" s="1311"/>
      <c r="BZ72" s="1311"/>
      <c r="CA72" s="1311"/>
      <c r="CB72" s="1311"/>
      <c r="CC72" s="1311"/>
      <c r="CD72" s="1311"/>
      <c r="CE72" s="1311"/>
      <c r="CF72" s="1311" t="s">
        <v>546</v>
      </c>
      <c r="CG72" s="1311"/>
      <c r="CH72" s="1311"/>
      <c r="CI72" s="1311"/>
      <c r="CJ72" s="1311"/>
      <c r="CK72" s="1311"/>
      <c r="CL72" s="1311"/>
      <c r="CM72" s="1311"/>
      <c r="CN72" s="1311" t="s">
        <v>547</v>
      </c>
      <c r="CO72" s="1311"/>
      <c r="CP72" s="1311"/>
      <c r="CQ72" s="1311"/>
      <c r="CR72" s="1311"/>
      <c r="CS72" s="1311"/>
      <c r="CT72" s="1311"/>
      <c r="CU72" s="1311"/>
      <c r="CV72" s="1311" t="s">
        <v>548</v>
      </c>
      <c r="CW72" s="1311"/>
      <c r="CX72" s="1311"/>
      <c r="CY72" s="1311"/>
      <c r="CZ72" s="1311"/>
      <c r="DA72" s="1311"/>
      <c r="DB72" s="1311"/>
      <c r="DC72" s="1311"/>
    </row>
    <row r="73" spans="2:107" x14ac:dyDescent="0.15">
      <c r="B73" s="394"/>
      <c r="G73" s="1323"/>
      <c r="H73" s="1323"/>
      <c r="I73" s="1323"/>
      <c r="J73" s="1323"/>
      <c r="K73" s="1306"/>
      <c r="L73" s="1306"/>
      <c r="M73" s="1306"/>
      <c r="N73" s="1306"/>
      <c r="AM73" s="403"/>
      <c r="AN73" s="1310" t="s">
        <v>610</v>
      </c>
      <c r="AO73" s="1310"/>
      <c r="AP73" s="1310"/>
      <c r="AQ73" s="1310"/>
      <c r="AR73" s="1310"/>
      <c r="AS73" s="1310"/>
      <c r="AT73" s="1310"/>
      <c r="AU73" s="1310"/>
      <c r="AV73" s="1310"/>
      <c r="AW73" s="1310"/>
      <c r="AX73" s="1310"/>
      <c r="AY73" s="1310"/>
      <c r="AZ73" s="1310"/>
      <c r="BA73" s="1310"/>
      <c r="BB73" s="1310" t="s">
        <v>617</v>
      </c>
      <c r="BC73" s="1310"/>
      <c r="BD73" s="1310"/>
      <c r="BE73" s="1310"/>
      <c r="BF73" s="1310"/>
      <c r="BG73" s="1310"/>
      <c r="BH73" s="1310"/>
      <c r="BI73" s="1310"/>
      <c r="BJ73" s="1310"/>
      <c r="BK73" s="1310"/>
      <c r="BL73" s="1310"/>
      <c r="BM73" s="1310"/>
      <c r="BN73" s="1310"/>
      <c r="BO73" s="1310"/>
      <c r="BP73" s="1307">
        <v>60.3</v>
      </c>
      <c r="BQ73" s="1307"/>
      <c r="BR73" s="1307"/>
      <c r="BS73" s="1307"/>
      <c r="BT73" s="1307"/>
      <c r="BU73" s="1307"/>
      <c r="BV73" s="1307"/>
      <c r="BW73" s="1307"/>
      <c r="BX73" s="1307">
        <v>41.6</v>
      </c>
      <c r="BY73" s="1307"/>
      <c r="BZ73" s="1307"/>
      <c r="CA73" s="1307"/>
      <c r="CB73" s="1307"/>
      <c r="CC73" s="1307"/>
      <c r="CD73" s="1307"/>
      <c r="CE73" s="1307"/>
      <c r="CF73" s="1307">
        <v>26.3</v>
      </c>
      <c r="CG73" s="1307"/>
      <c r="CH73" s="1307"/>
      <c r="CI73" s="1307"/>
      <c r="CJ73" s="1307"/>
      <c r="CK73" s="1307"/>
      <c r="CL73" s="1307"/>
      <c r="CM73" s="1307"/>
      <c r="CN73" s="1307">
        <v>21.3</v>
      </c>
      <c r="CO73" s="1307"/>
      <c r="CP73" s="1307"/>
      <c r="CQ73" s="1307"/>
      <c r="CR73" s="1307"/>
      <c r="CS73" s="1307"/>
      <c r="CT73" s="1307"/>
      <c r="CU73" s="1307"/>
      <c r="CV73" s="1307">
        <v>23.8</v>
      </c>
      <c r="CW73" s="1307"/>
      <c r="CX73" s="1307"/>
      <c r="CY73" s="1307"/>
      <c r="CZ73" s="1307"/>
      <c r="DA73" s="1307"/>
      <c r="DB73" s="1307"/>
      <c r="DC73" s="1307"/>
    </row>
    <row r="74" spans="2:107" x14ac:dyDescent="0.15">
      <c r="B74" s="394"/>
      <c r="G74" s="1323"/>
      <c r="H74" s="1323"/>
      <c r="I74" s="1323"/>
      <c r="J74" s="1323"/>
      <c r="K74" s="1306"/>
      <c r="L74" s="1306"/>
      <c r="M74" s="1306"/>
      <c r="N74" s="1306"/>
      <c r="AM74" s="403"/>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394"/>
      <c r="G75" s="1323"/>
      <c r="H75" s="1323"/>
      <c r="I75" s="1305"/>
      <c r="J75" s="1305"/>
      <c r="K75" s="1312"/>
      <c r="L75" s="1312"/>
      <c r="M75" s="1312"/>
      <c r="N75" s="1312"/>
      <c r="AM75" s="403"/>
      <c r="AN75" s="1310"/>
      <c r="AO75" s="1310"/>
      <c r="AP75" s="1310"/>
      <c r="AQ75" s="1310"/>
      <c r="AR75" s="1310"/>
      <c r="AS75" s="1310"/>
      <c r="AT75" s="1310"/>
      <c r="AU75" s="1310"/>
      <c r="AV75" s="1310"/>
      <c r="AW75" s="1310"/>
      <c r="AX75" s="1310"/>
      <c r="AY75" s="1310"/>
      <c r="AZ75" s="1310"/>
      <c r="BA75" s="1310"/>
      <c r="BB75" s="1310" t="s">
        <v>619</v>
      </c>
      <c r="BC75" s="1310"/>
      <c r="BD75" s="1310"/>
      <c r="BE75" s="1310"/>
      <c r="BF75" s="1310"/>
      <c r="BG75" s="1310"/>
      <c r="BH75" s="1310"/>
      <c r="BI75" s="1310"/>
      <c r="BJ75" s="1310"/>
      <c r="BK75" s="1310"/>
      <c r="BL75" s="1310"/>
      <c r="BM75" s="1310"/>
      <c r="BN75" s="1310"/>
      <c r="BO75" s="1310"/>
      <c r="BP75" s="1307">
        <v>6.4</v>
      </c>
      <c r="BQ75" s="1307"/>
      <c r="BR75" s="1307"/>
      <c r="BS75" s="1307"/>
      <c r="BT75" s="1307"/>
      <c r="BU75" s="1307"/>
      <c r="BV75" s="1307"/>
      <c r="BW75" s="1307"/>
      <c r="BX75" s="1307">
        <v>4.5999999999999996</v>
      </c>
      <c r="BY75" s="1307"/>
      <c r="BZ75" s="1307"/>
      <c r="CA75" s="1307"/>
      <c r="CB75" s="1307"/>
      <c r="CC75" s="1307"/>
      <c r="CD75" s="1307"/>
      <c r="CE75" s="1307"/>
      <c r="CF75" s="1307">
        <v>3.8</v>
      </c>
      <c r="CG75" s="1307"/>
      <c r="CH75" s="1307"/>
      <c r="CI75" s="1307"/>
      <c r="CJ75" s="1307"/>
      <c r="CK75" s="1307"/>
      <c r="CL75" s="1307"/>
      <c r="CM75" s="1307"/>
      <c r="CN75" s="1307">
        <v>3.3</v>
      </c>
      <c r="CO75" s="1307"/>
      <c r="CP75" s="1307"/>
      <c r="CQ75" s="1307"/>
      <c r="CR75" s="1307"/>
      <c r="CS75" s="1307"/>
      <c r="CT75" s="1307"/>
      <c r="CU75" s="1307"/>
      <c r="CV75" s="1307">
        <v>3.3</v>
      </c>
      <c r="CW75" s="1307"/>
      <c r="CX75" s="1307"/>
      <c r="CY75" s="1307"/>
      <c r="CZ75" s="1307"/>
      <c r="DA75" s="1307"/>
      <c r="DB75" s="1307"/>
      <c r="DC75" s="1307"/>
    </row>
    <row r="76" spans="2:107" x14ac:dyDescent="0.15">
      <c r="B76" s="394"/>
      <c r="G76" s="1323"/>
      <c r="H76" s="1323"/>
      <c r="I76" s="1305"/>
      <c r="J76" s="1305"/>
      <c r="K76" s="1312"/>
      <c r="L76" s="1312"/>
      <c r="M76" s="1312"/>
      <c r="N76" s="1312"/>
      <c r="AM76" s="403"/>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394"/>
      <c r="G77" s="1305"/>
      <c r="H77" s="1305"/>
      <c r="I77" s="1305"/>
      <c r="J77" s="1305"/>
      <c r="K77" s="1306"/>
      <c r="L77" s="1306"/>
      <c r="M77" s="1306"/>
      <c r="N77" s="1306"/>
      <c r="AN77" s="1311" t="s">
        <v>614</v>
      </c>
      <c r="AO77" s="1311"/>
      <c r="AP77" s="1311"/>
      <c r="AQ77" s="1311"/>
      <c r="AR77" s="1311"/>
      <c r="AS77" s="1311"/>
      <c r="AT77" s="1311"/>
      <c r="AU77" s="1311"/>
      <c r="AV77" s="1311"/>
      <c r="AW77" s="1311"/>
      <c r="AX77" s="1311"/>
      <c r="AY77" s="1311"/>
      <c r="AZ77" s="1311"/>
      <c r="BA77" s="1311"/>
      <c r="BB77" s="1310" t="s">
        <v>615</v>
      </c>
      <c r="BC77" s="1310"/>
      <c r="BD77" s="1310"/>
      <c r="BE77" s="1310"/>
      <c r="BF77" s="1310"/>
      <c r="BG77" s="1310"/>
      <c r="BH77" s="1310"/>
      <c r="BI77" s="1310"/>
      <c r="BJ77" s="1310"/>
      <c r="BK77" s="1310"/>
      <c r="BL77" s="1310"/>
      <c r="BM77" s="1310"/>
      <c r="BN77" s="1310"/>
      <c r="BO77" s="1310"/>
      <c r="BP77" s="1307">
        <v>27.8</v>
      </c>
      <c r="BQ77" s="1307"/>
      <c r="BR77" s="1307"/>
      <c r="BS77" s="1307"/>
      <c r="BT77" s="1307"/>
      <c r="BU77" s="1307"/>
      <c r="BV77" s="1307"/>
      <c r="BW77" s="1307"/>
      <c r="BX77" s="1307">
        <v>44.9</v>
      </c>
      <c r="BY77" s="1307"/>
      <c r="BZ77" s="1307"/>
      <c r="CA77" s="1307"/>
      <c r="CB77" s="1307"/>
      <c r="CC77" s="1307"/>
      <c r="CD77" s="1307"/>
      <c r="CE77" s="1307"/>
      <c r="CF77" s="1307">
        <v>44.9</v>
      </c>
      <c r="CG77" s="1307"/>
      <c r="CH77" s="1307"/>
      <c r="CI77" s="1307"/>
      <c r="CJ77" s="1307"/>
      <c r="CK77" s="1307"/>
      <c r="CL77" s="1307"/>
      <c r="CM77" s="1307"/>
      <c r="CN77" s="1307">
        <v>40.799999999999997</v>
      </c>
      <c r="CO77" s="1307"/>
      <c r="CP77" s="1307"/>
      <c r="CQ77" s="1307"/>
      <c r="CR77" s="1307"/>
      <c r="CS77" s="1307"/>
      <c r="CT77" s="1307"/>
      <c r="CU77" s="1307"/>
      <c r="CV77" s="1307">
        <v>38.5</v>
      </c>
      <c r="CW77" s="1307"/>
      <c r="CX77" s="1307"/>
      <c r="CY77" s="1307"/>
      <c r="CZ77" s="1307"/>
      <c r="DA77" s="1307"/>
      <c r="DB77" s="1307"/>
      <c r="DC77" s="1307"/>
    </row>
    <row r="78" spans="2:107" x14ac:dyDescent="0.15">
      <c r="B78" s="394"/>
      <c r="G78" s="1305"/>
      <c r="H78" s="1305"/>
      <c r="I78" s="1305"/>
      <c r="J78" s="1305"/>
      <c r="K78" s="1306"/>
      <c r="L78" s="1306"/>
      <c r="M78" s="1306"/>
      <c r="N78" s="1306"/>
      <c r="AN78" s="1311"/>
      <c r="AO78" s="1311"/>
      <c r="AP78" s="1311"/>
      <c r="AQ78" s="1311"/>
      <c r="AR78" s="1311"/>
      <c r="AS78" s="1311"/>
      <c r="AT78" s="1311"/>
      <c r="AU78" s="1311"/>
      <c r="AV78" s="1311"/>
      <c r="AW78" s="1311"/>
      <c r="AX78" s="1311"/>
      <c r="AY78" s="1311"/>
      <c r="AZ78" s="1311"/>
      <c r="BA78" s="1311"/>
      <c r="BB78" s="1310"/>
      <c r="BC78" s="1310"/>
      <c r="BD78" s="1310"/>
      <c r="BE78" s="1310"/>
      <c r="BF78" s="1310"/>
      <c r="BG78" s="1310"/>
      <c r="BH78" s="1310"/>
      <c r="BI78" s="1310"/>
      <c r="BJ78" s="1310"/>
      <c r="BK78" s="1310"/>
      <c r="BL78" s="1310"/>
      <c r="BM78" s="1310"/>
      <c r="BN78" s="1310"/>
      <c r="BO78" s="1310"/>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394"/>
      <c r="G79" s="1305"/>
      <c r="H79" s="1305"/>
      <c r="I79" s="1308"/>
      <c r="J79" s="1308"/>
      <c r="K79" s="1309"/>
      <c r="L79" s="1309"/>
      <c r="M79" s="1309"/>
      <c r="N79" s="1309"/>
      <c r="AN79" s="1311"/>
      <c r="AO79" s="1311"/>
      <c r="AP79" s="1311"/>
      <c r="AQ79" s="1311"/>
      <c r="AR79" s="1311"/>
      <c r="AS79" s="1311"/>
      <c r="AT79" s="1311"/>
      <c r="AU79" s="1311"/>
      <c r="AV79" s="1311"/>
      <c r="AW79" s="1311"/>
      <c r="AX79" s="1311"/>
      <c r="AY79" s="1311"/>
      <c r="AZ79" s="1311"/>
      <c r="BA79" s="1311"/>
      <c r="BB79" s="1310" t="s">
        <v>618</v>
      </c>
      <c r="BC79" s="1310"/>
      <c r="BD79" s="1310"/>
      <c r="BE79" s="1310"/>
      <c r="BF79" s="1310"/>
      <c r="BG79" s="1310"/>
      <c r="BH79" s="1310"/>
      <c r="BI79" s="1310"/>
      <c r="BJ79" s="1310"/>
      <c r="BK79" s="1310"/>
      <c r="BL79" s="1310"/>
      <c r="BM79" s="1310"/>
      <c r="BN79" s="1310"/>
      <c r="BO79" s="1310"/>
      <c r="BP79" s="1307">
        <v>8.1</v>
      </c>
      <c r="BQ79" s="1307"/>
      <c r="BR79" s="1307"/>
      <c r="BS79" s="1307"/>
      <c r="BT79" s="1307"/>
      <c r="BU79" s="1307"/>
      <c r="BV79" s="1307"/>
      <c r="BW79" s="1307"/>
      <c r="BX79" s="1307">
        <v>8.5</v>
      </c>
      <c r="BY79" s="1307"/>
      <c r="BZ79" s="1307"/>
      <c r="CA79" s="1307"/>
      <c r="CB79" s="1307"/>
      <c r="CC79" s="1307"/>
      <c r="CD79" s="1307"/>
      <c r="CE79" s="1307"/>
      <c r="CF79" s="1307">
        <v>9.1</v>
      </c>
      <c r="CG79" s="1307"/>
      <c r="CH79" s="1307"/>
      <c r="CI79" s="1307"/>
      <c r="CJ79" s="1307"/>
      <c r="CK79" s="1307"/>
      <c r="CL79" s="1307"/>
      <c r="CM79" s="1307"/>
      <c r="CN79" s="1307">
        <v>8.9</v>
      </c>
      <c r="CO79" s="1307"/>
      <c r="CP79" s="1307"/>
      <c r="CQ79" s="1307"/>
      <c r="CR79" s="1307"/>
      <c r="CS79" s="1307"/>
      <c r="CT79" s="1307"/>
      <c r="CU79" s="1307"/>
      <c r="CV79" s="1307">
        <v>8.9</v>
      </c>
      <c r="CW79" s="1307"/>
      <c r="CX79" s="1307"/>
      <c r="CY79" s="1307"/>
      <c r="CZ79" s="1307"/>
      <c r="DA79" s="1307"/>
      <c r="DB79" s="1307"/>
      <c r="DC79" s="1307"/>
    </row>
    <row r="80" spans="2:107" x14ac:dyDescent="0.15">
      <c r="B80" s="394"/>
      <c r="G80" s="1305"/>
      <c r="H80" s="1305"/>
      <c r="I80" s="1308"/>
      <c r="J80" s="1308"/>
      <c r="K80" s="1309"/>
      <c r="L80" s="1309"/>
      <c r="M80" s="1309"/>
      <c r="N80" s="1309"/>
      <c r="AN80" s="1311"/>
      <c r="AO80" s="1311"/>
      <c r="AP80" s="1311"/>
      <c r="AQ80" s="1311"/>
      <c r="AR80" s="1311"/>
      <c r="AS80" s="1311"/>
      <c r="AT80" s="1311"/>
      <c r="AU80" s="1311"/>
      <c r="AV80" s="1311"/>
      <c r="AW80" s="1311"/>
      <c r="AX80" s="1311"/>
      <c r="AY80" s="1311"/>
      <c r="AZ80" s="1311"/>
      <c r="BA80" s="1311"/>
      <c r="BB80" s="1310"/>
      <c r="BC80" s="1310"/>
      <c r="BD80" s="1310"/>
      <c r="BE80" s="1310"/>
      <c r="BF80" s="1310"/>
      <c r="BG80" s="1310"/>
      <c r="BH80" s="1310"/>
      <c r="BI80" s="1310"/>
      <c r="BJ80" s="1310"/>
      <c r="BK80" s="1310"/>
      <c r="BL80" s="1310"/>
      <c r="BM80" s="1310"/>
      <c r="BN80" s="1310"/>
      <c r="BO80" s="1310"/>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5PLGPPqALcuHwW487MijYnHEyppzd2X+2rC96tgWr00f6V0uAJ+pfstnN7cmZRcSaFu5uPYR4zGvsjRfA0a0sA==" saltValue="InW+nAjM0aWJgO9rFqx43w=="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5" zoomScaleNormal="75"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620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3vhW4fpvI4pOns20+oKk5Fvyhdm9lNev/YKEe65aL+ALuaZDSTKN0lF1glWER3XNi7iZ/zD/Gk5Wfp7SCYsU0Q==" saltValue="3+sl0m1x1aC2zlVL3PGNb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5" zoomScaleNormal="75"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Cn+46uSQyJfTkMswbaR0DJbAKYxxLDhjYb4nHRgx0hvl81ct88XvKrIukt0vLNFPMZ6NK+QqHfe4sscphoFzUA==" saltValue="MnxluCFTqo6tJwK52RxUJ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541</v>
      </c>
      <c r="G2" s="156"/>
      <c r="H2" s="157"/>
    </row>
    <row r="3" spans="1:8" x14ac:dyDescent="0.15">
      <c r="A3" s="153" t="s">
        <v>534</v>
      </c>
      <c r="B3" s="158"/>
      <c r="C3" s="159"/>
      <c r="D3" s="160">
        <v>184301</v>
      </c>
      <c r="E3" s="161"/>
      <c r="F3" s="162">
        <v>59668</v>
      </c>
      <c r="G3" s="163"/>
      <c r="H3" s="164"/>
    </row>
    <row r="4" spans="1:8" x14ac:dyDescent="0.15">
      <c r="A4" s="165"/>
      <c r="B4" s="166"/>
      <c r="C4" s="167"/>
      <c r="D4" s="168">
        <v>53438</v>
      </c>
      <c r="E4" s="169"/>
      <c r="F4" s="170">
        <v>31515</v>
      </c>
      <c r="G4" s="171"/>
      <c r="H4" s="172"/>
    </row>
    <row r="5" spans="1:8" x14ac:dyDescent="0.15">
      <c r="A5" s="153" t="s">
        <v>536</v>
      </c>
      <c r="B5" s="158"/>
      <c r="C5" s="159"/>
      <c r="D5" s="160">
        <v>105599</v>
      </c>
      <c r="E5" s="161"/>
      <c r="F5" s="162">
        <v>77577</v>
      </c>
      <c r="G5" s="163"/>
      <c r="H5" s="164"/>
    </row>
    <row r="6" spans="1:8" x14ac:dyDescent="0.15">
      <c r="A6" s="165"/>
      <c r="B6" s="166"/>
      <c r="C6" s="167"/>
      <c r="D6" s="168">
        <v>45435</v>
      </c>
      <c r="E6" s="169"/>
      <c r="F6" s="170">
        <v>40870</v>
      </c>
      <c r="G6" s="171"/>
      <c r="H6" s="172"/>
    </row>
    <row r="7" spans="1:8" x14ac:dyDescent="0.15">
      <c r="A7" s="153" t="s">
        <v>537</v>
      </c>
      <c r="B7" s="158"/>
      <c r="C7" s="159"/>
      <c r="D7" s="160">
        <v>86438</v>
      </c>
      <c r="E7" s="161"/>
      <c r="F7" s="162">
        <v>115123</v>
      </c>
      <c r="G7" s="163"/>
      <c r="H7" s="164"/>
    </row>
    <row r="8" spans="1:8" x14ac:dyDescent="0.15">
      <c r="A8" s="165"/>
      <c r="B8" s="166"/>
      <c r="C8" s="167"/>
      <c r="D8" s="168">
        <v>48968</v>
      </c>
      <c r="E8" s="169"/>
      <c r="F8" s="170">
        <v>46026</v>
      </c>
      <c r="G8" s="171"/>
      <c r="H8" s="172"/>
    </row>
    <row r="9" spans="1:8" x14ac:dyDescent="0.15">
      <c r="A9" s="153" t="s">
        <v>538</v>
      </c>
      <c r="B9" s="158"/>
      <c r="C9" s="159"/>
      <c r="D9" s="160">
        <v>78858</v>
      </c>
      <c r="E9" s="161"/>
      <c r="F9" s="162">
        <v>98899</v>
      </c>
      <c r="G9" s="163"/>
      <c r="H9" s="164"/>
    </row>
    <row r="10" spans="1:8" x14ac:dyDescent="0.15">
      <c r="A10" s="165"/>
      <c r="B10" s="166"/>
      <c r="C10" s="167"/>
      <c r="D10" s="168">
        <v>33826</v>
      </c>
      <c r="E10" s="169"/>
      <c r="F10" s="170">
        <v>43734</v>
      </c>
      <c r="G10" s="171"/>
      <c r="H10" s="172"/>
    </row>
    <row r="11" spans="1:8" x14ac:dyDescent="0.15">
      <c r="A11" s="153" t="s">
        <v>539</v>
      </c>
      <c r="B11" s="158"/>
      <c r="C11" s="159"/>
      <c r="D11" s="160">
        <v>64593</v>
      </c>
      <c r="E11" s="161"/>
      <c r="F11" s="162">
        <v>96462</v>
      </c>
      <c r="G11" s="163"/>
      <c r="H11" s="164"/>
    </row>
    <row r="12" spans="1:8" x14ac:dyDescent="0.15">
      <c r="A12" s="165"/>
      <c r="B12" s="166"/>
      <c r="C12" s="173"/>
      <c r="D12" s="168">
        <v>38343</v>
      </c>
      <c r="E12" s="169"/>
      <c r="F12" s="170">
        <v>39886</v>
      </c>
      <c r="G12" s="171"/>
      <c r="H12" s="172"/>
    </row>
    <row r="13" spans="1:8" x14ac:dyDescent="0.15">
      <c r="A13" s="153"/>
      <c r="B13" s="158"/>
      <c r="C13" s="174"/>
      <c r="D13" s="175">
        <v>103958</v>
      </c>
      <c r="E13" s="176"/>
      <c r="F13" s="177">
        <v>89546</v>
      </c>
      <c r="G13" s="178"/>
      <c r="H13" s="164"/>
    </row>
    <row r="14" spans="1:8" x14ac:dyDescent="0.15">
      <c r="A14" s="165"/>
      <c r="B14" s="166"/>
      <c r="C14" s="167"/>
      <c r="D14" s="168">
        <v>44002</v>
      </c>
      <c r="E14" s="169"/>
      <c r="F14" s="170">
        <v>40406</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6.16</v>
      </c>
      <c r="C19" s="179">
        <f>ROUND(VALUE(SUBSTITUTE(実質収支比率等に係る経年分析!G$48,"▲","-")),2)</f>
        <v>10.07</v>
      </c>
      <c r="D19" s="179">
        <f>ROUND(VALUE(SUBSTITUTE(実質収支比率等に係る経年分析!H$48,"▲","-")),2)</f>
        <v>8.3699999999999992</v>
      </c>
      <c r="E19" s="179">
        <f>ROUND(VALUE(SUBSTITUTE(実質収支比率等に係る経年分析!I$48,"▲","-")),2)</f>
        <v>6.2</v>
      </c>
      <c r="F19" s="179">
        <f>ROUND(VALUE(SUBSTITUTE(実質収支比率等に係る経年分析!J$48,"▲","-")),2)</f>
        <v>10.42</v>
      </c>
    </row>
    <row r="20" spans="1:11" x14ac:dyDescent="0.15">
      <c r="A20" s="179" t="s">
        <v>55</v>
      </c>
      <c r="B20" s="179">
        <f>ROUND(VALUE(SUBSTITUTE(実質収支比率等に係る経年分析!F$47,"▲","-")),2)</f>
        <v>28.39</v>
      </c>
      <c r="C20" s="179">
        <f>ROUND(VALUE(SUBSTITUTE(実質収支比率等に係る経年分析!G$47,"▲","-")),2)</f>
        <v>29</v>
      </c>
      <c r="D20" s="179">
        <f>ROUND(VALUE(SUBSTITUTE(実質収支比率等に係る経年分析!H$47,"▲","-")),2)</f>
        <v>28.08</v>
      </c>
      <c r="E20" s="179">
        <f>ROUND(VALUE(SUBSTITUTE(実質収支比率等に係る経年分析!I$47,"▲","-")),2)</f>
        <v>26.07</v>
      </c>
      <c r="F20" s="179">
        <f>ROUND(VALUE(SUBSTITUTE(実質収支比率等に係る経年分析!J$47,"▲","-")),2)</f>
        <v>21.08</v>
      </c>
    </row>
    <row r="21" spans="1:11" x14ac:dyDescent="0.15">
      <c r="A21" s="179" t="s">
        <v>56</v>
      </c>
      <c r="B21" s="179">
        <f>IF(ISNUMBER(VALUE(SUBSTITUTE(実質収支比率等に係る経年分析!F$49,"▲","-"))),ROUND(VALUE(SUBSTITUTE(実質収支比率等に係る経年分析!F$49,"▲","-")),2),NA())</f>
        <v>-1.54</v>
      </c>
      <c r="C21" s="179">
        <f>IF(ISNUMBER(VALUE(SUBSTITUTE(実質収支比率等に係る経年分析!G$49,"▲","-"))),ROUND(VALUE(SUBSTITUTE(実質収支比率等に係る経年分析!G$49,"▲","-")),2),NA())</f>
        <v>5.9</v>
      </c>
      <c r="D21" s="179">
        <f>IF(ISNUMBER(VALUE(SUBSTITUTE(実質収支比率等に係る経年分析!H$49,"▲","-"))),ROUND(VALUE(SUBSTITUTE(実質収支比率等に係る経年分析!H$49,"▲","-")),2),NA())</f>
        <v>-2.84</v>
      </c>
      <c r="E21" s="179">
        <f>IF(ISNUMBER(VALUE(SUBSTITUTE(実質収支比率等に係る経年分析!I$49,"▲","-"))),ROUND(VALUE(SUBSTITUTE(実質収支比率等に係る経年分析!I$49,"▲","-")),2),NA())</f>
        <v>-4.8499999999999996</v>
      </c>
      <c r="F21" s="179">
        <f>IF(ISNUMBER(VALUE(SUBSTITUTE(実質収支比率等に係る経年分析!J$49,"▲","-"))),ROUND(VALUE(SUBSTITUTE(実質収支比率等に係る経年分析!J$49,"▲","-")),2),NA())</f>
        <v>-0.73</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str">
        <f>IF(連結実質赤字比率に係る赤字・黒字の構成分析!C$40="",NA(),連結実質赤字比率に係る赤字・黒字の構成分析!C$40)</f>
        <v>大子町介護サービス事業特別会計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大子町浄化槽整備事業特別会計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0.01</v>
      </c>
    </row>
    <row r="32" spans="1:11" x14ac:dyDescent="0.15">
      <c r="A32" s="180" t="str">
        <f>IF(連結実質赤字比率に係る赤字・黒字の構成分析!C$38="",NA(),連結実質赤字比率に係る赤字・黒字の構成分析!C$38)</f>
        <v>大子町後期高齢者医療特別会計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0.16</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0.15</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0.16</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0.16</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0.17</v>
      </c>
    </row>
    <row r="33" spans="1:16" x14ac:dyDescent="0.15">
      <c r="A33" s="180" t="str">
        <f>IF(連結実質赤字比率に係る赤字・黒字の構成分析!C$37="",NA(),連結実質赤字比率に係る赤字・黒字の構成分析!C$37)</f>
        <v>大子町国民健康保険事業特別会計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0.19</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0.57999999999999996</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0.9</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1.46</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0.79</v>
      </c>
    </row>
    <row r="34" spans="1:16" x14ac:dyDescent="0.15">
      <c r="A34" s="180" t="str">
        <f>IF(連結実質赤字比率に係る赤字・黒字の構成分析!C$36="",NA(),連結実質赤字比率に係る赤字・黒字の構成分析!C$36)</f>
        <v>大子町介護保険特別会計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1.23</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1.82</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2.41</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2.23</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2.13</v>
      </c>
    </row>
    <row r="35" spans="1:16" x14ac:dyDescent="0.15">
      <c r="A35" s="180" t="str">
        <f>IF(連結実質赤字比率に係る赤字・黒字の構成分析!C$35="",NA(),連結実質赤字比率に係る赤字・黒字の構成分析!C$35)</f>
        <v>大子町水道事業会計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9.84</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8.76</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9.2100000000000009</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9.19</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9.14</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6.15</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10.06</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8.3699999999999992</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6.19</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10.42</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743</v>
      </c>
      <c r="E42" s="181"/>
      <c r="F42" s="181"/>
      <c r="G42" s="181">
        <f>'実質公債費比率（分子）の構造'!L$52</f>
        <v>728</v>
      </c>
      <c r="H42" s="181"/>
      <c r="I42" s="181"/>
      <c r="J42" s="181">
        <f>'実質公債費比率（分子）の構造'!M$52</f>
        <v>747</v>
      </c>
      <c r="K42" s="181"/>
      <c r="L42" s="181"/>
      <c r="M42" s="181">
        <f>'実質公債費比率（分子）の構造'!N$52</f>
        <v>750</v>
      </c>
      <c r="N42" s="181"/>
      <c r="O42" s="181"/>
      <c r="P42" s="181">
        <f>'実質公債費比率（分子）の構造'!O$52</f>
        <v>808</v>
      </c>
    </row>
    <row r="43" spans="1:16" x14ac:dyDescent="0.15">
      <c r="A43" s="181" t="s">
        <v>64</v>
      </c>
      <c r="B43" s="181">
        <f>'実質公債費比率（分子）の構造'!K$51</f>
        <v>1</v>
      </c>
      <c r="C43" s="181"/>
      <c r="D43" s="181"/>
      <c r="E43" s="181">
        <f>'実質公債費比率（分子）の構造'!L$51</f>
        <v>3</v>
      </c>
      <c r="F43" s="181"/>
      <c r="G43" s="181"/>
      <c r="H43" s="181">
        <f>'実質公債費比率（分子）の構造'!M$51</f>
        <v>0</v>
      </c>
      <c r="I43" s="181"/>
      <c r="J43" s="181"/>
      <c r="K43" s="181">
        <f>'実質公債費比率（分子）の構造'!N$51</f>
        <v>0</v>
      </c>
      <c r="L43" s="181"/>
      <c r="M43" s="181"/>
      <c r="N43" s="181">
        <f>'実質公債費比率（分子）の構造'!O$51</f>
        <v>0</v>
      </c>
      <c r="O43" s="181"/>
      <c r="P43" s="181"/>
    </row>
    <row r="44" spans="1:16" x14ac:dyDescent="0.15">
      <c r="A44" s="181" t="s">
        <v>65</v>
      </c>
      <c r="B44" s="181">
        <f>'実質公債費比率（分子）の構造'!K$50</f>
        <v>17</v>
      </c>
      <c r="C44" s="181"/>
      <c r="D44" s="181"/>
      <c r="E44" s="181">
        <f>'実質公債費比率（分子）の構造'!L$50</f>
        <v>7</v>
      </c>
      <c r="F44" s="181"/>
      <c r="G44" s="181"/>
      <c r="H44" s="181">
        <f>'実質公債費比率（分子）の構造'!M$50</f>
        <v>6</v>
      </c>
      <c r="I44" s="181"/>
      <c r="J44" s="181"/>
      <c r="K44" s="181">
        <f>'実質公債費比率（分子）の構造'!N$50</f>
        <v>5</v>
      </c>
      <c r="L44" s="181"/>
      <c r="M44" s="181"/>
      <c r="N44" s="181">
        <f>'実質公債費比率（分子）の構造'!O$50</f>
        <v>4</v>
      </c>
      <c r="O44" s="181"/>
      <c r="P44" s="181"/>
    </row>
    <row r="45" spans="1:16" x14ac:dyDescent="0.15">
      <c r="A45" s="181" t="s">
        <v>66</v>
      </c>
      <c r="B45" s="181" t="str">
        <f>'実質公債費比率（分子）の構造'!K$49</f>
        <v>-</v>
      </c>
      <c r="C45" s="181"/>
      <c r="D45" s="181"/>
      <c r="E45" s="181" t="str">
        <f>'実質公債費比率（分子）の構造'!L$49</f>
        <v>-</v>
      </c>
      <c r="F45" s="181"/>
      <c r="G45" s="181"/>
      <c r="H45" s="181" t="str">
        <f>'実質公債費比率（分子）の構造'!M$49</f>
        <v>-</v>
      </c>
      <c r="I45" s="181"/>
      <c r="J45" s="181"/>
      <c r="K45" s="181" t="str">
        <f>'実質公債費比率（分子）の構造'!N$49</f>
        <v>-</v>
      </c>
      <c r="L45" s="181"/>
      <c r="M45" s="181"/>
      <c r="N45" s="181" t="str">
        <f>'実質公債費比率（分子）の構造'!O$49</f>
        <v>-</v>
      </c>
      <c r="O45" s="181"/>
      <c r="P45" s="181"/>
    </row>
    <row r="46" spans="1:16" x14ac:dyDescent="0.15">
      <c r="A46" s="181" t="s">
        <v>67</v>
      </c>
      <c r="B46" s="181">
        <f>'実質公債費比率（分子）の構造'!K$48</f>
        <v>28</v>
      </c>
      <c r="C46" s="181"/>
      <c r="D46" s="181"/>
      <c r="E46" s="181">
        <f>'実質公債費比率（分子）の構造'!L$48</f>
        <v>32</v>
      </c>
      <c r="F46" s="181"/>
      <c r="G46" s="181"/>
      <c r="H46" s="181">
        <f>'実質公債費比率（分子）の構造'!M$48</f>
        <v>28</v>
      </c>
      <c r="I46" s="181"/>
      <c r="J46" s="181"/>
      <c r="K46" s="181">
        <f>'実質公債費比率（分子）の構造'!N$48</f>
        <v>20</v>
      </c>
      <c r="L46" s="181"/>
      <c r="M46" s="181"/>
      <c r="N46" s="181">
        <f>'実質公債費比率（分子）の構造'!O$48</f>
        <v>36</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946</v>
      </c>
      <c r="C49" s="181"/>
      <c r="D49" s="181"/>
      <c r="E49" s="181">
        <f>'実質公債費比率（分子）の構造'!L$45</f>
        <v>885</v>
      </c>
      <c r="F49" s="181"/>
      <c r="G49" s="181"/>
      <c r="H49" s="181">
        <f>'実質公債費比率（分子）の構造'!M$45</f>
        <v>882</v>
      </c>
      <c r="I49" s="181"/>
      <c r="J49" s="181"/>
      <c r="K49" s="181">
        <f>'実質公債費比率（分子）の構造'!N$45</f>
        <v>897</v>
      </c>
      <c r="L49" s="181"/>
      <c r="M49" s="181"/>
      <c r="N49" s="181">
        <f>'実質公債費比率（分子）の構造'!O$45</f>
        <v>956</v>
      </c>
      <c r="O49" s="181"/>
      <c r="P49" s="181"/>
    </row>
    <row r="50" spans="1:16" x14ac:dyDescent="0.15">
      <c r="A50" s="181" t="s">
        <v>71</v>
      </c>
      <c r="B50" s="181" t="e">
        <f>NA()</f>
        <v>#N/A</v>
      </c>
      <c r="C50" s="181">
        <f>IF(ISNUMBER('実質公債費比率（分子）の構造'!K$53),'実質公債費比率（分子）の構造'!K$53,NA())</f>
        <v>249</v>
      </c>
      <c r="D50" s="181" t="e">
        <f>NA()</f>
        <v>#N/A</v>
      </c>
      <c r="E50" s="181" t="e">
        <f>NA()</f>
        <v>#N/A</v>
      </c>
      <c r="F50" s="181">
        <f>IF(ISNUMBER('実質公債費比率（分子）の構造'!L$53),'実質公債費比率（分子）の構造'!L$53,NA())</f>
        <v>199</v>
      </c>
      <c r="G50" s="181" t="e">
        <f>NA()</f>
        <v>#N/A</v>
      </c>
      <c r="H50" s="181" t="e">
        <f>NA()</f>
        <v>#N/A</v>
      </c>
      <c r="I50" s="181">
        <f>IF(ISNUMBER('実質公債費比率（分子）の構造'!M$53),'実質公債費比率（分子）の構造'!M$53,NA())</f>
        <v>169</v>
      </c>
      <c r="J50" s="181" t="e">
        <f>NA()</f>
        <v>#N/A</v>
      </c>
      <c r="K50" s="181" t="e">
        <f>NA()</f>
        <v>#N/A</v>
      </c>
      <c r="L50" s="181">
        <f>IF(ISNUMBER('実質公債費比率（分子）の構造'!N$53),'実質公債費比率（分子）の構造'!N$53,NA())</f>
        <v>172</v>
      </c>
      <c r="M50" s="181" t="e">
        <f>NA()</f>
        <v>#N/A</v>
      </c>
      <c r="N50" s="181" t="e">
        <f>NA()</f>
        <v>#N/A</v>
      </c>
      <c r="O50" s="181">
        <f>IF(ISNUMBER('実質公債費比率（分子）の構造'!O$53),'実質公債費比率（分子）の構造'!O$53,NA())</f>
        <v>188</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6778</v>
      </c>
      <c r="E56" s="180"/>
      <c r="F56" s="180"/>
      <c r="G56" s="180">
        <f>'将来負担比率（分子）の構造'!J$52</f>
        <v>7561</v>
      </c>
      <c r="H56" s="180"/>
      <c r="I56" s="180"/>
      <c r="J56" s="180">
        <f>'将来負担比率（分子）の構造'!K$52</f>
        <v>8296</v>
      </c>
      <c r="K56" s="180"/>
      <c r="L56" s="180"/>
      <c r="M56" s="180">
        <f>'将来負担比率（分子）の構造'!L$52</f>
        <v>8340</v>
      </c>
      <c r="N56" s="180"/>
      <c r="O56" s="180"/>
      <c r="P56" s="180">
        <f>'将来負担比率（分子）の構造'!M$52</f>
        <v>8244</v>
      </c>
    </row>
    <row r="57" spans="1:16" x14ac:dyDescent="0.15">
      <c r="A57" s="180" t="s">
        <v>42</v>
      </c>
      <c r="B57" s="180"/>
      <c r="C57" s="180"/>
      <c r="D57" s="180">
        <f>'将来負担比率（分子）の構造'!I$51</f>
        <v>326</v>
      </c>
      <c r="E57" s="180"/>
      <c r="F57" s="180"/>
      <c r="G57" s="180">
        <f>'将来負担比率（分子）の構造'!J$51</f>
        <v>291</v>
      </c>
      <c r="H57" s="180"/>
      <c r="I57" s="180"/>
      <c r="J57" s="180">
        <f>'将来負担比率（分子）の構造'!K$51</f>
        <v>254</v>
      </c>
      <c r="K57" s="180"/>
      <c r="L57" s="180"/>
      <c r="M57" s="180">
        <f>'将来負担比率（分子）の構造'!L$51</f>
        <v>210</v>
      </c>
      <c r="N57" s="180"/>
      <c r="O57" s="180"/>
      <c r="P57" s="180">
        <f>'将来負担比率（分子）の構造'!M$51</f>
        <v>177</v>
      </c>
    </row>
    <row r="58" spans="1:16" x14ac:dyDescent="0.15">
      <c r="A58" s="180" t="s">
        <v>41</v>
      </c>
      <c r="B58" s="180"/>
      <c r="C58" s="180"/>
      <c r="D58" s="180">
        <f>'将来負担比率（分子）の構造'!I$50</f>
        <v>3300</v>
      </c>
      <c r="E58" s="180"/>
      <c r="F58" s="180"/>
      <c r="G58" s="180">
        <f>'将来負担比率（分子）の構造'!J$50</f>
        <v>3658</v>
      </c>
      <c r="H58" s="180"/>
      <c r="I58" s="180"/>
      <c r="J58" s="180">
        <f>'将来負担比率（分子）の構造'!K$50</f>
        <v>3800</v>
      </c>
      <c r="K58" s="180"/>
      <c r="L58" s="180"/>
      <c r="M58" s="180">
        <f>'将来負担比率（分子）の構造'!L$50</f>
        <v>3975</v>
      </c>
      <c r="N58" s="180"/>
      <c r="O58" s="180"/>
      <c r="P58" s="180">
        <f>'将来負担比率（分子）の構造'!M$50</f>
        <v>3837</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f>'将来負担比率（分子）の構造'!K$46</f>
        <v>2</v>
      </c>
      <c r="I61" s="180"/>
      <c r="J61" s="180"/>
      <c r="K61" s="180">
        <f>'将来負担比率（分子）の構造'!L$46</f>
        <v>4</v>
      </c>
      <c r="L61" s="180"/>
      <c r="M61" s="180"/>
      <c r="N61" s="180" t="str">
        <f>'将来負担比率（分子）の構造'!M$46</f>
        <v>-</v>
      </c>
      <c r="O61" s="180"/>
      <c r="P61" s="180"/>
    </row>
    <row r="62" spans="1:16" x14ac:dyDescent="0.15">
      <c r="A62" s="180" t="s">
        <v>35</v>
      </c>
      <c r="B62" s="180">
        <f>'将来負担比率（分子）の構造'!I$45</f>
        <v>3573</v>
      </c>
      <c r="C62" s="180"/>
      <c r="D62" s="180"/>
      <c r="E62" s="180">
        <f>'将来負担比率（分子）の構造'!J$45</f>
        <v>3453</v>
      </c>
      <c r="F62" s="180"/>
      <c r="G62" s="180"/>
      <c r="H62" s="180">
        <f>'将来負担比率（分子）の構造'!K$45</f>
        <v>3351</v>
      </c>
      <c r="I62" s="180"/>
      <c r="J62" s="180"/>
      <c r="K62" s="180">
        <f>'将来負担比率（分子）の構造'!L$45</f>
        <v>3278</v>
      </c>
      <c r="L62" s="180"/>
      <c r="M62" s="180"/>
      <c r="N62" s="180">
        <f>'将来負担比率（分子）の構造'!M$45</f>
        <v>3328</v>
      </c>
      <c r="O62" s="180"/>
      <c r="P62" s="180"/>
    </row>
    <row r="63" spans="1:16" x14ac:dyDescent="0.15">
      <c r="A63" s="180" t="s">
        <v>34</v>
      </c>
      <c r="B63" s="180" t="str">
        <f>'将来負担比率（分子）の構造'!I$44</f>
        <v>-</v>
      </c>
      <c r="C63" s="180"/>
      <c r="D63" s="180"/>
      <c r="E63" s="180" t="str">
        <f>'将来負担比率（分子）の構造'!J$44</f>
        <v>-</v>
      </c>
      <c r="F63" s="180"/>
      <c r="G63" s="180"/>
      <c r="H63" s="180" t="str">
        <f>'将来負担比率（分子）の構造'!K$44</f>
        <v>-</v>
      </c>
      <c r="I63" s="180"/>
      <c r="J63" s="180"/>
      <c r="K63" s="180" t="str">
        <f>'将来負担比率（分子）の構造'!L$44</f>
        <v>-</v>
      </c>
      <c r="L63" s="180"/>
      <c r="M63" s="180"/>
      <c r="N63" s="180" t="str">
        <f>'将来負担比率（分子）の構造'!M$44</f>
        <v>-</v>
      </c>
      <c r="O63" s="180"/>
      <c r="P63" s="180"/>
    </row>
    <row r="64" spans="1:16" x14ac:dyDescent="0.15">
      <c r="A64" s="180" t="s">
        <v>33</v>
      </c>
      <c r="B64" s="180">
        <f>'将来負担比率（分子）の構造'!I$43</f>
        <v>552</v>
      </c>
      <c r="C64" s="180"/>
      <c r="D64" s="180"/>
      <c r="E64" s="180">
        <f>'将来負担比率（分子）の構造'!J$43</f>
        <v>325</v>
      </c>
      <c r="F64" s="180"/>
      <c r="G64" s="180"/>
      <c r="H64" s="180">
        <f>'将来負担比率（分子）の構造'!K$43</f>
        <v>330</v>
      </c>
      <c r="I64" s="180"/>
      <c r="J64" s="180"/>
      <c r="K64" s="180">
        <f>'将来負担比率（分子）の構造'!L$43</f>
        <v>317</v>
      </c>
      <c r="L64" s="180"/>
      <c r="M64" s="180"/>
      <c r="N64" s="180">
        <f>'将来負担比率（分子）の構造'!M$43</f>
        <v>343</v>
      </c>
      <c r="O64" s="180"/>
      <c r="P64" s="180"/>
    </row>
    <row r="65" spans="1:16" x14ac:dyDescent="0.15">
      <c r="A65" s="180" t="s">
        <v>32</v>
      </c>
      <c r="B65" s="180">
        <f>'将来負担比率（分子）の構造'!I$42</f>
        <v>38</v>
      </c>
      <c r="C65" s="180"/>
      <c r="D65" s="180"/>
      <c r="E65" s="180">
        <f>'将来負担比率（分子）の構造'!J$42</f>
        <v>22</v>
      </c>
      <c r="F65" s="180"/>
      <c r="G65" s="180"/>
      <c r="H65" s="180">
        <f>'将来負担比率（分子）の構造'!K$42</f>
        <v>16</v>
      </c>
      <c r="I65" s="180"/>
      <c r="J65" s="180"/>
      <c r="K65" s="180">
        <f>'将来負担比率（分子）の構造'!L$42</f>
        <v>11</v>
      </c>
      <c r="L65" s="180"/>
      <c r="M65" s="180"/>
      <c r="N65" s="180">
        <f>'将来負担比率（分子）の構造'!M$42</f>
        <v>8</v>
      </c>
      <c r="O65" s="180"/>
      <c r="P65" s="180"/>
    </row>
    <row r="66" spans="1:16" x14ac:dyDescent="0.15">
      <c r="A66" s="180" t="s">
        <v>31</v>
      </c>
      <c r="B66" s="180">
        <f>'将来負担比率（分子）の構造'!I$41</f>
        <v>9394</v>
      </c>
      <c r="C66" s="180"/>
      <c r="D66" s="180"/>
      <c r="E66" s="180">
        <f>'将来負担比率（分子）の構造'!J$41</f>
        <v>9956</v>
      </c>
      <c r="F66" s="180"/>
      <c r="G66" s="180"/>
      <c r="H66" s="180">
        <f>'将来負担比率（分子）の構造'!K$41</f>
        <v>10059</v>
      </c>
      <c r="I66" s="180"/>
      <c r="J66" s="180"/>
      <c r="K66" s="180">
        <f>'将来負担比率（分子）の構造'!L$41</f>
        <v>10034</v>
      </c>
      <c r="L66" s="180"/>
      <c r="M66" s="180"/>
      <c r="N66" s="180">
        <f>'将来負担比率（分子）の構造'!M$41</f>
        <v>9811</v>
      </c>
      <c r="O66" s="180"/>
      <c r="P66" s="180"/>
    </row>
    <row r="67" spans="1:16" x14ac:dyDescent="0.15">
      <c r="A67" s="180" t="s">
        <v>75</v>
      </c>
      <c r="B67" s="180" t="e">
        <f>NA()</f>
        <v>#N/A</v>
      </c>
      <c r="C67" s="180">
        <f>IF(ISNUMBER('将来負担比率（分子）の構造'!I$53), IF('将来負担比率（分子）の構造'!I$53 &lt; 0, 0, '将来負担比率（分子）の構造'!I$53), NA())</f>
        <v>3154</v>
      </c>
      <c r="D67" s="180" t="e">
        <f>NA()</f>
        <v>#N/A</v>
      </c>
      <c r="E67" s="180" t="e">
        <f>NA()</f>
        <v>#N/A</v>
      </c>
      <c r="F67" s="180">
        <f>IF(ISNUMBER('将来負担比率（分子）の構造'!J$53), IF('将来負担比率（分子）の構造'!J$53 &lt; 0, 0, '将来負担比率（分子）の構造'!J$53), NA())</f>
        <v>2247</v>
      </c>
      <c r="G67" s="180" t="e">
        <f>NA()</f>
        <v>#N/A</v>
      </c>
      <c r="H67" s="180" t="e">
        <f>NA()</f>
        <v>#N/A</v>
      </c>
      <c r="I67" s="180">
        <f>IF(ISNUMBER('将来負担比率（分子）の構造'!K$53), IF('将来負担比率（分子）の構造'!K$53 &lt; 0, 0, '将来負担比率（分子）の構造'!K$53), NA())</f>
        <v>1405</v>
      </c>
      <c r="J67" s="180" t="e">
        <f>NA()</f>
        <v>#N/A</v>
      </c>
      <c r="K67" s="180" t="e">
        <f>NA()</f>
        <v>#N/A</v>
      </c>
      <c r="L67" s="180">
        <f>IF(ISNUMBER('将来負担比率（分子）の構造'!L$53), IF('将来負担比率（分子）の構造'!L$53 &lt; 0, 0, '将来負担比率（分子）の構造'!L$53), NA())</f>
        <v>1119</v>
      </c>
      <c r="M67" s="180" t="e">
        <f>NA()</f>
        <v>#N/A</v>
      </c>
      <c r="N67" s="180" t="e">
        <f>NA()</f>
        <v>#N/A</v>
      </c>
      <c r="O67" s="180">
        <f>IF(ISNUMBER('将来負担比率（分子）の構造'!M$53), IF('将来負担比率（分子）の構造'!M$53 &lt; 0, 0, '将来負担比率（分子）の構造'!M$53), NA())</f>
        <v>1232</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1687</v>
      </c>
      <c r="C72" s="184">
        <f>基金残高に係る経年分析!G55</f>
        <v>1538</v>
      </c>
      <c r="D72" s="184">
        <f>基金残高に係る経年分析!H55</f>
        <v>1245</v>
      </c>
    </row>
    <row r="73" spans="1:16" x14ac:dyDescent="0.15">
      <c r="A73" s="183" t="s">
        <v>78</v>
      </c>
      <c r="B73" s="184">
        <f>基金残高に係る経年分析!F56</f>
        <v>1282</v>
      </c>
      <c r="C73" s="184">
        <f>基金残高に係る経年分析!G56</f>
        <v>1276</v>
      </c>
      <c r="D73" s="184">
        <f>基金残高に係る経年分析!H56</f>
        <v>1205</v>
      </c>
    </row>
    <row r="74" spans="1:16" x14ac:dyDescent="0.15">
      <c r="A74" s="183" t="s">
        <v>79</v>
      </c>
      <c r="B74" s="184">
        <f>基金残高に係る経年分析!F57</f>
        <v>785</v>
      </c>
      <c r="C74" s="184">
        <f>基金残高に係る経年分析!G57</f>
        <v>1065</v>
      </c>
      <c r="D74" s="184">
        <f>基金残高に係る経年分析!H57</f>
        <v>1222</v>
      </c>
    </row>
  </sheetData>
  <sheetProtection algorithmName="SHA-512" hashValue="gSBJPRF+iwdpO5YxkgS7hXCQMpM8n3OD8KlmKZjYQOS2ktQdzLNRPIMk1Kdi0JcZo9F4qz4M/ZaFuPk2B7bXIA==" saltValue="1wv6sjBmuxSEwhESs25L8A=="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75" zoomScaleNormal="75"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212</v>
      </c>
      <c r="DI1" s="794"/>
      <c r="DJ1" s="794"/>
      <c r="DK1" s="794"/>
      <c r="DL1" s="794"/>
      <c r="DM1" s="794"/>
      <c r="DN1" s="795"/>
      <c r="DO1" s="225"/>
      <c r="DP1" s="793" t="s">
        <v>213</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214</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215</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216</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217</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218</v>
      </c>
      <c r="S4" s="736"/>
      <c r="T4" s="736"/>
      <c r="U4" s="736"/>
      <c r="V4" s="736"/>
      <c r="W4" s="736"/>
      <c r="X4" s="736"/>
      <c r="Y4" s="737"/>
      <c r="Z4" s="735" t="s">
        <v>219</v>
      </c>
      <c r="AA4" s="736"/>
      <c r="AB4" s="736"/>
      <c r="AC4" s="737"/>
      <c r="AD4" s="735" t="s">
        <v>220</v>
      </c>
      <c r="AE4" s="736"/>
      <c r="AF4" s="736"/>
      <c r="AG4" s="736"/>
      <c r="AH4" s="736"/>
      <c r="AI4" s="736"/>
      <c r="AJ4" s="736"/>
      <c r="AK4" s="737"/>
      <c r="AL4" s="735" t="s">
        <v>219</v>
      </c>
      <c r="AM4" s="736"/>
      <c r="AN4" s="736"/>
      <c r="AO4" s="737"/>
      <c r="AP4" s="796" t="s">
        <v>221</v>
      </c>
      <c r="AQ4" s="796"/>
      <c r="AR4" s="796"/>
      <c r="AS4" s="796"/>
      <c r="AT4" s="796"/>
      <c r="AU4" s="796"/>
      <c r="AV4" s="796"/>
      <c r="AW4" s="796"/>
      <c r="AX4" s="796"/>
      <c r="AY4" s="796"/>
      <c r="AZ4" s="796"/>
      <c r="BA4" s="796"/>
      <c r="BB4" s="796"/>
      <c r="BC4" s="796"/>
      <c r="BD4" s="796"/>
      <c r="BE4" s="796"/>
      <c r="BF4" s="796"/>
      <c r="BG4" s="796" t="s">
        <v>222</v>
      </c>
      <c r="BH4" s="796"/>
      <c r="BI4" s="796"/>
      <c r="BJ4" s="796"/>
      <c r="BK4" s="796"/>
      <c r="BL4" s="796"/>
      <c r="BM4" s="796"/>
      <c r="BN4" s="796"/>
      <c r="BO4" s="796" t="s">
        <v>219</v>
      </c>
      <c r="BP4" s="796"/>
      <c r="BQ4" s="796"/>
      <c r="BR4" s="796"/>
      <c r="BS4" s="796" t="s">
        <v>223</v>
      </c>
      <c r="BT4" s="796"/>
      <c r="BU4" s="796"/>
      <c r="BV4" s="796"/>
      <c r="BW4" s="796"/>
      <c r="BX4" s="796"/>
      <c r="BY4" s="796"/>
      <c r="BZ4" s="796"/>
      <c r="CA4" s="796"/>
      <c r="CB4" s="796"/>
      <c r="CD4" s="778" t="s">
        <v>224</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225</v>
      </c>
      <c r="C5" s="761"/>
      <c r="D5" s="761"/>
      <c r="E5" s="761"/>
      <c r="F5" s="761"/>
      <c r="G5" s="761"/>
      <c r="H5" s="761"/>
      <c r="I5" s="761"/>
      <c r="J5" s="761"/>
      <c r="K5" s="761"/>
      <c r="L5" s="761"/>
      <c r="M5" s="761"/>
      <c r="N5" s="761"/>
      <c r="O5" s="761"/>
      <c r="P5" s="761"/>
      <c r="Q5" s="762"/>
      <c r="R5" s="726">
        <v>1760300</v>
      </c>
      <c r="S5" s="727"/>
      <c r="T5" s="727"/>
      <c r="U5" s="727"/>
      <c r="V5" s="727"/>
      <c r="W5" s="727"/>
      <c r="X5" s="727"/>
      <c r="Y5" s="773"/>
      <c r="Z5" s="791">
        <v>18.600000000000001</v>
      </c>
      <c r="AA5" s="791"/>
      <c r="AB5" s="791"/>
      <c r="AC5" s="791"/>
      <c r="AD5" s="792">
        <v>1760300</v>
      </c>
      <c r="AE5" s="792"/>
      <c r="AF5" s="792"/>
      <c r="AG5" s="792"/>
      <c r="AH5" s="792"/>
      <c r="AI5" s="792"/>
      <c r="AJ5" s="792"/>
      <c r="AK5" s="792"/>
      <c r="AL5" s="774">
        <v>30.7</v>
      </c>
      <c r="AM5" s="743"/>
      <c r="AN5" s="743"/>
      <c r="AO5" s="775"/>
      <c r="AP5" s="760" t="s">
        <v>226</v>
      </c>
      <c r="AQ5" s="761"/>
      <c r="AR5" s="761"/>
      <c r="AS5" s="761"/>
      <c r="AT5" s="761"/>
      <c r="AU5" s="761"/>
      <c r="AV5" s="761"/>
      <c r="AW5" s="761"/>
      <c r="AX5" s="761"/>
      <c r="AY5" s="761"/>
      <c r="AZ5" s="761"/>
      <c r="BA5" s="761"/>
      <c r="BB5" s="761"/>
      <c r="BC5" s="761"/>
      <c r="BD5" s="761"/>
      <c r="BE5" s="761"/>
      <c r="BF5" s="762"/>
      <c r="BG5" s="661">
        <v>1719075</v>
      </c>
      <c r="BH5" s="664"/>
      <c r="BI5" s="664"/>
      <c r="BJ5" s="664"/>
      <c r="BK5" s="664"/>
      <c r="BL5" s="664"/>
      <c r="BM5" s="664"/>
      <c r="BN5" s="665"/>
      <c r="BO5" s="723">
        <v>97.7</v>
      </c>
      <c r="BP5" s="723"/>
      <c r="BQ5" s="723"/>
      <c r="BR5" s="723"/>
      <c r="BS5" s="724" t="s">
        <v>227</v>
      </c>
      <c r="BT5" s="724"/>
      <c r="BU5" s="724"/>
      <c r="BV5" s="724"/>
      <c r="BW5" s="724"/>
      <c r="BX5" s="724"/>
      <c r="BY5" s="724"/>
      <c r="BZ5" s="724"/>
      <c r="CA5" s="724"/>
      <c r="CB5" s="765"/>
      <c r="CD5" s="778" t="s">
        <v>221</v>
      </c>
      <c r="CE5" s="779"/>
      <c r="CF5" s="779"/>
      <c r="CG5" s="779"/>
      <c r="CH5" s="779"/>
      <c r="CI5" s="779"/>
      <c r="CJ5" s="779"/>
      <c r="CK5" s="779"/>
      <c r="CL5" s="779"/>
      <c r="CM5" s="779"/>
      <c r="CN5" s="779"/>
      <c r="CO5" s="779"/>
      <c r="CP5" s="779"/>
      <c r="CQ5" s="780"/>
      <c r="CR5" s="778" t="s">
        <v>228</v>
      </c>
      <c r="CS5" s="779"/>
      <c r="CT5" s="779"/>
      <c r="CU5" s="779"/>
      <c r="CV5" s="779"/>
      <c r="CW5" s="779"/>
      <c r="CX5" s="779"/>
      <c r="CY5" s="780"/>
      <c r="CZ5" s="778" t="s">
        <v>219</v>
      </c>
      <c r="DA5" s="779"/>
      <c r="DB5" s="779"/>
      <c r="DC5" s="780"/>
      <c r="DD5" s="778" t="s">
        <v>229</v>
      </c>
      <c r="DE5" s="779"/>
      <c r="DF5" s="779"/>
      <c r="DG5" s="779"/>
      <c r="DH5" s="779"/>
      <c r="DI5" s="779"/>
      <c r="DJ5" s="779"/>
      <c r="DK5" s="779"/>
      <c r="DL5" s="779"/>
      <c r="DM5" s="779"/>
      <c r="DN5" s="779"/>
      <c r="DO5" s="779"/>
      <c r="DP5" s="780"/>
      <c r="DQ5" s="778" t="s">
        <v>230</v>
      </c>
      <c r="DR5" s="779"/>
      <c r="DS5" s="779"/>
      <c r="DT5" s="779"/>
      <c r="DU5" s="779"/>
      <c r="DV5" s="779"/>
      <c r="DW5" s="779"/>
      <c r="DX5" s="779"/>
      <c r="DY5" s="779"/>
      <c r="DZ5" s="779"/>
      <c r="EA5" s="779"/>
      <c r="EB5" s="779"/>
      <c r="EC5" s="780"/>
    </row>
    <row r="6" spans="2:143" ht="11.25" customHeight="1" x14ac:dyDescent="0.15">
      <c r="B6" s="658" t="s">
        <v>231</v>
      </c>
      <c r="C6" s="659"/>
      <c r="D6" s="659"/>
      <c r="E6" s="659"/>
      <c r="F6" s="659"/>
      <c r="G6" s="659"/>
      <c r="H6" s="659"/>
      <c r="I6" s="659"/>
      <c r="J6" s="659"/>
      <c r="K6" s="659"/>
      <c r="L6" s="659"/>
      <c r="M6" s="659"/>
      <c r="N6" s="659"/>
      <c r="O6" s="659"/>
      <c r="P6" s="659"/>
      <c r="Q6" s="660"/>
      <c r="R6" s="661">
        <v>114373</v>
      </c>
      <c r="S6" s="664"/>
      <c r="T6" s="664"/>
      <c r="U6" s="664"/>
      <c r="V6" s="664"/>
      <c r="W6" s="664"/>
      <c r="X6" s="664"/>
      <c r="Y6" s="665"/>
      <c r="Z6" s="723">
        <v>1.2</v>
      </c>
      <c r="AA6" s="723"/>
      <c r="AB6" s="723"/>
      <c r="AC6" s="723"/>
      <c r="AD6" s="724">
        <v>114373</v>
      </c>
      <c r="AE6" s="724"/>
      <c r="AF6" s="724"/>
      <c r="AG6" s="724"/>
      <c r="AH6" s="724"/>
      <c r="AI6" s="724"/>
      <c r="AJ6" s="724"/>
      <c r="AK6" s="724"/>
      <c r="AL6" s="666">
        <v>2</v>
      </c>
      <c r="AM6" s="667"/>
      <c r="AN6" s="667"/>
      <c r="AO6" s="725"/>
      <c r="AP6" s="658" t="s">
        <v>232</v>
      </c>
      <c r="AQ6" s="659"/>
      <c r="AR6" s="659"/>
      <c r="AS6" s="659"/>
      <c r="AT6" s="659"/>
      <c r="AU6" s="659"/>
      <c r="AV6" s="659"/>
      <c r="AW6" s="659"/>
      <c r="AX6" s="659"/>
      <c r="AY6" s="659"/>
      <c r="AZ6" s="659"/>
      <c r="BA6" s="659"/>
      <c r="BB6" s="659"/>
      <c r="BC6" s="659"/>
      <c r="BD6" s="659"/>
      <c r="BE6" s="659"/>
      <c r="BF6" s="660"/>
      <c r="BG6" s="661">
        <v>1719075</v>
      </c>
      <c r="BH6" s="664"/>
      <c r="BI6" s="664"/>
      <c r="BJ6" s="664"/>
      <c r="BK6" s="664"/>
      <c r="BL6" s="664"/>
      <c r="BM6" s="664"/>
      <c r="BN6" s="665"/>
      <c r="BO6" s="723">
        <v>97.7</v>
      </c>
      <c r="BP6" s="723"/>
      <c r="BQ6" s="723"/>
      <c r="BR6" s="723"/>
      <c r="BS6" s="724" t="s">
        <v>129</v>
      </c>
      <c r="BT6" s="724"/>
      <c r="BU6" s="724"/>
      <c r="BV6" s="724"/>
      <c r="BW6" s="724"/>
      <c r="BX6" s="724"/>
      <c r="BY6" s="724"/>
      <c r="BZ6" s="724"/>
      <c r="CA6" s="724"/>
      <c r="CB6" s="765"/>
      <c r="CD6" s="732" t="s">
        <v>233</v>
      </c>
      <c r="CE6" s="733"/>
      <c r="CF6" s="733"/>
      <c r="CG6" s="733"/>
      <c r="CH6" s="733"/>
      <c r="CI6" s="733"/>
      <c r="CJ6" s="733"/>
      <c r="CK6" s="733"/>
      <c r="CL6" s="733"/>
      <c r="CM6" s="733"/>
      <c r="CN6" s="733"/>
      <c r="CO6" s="733"/>
      <c r="CP6" s="733"/>
      <c r="CQ6" s="734"/>
      <c r="CR6" s="661">
        <v>112810</v>
      </c>
      <c r="CS6" s="664"/>
      <c r="CT6" s="664"/>
      <c r="CU6" s="664"/>
      <c r="CV6" s="664"/>
      <c r="CW6" s="664"/>
      <c r="CX6" s="664"/>
      <c r="CY6" s="665"/>
      <c r="CZ6" s="774">
        <v>1.3</v>
      </c>
      <c r="DA6" s="743"/>
      <c r="DB6" s="743"/>
      <c r="DC6" s="777"/>
      <c r="DD6" s="669" t="s">
        <v>227</v>
      </c>
      <c r="DE6" s="664"/>
      <c r="DF6" s="664"/>
      <c r="DG6" s="664"/>
      <c r="DH6" s="664"/>
      <c r="DI6" s="664"/>
      <c r="DJ6" s="664"/>
      <c r="DK6" s="664"/>
      <c r="DL6" s="664"/>
      <c r="DM6" s="664"/>
      <c r="DN6" s="664"/>
      <c r="DO6" s="664"/>
      <c r="DP6" s="665"/>
      <c r="DQ6" s="669">
        <v>112810</v>
      </c>
      <c r="DR6" s="664"/>
      <c r="DS6" s="664"/>
      <c r="DT6" s="664"/>
      <c r="DU6" s="664"/>
      <c r="DV6" s="664"/>
      <c r="DW6" s="664"/>
      <c r="DX6" s="664"/>
      <c r="DY6" s="664"/>
      <c r="DZ6" s="664"/>
      <c r="EA6" s="664"/>
      <c r="EB6" s="664"/>
      <c r="EC6" s="704"/>
    </row>
    <row r="7" spans="2:143" ht="11.25" customHeight="1" x14ac:dyDescent="0.15">
      <c r="B7" s="658" t="s">
        <v>234</v>
      </c>
      <c r="C7" s="659"/>
      <c r="D7" s="659"/>
      <c r="E7" s="659"/>
      <c r="F7" s="659"/>
      <c r="G7" s="659"/>
      <c r="H7" s="659"/>
      <c r="I7" s="659"/>
      <c r="J7" s="659"/>
      <c r="K7" s="659"/>
      <c r="L7" s="659"/>
      <c r="M7" s="659"/>
      <c r="N7" s="659"/>
      <c r="O7" s="659"/>
      <c r="P7" s="659"/>
      <c r="Q7" s="660"/>
      <c r="R7" s="661">
        <v>2256</v>
      </c>
      <c r="S7" s="664"/>
      <c r="T7" s="664"/>
      <c r="U7" s="664"/>
      <c r="V7" s="664"/>
      <c r="W7" s="664"/>
      <c r="X7" s="664"/>
      <c r="Y7" s="665"/>
      <c r="Z7" s="723">
        <v>0</v>
      </c>
      <c r="AA7" s="723"/>
      <c r="AB7" s="723"/>
      <c r="AC7" s="723"/>
      <c r="AD7" s="724">
        <v>2256</v>
      </c>
      <c r="AE7" s="724"/>
      <c r="AF7" s="724"/>
      <c r="AG7" s="724"/>
      <c r="AH7" s="724"/>
      <c r="AI7" s="724"/>
      <c r="AJ7" s="724"/>
      <c r="AK7" s="724"/>
      <c r="AL7" s="666">
        <v>0</v>
      </c>
      <c r="AM7" s="667"/>
      <c r="AN7" s="667"/>
      <c r="AO7" s="725"/>
      <c r="AP7" s="658" t="s">
        <v>235</v>
      </c>
      <c r="AQ7" s="659"/>
      <c r="AR7" s="659"/>
      <c r="AS7" s="659"/>
      <c r="AT7" s="659"/>
      <c r="AU7" s="659"/>
      <c r="AV7" s="659"/>
      <c r="AW7" s="659"/>
      <c r="AX7" s="659"/>
      <c r="AY7" s="659"/>
      <c r="AZ7" s="659"/>
      <c r="BA7" s="659"/>
      <c r="BB7" s="659"/>
      <c r="BC7" s="659"/>
      <c r="BD7" s="659"/>
      <c r="BE7" s="659"/>
      <c r="BF7" s="660"/>
      <c r="BG7" s="661">
        <v>670067</v>
      </c>
      <c r="BH7" s="664"/>
      <c r="BI7" s="664"/>
      <c r="BJ7" s="664"/>
      <c r="BK7" s="664"/>
      <c r="BL7" s="664"/>
      <c r="BM7" s="664"/>
      <c r="BN7" s="665"/>
      <c r="BO7" s="723">
        <v>38.1</v>
      </c>
      <c r="BP7" s="723"/>
      <c r="BQ7" s="723"/>
      <c r="BR7" s="723"/>
      <c r="BS7" s="724" t="s">
        <v>227</v>
      </c>
      <c r="BT7" s="724"/>
      <c r="BU7" s="724"/>
      <c r="BV7" s="724"/>
      <c r="BW7" s="724"/>
      <c r="BX7" s="724"/>
      <c r="BY7" s="724"/>
      <c r="BZ7" s="724"/>
      <c r="CA7" s="724"/>
      <c r="CB7" s="765"/>
      <c r="CD7" s="705" t="s">
        <v>236</v>
      </c>
      <c r="CE7" s="702"/>
      <c r="CF7" s="702"/>
      <c r="CG7" s="702"/>
      <c r="CH7" s="702"/>
      <c r="CI7" s="702"/>
      <c r="CJ7" s="702"/>
      <c r="CK7" s="702"/>
      <c r="CL7" s="702"/>
      <c r="CM7" s="702"/>
      <c r="CN7" s="702"/>
      <c r="CO7" s="702"/>
      <c r="CP7" s="702"/>
      <c r="CQ7" s="703"/>
      <c r="CR7" s="661">
        <v>1147646</v>
      </c>
      <c r="CS7" s="664"/>
      <c r="CT7" s="664"/>
      <c r="CU7" s="664"/>
      <c r="CV7" s="664"/>
      <c r="CW7" s="664"/>
      <c r="CX7" s="664"/>
      <c r="CY7" s="665"/>
      <c r="CZ7" s="723">
        <v>13</v>
      </c>
      <c r="DA7" s="723"/>
      <c r="DB7" s="723"/>
      <c r="DC7" s="723"/>
      <c r="DD7" s="669">
        <v>108444</v>
      </c>
      <c r="DE7" s="664"/>
      <c r="DF7" s="664"/>
      <c r="DG7" s="664"/>
      <c r="DH7" s="664"/>
      <c r="DI7" s="664"/>
      <c r="DJ7" s="664"/>
      <c r="DK7" s="664"/>
      <c r="DL7" s="664"/>
      <c r="DM7" s="664"/>
      <c r="DN7" s="664"/>
      <c r="DO7" s="664"/>
      <c r="DP7" s="665"/>
      <c r="DQ7" s="669">
        <v>965261</v>
      </c>
      <c r="DR7" s="664"/>
      <c r="DS7" s="664"/>
      <c r="DT7" s="664"/>
      <c r="DU7" s="664"/>
      <c r="DV7" s="664"/>
      <c r="DW7" s="664"/>
      <c r="DX7" s="664"/>
      <c r="DY7" s="664"/>
      <c r="DZ7" s="664"/>
      <c r="EA7" s="664"/>
      <c r="EB7" s="664"/>
      <c r="EC7" s="704"/>
    </row>
    <row r="8" spans="2:143" ht="11.25" customHeight="1" x14ac:dyDescent="0.15">
      <c r="B8" s="658" t="s">
        <v>237</v>
      </c>
      <c r="C8" s="659"/>
      <c r="D8" s="659"/>
      <c r="E8" s="659"/>
      <c r="F8" s="659"/>
      <c r="G8" s="659"/>
      <c r="H8" s="659"/>
      <c r="I8" s="659"/>
      <c r="J8" s="659"/>
      <c r="K8" s="659"/>
      <c r="L8" s="659"/>
      <c r="M8" s="659"/>
      <c r="N8" s="659"/>
      <c r="O8" s="659"/>
      <c r="P8" s="659"/>
      <c r="Q8" s="660"/>
      <c r="R8" s="661">
        <v>5150</v>
      </c>
      <c r="S8" s="664"/>
      <c r="T8" s="664"/>
      <c r="U8" s="664"/>
      <c r="V8" s="664"/>
      <c r="W8" s="664"/>
      <c r="X8" s="664"/>
      <c r="Y8" s="665"/>
      <c r="Z8" s="723">
        <v>0.1</v>
      </c>
      <c r="AA8" s="723"/>
      <c r="AB8" s="723"/>
      <c r="AC8" s="723"/>
      <c r="AD8" s="724">
        <v>5150</v>
      </c>
      <c r="AE8" s="724"/>
      <c r="AF8" s="724"/>
      <c r="AG8" s="724"/>
      <c r="AH8" s="724"/>
      <c r="AI8" s="724"/>
      <c r="AJ8" s="724"/>
      <c r="AK8" s="724"/>
      <c r="AL8" s="666">
        <v>0.1</v>
      </c>
      <c r="AM8" s="667"/>
      <c r="AN8" s="667"/>
      <c r="AO8" s="725"/>
      <c r="AP8" s="658" t="s">
        <v>238</v>
      </c>
      <c r="AQ8" s="659"/>
      <c r="AR8" s="659"/>
      <c r="AS8" s="659"/>
      <c r="AT8" s="659"/>
      <c r="AU8" s="659"/>
      <c r="AV8" s="659"/>
      <c r="AW8" s="659"/>
      <c r="AX8" s="659"/>
      <c r="AY8" s="659"/>
      <c r="AZ8" s="659"/>
      <c r="BA8" s="659"/>
      <c r="BB8" s="659"/>
      <c r="BC8" s="659"/>
      <c r="BD8" s="659"/>
      <c r="BE8" s="659"/>
      <c r="BF8" s="660"/>
      <c r="BG8" s="661">
        <v>27800</v>
      </c>
      <c r="BH8" s="664"/>
      <c r="BI8" s="664"/>
      <c r="BJ8" s="664"/>
      <c r="BK8" s="664"/>
      <c r="BL8" s="664"/>
      <c r="BM8" s="664"/>
      <c r="BN8" s="665"/>
      <c r="BO8" s="723">
        <v>1.6</v>
      </c>
      <c r="BP8" s="723"/>
      <c r="BQ8" s="723"/>
      <c r="BR8" s="723"/>
      <c r="BS8" s="669" t="s">
        <v>227</v>
      </c>
      <c r="BT8" s="664"/>
      <c r="BU8" s="664"/>
      <c r="BV8" s="664"/>
      <c r="BW8" s="664"/>
      <c r="BX8" s="664"/>
      <c r="BY8" s="664"/>
      <c r="BZ8" s="664"/>
      <c r="CA8" s="664"/>
      <c r="CB8" s="704"/>
      <c r="CD8" s="705" t="s">
        <v>239</v>
      </c>
      <c r="CE8" s="702"/>
      <c r="CF8" s="702"/>
      <c r="CG8" s="702"/>
      <c r="CH8" s="702"/>
      <c r="CI8" s="702"/>
      <c r="CJ8" s="702"/>
      <c r="CK8" s="702"/>
      <c r="CL8" s="702"/>
      <c r="CM8" s="702"/>
      <c r="CN8" s="702"/>
      <c r="CO8" s="702"/>
      <c r="CP8" s="702"/>
      <c r="CQ8" s="703"/>
      <c r="CR8" s="661">
        <v>2426577</v>
      </c>
      <c r="CS8" s="664"/>
      <c r="CT8" s="664"/>
      <c r="CU8" s="664"/>
      <c r="CV8" s="664"/>
      <c r="CW8" s="664"/>
      <c r="CX8" s="664"/>
      <c r="CY8" s="665"/>
      <c r="CZ8" s="723">
        <v>27.5</v>
      </c>
      <c r="DA8" s="723"/>
      <c r="DB8" s="723"/>
      <c r="DC8" s="723"/>
      <c r="DD8" s="669">
        <v>3296</v>
      </c>
      <c r="DE8" s="664"/>
      <c r="DF8" s="664"/>
      <c r="DG8" s="664"/>
      <c r="DH8" s="664"/>
      <c r="DI8" s="664"/>
      <c r="DJ8" s="664"/>
      <c r="DK8" s="664"/>
      <c r="DL8" s="664"/>
      <c r="DM8" s="664"/>
      <c r="DN8" s="664"/>
      <c r="DO8" s="664"/>
      <c r="DP8" s="665"/>
      <c r="DQ8" s="669">
        <v>1631827</v>
      </c>
      <c r="DR8" s="664"/>
      <c r="DS8" s="664"/>
      <c r="DT8" s="664"/>
      <c r="DU8" s="664"/>
      <c r="DV8" s="664"/>
      <c r="DW8" s="664"/>
      <c r="DX8" s="664"/>
      <c r="DY8" s="664"/>
      <c r="DZ8" s="664"/>
      <c r="EA8" s="664"/>
      <c r="EB8" s="664"/>
      <c r="EC8" s="704"/>
    </row>
    <row r="9" spans="2:143" ht="11.25" customHeight="1" x14ac:dyDescent="0.15">
      <c r="B9" s="658" t="s">
        <v>240</v>
      </c>
      <c r="C9" s="659"/>
      <c r="D9" s="659"/>
      <c r="E9" s="659"/>
      <c r="F9" s="659"/>
      <c r="G9" s="659"/>
      <c r="H9" s="659"/>
      <c r="I9" s="659"/>
      <c r="J9" s="659"/>
      <c r="K9" s="659"/>
      <c r="L9" s="659"/>
      <c r="M9" s="659"/>
      <c r="N9" s="659"/>
      <c r="O9" s="659"/>
      <c r="P9" s="659"/>
      <c r="Q9" s="660"/>
      <c r="R9" s="661">
        <v>4435</v>
      </c>
      <c r="S9" s="664"/>
      <c r="T9" s="664"/>
      <c r="U9" s="664"/>
      <c r="V9" s="664"/>
      <c r="W9" s="664"/>
      <c r="X9" s="664"/>
      <c r="Y9" s="665"/>
      <c r="Z9" s="723">
        <v>0</v>
      </c>
      <c r="AA9" s="723"/>
      <c r="AB9" s="723"/>
      <c r="AC9" s="723"/>
      <c r="AD9" s="724">
        <v>4435</v>
      </c>
      <c r="AE9" s="724"/>
      <c r="AF9" s="724"/>
      <c r="AG9" s="724"/>
      <c r="AH9" s="724"/>
      <c r="AI9" s="724"/>
      <c r="AJ9" s="724"/>
      <c r="AK9" s="724"/>
      <c r="AL9" s="666">
        <v>0.1</v>
      </c>
      <c r="AM9" s="667"/>
      <c r="AN9" s="667"/>
      <c r="AO9" s="725"/>
      <c r="AP9" s="658" t="s">
        <v>241</v>
      </c>
      <c r="AQ9" s="659"/>
      <c r="AR9" s="659"/>
      <c r="AS9" s="659"/>
      <c r="AT9" s="659"/>
      <c r="AU9" s="659"/>
      <c r="AV9" s="659"/>
      <c r="AW9" s="659"/>
      <c r="AX9" s="659"/>
      <c r="AY9" s="659"/>
      <c r="AZ9" s="659"/>
      <c r="BA9" s="659"/>
      <c r="BB9" s="659"/>
      <c r="BC9" s="659"/>
      <c r="BD9" s="659"/>
      <c r="BE9" s="659"/>
      <c r="BF9" s="660"/>
      <c r="BG9" s="661">
        <v>538374</v>
      </c>
      <c r="BH9" s="664"/>
      <c r="BI9" s="664"/>
      <c r="BJ9" s="664"/>
      <c r="BK9" s="664"/>
      <c r="BL9" s="664"/>
      <c r="BM9" s="664"/>
      <c r="BN9" s="665"/>
      <c r="BO9" s="723">
        <v>30.6</v>
      </c>
      <c r="BP9" s="723"/>
      <c r="BQ9" s="723"/>
      <c r="BR9" s="723"/>
      <c r="BS9" s="669" t="s">
        <v>227</v>
      </c>
      <c r="BT9" s="664"/>
      <c r="BU9" s="664"/>
      <c r="BV9" s="664"/>
      <c r="BW9" s="664"/>
      <c r="BX9" s="664"/>
      <c r="BY9" s="664"/>
      <c r="BZ9" s="664"/>
      <c r="CA9" s="664"/>
      <c r="CB9" s="704"/>
      <c r="CD9" s="705" t="s">
        <v>242</v>
      </c>
      <c r="CE9" s="702"/>
      <c r="CF9" s="702"/>
      <c r="CG9" s="702"/>
      <c r="CH9" s="702"/>
      <c r="CI9" s="702"/>
      <c r="CJ9" s="702"/>
      <c r="CK9" s="702"/>
      <c r="CL9" s="702"/>
      <c r="CM9" s="702"/>
      <c r="CN9" s="702"/>
      <c r="CO9" s="702"/>
      <c r="CP9" s="702"/>
      <c r="CQ9" s="703"/>
      <c r="CR9" s="661">
        <v>746043</v>
      </c>
      <c r="CS9" s="664"/>
      <c r="CT9" s="664"/>
      <c r="CU9" s="664"/>
      <c r="CV9" s="664"/>
      <c r="CW9" s="664"/>
      <c r="CX9" s="664"/>
      <c r="CY9" s="665"/>
      <c r="CZ9" s="723">
        <v>8.5</v>
      </c>
      <c r="DA9" s="723"/>
      <c r="DB9" s="723"/>
      <c r="DC9" s="723"/>
      <c r="DD9" s="669">
        <v>20219</v>
      </c>
      <c r="DE9" s="664"/>
      <c r="DF9" s="664"/>
      <c r="DG9" s="664"/>
      <c r="DH9" s="664"/>
      <c r="DI9" s="664"/>
      <c r="DJ9" s="664"/>
      <c r="DK9" s="664"/>
      <c r="DL9" s="664"/>
      <c r="DM9" s="664"/>
      <c r="DN9" s="664"/>
      <c r="DO9" s="664"/>
      <c r="DP9" s="665"/>
      <c r="DQ9" s="669">
        <v>580042</v>
      </c>
      <c r="DR9" s="664"/>
      <c r="DS9" s="664"/>
      <c r="DT9" s="664"/>
      <c r="DU9" s="664"/>
      <c r="DV9" s="664"/>
      <c r="DW9" s="664"/>
      <c r="DX9" s="664"/>
      <c r="DY9" s="664"/>
      <c r="DZ9" s="664"/>
      <c r="EA9" s="664"/>
      <c r="EB9" s="664"/>
      <c r="EC9" s="704"/>
    </row>
    <row r="10" spans="2:143" ht="11.25" customHeight="1" x14ac:dyDescent="0.15">
      <c r="B10" s="658" t="s">
        <v>243</v>
      </c>
      <c r="C10" s="659"/>
      <c r="D10" s="659"/>
      <c r="E10" s="659"/>
      <c r="F10" s="659"/>
      <c r="G10" s="659"/>
      <c r="H10" s="659"/>
      <c r="I10" s="659"/>
      <c r="J10" s="659"/>
      <c r="K10" s="659"/>
      <c r="L10" s="659"/>
      <c r="M10" s="659"/>
      <c r="N10" s="659"/>
      <c r="O10" s="659"/>
      <c r="P10" s="659"/>
      <c r="Q10" s="660"/>
      <c r="R10" s="661" t="s">
        <v>227</v>
      </c>
      <c r="S10" s="664"/>
      <c r="T10" s="664"/>
      <c r="U10" s="664"/>
      <c r="V10" s="664"/>
      <c r="W10" s="664"/>
      <c r="X10" s="664"/>
      <c r="Y10" s="665"/>
      <c r="Z10" s="723" t="s">
        <v>227</v>
      </c>
      <c r="AA10" s="723"/>
      <c r="AB10" s="723"/>
      <c r="AC10" s="723"/>
      <c r="AD10" s="724" t="s">
        <v>227</v>
      </c>
      <c r="AE10" s="724"/>
      <c r="AF10" s="724"/>
      <c r="AG10" s="724"/>
      <c r="AH10" s="724"/>
      <c r="AI10" s="724"/>
      <c r="AJ10" s="724"/>
      <c r="AK10" s="724"/>
      <c r="AL10" s="666" t="s">
        <v>129</v>
      </c>
      <c r="AM10" s="667"/>
      <c r="AN10" s="667"/>
      <c r="AO10" s="725"/>
      <c r="AP10" s="658" t="s">
        <v>244</v>
      </c>
      <c r="AQ10" s="659"/>
      <c r="AR10" s="659"/>
      <c r="AS10" s="659"/>
      <c r="AT10" s="659"/>
      <c r="AU10" s="659"/>
      <c r="AV10" s="659"/>
      <c r="AW10" s="659"/>
      <c r="AX10" s="659"/>
      <c r="AY10" s="659"/>
      <c r="AZ10" s="659"/>
      <c r="BA10" s="659"/>
      <c r="BB10" s="659"/>
      <c r="BC10" s="659"/>
      <c r="BD10" s="659"/>
      <c r="BE10" s="659"/>
      <c r="BF10" s="660"/>
      <c r="BG10" s="661">
        <v>43940</v>
      </c>
      <c r="BH10" s="664"/>
      <c r="BI10" s="664"/>
      <c r="BJ10" s="664"/>
      <c r="BK10" s="664"/>
      <c r="BL10" s="664"/>
      <c r="BM10" s="664"/>
      <c r="BN10" s="665"/>
      <c r="BO10" s="723">
        <v>2.5</v>
      </c>
      <c r="BP10" s="723"/>
      <c r="BQ10" s="723"/>
      <c r="BR10" s="723"/>
      <c r="BS10" s="669" t="s">
        <v>129</v>
      </c>
      <c r="BT10" s="664"/>
      <c r="BU10" s="664"/>
      <c r="BV10" s="664"/>
      <c r="BW10" s="664"/>
      <c r="BX10" s="664"/>
      <c r="BY10" s="664"/>
      <c r="BZ10" s="664"/>
      <c r="CA10" s="664"/>
      <c r="CB10" s="704"/>
      <c r="CD10" s="705" t="s">
        <v>245</v>
      </c>
      <c r="CE10" s="702"/>
      <c r="CF10" s="702"/>
      <c r="CG10" s="702"/>
      <c r="CH10" s="702"/>
      <c r="CI10" s="702"/>
      <c r="CJ10" s="702"/>
      <c r="CK10" s="702"/>
      <c r="CL10" s="702"/>
      <c r="CM10" s="702"/>
      <c r="CN10" s="702"/>
      <c r="CO10" s="702"/>
      <c r="CP10" s="702"/>
      <c r="CQ10" s="703"/>
      <c r="CR10" s="661" t="s">
        <v>129</v>
      </c>
      <c r="CS10" s="664"/>
      <c r="CT10" s="664"/>
      <c r="CU10" s="664"/>
      <c r="CV10" s="664"/>
      <c r="CW10" s="664"/>
      <c r="CX10" s="664"/>
      <c r="CY10" s="665"/>
      <c r="CZ10" s="723" t="s">
        <v>138</v>
      </c>
      <c r="DA10" s="723"/>
      <c r="DB10" s="723"/>
      <c r="DC10" s="723"/>
      <c r="DD10" s="669" t="s">
        <v>227</v>
      </c>
      <c r="DE10" s="664"/>
      <c r="DF10" s="664"/>
      <c r="DG10" s="664"/>
      <c r="DH10" s="664"/>
      <c r="DI10" s="664"/>
      <c r="DJ10" s="664"/>
      <c r="DK10" s="664"/>
      <c r="DL10" s="664"/>
      <c r="DM10" s="664"/>
      <c r="DN10" s="664"/>
      <c r="DO10" s="664"/>
      <c r="DP10" s="665"/>
      <c r="DQ10" s="669" t="s">
        <v>129</v>
      </c>
      <c r="DR10" s="664"/>
      <c r="DS10" s="664"/>
      <c r="DT10" s="664"/>
      <c r="DU10" s="664"/>
      <c r="DV10" s="664"/>
      <c r="DW10" s="664"/>
      <c r="DX10" s="664"/>
      <c r="DY10" s="664"/>
      <c r="DZ10" s="664"/>
      <c r="EA10" s="664"/>
      <c r="EB10" s="664"/>
      <c r="EC10" s="704"/>
    </row>
    <row r="11" spans="2:143" ht="11.25" customHeight="1" x14ac:dyDescent="0.15">
      <c r="B11" s="658" t="s">
        <v>246</v>
      </c>
      <c r="C11" s="659"/>
      <c r="D11" s="659"/>
      <c r="E11" s="659"/>
      <c r="F11" s="659"/>
      <c r="G11" s="659"/>
      <c r="H11" s="659"/>
      <c r="I11" s="659"/>
      <c r="J11" s="659"/>
      <c r="K11" s="659"/>
      <c r="L11" s="659"/>
      <c r="M11" s="659"/>
      <c r="N11" s="659"/>
      <c r="O11" s="659"/>
      <c r="P11" s="659"/>
      <c r="Q11" s="660"/>
      <c r="R11" s="661" t="s">
        <v>227</v>
      </c>
      <c r="S11" s="664"/>
      <c r="T11" s="664"/>
      <c r="U11" s="664"/>
      <c r="V11" s="664"/>
      <c r="W11" s="664"/>
      <c r="X11" s="664"/>
      <c r="Y11" s="665"/>
      <c r="Z11" s="723" t="s">
        <v>227</v>
      </c>
      <c r="AA11" s="723"/>
      <c r="AB11" s="723"/>
      <c r="AC11" s="723"/>
      <c r="AD11" s="724" t="s">
        <v>227</v>
      </c>
      <c r="AE11" s="724"/>
      <c r="AF11" s="724"/>
      <c r="AG11" s="724"/>
      <c r="AH11" s="724"/>
      <c r="AI11" s="724"/>
      <c r="AJ11" s="724"/>
      <c r="AK11" s="724"/>
      <c r="AL11" s="666" t="s">
        <v>129</v>
      </c>
      <c r="AM11" s="667"/>
      <c r="AN11" s="667"/>
      <c r="AO11" s="725"/>
      <c r="AP11" s="658" t="s">
        <v>247</v>
      </c>
      <c r="AQ11" s="659"/>
      <c r="AR11" s="659"/>
      <c r="AS11" s="659"/>
      <c r="AT11" s="659"/>
      <c r="AU11" s="659"/>
      <c r="AV11" s="659"/>
      <c r="AW11" s="659"/>
      <c r="AX11" s="659"/>
      <c r="AY11" s="659"/>
      <c r="AZ11" s="659"/>
      <c r="BA11" s="659"/>
      <c r="BB11" s="659"/>
      <c r="BC11" s="659"/>
      <c r="BD11" s="659"/>
      <c r="BE11" s="659"/>
      <c r="BF11" s="660"/>
      <c r="BG11" s="661">
        <v>59953</v>
      </c>
      <c r="BH11" s="664"/>
      <c r="BI11" s="664"/>
      <c r="BJ11" s="664"/>
      <c r="BK11" s="664"/>
      <c r="BL11" s="664"/>
      <c r="BM11" s="664"/>
      <c r="BN11" s="665"/>
      <c r="BO11" s="723">
        <v>3.4</v>
      </c>
      <c r="BP11" s="723"/>
      <c r="BQ11" s="723"/>
      <c r="BR11" s="723"/>
      <c r="BS11" s="669" t="s">
        <v>129</v>
      </c>
      <c r="BT11" s="664"/>
      <c r="BU11" s="664"/>
      <c r="BV11" s="664"/>
      <c r="BW11" s="664"/>
      <c r="BX11" s="664"/>
      <c r="BY11" s="664"/>
      <c r="BZ11" s="664"/>
      <c r="CA11" s="664"/>
      <c r="CB11" s="704"/>
      <c r="CD11" s="705" t="s">
        <v>248</v>
      </c>
      <c r="CE11" s="702"/>
      <c r="CF11" s="702"/>
      <c r="CG11" s="702"/>
      <c r="CH11" s="702"/>
      <c r="CI11" s="702"/>
      <c r="CJ11" s="702"/>
      <c r="CK11" s="702"/>
      <c r="CL11" s="702"/>
      <c r="CM11" s="702"/>
      <c r="CN11" s="702"/>
      <c r="CO11" s="702"/>
      <c r="CP11" s="702"/>
      <c r="CQ11" s="703"/>
      <c r="CR11" s="661">
        <v>496891</v>
      </c>
      <c r="CS11" s="664"/>
      <c r="CT11" s="664"/>
      <c r="CU11" s="664"/>
      <c r="CV11" s="664"/>
      <c r="CW11" s="664"/>
      <c r="CX11" s="664"/>
      <c r="CY11" s="665"/>
      <c r="CZ11" s="723">
        <v>5.6</v>
      </c>
      <c r="DA11" s="723"/>
      <c r="DB11" s="723"/>
      <c r="DC11" s="723"/>
      <c r="DD11" s="669">
        <v>132160</v>
      </c>
      <c r="DE11" s="664"/>
      <c r="DF11" s="664"/>
      <c r="DG11" s="664"/>
      <c r="DH11" s="664"/>
      <c r="DI11" s="664"/>
      <c r="DJ11" s="664"/>
      <c r="DK11" s="664"/>
      <c r="DL11" s="664"/>
      <c r="DM11" s="664"/>
      <c r="DN11" s="664"/>
      <c r="DO11" s="664"/>
      <c r="DP11" s="665"/>
      <c r="DQ11" s="669">
        <v>287539</v>
      </c>
      <c r="DR11" s="664"/>
      <c r="DS11" s="664"/>
      <c r="DT11" s="664"/>
      <c r="DU11" s="664"/>
      <c r="DV11" s="664"/>
      <c r="DW11" s="664"/>
      <c r="DX11" s="664"/>
      <c r="DY11" s="664"/>
      <c r="DZ11" s="664"/>
      <c r="EA11" s="664"/>
      <c r="EB11" s="664"/>
      <c r="EC11" s="704"/>
    </row>
    <row r="12" spans="2:143" ht="11.25" customHeight="1" x14ac:dyDescent="0.15">
      <c r="B12" s="658" t="s">
        <v>249</v>
      </c>
      <c r="C12" s="659"/>
      <c r="D12" s="659"/>
      <c r="E12" s="659"/>
      <c r="F12" s="659"/>
      <c r="G12" s="659"/>
      <c r="H12" s="659"/>
      <c r="I12" s="659"/>
      <c r="J12" s="659"/>
      <c r="K12" s="659"/>
      <c r="L12" s="659"/>
      <c r="M12" s="659"/>
      <c r="N12" s="659"/>
      <c r="O12" s="659"/>
      <c r="P12" s="659"/>
      <c r="Q12" s="660"/>
      <c r="R12" s="661">
        <v>316733</v>
      </c>
      <c r="S12" s="664"/>
      <c r="T12" s="664"/>
      <c r="U12" s="664"/>
      <c r="V12" s="664"/>
      <c r="W12" s="664"/>
      <c r="X12" s="664"/>
      <c r="Y12" s="665"/>
      <c r="Z12" s="723">
        <v>3.4</v>
      </c>
      <c r="AA12" s="723"/>
      <c r="AB12" s="723"/>
      <c r="AC12" s="723"/>
      <c r="AD12" s="724">
        <v>316733</v>
      </c>
      <c r="AE12" s="724"/>
      <c r="AF12" s="724"/>
      <c r="AG12" s="724"/>
      <c r="AH12" s="724"/>
      <c r="AI12" s="724"/>
      <c r="AJ12" s="724"/>
      <c r="AK12" s="724"/>
      <c r="AL12" s="666">
        <v>5.5</v>
      </c>
      <c r="AM12" s="667"/>
      <c r="AN12" s="667"/>
      <c r="AO12" s="725"/>
      <c r="AP12" s="658" t="s">
        <v>250</v>
      </c>
      <c r="AQ12" s="659"/>
      <c r="AR12" s="659"/>
      <c r="AS12" s="659"/>
      <c r="AT12" s="659"/>
      <c r="AU12" s="659"/>
      <c r="AV12" s="659"/>
      <c r="AW12" s="659"/>
      <c r="AX12" s="659"/>
      <c r="AY12" s="659"/>
      <c r="AZ12" s="659"/>
      <c r="BA12" s="659"/>
      <c r="BB12" s="659"/>
      <c r="BC12" s="659"/>
      <c r="BD12" s="659"/>
      <c r="BE12" s="659"/>
      <c r="BF12" s="660"/>
      <c r="BG12" s="661">
        <v>892172</v>
      </c>
      <c r="BH12" s="664"/>
      <c r="BI12" s="664"/>
      <c r="BJ12" s="664"/>
      <c r="BK12" s="664"/>
      <c r="BL12" s="664"/>
      <c r="BM12" s="664"/>
      <c r="BN12" s="665"/>
      <c r="BO12" s="723">
        <v>50.7</v>
      </c>
      <c r="BP12" s="723"/>
      <c r="BQ12" s="723"/>
      <c r="BR12" s="723"/>
      <c r="BS12" s="669" t="s">
        <v>129</v>
      </c>
      <c r="BT12" s="664"/>
      <c r="BU12" s="664"/>
      <c r="BV12" s="664"/>
      <c r="BW12" s="664"/>
      <c r="BX12" s="664"/>
      <c r="BY12" s="664"/>
      <c r="BZ12" s="664"/>
      <c r="CA12" s="664"/>
      <c r="CB12" s="704"/>
      <c r="CD12" s="705" t="s">
        <v>251</v>
      </c>
      <c r="CE12" s="702"/>
      <c r="CF12" s="702"/>
      <c r="CG12" s="702"/>
      <c r="CH12" s="702"/>
      <c r="CI12" s="702"/>
      <c r="CJ12" s="702"/>
      <c r="CK12" s="702"/>
      <c r="CL12" s="702"/>
      <c r="CM12" s="702"/>
      <c r="CN12" s="702"/>
      <c r="CO12" s="702"/>
      <c r="CP12" s="702"/>
      <c r="CQ12" s="703"/>
      <c r="CR12" s="661">
        <v>362921</v>
      </c>
      <c r="CS12" s="664"/>
      <c r="CT12" s="664"/>
      <c r="CU12" s="664"/>
      <c r="CV12" s="664"/>
      <c r="CW12" s="664"/>
      <c r="CX12" s="664"/>
      <c r="CY12" s="665"/>
      <c r="CZ12" s="723">
        <v>4.0999999999999996</v>
      </c>
      <c r="DA12" s="723"/>
      <c r="DB12" s="723"/>
      <c r="DC12" s="723"/>
      <c r="DD12" s="669">
        <v>79810</v>
      </c>
      <c r="DE12" s="664"/>
      <c r="DF12" s="664"/>
      <c r="DG12" s="664"/>
      <c r="DH12" s="664"/>
      <c r="DI12" s="664"/>
      <c r="DJ12" s="664"/>
      <c r="DK12" s="664"/>
      <c r="DL12" s="664"/>
      <c r="DM12" s="664"/>
      <c r="DN12" s="664"/>
      <c r="DO12" s="664"/>
      <c r="DP12" s="665"/>
      <c r="DQ12" s="669">
        <v>216491</v>
      </c>
      <c r="DR12" s="664"/>
      <c r="DS12" s="664"/>
      <c r="DT12" s="664"/>
      <c r="DU12" s="664"/>
      <c r="DV12" s="664"/>
      <c r="DW12" s="664"/>
      <c r="DX12" s="664"/>
      <c r="DY12" s="664"/>
      <c r="DZ12" s="664"/>
      <c r="EA12" s="664"/>
      <c r="EB12" s="664"/>
      <c r="EC12" s="704"/>
    </row>
    <row r="13" spans="2:143" ht="11.25" customHeight="1" x14ac:dyDescent="0.15">
      <c r="B13" s="658" t="s">
        <v>252</v>
      </c>
      <c r="C13" s="659"/>
      <c r="D13" s="659"/>
      <c r="E13" s="659"/>
      <c r="F13" s="659"/>
      <c r="G13" s="659"/>
      <c r="H13" s="659"/>
      <c r="I13" s="659"/>
      <c r="J13" s="659"/>
      <c r="K13" s="659"/>
      <c r="L13" s="659"/>
      <c r="M13" s="659"/>
      <c r="N13" s="659"/>
      <c r="O13" s="659"/>
      <c r="P13" s="659"/>
      <c r="Q13" s="660"/>
      <c r="R13" s="661">
        <v>4669</v>
      </c>
      <c r="S13" s="664"/>
      <c r="T13" s="664"/>
      <c r="U13" s="664"/>
      <c r="V13" s="664"/>
      <c r="W13" s="664"/>
      <c r="X13" s="664"/>
      <c r="Y13" s="665"/>
      <c r="Z13" s="723">
        <v>0</v>
      </c>
      <c r="AA13" s="723"/>
      <c r="AB13" s="723"/>
      <c r="AC13" s="723"/>
      <c r="AD13" s="724">
        <v>4669</v>
      </c>
      <c r="AE13" s="724"/>
      <c r="AF13" s="724"/>
      <c r="AG13" s="724"/>
      <c r="AH13" s="724"/>
      <c r="AI13" s="724"/>
      <c r="AJ13" s="724"/>
      <c r="AK13" s="724"/>
      <c r="AL13" s="666">
        <v>0.1</v>
      </c>
      <c r="AM13" s="667"/>
      <c r="AN13" s="667"/>
      <c r="AO13" s="725"/>
      <c r="AP13" s="658" t="s">
        <v>253</v>
      </c>
      <c r="AQ13" s="659"/>
      <c r="AR13" s="659"/>
      <c r="AS13" s="659"/>
      <c r="AT13" s="659"/>
      <c r="AU13" s="659"/>
      <c r="AV13" s="659"/>
      <c r="AW13" s="659"/>
      <c r="AX13" s="659"/>
      <c r="AY13" s="659"/>
      <c r="AZ13" s="659"/>
      <c r="BA13" s="659"/>
      <c r="BB13" s="659"/>
      <c r="BC13" s="659"/>
      <c r="BD13" s="659"/>
      <c r="BE13" s="659"/>
      <c r="BF13" s="660"/>
      <c r="BG13" s="661">
        <v>883504</v>
      </c>
      <c r="BH13" s="664"/>
      <c r="BI13" s="664"/>
      <c r="BJ13" s="664"/>
      <c r="BK13" s="664"/>
      <c r="BL13" s="664"/>
      <c r="BM13" s="664"/>
      <c r="BN13" s="665"/>
      <c r="BO13" s="723">
        <v>50.2</v>
      </c>
      <c r="BP13" s="723"/>
      <c r="BQ13" s="723"/>
      <c r="BR13" s="723"/>
      <c r="BS13" s="669" t="s">
        <v>129</v>
      </c>
      <c r="BT13" s="664"/>
      <c r="BU13" s="664"/>
      <c r="BV13" s="664"/>
      <c r="BW13" s="664"/>
      <c r="BX13" s="664"/>
      <c r="BY13" s="664"/>
      <c r="BZ13" s="664"/>
      <c r="CA13" s="664"/>
      <c r="CB13" s="704"/>
      <c r="CD13" s="705" t="s">
        <v>254</v>
      </c>
      <c r="CE13" s="702"/>
      <c r="CF13" s="702"/>
      <c r="CG13" s="702"/>
      <c r="CH13" s="702"/>
      <c r="CI13" s="702"/>
      <c r="CJ13" s="702"/>
      <c r="CK13" s="702"/>
      <c r="CL13" s="702"/>
      <c r="CM13" s="702"/>
      <c r="CN13" s="702"/>
      <c r="CO13" s="702"/>
      <c r="CP13" s="702"/>
      <c r="CQ13" s="703"/>
      <c r="CR13" s="661">
        <v>949555</v>
      </c>
      <c r="CS13" s="664"/>
      <c r="CT13" s="664"/>
      <c r="CU13" s="664"/>
      <c r="CV13" s="664"/>
      <c r="CW13" s="664"/>
      <c r="CX13" s="664"/>
      <c r="CY13" s="665"/>
      <c r="CZ13" s="723">
        <v>10.8</v>
      </c>
      <c r="DA13" s="723"/>
      <c r="DB13" s="723"/>
      <c r="DC13" s="723"/>
      <c r="DD13" s="669">
        <v>580747</v>
      </c>
      <c r="DE13" s="664"/>
      <c r="DF13" s="664"/>
      <c r="DG13" s="664"/>
      <c r="DH13" s="664"/>
      <c r="DI13" s="664"/>
      <c r="DJ13" s="664"/>
      <c r="DK13" s="664"/>
      <c r="DL13" s="664"/>
      <c r="DM13" s="664"/>
      <c r="DN13" s="664"/>
      <c r="DO13" s="664"/>
      <c r="DP13" s="665"/>
      <c r="DQ13" s="669">
        <v>392177</v>
      </c>
      <c r="DR13" s="664"/>
      <c r="DS13" s="664"/>
      <c r="DT13" s="664"/>
      <c r="DU13" s="664"/>
      <c r="DV13" s="664"/>
      <c r="DW13" s="664"/>
      <c r="DX13" s="664"/>
      <c r="DY13" s="664"/>
      <c r="DZ13" s="664"/>
      <c r="EA13" s="664"/>
      <c r="EB13" s="664"/>
      <c r="EC13" s="704"/>
    </row>
    <row r="14" spans="2:143" ht="11.25" customHeight="1" x14ac:dyDescent="0.15">
      <c r="B14" s="658" t="s">
        <v>255</v>
      </c>
      <c r="C14" s="659"/>
      <c r="D14" s="659"/>
      <c r="E14" s="659"/>
      <c r="F14" s="659"/>
      <c r="G14" s="659"/>
      <c r="H14" s="659"/>
      <c r="I14" s="659"/>
      <c r="J14" s="659"/>
      <c r="K14" s="659"/>
      <c r="L14" s="659"/>
      <c r="M14" s="659"/>
      <c r="N14" s="659"/>
      <c r="O14" s="659"/>
      <c r="P14" s="659"/>
      <c r="Q14" s="660"/>
      <c r="R14" s="661" t="s">
        <v>227</v>
      </c>
      <c r="S14" s="664"/>
      <c r="T14" s="664"/>
      <c r="U14" s="664"/>
      <c r="V14" s="664"/>
      <c r="W14" s="664"/>
      <c r="X14" s="664"/>
      <c r="Y14" s="665"/>
      <c r="Z14" s="723" t="s">
        <v>227</v>
      </c>
      <c r="AA14" s="723"/>
      <c r="AB14" s="723"/>
      <c r="AC14" s="723"/>
      <c r="AD14" s="724" t="s">
        <v>227</v>
      </c>
      <c r="AE14" s="724"/>
      <c r="AF14" s="724"/>
      <c r="AG14" s="724"/>
      <c r="AH14" s="724"/>
      <c r="AI14" s="724"/>
      <c r="AJ14" s="724"/>
      <c r="AK14" s="724"/>
      <c r="AL14" s="666" t="s">
        <v>129</v>
      </c>
      <c r="AM14" s="667"/>
      <c r="AN14" s="667"/>
      <c r="AO14" s="725"/>
      <c r="AP14" s="658" t="s">
        <v>256</v>
      </c>
      <c r="AQ14" s="659"/>
      <c r="AR14" s="659"/>
      <c r="AS14" s="659"/>
      <c r="AT14" s="659"/>
      <c r="AU14" s="659"/>
      <c r="AV14" s="659"/>
      <c r="AW14" s="659"/>
      <c r="AX14" s="659"/>
      <c r="AY14" s="659"/>
      <c r="AZ14" s="659"/>
      <c r="BA14" s="659"/>
      <c r="BB14" s="659"/>
      <c r="BC14" s="659"/>
      <c r="BD14" s="659"/>
      <c r="BE14" s="659"/>
      <c r="BF14" s="660"/>
      <c r="BG14" s="661">
        <v>62090</v>
      </c>
      <c r="BH14" s="664"/>
      <c r="BI14" s="664"/>
      <c r="BJ14" s="664"/>
      <c r="BK14" s="664"/>
      <c r="BL14" s="664"/>
      <c r="BM14" s="664"/>
      <c r="BN14" s="665"/>
      <c r="BO14" s="723">
        <v>3.5</v>
      </c>
      <c r="BP14" s="723"/>
      <c r="BQ14" s="723"/>
      <c r="BR14" s="723"/>
      <c r="BS14" s="669" t="s">
        <v>129</v>
      </c>
      <c r="BT14" s="664"/>
      <c r="BU14" s="664"/>
      <c r="BV14" s="664"/>
      <c r="BW14" s="664"/>
      <c r="BX14" s="664"/>
      <c r="BY14" s="664"/>
      <c r="BZ14" s="664"/>
      <c r="CA14" s="664"/>
      <c r="CB14" s="704"/>
      <c r="CD14" s="705" t="s">
        <v>257</v>
      </c>
      <c r="CE14" s="702"/>
      <c r="CF14" s="702"/>
      <c r="CG14" s="702"/>
      <c r="CH14" s="702"/>
      <c r="CI14" s="702"/>
      <c r="CJ14" s="702"/>
      <c r="CK14" s="702"/>
      <c r="CL14" s="702"/>
      <c r="CM14" s="702"/>
      <c r="CN14" s="702"/>
      <c r="CO14" s="702"/>
      <c r="CP14" s="702"/>
      <c r="CQ14" s="703"/>
      <c r="CR14" s="661">
        <v>450699</v>
      </c>
      <c r="CS14" s="664"/>
      <c r="CT14" s="664"/>
      <c r="CU14" s="664"/>
      <c r="CV14" s="664"/>
      <c r="CW14" s="664"/>
      <c r="CX14" s="664"/>
      <c r="CY14" s="665"/>
      <c r="CZ14" s="723">
        <v>5.0999999999999996</v>
      </c>
      <c r="DA14" s="723"/>
      <c r="DB14" s="723"/>
      <c r="DC14" s="723"/>
      <c r="DD14" s="669">
        <v>39219</v>
      </c>
      <c r="DE14" s="664"/>
      <c r="DF14" s="664"/>
      <c r="DG14" s="664"/>
      <c r="DH14" s="664"/>
      <c r="DI14" s="664"/>
      <c r="DJ14" s="664"/>
      <c r="DK14" s="664"/>
      <c r="DL14" s="664"/>
      <c r="DM14" s="664"/>
      <c r="DN14" s="664"/>
      <c r="DO14" s="664"/>
      <c r="DP14" s="665"/>
      <c r="DQ14" s="669">
        <v>394738</v>
      </c>
      <c r="DR14" s="664"/>
      <c r="DS14" s="664"/>
      <c r="DT14" s="664"/>
      <c r="DU14" s="664"/>
      <c r="DV14" s="664"/>
      <c r="DW14" s="664"/>
      <c r="DX14" s="664"/>
      <c r="DY14" s="664"/>
      <c r="DZ14" s="664"/>
      <c r="EA14" s="664"/>
      <c r="EB14" s="664"/>
      <c r="EC14" s="704"/>
    </row>
    <row r="15" spans="2:143" ht="11.25" customHeight="1" x14ac:dyDescent="0.15">
      <c r="B15" s="658" t="s">
        <v>258</v>
      </c>
      <c r="C15" s="659"/>
      <c r="D15" s="659"/>
      <c r="E15" s="659"/>
      <c r="F15" s="659"/>
      <c r="G15" s="659"/>
      <c r="H15" s="659"/>
      <c r="I15" s="659"/>
      <c r="J15" s="659"/>
      <c r="K15" s="659"/>
      <c r="L15" s="659"/>
      <c r="M15" s="659"/>
      <c r="N15" s="659"/>
      <c r="O15" s="659"/>
      <c r="P15" s="659"/>
      <c r="Q15" s="660"/>
      <c r="R15" s="661">
        <v>31400</v>
      </c>
      <c r="S15" s="664"/>
      <c r="T15" s="664"/>
      <c r="U15" s="664"/>
      <c r="V15" s="664"/>
      <c r="W15" s="664"/>
      <c r="X15" s="664"/>
      <c r="Y15" s="665"/>
      <c r="Z15" s="723">
        <v>0.3</v>
      </c>
      <c r="AA15" s="723"/>
      <c r="AB15" s="723"/>
      <c r="AC15" s="723"/>
      <c r="AD15" s="724">
        <v>31400</v>
      </c>
      <c r="AE15" s="724"/>
      <c r="AF15" s="724"/>
      <c r="AG15" s="724"/>
      <c r="AH15" s="724"/>
      <c r="AI15" s="724"/>
      <c r="AJ15" s="724"/>
      <c r="AK15" s="724"/>
      <c r="AL15" s="666">
        <v>0.5</v>
      </c>
      <c r="AM15" s="667"/>
      <c r="AN15" s="667"/>
      <c r="AO15" s="725"/>
      <c r="AP15" s="658" t="s">
        <v>259</v>
      </c>
      <c r="AQ15" s="659"/>
      <c r="AR15" s="659"/>
      <c r="AS15" s="659"/>
      <c r="AT15" s="659"/>
      <c r="AU15" s="659"/>
      <c r="AV15" s="659"/>
      <c r="AW15" s="659"/>
      <c r="AX15" s="659"/>
      <c r="AY15" s="659"/>
      <c r="AZ15" s="659"/>
      <c r="BA15" s="659"/>
      <c r="BB15" s="659"/>
      <c r="BC15" s="659"/>
      <c r="BD15" s="659"/>
      <c r="BE15" s="659"/>
      <c r="BF15" s="660"/>
      <c r="BG15" s="661">
        <v>94746</v>
      </c>
      <c r="BH15" s="664"/>
      <c r="BI15" s="664"/>
      <c r="BJ15" s="664"/>
      <c r="BK15" s="664"/>
      <c r="BL15" s="664"/>
      <c r="BM15" s="664"/>
      <c r="BN15" s="665"/>
      <c r="BO15" s="723">
        <v>5.4</v>
      </c>
      <c r="BP15" s="723"/>
      <c r="BQ15" s="723"/>
      <c r="BR15" s="723"/>
      <c r="BS15" s="669" t="s">
        <v>227</v>
      </c>
      <c r="BT15" s="664"/>
      <c r="BU15" s="664"/>
      <c r="BV15" s="664"/>
      <c r="BW15" s="664"/>
      <c r="BX15" s="664"/>
      <c r="BY15" s="664"/>
      <c r="BZ15" s="664"/>
      <c r="CA15" s="664"/>
      <c r="CB15" s="704"/>
      <c r="CD15" s="705" t="s">
        <v>260</v>
      </c>
      <c r="CE15" s="702"/>
      <c r="CF15" s="702"/>
      <c r="CG15" s="702"/>
      <c r="CH15" s="702"/>
      <c r="CI15" s="702"/>
      <c r="CJ15" s="702"/>
      <c r="CK15" s="702"/>
      <c r="CL15" s="702"/>
      <c r="CM15" s="702"/>
      <c r="CN15" s="702"/>
      <c r="CO15" s="702"/>
      <c r="CP15" s="702"/>
      <c r="CQ15" s="703"/>
      <c r="CR15" s="661">
        <v>1004939</v>
      </c>
      <c r="CS15" s="664"/>
      <c r="CT15" s="664"/>
      <c r="CU15" s="664"/>
      <c r="CV15" s="664"/>
      <c r="CW15" s="664"/>
      <c r="CX15" s="664"/>
      <c r="CY15" s="665"/>
      <c r="CZ15" s="723">
        <v>11.4</v>
      </c>
      <c r="DA15" s="723"/>
      <c r="DB15" s="723"/>
      <c r="DC15" s="723"/>
      <c r="DD15" s="669">
        <v>150916</v>
      </c>
      <c r="DE15" s="664"/>
      <c r="DF15" s="664"/>
      <c r="DG15" s="664"/>
      <c r="DH15" s="664"/>
      <c r="DI15" s="664"/>
      <c r="DJ15" s="664"/>
      <c r="DK15" s="664"/>
      <c r="DL15" s="664"/>
      <c r="DM15" s="664"/>
      <c r="DN15" s="664"/>
      <c r="DO15" s="664"/>
      <c r="DP15" s="665"/>
      <c r="DQ15" s="669">
        <v>787965</v>
      </c>
      <c r="DR15" s="664"/>
      <c r="DS15" s="664"/>
      <c r="DT15" s="664"/>
      <c r="DU15" s="664"/>
      <c r="DV15" s="664"/>
      <c r="DW15" s="664"/>
      <c r="DX15" s="664"/>
      <c r="DY15" s="664"/>
      <c r="DZ15" s="664"/>
      <c r="EA15" s="664"/>
      <c r="EB15" s="664"/>
      <c r="EC15" s="704"/>
    </row>
    <row r="16" spans="2:143" ht="11.25" customHeight="1" x14ac:dyDescent="0.15">
      <c r="B16" s="658" t="s">
        <v>261</v>
      </c>
      <c r="C16" s="659"/>
      <c r="D16" s="659"/>
      <c r="E16" s="659"/>
      <c r="F16" s="659"/>
      <c r="G16" s="659"/>
      <c r="H16" s="659"/>
      <c r="I16" s="659"/>
      <c r="J16" s="659"/>
      <c r="K16" s="659"/>
      <c r="L16" s="659"/>
      <c r="M16" s="659"/>
      <c r="N16" s="659"/>
      <c r="O16" s="659"/>
      <c r="P16" s="659"/>
      <c r="Q16" s="660"/>
      <c r="R16" s="661" t="s">
        <v>129</v>
      </c>
      <c r="S16" s="664"/>
      <c r="T16" s="664"/>
      <c r="U16" s="664"/>
      <c r="V16" s="664"/>
      <c r="W16" s="664"/>
      <c r="X16" s="664"/>
      <c r="Y16" s="665"/>
      <c r="Z16" s="723" t="s">
        <v>227</v>
      </c>
      <c r="AA16" s="723"/>
      <c r="AB16" s="723"/>
      <c r="AC16" s="723"/>
      <c r="AD16" s="724" t="s">
        <v>227</v>
      </c>
      <c r="AE16" s="724"/>
      <c r="AF16" s="724"/>
      <c r="AG16" s="724"/>
      <c r="AH16" s="724"/>
      <c r="AI16" s="724"/>
      <c r="AJ16" s="724"/>
      <c r="AK16" s="724"/>
      <c r="AL16" s="666" t="s">
        <v>129</v>
      </c>
      <c r="AM16" s="667"/>
      <c r="AN16" s="667"/>
      <c r="AO16" s="725"/>
      <c r="AP16" s="658" t="s">
        <v>262</v>
      </c>
      <c r="AQ16" s="659"/>
      <c r="AR16" s="659"/>
      <c r="AS16" s="659"/>
      <c r="AT16" s="659"/>
      <c r="AU16" s="659"/>
      <c r="AV16" s="659"/>
      <c r="AW16" s="659"/>
      <c r="AX16" s="659"/>
      <c r="AY16" s="659"/>
      <c r="AZ16" s="659"/>
      <c r="BA16" s="659"/>
      <c r="BB16" s="659"/>
      <c r="BC16" s="659"/>
      <c r="BD16" s="659"/>
      <c r="BE16" s="659"/>
      <c r="BF16" s="660"/>
      <c r="BG16" s="661" t="s">
        <v>129</v>
      </c>
      <c r="BH16" s="664"/>
      <c r="BI16" s="664"/>
      <c r="BJ16" s="664"/>
      <c r="BK16" s="664"/>
      <c r="BL16" s="664"/>
      <c r="BM16" s="664"/>
      <c r="BN16" s="665"/>
      <c r="BO16" s="723" t="s">
        <v>227</v>
      </c>
      <c r="BP16" s="723"/>
      <c r="BQ16" s="723"/>
      <c r="BR16" s="723"/>
      <c r="BS16" s="669" t="s">
        <v>129</v>
      </c>
      <c r="BT16" s="664"/>
      <c r="BU16" s="664"/>
      <c r="BV16" s="664"/>
      <c r="BW16" s="664"/>
      <c r="BX16" s="664"/>
      <c r="BY16" s="664"/>
      <c r="BZ16" s="664"/>
      <c r="CA16" s="664"/>
      <c r="CB16" s="704"/>
      <c r="CD16" s="705" t="s">
        <v>263</v>
      </c>
      <c r="CE16" s="702"/>
      <c r="CF16" s="702"/>
      <c r="CG16" s="702"/>
      <c r="CH16" s="702"/>
      <c r="CI16" s="702"/>
      <c r="CJ16" s="702"/>
      <c r="CK16" s="702"/>
      <c r="CL16" s="702"/>
      <c r="CM16" s="702"/>
      <c r="CN16" s="702"/>
      <c r="CO16" s="702"/>
      <c r="CP16" s="702"/>
      <c r="CQ16" s="703"/>
      <c r="CR16" s="661" t="s">
        <v>227</v>
      </c>
      <c r="CS16" s="664"/>
      <c r="CT16" s="664"/>
      <c r="CU16" s="664"/>
      <c r="CV16" s="664"/>
      <c r="CW16" s="664"/>
      <c r="CX16" s="664"/>
      <c r="CY16" s="665"/>
      <c r="CZ16" s="723" t="s">
        <v>227</v>
      </c>
      <c r="DA16" s="723"/>
      <c r="DB16" s="723"/>
      <c r="DC16" s="723"/>
      <c r="DD16" s="669" t="s">
        <v>227</v>
      </c>
      <c r="DE16" s="664"/>
      <c r="DF16" s="664"/>
      <c r="DG16" s="664"/>
      <c r="DH16" s="664"/>
      <c r="DI16" s="664"/>
      <c r="DJ16" s="664"/>
      <c r="DK16" s="664"/>
      <c r="DL16" s="664"/>
      <c r="DM16" s="664"/>
      <c r="DN16" s="664"/>
      <c r="DO16" s="664"/>
      <c r="DP16" s="665"/>
      <c r="DQ16" s="669" t="s">
        <v>129</v>
      </c>
      <c r="DR16" s="664"/>
      <c r="DS16" s="664"/>
      <c r="DT16" s="664"/>
      <c r="DU16" s="664"/>
      <c r="DV16" s="664"/>
      <c r="DW16" s="664"/>
      <c r="DX16" s="664"/>
      <c r="DY16" s="664"/>
      <c r="DZ16" s="664"/>
      <c r="EA16" s="664"/>
      <c r="EB16" s="664"/>
      <c r="EC16" s="704"/>
    </row>
    <row r="17" spans="2:133" ht="11.25" customHeight="1" x14ac:dyDescent="0.15">
      <c r="B17" s="658" t="s">
        <v>264</v>
      </c>
      <c r="C17" s="659"/>
      <c r="D17" s="659"/>
      <c r="E17" s="659"/>
      <c r="F17" s="659"/>
      <c r="G17" s="659"/>
      <c r="H17" s="659"/>
      <c r="I17" s="659"/>
      <c r="J17" s="659"/>
      <c r="K17" s="659"/>
      <c r="L17" s="659"/>
      <c r="M17" s="659"/>
      <c r="N17" s="659"/>
      <c r="O17" s="659"/>
      <c r="P17" s="659"/>
      <c r="Q17" s="660"/>
      <c r="R17" s="661">
        <v>3202</v>
      </c>
      <c r="S17" s="664"/>
      <c r="T17" s="664"/>
      <c r="U17" s="664"/>
      <c r="V17" s="664"/>
      <c r="W17" s="664"/>
      <c r="X17" s="664"/>
      <c r="Y17" s="665"/>
      <c r="Z17" s="723">
        <v>0</v>
      </c>
      <c r="AA17" s="723"/>
      <c r="AB17" s="723"/>
      <c r="AC17" s="723"/>
      <c r="AD17" s="724">
        <v>3202</v>
      </c>
      <c r="AE17" s="724"/>
      <c r="AF17" s="724"/>
      <c r="AG17" s="724"/>
      <c r="AH17" s="724"/>
      <c r="AI17" s="724"/>
      <c r="AJ17" s="724"/>
      <c r="AK17" s="724"/>
      <c r="AL17" s="666">
        <v>0.1</v>
      </c>
      <c r="AM17" s="667"/>
      <c r="AN17" s="667"/>
      <c r="AO17" s="725"/>
      <c r="AP17" s="658" t="s">
        <v>265</v>
      </c>
      <c r="AQ17" s="659"/>
      <c r="AR17" s="659"/>
      <c r="AS17" s="659"/>
      <c r="AT17" s="659"/>
      <c r="AU17" s="659"/>
      <c r="AV17" s="659"/>
      <c r="AW17" s="659"/>
      <c r="AX17" s="659"/>
      <c r="AY17" s="659"/>
      <c r="AZ17" s="659"/>
      <c r="BA17" s="659"/>
      <c r="BB17" s="659"/>
      <c r="BC17" s="659"/>
      <c r="BD17" s="659"/>
      <c r="BE17" s="659"/>
      <c r="BF17" s="660"/>
      <c r="BG17" s="661" t="s">
        <v>227</v>
      </c>
      <c r="BH17" s="664"/>
      <c r="BI17" s="664"/>
      <c r="BJ17" s="664"/>
      <c r="BK17" s="664"/>
      <c r="BL17" s="664"/>
      <c r="BM17" s="664"/>
      <c r="BN17" s="665"/>
      <c r="BO17" s="723" t="s">
        <v>227</v>
      </c>
      <c r="BP17" s="723"/>
      <c r="BQ17" s="723"/>
      <c r="BR17" s="723"/>
      <c r="BS17" s="669" t="s">
        <v>129</v>
      </c>
      <c r="BT17" s="664"/>
      <c r="BU17" s="664"/>
      <c r="BV17" s="664"/>
      <c r="BW17" s="664"/>
      <c r="BX17" s="664"/>
      <c r="BY17" s="664"/>
      <c r="BZ17" s="664"/>
      <c r="CA17" s="664"/>
      <c r="CB17" s="704"/>
      <c r="CD17" s="705" t="s">
        <v>266</v>
      </c>
      <c r="CE17" s="702"/>
      <c r="CF17" s="702"/>
      <c r="CG17" s="702"/>
      <c r="CH17" s="702"/>
      <c r="CI17" s="702"/>
      <c r="CJ17" s="702"/>
      <c r="CK17" s="702"/>
      <c r="CL17" s="702"/>
      <c r="CM17" s="702"/>
      <c r="CN17" s="702"/>
      <c r="CO17" s="702"/>
      <c r="CP17" s="702"/>
      <c r="CQ17" s="703"/>
      <c r="CR17" s="661">
        <v>955698</v>
      </c>
      <c r="CS17" s="664"/>
      <c r="CT17" s="664"/>
      <c r="CU17" s="664"/>
      <c r="CV17" s="664"/>
      <c r="CW17" s="664"/>
      <c r="CX17" s="664"/>
      <c r="CY17" s="665"/>
      <c r="CZ17" s="723">
        <v>10.8</v>
      </c>
      <c r="DA17" s="723"/>
      <c r="DB17" s="723"/>
      <c r="DC17" s="723"/>
      <c r="DD17" s="669" t="s">
        <v>227</v>
      </c>
      <c r="DE17" s="664"/>
      <c r="DF17" s="664"/>
      <c r="DG17" s="664"/>
      <c r="DH17" s="664"/>
      <c r="DI17" s="664"/>
      <c r="DJ17" s="664"/>
      <c r="DK17" s="664"/>
      <c r="DL17" s="664"/>
      <c r="DM17" s="664"/>
      <c r="DN17" s="664"/>
      <c r="DO17" s="664"/>
      <c r="DP17" s="665"/>
      <c r="DQ17" s="669">
        <v>880909</v>
      </c>
      <c r="DR17" s="664"/>
      <c r="DS17" s="664"/>
      <c r="DT17" s="664"/>
      <c r="DU17" s="664"/>
      <c r="DV17" s="664"/>
      <c r="DW17" s="664"/>
      <c r="DX17" s="664"/>
      <c r="DY17" s="664"/>
      <c r="DZ17" s="664"/>
      <c r="EA17" s="664"/>
      <c r="EB17" s="664"/>
      <c r="EC17" s="704"/>
    </row>
    <row r="18" spans="2:133" ht="11.25" customHeight="1" x14ac:dyDescent="0.15">
      <c r="B18" s="658" t="s">
        <v>267</v>
      </c>
      <c r="C18" s="659"/>
      <c r="D18" s="659"/>
      <c r="E18" s="659"/>
      <c r="F18" s="659"/>
      <c r="G18" s="659"/>
      <c r="H18" s="659"/>
      <c r="I18" s="659"/>
      <c r="J18" s="659"/>
      <c r="K18" s="659"/>
      <c r="L18" s="659"/>
      <c r="M18" s="659"/>
      <c r="N18" s="659"/>
      <c r="O18" s="659"/>
      <c r="P18" s="659"/>
      <c r="Q18" s="660"/>
      <c r="R18" s="661">
        <v>3686348</v>
      </c>
      <c r="S18" s="664"/>
      <c r="T18" s="664"/>
      <c r="U18" s="664"/>
      <c r="V18" s="664"/>
      <c r="W18" s="664"/>
      <c r="X18" s="664"/>
      <c r="Y18" s="665"/>
      <c r="Z18" s="723">
        <v>39</v>
      </c>
      <c r="AA18" s="723"/>
      <c r="AB18" s="723"/>
      <c r="AC18" s="723"/>
      <c r="AD18" s="724">
        <v>3473006</v>
      </c>
      <c r="AE18" s="724"/>
      <c r="AF18" s="724"/>
      <c r="AG18" s="724"/>
      <c r="AH18" s="724"/>
      <c r="AI18" s="724"/>
      <c r="AJ18" s="724"/>
      <c r="AK18" s="724"/>
      <c r="AL18" s="666">
        <v>60.6</v>
      </c>
      <c r="AM18" s="667"/>
      <c r="AN18" s="667"/>
      <c r="AO18" s="725"/>
      <c r="AP18" s="658" t="s">
        <v>268</v>
      </c>
      <c r="AQ18" s="659"/>
      <c r="AR18" s="659"/>
      <c r="AS18" s="659"/>
      <c r="AT18" s="659"/>
      <c r="AU18" s="659"/>
      <c r="AV18" s="659"/>
      <c r="AW18" s="659"/>
      <c r="AX18" s="659"/>
      <c r="AY18" s="659"/>
      <c r="AZ18" s="659"/>
      <c r="BA18" s="659"/>
      <c r="BB18" s="659"/>
      <c r="BC18" s="659"/>
      <c r="BD18" s="659"/>
      <c r="BE18" s="659"/>
      <c r="BF18" s="660"/>
      <c r="BG18" s="661" t="s">
        <v>129</v>
      </c>
      <c r="BH18" s="664"/>
      <c r="BI18" s="664"/>
      <c r="BJ18" s="664"/>
      <c r="BK18" s="664"/>
      <c r="BL18" s="664"/>
      <c r="BM18" s="664"/>
      <c r="BN18" s="665"/>
      <c r="BO18" s="723" t="s">
        <v>129</v>
      </c>
      <c r="BP18" s="723"/>
      <c r="BQ18" s="723"/>
      <c r="BR18" s="723"/>
      <c r="BS18" s="669" t="s">
        <v>129</v>
      </c>
      <c r="BT18" s="664"/>
      <c r="BU18" s="664"/>
      <c r="BV18" s="664"/>
      <c r="BW18" s="664"/>
      <c r="BX18" s="664"/>
      <c r="BY18" s="664"/>
      <c r="BZ18" s="664"/>
      <c r="CA18" s="664"/>
      <c r="CB18" s="704"/>
      <c r="CD18" s="705" t="s">
        <v>269</v>
      </c>
      <c r="CE18" s="702"/>
      <c r="CF18" s="702"/>
      <c r="CG18" s="702"/>
      <c r="CH18" s="702"/>
      <c r="CI18" s="702"/>
      <c r="CJ18" s="702"/>
      <c r="CK18" s="702"/>
      <c r="CL18" s="702"/>
      <c r="CM18" s="702"/>
      <c r="CN18" s="702"/>
      <c r="CO18" s="702"/>
      <c r="CP18" s="702"/>
      <c r="CQ18" s="703"/>
      <c r="CR18" s="661">
        <v>170392</v>
      </c>
      <c r="CS18" s="664"/>
      <c r="CT18" s="664"/>
      <c r="CU18" s="664"/>
      <c r="CV18" s="664"/>
      <c r="CW18" s="664"/>
      <c r="CX18" s="664"/>
      <c r="CY18" s="665"/>
      <c r="CZ18" s="723">
        <v>1.9</v>
      </c>
      <c r="DA18" s="723"/>
      <c r="DB18" s="723"/>
      <c r="DC18" s="723"/>
      <c r="DD18" s="669" t="s">
        <v>129</v>
      </c>
      <c r="DE18" s="664"/>
      <c r="DF18" s="664"/>
      <c r="DG18" s="664"/>
      <c r="DH18" s="664"/>
      <c r="DI18" s="664"/>
      <c r="DJ18" s="664"/>
      <c r="DK18" s="664"/>
      <c r="DL18" s="664"/>
      <c r="DM18" s="664"/>
      <c r="DN18" s="664"/>
      <c r="DO18" s="664"/>
      <c r="DP18" s="665"/>
      <c r="DQ18" s="669">
        <v>170000</v>
      </c>
      <c r="DR18" s="664"/>
      <c r="DS18" s="664"/>
      <c r="DT18" s="664"/>
      <c r="DU18" s="664"/>
      <c r="DV18" s="664"/>
      <c r="DW18" s="664"/>
      <c r="DX18" s="664"/>
      <c r="DY18" s="664"/>
      <c r="DZ18" s="664"/>
      <c r="EA18" s="664"/>
      <c r="EB18" s="664"/>
      <c r="EC18" s="704"/>
    </row>
    <row r="19" spans="2:133" ht="11.25" customHeight="1" x14ac:dyDescent="0.15">
      <c r="B19" s="658" t="s">
        <v>270</v>
      </c>
      <c r="C19" s="659"/>
      <c r="D19" s="659"/>
      <c r="E19" s="659"/>
      <c r="F19" s="659"/>
      <c r="G19" s="659"/>
      <c r="H19" s="659"/>
      <c r="I19" s="659"/>
      <c r="J19" s="659"/>
      <c r="K19" s="659"/>
      <c r="L19" s="659"/>
      <c r="M19" s="659"/>
      <c r="N19" s="659"/>
      <c r="O19" s="659"/>
      <c r="P19" s="659"/>
      <c r="Q19" s="660"/>
      <c r="R19" s="661">
        <v>3473006</v>
      </c>
      <c r="S19" s="664"/>
      <c r="T19" s="664"/>
      <c r="U19" s="664"/>
      <c r="V19" s="664"/>
      <c r="W19" s="664"/>
      <c r="X19" s="664"/>
      <c r="Y19" s="665"/>
      <c r="Z19" s="723">
        <v>36.700000000000003</v>
      </c>
      <c r="AA19" s="723"/>
      <c r="AB19" s="723"/>
      <c r="AC19" s="723"/>
      <c r="AD19" s="724">
        <v>3473006</v>
      </c>
      <c r="AE19" s="724"/>
      <c r="AF19" s="724"/>
      <c r="AG19" s="724"/>
      <c r="AH19" s="724"/>
      <c r="AI19" s="724"/>
      <c r="AJ19" s="724"/>
      <c r="AK19" s="724"/>
      <c r="AL19" s="666">
        <v>60.6</v>
      </c>
      <c r="AM19" s="667"/>
      <c r="AN19" s="667"/>
      <c r="AO19" s="725"/>
      <c r="AP19" s="658" t="s">
        <v>271</v>
      </c>
      <c r="AQ19" s="659"/>
      <c r="AR19" s="659"/>
      <c r="AS19" s="659"/>
      <c r="AT19" s="659"/>
      <c r="AU19" s="659"/>
      <c r="AV19" s="659"/>
      <c r="AW19" s="659"/>
      <c r="AX19" s="659"/>
      <c r="AY19" s="659"/>
      <c r="AZ19" s="659"/>
      <c r="BA19" s="659"/>
      <c r="BB19" s="659"/>
      <c r="BC19" s="659"/>
      <c r="BD19" s="659"/>
      <c r="BE19" s="659"/>
      <c r="BF19" s="660"/>
      <c r="BG19" s="661">
        <v>41225</v>
      </c>
      <c r="BH19" s="664"/>
      <c r="BI19" s="664"/>
      <c r="BJ19" s="664"/>
      <c r="BK19" s="664"/>
      <c r="BL19" s="664"/>
      <c r="BM19" s="664"/>
      <c r="BN19" s="665"/>
      <c r="BO19" s="723">
        <v>2.2999999999999998</v>
      </c>
      <c r="BP19" s="723"/>
      <c r="BQ19" s="723"/>
      <c r="BR19" s="723"/>
      <c r="BS19" s="669" t="s">
        <v>129</v>
      </c>
      <c r="BT19" s="664"/>
      <c r="BU19" s="664"/>
      <c r="BV19" s="664"/>
      <c r="BW19" s="664"/>
      <c r="BX19" s="664"/>
      <c r="BY19" s="664"/>
      <c r="BZ19" s="664"/>
      <c r="CA19" s="664"/>
      <c r="CB19" s="704"/>
      <c r="CD19" s="705" t="s">
        <v>272</v>
      </c>
      <c r="CE19" s="702"/>
      <c r="CF19" s="702"/>
      <c r="CG19" s="702"/>
      <c r="CH19" s="702"/>
      <c r="CI19" s="702"/>
      <c r="CJ19" s="702"/>
      <c r="CK19" s="702"/>
      <c r="CL19" s="702"/>
      <c r="CM19" s="702"/>
      <c r="CN19" s="702"/>
      <c r="CO19" s="702"/>
      <c r="CP19" s="702"/>
      <c r="CQ19" s="703"/>
      <c r="CR19" s="661" t="s">
        <v>227</v>
      </c>
      <c r="CS19" s="664"/>
      <c r="CT19" s="664"/>
      <c r="CU19" s="664"/>
      <c r="CV19" s="664"/>
      <c r="CW19" s="664"/>
      <c r="CX19" s="664"/>
      <c r="CY19" s="665"/>
      <c r="CZ19" s="723" t="s">
        <v>227</v>
      </c>
      <c r="DA19" s="723"/>
      <c r="DB19" s="723"/>
      <c r="DC19" s="723"/>
      <c r="DD19" s="669" t="s">
        <v>129</v>
      </c>
      <c r="DE19" s="664"/>
      <c r="DF19" s="664"/>
      <c r="DG19" s="664"/>
      <c r="DH19" s="664"/>
      <c r="DI19" s="664"/>
      <c r="DJ19" s="664"/>
      <c r="DK19" s="664"/>
      <c r="DL19" s="664"/>
      <c r="DM19" s="664"/>
      <c r="DN19" s="664"/>
      <c r="DO19" s="664"/>
      <c r="DP19" s="665"/>
      <c r="DQ19" s="669" t="s">
        <v>129</v>
      </c>
      <c r="DR19" s="664"/>
      <c r="DS19" s="664"/>
      <c r="DT19" s="664"/>
      <c r="DU19" s="664"/>
      <c r="DV19" s="664"/>
      <c r="DW19" s="664"/>
      <c r="DX19" s="664"/>
      <c r="DY19" s="664"/>
      <c r="DZ19" s="664"/>
      <c r="EA19" s="664"/>
      <c r="EB19" s="664"/>
      <c r="EC19" s="704"/>
    </row>
    <row r="20" spans="2:133" ht="11.25" customHeight="1" x14ac:dyDescent="0.15">
      <c r="B20" s="658" t="s">
        <v>273</v>
      </c>
      <c r="C20" s="659"/>
      <c r="D20" s="659"/>
      <c r="E20" s="659"/>
      <c r="F20" s="659"/>
      <c r="G20" s="659"/>
      <c r="H20" s="659"/>
      <c r="I20" s="659"/>
      <c r="J20" s="659"/>
      <c r="K20" s="659"/>
      <c r="L20" s="659"/>
      <c r="M20" s="659"/>
      <c r="N20" s="659"/>
      <c r="O20" s="659"/>
      <c r="P20" s="659"/>
      <c r="Q20" s="660"/>
      <c r="R20" s="661">
        <v>212674</v>
      </c>
      <c r="S20" s="664"/>
      <c r="T20" s="664"/>
      <c r="U20" s="664"/>
      <c r="V20" s="664"/>
      <c r="W20" s="664"/>
      <c r="X20" s="664"/>
      <c r="Y20" s="665"/>
      <c r="Z20" s="723">
        <v>2.2999999999999998</v>
      </c>
      <c r="AA20" s="723"/>
      <c r="AB20" s="723"/>
      <c r="AC20" s="723"/>
      <c r="AD20" s="724" t="s">
        <v>227</v>
      </c>
      <c r="AE20" s="724"/>
      <c r="AF20" s="724"/>
      <c r="AG20" s="724"/>
      <c r="AH20" s="724"/>
      <c r="AI20" s="724"/>
      <c r="AJ20" s="724"/>
      <c r="AK20" s="724"/>
      <c r="AL20" s="666" t="s">
        <v>227</v>
      </c>
      <c r="AM20" s="667"/>
      <c r="AN20" s="667"/>
      <c r="AO20" s="725"/>
      <c r="AP20" s="658" t="s">
        <v>274</v>
      </c>
      <c r="AQ20" s="659"/>
      <c r="AR20" s="659"/>
      <c r="AS20" s="659"/>
      <c r="AT20" s="659"/>
      <c r="AU20" s="659"/>
      <c r="AV20" s="659"/>
      <c r="AW20" s="659"/>
      <c r="AX20" s="659"/>
      <c r="AY20" s="659"/>
      <c r="AZ20" s="659"/>
      <c r="BA20" s="659"/>
      <c r="BB20" s="659"/>
      <c r="BC20" s="659"/>
      <c r="BD20" s="659"/>
      <c r="BE20" s="659"/>
      <c r="BF20" s="660"/>
      <c r="BG20" s="661">
        <v>41225</v>
      </c>
      <c r="BH20" s="664"/>
      <c r="BI20" s="664"/>
      <c r="BJ20" s="664"/>
      <c r="BK20" s="664"/>
      <c r="BL20" s="664"/>
      <c r="BM20" s="664"/>
      <c r="BN20" s="665"/>
      <c r="BO20" s="723">
        <v>2.2999999999999998</v>
      </c>
      <c r="BP20" s="723"/>
      <c r="BQ20" s="723"/>
      <c r="BR20" s="723"/>
      <c r="BS20" s="669" t="s">
        <v>129</v>
      </c>
      <c r="BT20" s="664"/>
      <c r="BU20" s="664"/>
      <c r="BV20" s="664"/>
      <c r="BW20" s="664"/>
      <c r="BX20" s="664"/>
      <c r="BY20" s="664"/>
      <c r="BZ20" s="664"/>
      <c r="CA20" s="664"/>
      <c r="CB20" s="704"/>
      <c r="CD20" s="705" t="s">
        <v>275</v>
      </c>
      <c r="CE20" s="702"/>
      <c r="CF20" s="702"/>
      <c r="CG20" s="702"/>
      <c r="CH20" s="702"/>
      <c r="CI20" s="702"/>
      <c r="CJ20" s="702"/>
      <c r="CK20" s="702"/>
      <c r="CL20" s="702"/>
      <c r="CM20" s="702"/>
      <c r="CN20" s="702"/>
      <c r="CO20" s="702"/>
      <c r="CP20" s="702"/>
      <c r="CQ20" s="703"/>
      <c r="CR20" s="661">
        <v>8824171</v>
      </c>
      <c r="CS20" s="664"/>
      <c r="CT20" s="664"/>
      <c r="CU20" s="664"/>
      <c r="CV20" s="664"/>
      <c r="CW20" s="664"/>
      <c r="CX20" s="664"/>
      <c r="CY20" s="665"/>
      <c r="CZ20" s="723">
        <v>100</v>
      </c>
      <c r="DA20" s="723"/>
      <c r="DB20" s="723"/>
      <c r="DC20" s="723"/>
      <c r="DD20" s="669">
        <v>1114811</v>
      </c>
      <c r="DE20" s="664"/>
      <c r="DF20" s="664"/>
      <c r="DG20" s="664"/>
      <c r="DH20" s="664"/>
      <c r="DI20" s="664"/>
      <c r="DJ20" s="664"/>
      <c r="DK20" s="664"/>
      <c r="DL20" s="664"/>
      <c r="DM20" s="664"/>
      <c r="DN20" s="664"/>
      <c r="DO20" s="664"/>
      <c r="DP20" s="665"/>
      <c r="DQ20" s="669">
        <v>6419759</v>
      </c>
      <c r="DR20" s="664"/>
      <c r="DS20" s="664"/>
      <c r="DT20" s="664"/>
      <c r="DU20" s="664"/>
      <c r="DV20" s="664"/>
      <c r="DW20" s="664"/>
      <c r="DX20" s="664"/>
      <c r="DY20" s="664"/>
      <c r="DZ20" s="664"/>
      <c r="EA20" s="664"/>
      <c r="EB20" s="664"/>
      <c r="EC20" s="704"/>
    </row>
    <row r="21" spans="2:133" ht="11.25" customHeight="1" x14ac:dyDescent="0.15">
      <c r="B21" s="658" t="s">
        <v>276</v>
      </c>
      <c r="C21" s="659"/>
      <c r="D21" s="659"/>
      <c r="E21" s="659"/>
      <c r="F21" s="659"/>
      <c r="G21" s="659"/>
      <c r="H21" s="659"/>
      <c r="I21" s="659"/>
      <c r="J21" s="659"/>
      <c r="K21" s="659"/>
      <c r="L21" s="659"/>
      <c r="M21" s="659"/>
      <c r="N21" s="659"/>
      <c r="O21" s="659"/>
      <c r="P21" s="659"/>
      <c r="Q21" s="660"/>
      <c r="R21" s="661">
        <v>668</v>
      </c>
      <c r="S21" s="664"/>
      <c r="T21" s="664"/>
      <c r="U21" s="664"/>
      <c r="V21" s="664"/>
      <c r="W21" s="664"/>
      <c r="X21" s="664"/>
      <c r="Y21" s="665"/>
      <c r="Z21" s="723">
        <v>0</v>
      </c>
      <c r="AA21" s="723"/>
      <c r="AB21" s="723"/>
      <c r="AC21" s="723"/>
      <c r="AD21" s="724" t="s">
        <v>138</v>
      </c>
      <c r="AE21" s="724"/>
      <c r="AF21" s="724"/>
      <c r="AG21" s="724"/>
      <c r="AH21" s="724"/>
      <c r="AI21" s="724"/>
      <c r="AJ21" s="724"/>
      <c r="AK21" s="724"/>
      <c r="AL21" s="666" t="s">
        <v>227</v>
      </c>
      <c r="AM21" s="667"/>
      <c r="AN21" s="667"/>
      <c r="AO21" s="725"/>
      <c r="AP21" s="769" t="s">
        <v>277</v>
      </c>
      <c r="AQ21" s="776"/>
      <c r="AR21" s="776"/>
      <c r="AS21" s="776"/>
      <c r="AT21" s="776"/>
      <c r="AU21" s="776"/>
      <c r="AV21" s="776"/>
      <c r="AW21" s="776"/>
      <c r="AX21" s="776"/>
      <c r="AY21" s="776"/>
      <c r="AZ21" s="776"/>
      <c r="BA21" s="776"/>
      <c r="BB21" s="776"/>
      <c r="BC21" s="776"/>
      <c r="BD21" s="776"/>
      <c r="BE21" s="776"/>
      <c r="BF21" s="771"/>
      <c r="BG21" s="661">
        <v>41225</v>
      </c>
      <c r="BH21" s="664"/>
      <c r="BI21" s="664"/>
      <c r="BJ21" s="664"/>
      <c r="BK21" s="664"/>
      <c r="BL21" s="664"/>
      <c r="BM21" s="664"/>
      <c r="BN21" s="665"/>
      <c r="BO21" s="723">
        <v>2.2999999999999998</v>
      </c>
      <c r="BP21" s="723"/>
      <c r="BQ21" s="723"/>
      <c r="BR21" s="723"/>
      <c r="BS21" s="669" t="s">
        <v>129</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278</v>
      </c>
      <c r="C22" s="659"/>
      <c r="D22" s="659"/>
      <c r="E22" s="659"/>
      <c r="F22" s="659"/>
      <c r="G22" s="659"/>
      <c r="H22" s="659"/>
      <c r="I22" s="659"/>
      <c r="J22" s="659"/>
      <c r="K22" s="659"/>
      <c r="L22" s="659"/>
      <c r="M22" s="659"/>
      <c r="N22" s="659"/>
      <c r="O22" s="659"/>
      <c r="P22" s="659"/>
      <c r="Q22" s="660"/>
      <c r="R22" s="661">
        <v>5928866</v>
      </c>
      <c r="S22" s="664"/>
      <c r="T22" s="664"/>
      <c r="U22" s="664"/>
      <c r="V22" s="664"/>
      <c r="W22" s="664"/>
      <c r="X22" s="664"/>
      <c r="Y22" s="665"/>
      <c r="Z22" s="723">
        <v>62.7</v>
      </c>
      <c r="AA22" s="723"/>
      <c r="AB22" s="723"/>
      <c r="AC22" s="723"/>
      <c r="AD22" s="724">
        <v>5715524</v>
      </c>
      <c r="AE22" s="724"/>
      <c r="AF22" s="724"/>
      <c r="AG22" s="724"/>
      <c r="AH22" s="724"/>
      <c r="AI22" s="724"/>
      <c r="AJ22" s="724"/>
      <c r="AK22" s="724"/>
      <c r="AL22" s="666">
        <v>99.8</v>
      </c>
      <c r="AM22" s="667"/>
      <c r="AN22" s="667"/>
      <c r="AO22" s="725"/>
      <c r="AP22" s="769" t="s">
        <v>279</v>
      </c>
      <c r="AQ22" s="776"/>
      <c r="AR22" s="776"/>
      <c r="AS22" s="776"/>
      <c r="AT22" s="776"/>
      <c r="AU22" s="776"/>
      <c r="AV22" s="776"/>
      <c r="AW22" s="776"/>
      <c r="AX22" s="776"/>
      <c r="AY22" s="776"/>
      <c r="AZ22" s="776"/>
      <c r="BA22" s="776"/>
      <c r="BB22" s="776"/>
      <c r="BC22" s="776"/>
      <c r="BD22" s="776"/>
      <c r="BE22" s="776"/>
      <c r="BF22" s="771"/>
      <c r="BG22" s="661" t="s">
        <v>129</v>
      </c>
      <c r="BH22" s="664"/>
      <c r="BI22" s="664"/>
      <c r="BJ22" s="664"/>
      <c r="BK22" s="664"/>
      <c r="BL22" s="664"/>
      <c r="BM22" s="664"/>
      <c r="BN22" s="665"/>
      <c r="BO22" s="723" t="s">
        <v>227</v>
      </c>
      <c r="BP22" s="723"/>
      <c r="BQ22" s="723"/>
      <c r="BR22" s="723"/>
      <c r="BS22" s="669" t="s">
        <v>227</v>
      </c>
      <c r="BT22" s="664"/>
      <c r="BU22" s="664"/>
      <c r="BV22" s="664"/>
      <c r="BW22" s="664"/>
      <c r="BX22" s="664"/>
      <c r="BY22" s="664"/>
      <c r="BZ22" s="664"/>
      <c r="CA22" s="664"/>
      <c r="CB22" s="704"/>
      <c r="CD22" s="778" t="s">
        <v>280</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281</v>
      </c>
      <c r="C23" s="659"/>
      <c r="D23" s="659"/>
      <c r="E23" s="659"/>
      <c r="F23" s="659"/>
      <c r="G23" s="659"/>
      <c r="H23" s="659"/>
      <c r="I23" s="659"/>
      <c r="J23" s="659"/>
      <c r="K23" s="659"/>
      <c r="L23" s="659"/>
      <c r="M23" s="659"/>
      <c r="N23" s="659"/>
      <c r="O23" s="659"/>
      <c r="P23" s="659"/>
      <c r="Q23" s="660"/>
      <c r="R23" s="661">
        <v>1835</v>
      </c>
      <c r="S23" s="664"/>
      <c r="T23" s="664"/>
      <c r="U23" s="664"/>
      <c r="V23" s="664"/>
      <c r="W23" s="664"/>
      <c r="X23" s="664"/>
      <c r="Y23" s="665"/>
      <c r="Z23" s="723">
        <v>0</v>
      </c>
      <c r="AA23" s="723"/>
      <c r="AB23" s="723"/>
      <c r="AC23" s="723"/>
      <c r="AD23" s="724">
        <v>1835</v>
      </c>
      <c r="AE23" s="724"/>
      <c r="AF23" s="724"/>
      <c r="AG23" s="724"/>
      <c r="AH23" s="724"/>
      <c r="AI23" s="724"/>
      <c r="AJ23" s="724"/>
      <c r="AK23" s="724"/>
      <c r="AL23" s="666">
        <v>0</v>
      </c>
      <c r="AM23" s="667"/>
      <c r="AN23" s="667"/>
      <c r="AO23" s="725"/>
      <c r="AP23" s="769" t="s">
        <v>282</v>
      </c>
      <c r="AQ23" s="776"/>
      <c r="AR23" s="776"/>
      <c r="AS23" s="776"/>
      <c r="AT23" s="776"/>
      <c r="AU23" s="776"/>
      <c r="AV23" s="776"/>
      <c r="AW23" s="776"/>
      <c r="AX23" s="776"/>
      <c r="AY23" s="776"/>
      <c r="AZ23" s="776"/>
      <c r="BA23" s="776"/>
      <c r="BB23" s="776"/>
      <c r="BC23" s="776"/>
      <c r="BD23" s="776"/>
      <c r="BE23" s="776"/>
      <c r="BF23" s="771"/>
      <c r="BG23" s="661" t="s">
        <v>129</v>
      </c>
      <c r="BH23" s="664"/>
      <c r="BI23" s="664"/>
      <c r="BJ23" s="664"/>
      <c r="BK23" s="664"/>
      <c r="BL23" s="664"/>
      <c r="BM23" s="664"/>
      <c r="BN23" s="665"/>
      <c r="BO23" s="723" t="s">
        <v>129</v>
      </c>
      <c r="BP23" s="723"/>
      <c r="BQ23" s="723"/>
      <c r="BR23" s="723"/>
      <c r="BS23" s="669" t="s">
        <v>129</v>
      </c>
      <c r="BT23" s="664"/>
      <c r="BU23" s="664"/>
      <c r="BV23" s="664"/>
      <c r="BW23" s="664"/>
      <c r="BX23" s="664"/>
      <c r="BY23" s="664"/>
      <c r="BZ23" s="664"/>
      <c r="CA23" s="664"/>
      <c r="CB23" s="704"/>
      <c r="CD23" s="778" t="s">
        <v>221</v>
      </c>
      <c r="CE23" s="779"/>
      <c r="CF23" s="779"/>
      <c r="CG23" s="779"/>
      <c r="CH23" s="779"/>
      <c r="CI23" s="779"/>
      <c r="CJ23" s="779"/>
      <c r="CK23" s="779"/>
      <c r="CL23" s="779"/>
      <c r="CM23" s="779"/>
      <c r="CN23" s="779"/>
      <c r="CO23" s="779"/>
      <c r="CP23" s="779"/>
      <c r="CQ23" s="780"/>
      <c r="CR23" s="778" t="s">
        <v>283</v>
      </c>
      <c r="CS23" s="779"/>
      <c r="CT23" s="779"/>
      <c r="CU23" s="779"/>
      <c r="CV23" s="779"/>
      <c r="CW23" s="779"/>
      <c r="CX23" s="779"/>
      <c r="CY23" s="780"/>
      <c r="CZ23" s="778" t="s">
        <v>284</v>
      </c>
      <c r="DA23" s="779"/>
      <c r="DB23" s="779"/>
      <c r="DC23" s="780"/>
      <c r="DD23" s="778" t="s">
        <v>285</v>
      </c>
      <c r="DE23" s="779"/>
      <c r="DF23" s="779"/>
      <c r="DG23" s="779"/>
      <c r="DH23" s="779"/>
      <c r="DI23" s="779"/>
      <c r="DJ23" s="779"/>
      <c r="DK23" s="780"/>
      <c r="DL23" s="787" t="s">
        <v>286</v>
      </c>
      <c r="DM23" s="788"/>
      <c r="DN23" s="788"/>
      <c r="DO23" s="788"/>
      <c r="DP23" s="788"/>
      <c r="DQ23" s="788"/>
      <c r="DR23" s="788"/>
      <c r="DS23" s="788"/>
      <c r="DT23" s="788"/>
      <c r="DU23" s="788"/>
      <c r="DV23" s="789"/>
      <c r="DW23" s="778" t="s">
        <v>287</v>
      </c>
      <c r="DX23" s="779"/>
      <c r="DY23" s="779"/>
      <c r="DZ23" s="779"/>
      <c r="EA23" s="779"/>
      <c r="EB23" s="779"/>
      <c r="EC23" s="780"/>
    </row>
    <row r="24" spans="2:133" ht="11.25" customHeight="1" x14ac:dyDescent="0.15">
      <c r="B24" s="658" t="s">
        <v>288</v>
      </c>
      <c r="C24" s="659"/>
      <c r="D24" s="659"/>
      <c r="E24" s="659"/>
      <c r="F24" s="659"/>
      <c r="G24" s="659"/>
      <c r="H24" s="659"/>
      <c r="I24" s="659"/>
      <c r="J24" s="659"/>
      <c r="K24" s="659"/>
      <c r="L24" s="659"/>
      <c r="M24" s="659"/>
      <c r="N24" s="659"/>
      <c r="O24" s="659"/>
      <c r="P24" s="659"/>
      <c r="Q24" s="660"/>
      <c r="R24" s="661">
        <v>35651</v>
      </c>
      <c r="S24" s="664"/>
      <c r="T24" s="664"/>
      <c r="U24" s="664"/>
      <c r="V24" s="664"/>
      <c r="W24" s="664"/>
      <c r="X24" s="664"/>
      <c r="Y24" s="665"/>
      <c r="Z24" s="723">
        <v>0.4</v>
      </c>
      <c r="AA24" s="723"/>
      <c r="AB24" s="723"/>
      <c r="AC24" s="723"/>
      <c r="AD24" s="724" t="s">
        <v>129</v>
      </c>
      <c r="AE24" s="724"/>
      <c r="AF24" s="724"/>
      <c r="AG24" s="724"/>
      <c r="AH24" s="724"/>
      <c r="AI24" s="724"/>
      <c r="AJ24" s="724"/>
      <c r="AK24" s="724"/>
      <c r="AL24" s="666" t="s">
        <v>129</v>
      </c>
      <c r="AM24" s="667"/>
      <c r="AN24" s="667"/>
      <c r="AO24" s="725"/>
      <c r="AP24" s="769" t="s">
        <v>289</v>
      </c>
      <c r="AQ24" s="776"/>
      <c r="AR24" s="776"/>
      <c r="AS24" s="776"/>
      <c r="AT24" s="776"/>
      <c r="AU24" s="776"/>
      <c r="AV24" s="776"/>
      <c r="AW24" s="776"/>
      <c r="AX24" s="776"/>
      <c r="AY24" s="776"/>
      <c r="AZ24" s="776"/>
      <c r="BA24" s="776"/>
      <c r="BB24" s="776"/>
      <c r="BC24" s="776"/>
      <c r="BD24" s="776"/>
      <c r="BE24" s="776"/>
      <c r="BF24" s="771"/>
      <c r="BG24" s="661" t="s">
        <v>227</v>
      </c>
      <c r="BH24" s="664"/>
      <c r="BI24" s="664"/>
      <c r="BJ24" s="664"/>
      <c r="BK24" s="664"/>
      <c r="BL24" s="664"/>
      <c r="BM24" s="664"/>
      <c r="BN24" s="665"/>
      <c r="BO24" s="723" t="s">
        <v>227</v>
      </c>
      <c r="BP24" s="723"/>
      <c r="BQ24" s="723"/>
      <c r="BR24" s="723"/>
      <c r="BS24" s="669" t="s">
        <v>129</v>
      </c>
      <c r="BT24" s="664"/>
      <c r="BU24" s="664"/>
      <c r="BV24" s="664"/>
      <c r="BW24" s="664"/>
      <c r="BX24" s="664"/>
      <c r="BY24" s="664"/>
      <c r="BZ24" s="664"/>
      <c r="CA24" s="664"/>
      <c r="CB24" s="704"/>
      <c r="CD24" s="732" t="s">
        <v>290</v>
      </c>
      <c r="CE24" s="733"/>
      <c r="CF24" s="733"/>
      <c r="CG24" s="733"/>
      <c r="CH24" s="733"/>
      <c r="CI24" s="733"/>
      <c r="CJ24" s="733"/>
      <c r="CK24" s="733"/>
      <c r="CL24" s="733"/>
      <c r="CM24" s="733"/>
      <c r="CN24" s="733"/>
      <c r="CO24" s="733"/>
      <c r="CP24" s="733"/>
      <c r="CQ24" s="734"/>
      <c r="CR24" s="726">
        <v>4082145</v>
      </c>
      <c r="CS24" s="727"/>
      <c r="CT24" s="727"/>
      <c r="CU24" s="727"/>
      <c r="CV24" s="727"/>
      <c r="CW24" s="727"/>
      <c r="CX24" s="727"/>
      <c r="CY24" s="773"/>
      <c r="CZ24" s="774">
        <v>46.3</v>
      </c>
      <c r="DA24" s="743"/>
      <c r="DB24" s="743"/>
      <c r="DC24" s="777"/>
      <c r="DD24" s="772">
        <v>3291078</v>
      </c>
      <c r="DE24" s="727"/>
      <c r="DF24" s="727"/>
      <c r="DG24" s="727"/>
      <c r="DH24" s="727"/>
      <c r="DI24" s="727"/>
      <c r="DJ24" s="727"/>
      <c r="DK24" s="773"/>
      <c r="DL24" s="772">
        <v>3211376</v>
      </c>
      <c r="DM24" s="727"/>
      <c r="DN24" s="727"/>
      <c r="DO24" s="727"/>
      <c r="DP24" s="727"/>
      <c r="DQ24" s="727"/>
      <c r="DR24" s="727"/>
      <c r="DS24" s="727"/>
      <c r="DT24" s="727"/>
      <c r="DU24" s="727"/>
      <c r="DV24" s="773"/>
      <c r="DW24" s="774">
        <v>53.6</v>
      </c>
      <c r="DX24" s="743"/>
      <c r="DY24" s="743"/>
      <c r="DZ24" s="743"/>
      <c r="EA24" s="743"/>
      <c r="EB24" s="743"/>
      <c r="EC24" s="775"/>
    </row>
    <row r="25" spans="2:133" ht="11.25" customHeight="1" x14ac:dyDescent="0.15">
      <c r="B25" s="658" t="s">
        <v>291</v>
      </c>
      <c r="C25" s="659"/>
      <c r="D25" s="659"/>
      <c r="E25" s="659"/>
      <c r="F25" s="659"/>
      <c r="G25" s="659"/>
      <c r="H25" s="659"/>
      <c r="I25" s="659"/>
      <c r="J25" s="659"/>
      <c r="K25" s="659"/>
      <c r="L25" s="659"/>
      <c r="M25" s="659"/>
      <c r="N25" s="659"/>
      <c r="O25" s="659"/>
      <c r="P25" s="659"/>
      <c r="Q25" s="660"/>
      <c r="R25" s="661">
        <v>363913</v>
      </c>
      <c r="S25" s="664"/>
      <c r="T25" s="664"/>
      <c r="U25" s="664"/>
      <c r="V25" s="664"/>
      <c r="W25" s="664"/>
      <c r="X25" s="664"/>
      <c r="Y25" s="665"/>
      <c r="Z25" s="723">
        <v>3.9</v>
      </c>
      <c r="AA25" s="723"/>
      <c r="AB25" s="723"/>
      <c r="AC25" s="723"/>
      <c r="AD25" s="724">
        <v>920</v>
      </c>
      <c r="AE25" s="724"/>
      <c r="AF25" s="724"/>
      <c r="AG25" s="724"/>
      <c r="AH25" s="724"/>
      <c r="AI25" s="724"/>
      <c r="AJ25" s="724"/>
      <c r="AK25" s="724"/>
      <c r="AL25" s="666">
        <v>0</v>
      </c>
      <c r="AM25" s="667"/>
      <c r="AN25" s="667"/>
      <c r="AO25" s="725"/>
      <c r="AP25" s="769" t="s">
        <v>292</v>
      </c>
      <c r="AQ25" s="776"/>
      <c r="AR25" s="776"/>
      <c r="AS25" s="776"/>
      <c r="AT25" s="776"/>
      <c r="AU25" s="776"/>
      <c r="AV25" s="776"/>
      <c r="AW25" s="776"/>
      <c r="AX25" s="776"/>
      <c r="AY25" s="776"/>
      <c r="AZ25" s="776"/>
      <c r="BA25" s="776"/>
      <c r="BB25" s="776"/>
      <c r="BC25" s="776"/>
      <c r="BD25" s="776"/>
      <c r="BE25" s="776"/>
      <c r="BF25" s="771"/>
      <c r="BG25" s="661" t="s">
        <v>227</v>
      </c>
      <c r="BH25" s="664"/>
      <c r="BI25" s="664"/>
      <c r="BJ25" s="664"/>
      <c r="BK25" s="664"/>
      <c r="BL25" s="664"/>
      <c r="BM25" s="664"/>
      <c r="BN25" s="665"/>
      <c r="BO25" s="723" t="s">
        <v>227</v>
      </c>
      <c r="BP25" s="723"/>
      <c r="BQ25" s="723"/>
      <c r="BR25" s="723"/>
      <c r="BS25" s="669" t="s">
        <v>129</v>
      </c>
      <c r="BT25" s="664"/>
      <c r="BU25" s="664"/>
      <c r="BV25" s="664"/>
      <c r="BW25" s="664"/>
      <c r="BX25" s="664"/>
      <c r="BY25" s="664"/>
      <c r="BZ25" s="664"/>
      <c r="CA25" s="664"/>
      <c r="CB25" s="704"/>
      <c r="CD25" s="705" t="s">
        <v>293</v>
      </c>
      <c r="CE25" s="702"/>
      <c r="CF25" s="702"/>
      <c r="CG25" s="702"/>
      <c r="CH25" s="702"/>
      <c r="CI25" s="702"/>
      <c r="CJ25" s="702"/>
      <c r="CK25" s="702"/>
      <c r="CL25" s="702"/>
      <c r="CM25" s="702"/>
      <c r="CN25" s="702"/>
      <c r="CO25" s="702"/>
      <c r="CP25" s="702"/>
      <c r="CQ25" s="703"/>
      <c r="CR25" s="661">
        <v>1967450</v>
      </c>
      <c r="CS25" s="662"/>
      <c r="CT25" s="662"/>
      <c r="CU25" s="662"/>
      <c r="CV25" s="662"/>
      <c r="CW25" s="662"/>
      <c r="CX25" s="662"/>
      <c r="CY25" s="663"/>
      <c r="CZ25" s="666">
        <v>22.3</v>
      </c>
      <c r="DA25" s="695"/>
      <c r="DB25" s="695"/>
      <c r="DC25" s="696"/>
      <c r="DD25" s="669">
        <v>1894677</v>
      </c>
      <c r="DE25" s="662"/>
      <c r="DF25" s="662"/>
      <c r="DG25" s="662"/>
      <c r="DH25" s="662"/>
      <c r="DI25" s="662"/>
      <c r="DJ25" s="662"/>
      <c r="DK25" s="663"/>
      <c r="DL25" s="669">
        <v>1815757</v>
      </c>
      <c r="DM25" s="662"/>
      <c r="DN25" s="662"/>
      <c r="DO25" s="662"/>
      <c r="DP25" s="662"/>
      <c r="DQ25" s="662"/>
      <c r="DR25" s="662"/>
      <c r="DS25" s="662"/>
      <c r="DT25" s="662"/>
      <c r="DU25" s="662"/>
      <c r="DV25" s="663"/>
      <c r="DW25" s="666">
        <v>30.3</v>
      </c>
      <c r="DX25" s="695"/>
      <c r="DY25" s="695"/>
      <c r="DZ25" s="695"/>
      <c r="EA25" s="695"/>
      <c r="EB25" s="695"/>
      <c r="EC25" s="697"/>
    </row>
    <row r="26" spans="2:133" ht="11.25" customHeight="1" x14ac:dyDescent="0.15">
      <c r="B26" s="658" t="s">
        <v>294</v>
      </c>
      <c r="C26" s="659"/>
      <c r="D26" s="659"/>
      <c r="E26" s="659"/>
      <c r="F26" s="659"/>
      <c r="G26" s="659"/>
      <c r="H26" s="659"/>
      <c r="I26" s="659"/>
      <c r="J26" s="659"/>
      <c r="K26" s="659"/>
      <c r="L26" s="659"/>
      <c r="M26" s="659"/>
      <c r="N26" s="659"/>
      <c r="O26" s="659"/>
      <c r="P26" s="659"/>
      <c r="Q26" s="660"/>
      <c r="R26" s="661">
        <v>99104</v>
      </c>
      <c r="S26" s="664"/>
      <c r="T26" s="664"/>
      <c r="U26" s="664"/>
      <c r="V26" s="664"/>
      <c r="W26" s="664"/>
      <c r="X26" s="664"/>
      <c r="Y26" s="665"/>
      <c r="Z26" s="723">
        <v>1</v>
      </c>
      <c r="AA26" s="723"/>
      <c r="AB26" s="723"/>
      <c r="AC26" s="723"/>
      <c r="AD26" s="724">
        <v>3436</v>
      </c>
      <c r="AE26" s="724"/>
      <c r="AF26" s="724"/>
      <c r="AG26" s="724"/>
      <c r="AH26" s="724"/>
      <c r="AI26" s="724"/>
      <c r="AJ26" s="724"/>
      <c r="AK26" s="724"/>
      <c r="AL26" s="666">
        <v>0.1</v>
      </c>
      <c r="AM26" s="667"/>
      <c r="AN26" s="667"/>
      <c r="AO26" s="725"/>
      <c r="AP26" s="769" t="s">
        <v>295</v>
      </c>
      <c r="AQ26" s="770"/>
      <c r="AR26" s="770"/>
      <c r="AS26" s="770"/>
      <c r="AT26" s="770"/>
      <c r="AU26" s="770"/>
      <c r="AV26" s="770"/>
      <c r="AW26" s="770"/>
      <c r="AX26" s="770"/>
      <c r="AY26" s="770"/>
      <c r="AZ26" s="770"/>
      <c r="BA26" s="770"/>
      <c r="BB26" s="770"/>
      <c r="BC26" s="770"/>
      <c r="BD26" s="770"/>
      <c r="BE26" s="770"/>
      <c r="BF26" s="771"/>
      <c r="BG26" s="661" t="s">
        <v>227</v>
      </c>
      <c r="BH26" s="664"/>
      <c r="BI26" s="664"/>
      <c r="BJ26" s="664"/>
      <c r="BK26" s="664"/>
      <c r="BL26" s="664"/>
      <c r="BM26" s="664"/>
      <c r="BN26" s="665"/>
      <c r="BO26" s="723" t="s">
        <v>227</v>
      </c>
      <c r="BP26" s="723"/>
      <c r="BQ26" s="723"/>
      <c r="BR26" s="723"/>
      <c r="BS26" s="669" t="s">
        <v>129</v>
      </c>
      <c r="BT26" s="664"/>
      <c r="BU26" s="664"/>
      <c r="BV26" s="664"/>
      <c r="BW26" s="664"/>
      <c r="BX26" s="664"/>
      <c r="BY26" s="664"/>
      <c r="BZ26" s="664"/>
      <c r="CA26" s="664"/>
      <c r="CB26" s="704"/>
      <c r="CD26" s="705" t="s">
        <v>296</v>
      </c>
      <c r="CE26" s="702"/>
      <c r="CF26" s="702"/>
      <c r="CG26" s="702"/>
      <c r="CH26" s="702"/>
      <c r="CI26" s="702"/>
      <c r="CJ26" s="702"/>
      <c r="CK26" s="702"/>
      <c r="CL26" s="702"/>
      <c r="CM26" s="702"/>
      <c r="CN26" s="702"/>
      <c r="CO26" s="702"/>
      <c r="CP26" s="702"/>
      <c r="CQ26" s="703"/>
      <c r="CR26" s="661">
        <v>1216288</v>
      </c>
      <c r="CS26" s="664"/>
      <c r="CT26" s="664"/>
      <c r="CU26" s="664"/>
      <c r="CV26" s="664"/>
      <c r="CW26" s="664"/>
      <c r="CX26" s="664"/>
      <c r="CY26" s="665"/>
      <c r="CZ26" s="666">
        <v>13.8</v>
      </c>
      <c r="DA26" s="695"/>
      <c r="DB26" s="695"/>
      <c r="DC26" s="696"/>
      <c r="DD26" s="669">
        <v>1151992</v>
      </c>
      <c r="DE26" s="664"/>
      <c r="DF26" s="664"/>
      <c r="DG26" s="664"/>
      <c r="DH26" s="664"/>
      <c r="DI26" s="664"/>
      <c r="DJ26" s="664"/>
      <c r="DK26" s="665"/>
      <c r="DL26" s="669" t="s">
        <v>227</v>
      </c>
      <c r="DM26" s="664"/>
      <c r="DN26" s="664"/>
      <c r="DO26" s="664"/>
      <c r="DP26" s="664"/>
      <c r="DQ26" s="664"/>
      <c r="DR26" s="664"/>
      <c r="DS26" s="664"/>
      <c r="DT26" s="664"/>
      <c r="DU26" s="664"/>
      <c r="DV26" s="665"/>
      <c r="DW26" s="666" t="s">
        <v>227</v>
      </c>
      <c r="DX26" s="695"/>
      <c r="DY26" s="695"/>
      <c r="DZ26" s="695"/>
      <c r="EA26" s="695"/>
      <c r="EB26" s="695"/>
      <c r="EC26" s="697"/>
    </row>
    <row r="27" spans="2:133" ht="11.25" customHeight="1" x14ac:dyDescent="0.15">
      <c r="B27" s="658" t="s">
        <v>297</v>
      </c>
      <c r="C27" s="659"/>
      <c r="D27" s="659"/>
      <c r="E27" s="659"/>
      <c r="F27" s="659"/>
      <c r="G27" s="659"/>
      <c r="H27" s="659"/>
      <c r="I27" s="659"/>
      <c r="J27" s="659"/>
      <c r="K27" s="659"/>
      <c r="L27" s="659"/>
      <c r="M27" s="659"/>
      <c r="N27" s="659"/>
      <c r="O27" s="659"/>
      <c r="P27" s="659"/>
      <c r="Q27" s="660"/>
      <c r="R27" s="661">
        <v>701278</v>
      </c>
      <c r="S27" s="664"/>
      <c r="T27" s="664"/>
      <c r="U27" s="664"/>
      <c r="V27" s="664"/>
      <c r="W27" s="664"/>
      <c r="X27" s="664"/>
      <c r="Y27" s="665"/>
      <c r="Z27" s="723">
        <v>7.4</v>
      </c>
      <c r="AA27" s="723"/>
      <c r="AB27" s="723"/>
      <c r="AC27" s="723"/>
      <c r="AD27" s="724" t="s">
        <v>227</v>
      </c>
      <c r="AE27" s="724"/>
      <c r="AF27" s="724"/>
      <c r="AG27" s="724"/>
      <c r="AH27" s="724"/>
      <c r="AI27" s="724"/>
      <c r="AJ27" s="724"/>
      <c r="AK27" s="724"/>
      <c r="AL27" s="666" t="s">
        <v>129</v>
      </c>
      <c r="AM27" s="667"/>
      <c r="AN27" s="667"/>
      <c r="AO27" s="725"/>
      <c r="AP27" s="658" t="s">
        <v>298</v>
      </c>
      <c r="AQ27" s="659"/>
      <c r="AR27" s="659"/>
      <c r="AS27" s="659"/>
      <c r="AT27" s="659"/>
      <c r="AU27" s="659"/>
      <c r="AV27" s="659"/>
      <c r="AW27" s="659"/>
      <c r="AX27" s="659"/>
      <c r="AY27" s="659"/>
      <c r="AZ27" s="659"/>
      <c r="BA27" s="659"/>
      <c r="BB27" s="659"/>
      <c r="BC27" s="659"/>
      <c r="BD27" s="659"/>
      <c r="BE27" s="659"/>
      <c r="BF27" s="660"/>
      <c r="BG27" s="661">
        <v>1760300</v>
      </c>
      <c r="BH27" s="664"/>
      <c r="BI27" s="664"/>
      <c r="BJ27" s="664"/>
      <c r="BK27" s="664"/>
      <c r="BL27" s="664"/>
      <c r="BM27" s="664"/>
      <c r="BN27" s="665"/>
      <c r="BO27" s="723">
        <v>100</v>
      </c>
      <c r="BP27" s="723"/>
      <c r="BQ27" s="723"/>
      <c r="BR27" s="723"/>
      <c r="BS27" s="669" t="s">
        <v>129</v>
      </c>
      <c r="BT27" s="664"/>
      <c r="BU27" s="664"/>
      <c r="BV27" s="664"/>
      <c r="BW27" s="664"/>
      <c r="BX27" s="664"/>
      <c r="BY27" s="664"/>
      <c r="BZ27" s="664"/>
      <c r="CA27" s="664"/>
      <c r="CB27" s="704"/>
      <c r="CD27" s="705" t="s">
        <v>299</v>
      </c>
      <c r="CE27" s="702"/>
      <c r="CF27" s="702"/>
      <c r="CG27" s="702"/>
      <c r="CH27" s="702"/>
      <c r="CI27" s="702"/>
      <c r="CJ27" s="702"/>
      <c r="CK27" s="702"/>
      <c r="CL27" s="702"/>
      <c r="CM27" s="702"/>
      <c r="CN27" s="702"/>
      <c r="CO27" s="702"/>
      <c r="CP27" s="702"/>
      <c r="CQ27" s="703"/>
      <c r="CR27" s="661">
        <v>1158997</v>
      </c>
      <c r="CS27" s="662"/>
      <c r="CT27" s="662"/>
      <c r="CU27" s="662"/>
      <c r="CV27" s="662"/>
      <c r="CW27" s="662"/>
      <c r="CX27" s="662"/>
      <c r="CY27" s="663"/>
      <c r="CZ27" s="666">
        <v>13.1</v>
      </c>
      <c r="DA27" s="695"/>
      <c r="DB27" s="695"/>
      <c r="DC27" s="696"/>
      <c r="DD27" s="669">
        <v>515492</v>
      </c>
      <c r="DE27" s="662"/>
      <c r="DF27" s="662"/>
      <c r="DG27" s="662"/>
      <c r="DH27" s="662"/>
      <c r="DI27" s="662"/>
      <c r="DJ27" s="662"/>
      <c r="DK27" s="663"/>
      <c r="DL27" s="669">
        <v>514710</v>
      </c>
      <c r="DM27" s="662"/>
      <c r="DN27" s="662"/>
      <c r="DO27" s="662"/>
      <c r="DP27" s="662"/>
      <c r="DQ27" s="662"/>
      <c r="DR27" s="662"/>
      <c r="DS27" s="662"/>
      <c r="DT27" s="662"/>
      <c r="DU27" s="662"/>
      <c r="DV27" s="663"/>
      <c r="DW27" s="666">
        <v>8.6</v>
      </c>
      <c r="DX27" s="695"/>
      <c r="DY27" s="695"/>
      <c r="DZ27" s="695"/>
      <c r="EA27" s="695"/>
      <c r="EB27" s="695"/>
      <c r="EC27" s="697"/>
    </row>
    <row r="28" spans="2:133" ht="11.25" customHeight="1" x14ac:dyDescent="0.15">
      <c r="B28" s="766" t="s">
        <v>300</v>
      </c>
      <c r="C28" s="767"/>
      <c r="D28" s="767"/>
      <c r="E28" s="767"/>
      <c r="F28" s="767"/>
      <c r="G28" s="767"/>
      <c r="H28" s="767"/>
      <c r="I28" s="767"/>
      <c r="J28" s="767"/>
      <c r="K28" s="767"/>
      <c r="L28" s="767"/>
      <c r="M28" s="767"/>
      <c r="N28" s="767"/>
      <c r="O28" s="767"/>
      <c r="P28" s="767"/>
      <c r="Q28" s="768"/>
      <c r="R28" s="661" t="s">
        <v>129</v>
      </c>
      <c r="S28" s="664"/>
      <c r="T28" s="664"/>
      <c r="U28" s="664"/>
      <c r="V28" s="664"/>
      <c r="W28" s="664"/>
      <c r="X28" s="664"/>
      <c r="Y28" s="665"/>
      <c r="Z28" s="723" t="s">
        <v>129</v>
      </c>
      <c r="AA28" s="723"/>
      <c r="AB28" s="723"/>
      <c r="AC28" s="723"/>
      <c r="AD28" s="724" t="s">
        <v>227</v>
      </c>
      <c r="AE28" s="724"/>
      <c r="AF28" s="724"/>
      <c r="AG28" s="724"/>
      <c r="AH28" s="724"/>
      <c r="AI28" s="724"/>
      <c r="AJ28" s="724"/>
      <c r="AK28" s="724"/>
      <c r="AL28" s="666" t="s">
        <v>129</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301</v>
      </c>
      <c r="CE28" s="702"/>
      <c r="CF28" s="702"/>
      <c r="CG28" s="702"/>
      <c r="CH28" s="702"/>
      <c r="CI28" s="702"/>
      <c r="CJ28" s="702"/>
      <c r="CK28" s="702"/>
      <c r="CL28" s="702"/>
      <c r="CM28" s="702"/>
      <c r="CN28" s="702"/>
      <c r="CO28" s="702"/>
      <c r="CP28" s="702"/>
      <c r="CQ28" s="703"/>
      <c r="CR28" s="661">
        <v>955698</v>
      </c>
      <c r="CS28" s="664"/>
      <c r="CT28" s="664"/>
      <c r="CU28" s="664"/>
      <c r="CV28" s="664"/>
      <c r="CW28" s="664"/>
      <c r="CX28" s="664"/>
      <c r="CY28" s="665"/>
      <c r="CZ28" s="666">
        <v>10.8</v>
      </c>
      <c r="DA28" s="695"/>
      <c r="DB28" s="695"/>
      <c r="DC28" s="696"/>
      <c r="DD28" s="669">
        <v>880909</v>
      </c>
      <c r="DE28" s="664"/>
      <c r="DF28" s="664"/>
      <c r="DG28" s="664"/>
      <c r="DH28" s="664"/>
      <c r="DI28" s="664"/>
      <c r="DJ28" s="664"/>
      <c r="DK28" s="665"/>
      <c r="DL28" s="669">
        <v>880909</v>
      </c>
      <c r="DM28" s="664"/>
      <c r="DN28" s="664"/>
      <c r="DO28" s="664"/>
      <c r="DP28" s="664"/>
      <c r="DQ28" s="664"/>
      <c r="DR28" s="664"/>
      <c r="DS28" s="664"/>
      <c r="DT28" s="664"/>
      <c r="DU28" s="664"/>
      <c r="DV28" s="665"/>
      <c r="DW28" s="666">
        <v>14.7</v>
      </c>
      <c r="DX28" s="695"/>
      <c r="DY28" s="695"/>
      <c r="DZ28" s="695"/>
      <c r="EA28" s="695"/>
      <c r="EB28" s="695"/>
      <c r="EC28" s="697"/>
    </row>
    <row r="29" spans="2:133" ht="11.25" customHeight="1" x14ac:dyDescent="0.15">
      <c r="B29" s="658" t="s">
        <v>302</v>
      </c>
      <c r="C29" s="659"/>
      <c r="D29" s="659"/>
      <c r="E29" s="659"/>
      <c r="F29" s="659"/>
      <c r="G29" s="659"/>
      <c r="H29" s="659"/>
      <c r="I29" s="659"/>
      <c r="J29" s="659"/>
      <c r="K29" s="659"/>
      <c r="L29" s="659"/>
      <c r="M29" s="659"/>
      <c r="N29" s="659"/>
      <c r="O29" s="659"/>
      <c r="P29" s="659"/>
      <c r="Q29" s="660"/>
      <c r="R29" s="661">
        <v>551904</v>
      </c>
      <c r="S29" s="664"/>
      <c r="T29" s="664"/>
      <c r="U29" s="664"/>
      <c r="V29" s="664"/>
      <c r="W29" s="664"/>
      <c r="X29" s="664"/>
      <c r="Y29" s="665"/>
      <c r="Z29" s="723">
        <v>5.8</v>
      </c>
      <c r="AA29" s="723"/>
      <c r="AB29" s="723"/>
      <c r="AC29" s="723"/>
      <c r="AD29" s="724" t="s">
        <v>227</v>
      </c>
      <c r="AE29" s="724"/>
      <c r="AF29" s="724"/>
      <c r="AG29" s="724"/>
      <c r="AH29" s="724"/>
      <c r="AI29" s="724"/>
      <c r="AJ29" s="724"/>
      <c r="AK29" s="724"/>
      <c r="AL29" s="666" t="s">
        <v>227</v>
      </c>
      <c r="AM29" s="667"/>
      <c r="AN29" s="667"/>
      <c r="AO29" s="725"/>
      <c r="AP29" s="735" t="s">
        <v>221</v>
      </c>
      <c r="AQ29" s="736"/>
      <c r="AR29" s="736"/>
      <c r="AS29" s="736"/>
      <c r="AT29" s="736"/>
      <c r="AU29" s="736"/>
      <c r="AV29" s="736"/>
      <c r="AW29" s="736"/>
      <c r="AX29" s="736"/>
      <c r="AY29" s="736"/>
      <c r="AZ29" s="736"/>
      <c r="BA29" s="736"/>
      <c r="BB29" s="736"/>
      <c r="BC29" s="736"/>
      <c r="BD29" s="736"/>
      <c r="BE29" s="736"/>
      <c r="BF29" s="737"/>
      <c r="BG29" s="735" t="s">
        <v>303</v>
      </c>
      <c r="BH29" s="763"/>
      <c r="BI29" s="763"/>
      <c r="BJ29" s="763"/>
      <c r="BK29" s="763"/>
      <c r="BL29" s="763"/>
      <c r="BM29" s="763"/>
      <c r="BN29" s="763"/>
      <c r="BO29" s="763"/>
      <c r="BP29" s="763"/>
      <c r="BQ29" s="764"/>
      <c r="BR29" s="735" t="s">
        <v>304</v>
      </c>
      <c r="BS29" s="763"/>
      <c r="BT29" s="763"/>
      <c r="BU29" s="763"/>
      <c r="BV29" s="763"/>
      <c r="BW29" s="763"/>
      <c r="BX29" s="763"/>
      <c r="BY29" s="763"/>
      <c r="BZ29" s="763"/>
      <c r="CA29" s="763"/>
      <c r="CB29" s="764"/>
      <c r="CD29" s="745" t="s">
        <v>305</v>
      </c>
      <c r="CE29" s="746"/>
      <c r="CF29" s="705" t="s">
        <v>306</v>
      </c>
      <c r="CG29" s="702"/>
      <c r="CH29" s="702"/>
      <c r="CI29" s="702"/>
      <c r="CJ29" s="702"/>
      <c r="CK29" s="702"/>
      <c r="CL29" s="702"/>
      <c r="CM29" s="702"/>
      <c r="CN29" s="702"/>
      <c r="CO29" s="702"/>
      <c r="CP29" s="702"/>
      <c r="CQ29" s="703"/>
      <c r="CR29" s="661">
        <v>955698</v>
      </c>
      <c r="CS29" s="662"/>
      <c r="CT29" s="662"/>
      <c r="CU29" s="662"/>
      <c r="CV29" s="662"/>
      <c r="CW29" s="662"/>
      <c r="CX29" s="662"/>
      <c r="CY29" s="663"/>
      <c r="CZ29" s="666">
        <v>10.8</v>
      </c>
      <c r="DA29" s="695"/>
      <c r="DB29" s="695"/>
      <c r="DC29" s="696"/>
      <c r="DD29" s="669">
        <v>880909</v>
      </c>
      <c r="DE29" s="662"/>
      <c r="DF29" s="662"/>
      <c r="DG29" s="662"/>
      <c r="DH29" s="662"/>
      <c r="DI29" s="662"/>
      <c r="DJ29" s="662"/>
      <c r="DK29" s="663"/>
      <c r="DL29" s="669">
        <v>880909</v>
      </c>
      <c r="DM29" s="662"/>
      <c r="DN29" s="662"/>
      <c r="DO29" s="662"/>
      <c r="DP29" s="662"/>
      <c r="DQ29" s="662"/>
      <c r="DR29" s="662"/>
      <c r="DS29" s="662"/>
      <c r="DT29" s="662"/>
      <c r="DU29" s="662"/>
      <c r="DV29" s="663"/>
      <c r="DW29" s="666">
        <v>14.7</v>
      </c>
      <c r="DX29" s="695"/>
      <c r="DY29" s="695"/>
      <c r="DZ29" s="695"/>
      <c r="EA29" s="695"/>
      <c r="EB29" s="695"/>
      <c r="EC29" s="697"/>
    </row>
    <row r="30" spans="2:133" ht="11.25" customHeight="1" x14ac:dyDescent="0.15">
      <c r="B30" s="658" t="s">
        <v>307</v>
      </c>
      <c r="C30" s="659"/>
      <c r="D30" s="659"/>
      <c r="E30" s="659"/>
      <c r="F30" s="659"/>
      <c r="G30" s="659"/>
      <c r="H30" s="659"/>
      <c r="I30" s="659"/>
      <c r="J30" s="659"/>
      <c r="K30" s="659"/>
      <c r="L30" s="659"/>
      <c r="M30" s="659"/>
      <c r="N30" s="659"/>
      <c r="O30" s="659"/>
      <c r="P30" s="659"/>
      <c r="Q30" s="660"/>
      <c r="R30" s="661">
        <v>70841</v>
      </c>
      <c r="S30" s="664"/>
      <c r="T30" s="664"/>
      <c r="U30" s="664"/>
      <c r="V30" s="664"/>
      <c r="W30" s="664"/>
      <c r="X30" s="664"/>
      <c r="Y30" s="665"/>
      <c r="Z30" s="723">
        <v>0.7</v>
      </c>
      <c r="AA30" s="723"/>
      <c r="AB30" s="723"/>
      <c r="AC30" s="723"/>
      <c r="AD30" s="724">
        <v>4588</v>
      </c>
      <c r="AE30" s="724"/>
      <c r="AF30" s="724"/>
      <c r="AG30" s="724"/>
      <c r="AH30" s="724"/>
      <c r="AI30" s="724"/>
      <c r="AJ30" s="724"/>
      <c r="AK30" s="724"/>
      <c r="AL30" s="666">
        <v>0.1</v>
      </c>
      <c r="AM30" s="667"/>
      <c r="AN30" s="667"/>
      <c r="AO30" s="725"/>
      <c r="AP30" s="751" t="s">
        <v>308</v>
      </c>
      <c r="AQ30" s="752"/>
      <c r="AR30" s="752"/>
      <c r="AS30" s="752"/>
      <c r="AT30" s="757" t="s">
        <v>309</v>
      </c>
      <c r="AU30" s="230"/>
      <c r="AV30" s="230"/>
      <c r="AW30" s="230"/>
      <c r="AX30" s="760" t="s">
        <v>186</v>
      </c>
      <c r="AY30" s="761"/>
      <c r="AZ30" s="761"/>
      <c r="BA30" s="761"/>
      <c r="BB30" s="761"/>
      <c r="BC30" s="761"/>
      <c r="BD30" s="761"/>
      <c r="BE30" s="761"/>
      <c r="BF30" s="762"/>
      <c r="BG30" s="741">
        <v>98.4</v>
      </c>
      <c r="BH30" s="742"/>
      <c r="BI30" s="742"/>
      <c r="BJ30" s="742"/>
      <c r="BK30" s="742"/>
      <c r="BL30" s="742"/>
      <c r="BM30" s="743">
        <v>94.4</v>
      </c>
      <c r="BN30" s="742"/>
      <c r="BO30" s="742"/>
      <c r="BP30" s="742"/>
      <c r="BQ30" s="744"/>
      <c r="BR30" s="741">
        <v>98.1</v>
      </c>
      <c r="BS30" s="742"/>
      <c r="BT30" s="742"/>
      <c r="BU30" s="742"/>
      <c r="BV30" s="742"/>
      <c r="BW30" s="742"/>
      <c r="BX30" s="743">
        <v>93.4</v>
      </c>
      <c r="BY30" s="742"/>
      <c r="BZ30" s="742"/>
      <c r="CA30" s="742"/>
      <c r="CB30" s="744"/>
      <c r="CD30" s="747"/>
      <c r="CE30" s="748"/>
      <c r="CF30" s="705" t="s">
        <v>310</v>
      </c>
      <c r="CG30" s="702"/>
      <c r="CH30" s="702"/>
      <c r="CI30" s="702"/>
      <c r="CJ30" s="702"/>
      <c r="CK30" s="702"/>
      <c r="CL30" s="702"/>
      <c r="CM30" s="702"/>
      <c r="CN30" s="702"/>
      <c r="CO30" s="702"/>
      <c r="CP30" s="702"/>
      <c r="CQ30" s="703"/>
      <c r="CR30" s="661">
        <v>909090</v>
      </c>
      <c r="CS30" s="664"/>
      <c r="CT30" s="664"/>
      <c r="CU30" s="664"/>
      <c r="CV30" s="664"/>
      <c r="CW30" s="664"/>
      <c r="CX30" s="664"/>
      <c r="CY30" s="665"/>
      <c r="CZ30" s="666">
        <v>10.3</v>
      </c>
      <c r="DA30" s="695"/>
      <c r="DB30" s="695"/>
      <c r="DC30" s="696"/>
      <c r="DD30" s="669">
        <v>835698</v>
      </c>
      <c r="DE30" s="664"/>
      <c r="DF30" s="664"/>
      <c r="DG30" s="664"/>
      <c r="DH30" s="664"/>
      <c r="DI30" s="664"/>
      <c r="DJ30" s="664"/>
      <c r="DK30" s="665"/>
      <c r="DL30" s="669">
        <v>835698</v>
      </c>
      <c r="DM30" s="664"/>
      <c r="DN30" s="664"/>
      <c r="DO30" s="664"/>
      <c r="DP30" s="664"/>
      <c r="DQ30" s="664"/>
      <c r="DR30" s="664"/>
      <c r="DS30" s="664"/>
      <c r="DT30" s="664"/>
      <c r="DU30" s="664"/>
      <c r="DV30" s="665"/>
      <c r="DW30" s="666">
        <v>13.9</v>
      </c>
      <c r="DX30" s="695"/>
      <c r="DY30" s="695"/>
      <c r="DZ30" s="695"/>
      <c r="EA30" s="695"/>
      <c r="EB30" s="695"/>
      <c r="EC30" s="697"/>
    </row>
    <row r="31" spans="2:133" ht="11.25" customHeight="1" x14ac:dyDescent="0.15">
      <c r="B31" s="658" t="s">
        <v>311</v>
      </c>
      <c r="C31" s="659"/>
      <c r="D31" s="659"/>
      <c r="E31" s="659"/>
      <c r="F31" s="659"/>
      <c r="G31" s="659"/>
      <c r="H31" s="659"/>
      <c r="I31" s="659"/>
      <c r="J31" s="659"/>
      <c r="K31" s="659"/>
      <c r="L31" s="659"/>
      <c r="M31" s="659"/>
      <c r="N31" s="659"/>
      <c r="O31" s="659"/>
      <c r="P31" s="659"/>
      <c r="Q31" s="660"/>
      <c r="R31" s="661">
        <v>48949</v>
      </c>
      <c r="S31" s="664"/>
      <c r="T31" s="664"/>
      <c r="U31" s="664"/>
      <c r="V31" s="664"/>
      <c r="W31" s="664"/>
      <c r="X31" s="664"/>
      <c r="Y31" s="665"/>
      <c r="Z31" s="723">
        <v>0.5</v>
      </c>
      <c r="AA31" s="723"/>
      <c r="AB31" s="723"/>
      <c r="AC31" s="723"/>
      <c r="AD31" s="724" t="s">
        <v>129</v>
      </c>
      <c r="AE31" s="724"/>
      <c r="AF31" s="724"/>
      <c r="AG31" s="724"/>
      <c r="AH31" s="724"/>
      <c r="AI31" s="724"/>
      <c r="AJ31" s="724"/>
      <c r="AK31" s="724"/>
      <c r="AL31" s="666" t="s">
        <v>227</v>
      </c>
      <c r="AM31" s="667"/>
      <c r="AN31" s="667"/>
      <c r="AO31" s="725"/>
      <c r="AP31" s="753"/>
      <c r="AQ31" s="754"/>
      <c r="AR31" s="754"/>
      <c r="AS31" s="754"/>
      <c r="AT31" s="758"/>
      <c r="AU31" s="229" t="s">
        <v>312</v>
      </c>
      <c r="AV31" s="229"/>
      <c r="AW31" s="229"/>
      <c r="AX31" s="658" t="s">
        <v>313</v>
      </c>
      <c r="AY31" s="659"/>
      <c r="AZ31" s="659"/>
      <c r="BA31" s="659"/>
      <c r="BB31" s="659"/>
      <c r="BC31" s="659"/>
      <c r="BD31" s="659"/>
      <c r="BE31" s="659"/>
      <c r="BF31" s="660"/>
      <c r="BG31" s="739">
        <v>98.6</v>
      </c>
      <c r="BH31" s="662"/>
      <c r="BI31" s="662"/>
      <c r="BJ31" s="662"/>
      <c r="BK31" s="662"/>
      <c r="BL31" s="662"/>
      <c r="BM31" s="667">
        <v>96.3</v>
      </c>
      <c r="BN31" s="740"/>
      <c r="BO31" s="740"/>
      <c r="BP31" s="740"/>
      <c r="BQ31" s="701"/>
      <c r="BR31" s="739">
        <v>98.4</v>
      </c>
      <c r="BS31" s="662"/>
      <c r="BT31" s="662"/>
      <c r="BU31" s="662"/>
      <c r="BV31" s="662"/>
      <c r="BW31" s="662"/>
      <c r="BX31" s="667">
        <v>95.7</v>
      </c>
      <c r="BY31" s="740"/>
      <c r="BZ31" s="740"/>
      <c r="CA31" s="740"/>
      <c r="CB31" s="701"/>
      <c r="CD31" s="747"/>
      <c r="CE31" s="748"/>
      <c r="CF31" s="705" t="s">
        <v>314</v>
      </c>
      <c r="CG31" s="702"/>
      <c r="CH31" s="702"/>
      <c r="CI31" s="702"/>
      <c r="CJ31" s="702"/>
      <c r="CK31" s="702"/>
      <c r="CL31" s="702"/>
      <c r="CM31" s="702"/>
      <c r="CN31" s="702"/>
      <c r="CO31" s="702"/>
      <c r="CP31" s="702"/>
      <c r="CQ31" s="703"/>
      <c r="CR31" s="661">
        <v>46608</v>
      </c>
      <c r="CS31" s="662"/>
      <c r="CT31" s="662"/>
      <c r="CU31" s="662"/>
      <c r="CV31" s="662"/>
      <c r="CW31" s="662"/>
      <c r="CX31" s="662"/>
      <c r="CY31" s="663"/>
      <c r="CZ31" s="666">
        <v>0.5</v>
      </c>
      <c r="DA31" s="695"/>
      <c r="DB31" s="695"/>
      <c r="DC31" s="696"/>
      <c r="DD31" s="669">
        <v>45211</v>
      </c>
      <c r="DE31" s="662"/>
      <c r="DF31" s="662"/>
      <c r="DG31" s="662"/>
      <c r="DH31" s="662"/>
      <c r="DI31" s="662"/>
      <c r="DJ31" s="662"/>
      <c r="DK31" s="663"/>
      <c r="DL31" s="669">
        <v>45211</v>
      </c>
      <c r="DM31" s="662"/>
      <c r="DN31" s="662"/>
      <c r="DO31" s="662"/>
      <c r="DP31" s="662"/>
      <c r="DQ31" s="662"/>
      <c r="DR31" s="662"/>
      <c r="DS31" s="662"/>
      <c r="DT31" s="662"/>
      <c r="DU31" s="662"/>
      <c r="DV31" s="663"/>
      <c r="DW31" s="666">
        <v>0.8</v>
      </c>
      <c r="DX31" s="695"/>
      <c r="DY31" s="695"/>
      <c r="DZ31" s="695"/>
      <c r="EA31" s="695"/>
      <c r="EB31" s="695"/>
      <c r="EC31" s="697"/>
    </row>
    <row r="32" spans="2:133" ht="11.25" customHeight="1" x14ac:dyDescent="0.15">
      <c r="B32" s="658" t="s">
        <v>315</v>
      </c>
      <c r="C32" s="659"/>
      <c r="D32" s="659"/>
      <c r="E32" s="659"/>
      <c r="F32" s="659"/>
      <c r="G32" s="659"/>
      <c r="H32" s="659"/>
      <c r="I32" s="659"/>
      <c r="J32" s="659"/>
      <c r="K32" s="659"/>
      <c r="L32" s="659"/>
      <c r="M32" s="659"/>
      <c r="N32" s="659"/>
      <c r="O32" s="659"/>
      <c r="P32" s="659"/>
      <c r="Q32" s="660"/>
      <c r="R32" s="661">
        <v>387583</v>
      </c>
      <c r="S32" s="664"/>
      <c r="T32" s="664"/>
      <c r="U32" s="664"/>
      <c r="V32" s="664"/>
      <c r="W32" s="664"/>
      <c r="X32" s="664"/>
      <c r="Y32" s="665"/>
      <c r="Z32" s="723">
        <v>4.0999999999999996</v>
      </c>
      <c r="AA32" s="723"/>
      <c r="AB32" s="723"/>
      <c r="AC32" s="723"/>
      <c r="AD32" s="724" t="s">
        <v>227</v>
      </c>
      <c r="AE32" s="724"/>
      <c r="AF32" s="724"/>
      <c r="AG32" s="724"/>
      <c r="AH32" s="724"/>
      <c r="AI32" s="724"/>
      <c r="AJ32" s="724"/>
      <c r="AK32" s="724"/>
      <c r="AL32" s="666" t="s">
        <v>129</v>
      </c>
      <c r="AM32" s="667"/>
      <c r="AN32" s="667"/>
      <c r="AO32" s="725"/>
      <c r="AP32" s="755"/>
      <c r="AQ32" s="756"/>
      <c r="AR32" s="756"/>
      <c r="AS32" s="756"/>
      <c r="AT32" s="759"/>
      <c r="AU32" s="231"/>
      <c r="AV32" s="231"/>
      <c r="AW32" s="231"/>
      <c r="AX32" s="673" t="s">
        <v>316</v>
      </c>
      <c r="AY32" s="674"/>
      <c r="AZ32" s="674"/>
      <c r="BA32" s="674"/>
      <c r="BB32" s="674"/>
      <c r="BC32" s="674"/>
      <c r="BD32" s="674"/>
      <c r="BE32" s="674"/>
      <c r="BF32" s="675"/>
      <c r="BG32" s="738">
        <v>98.1</v>
      </c>
      <c r="BH32" s="677"/>
      <c r="BI32" s="677"/>
      <c r="BJ32" s="677"/>
      <c r="BK32" s="677"/>
      <c r="BL32" s="677"/>
      <c r="BM32" s="721">
        <v>92.2</v>
      </c>
      <c r="BN32" s="677"/>
      <c r="BO32" s="677"/>
      <c r="BP32" s="677"/>
      <c r="BQ32" s="714"/>
      <c r="BR32" s="738">
        <v>97.6</v>
      </c>
      <c r="BS32" s="677"/>
      <c r="BT32" s="677"/>
      <c r="BU32" s="677"/>
      <c r="BV32" s="677"/>
      <c r="BW32" s="677"/>
      <c r="BX32" s="721">
        <v>90.7</v>
      </c>
      <c r="BY32" s="677"/>
      <c r="BZ32" s="677"/>
      <c r="CA32" s="677"/>
      <c r="CB32" s="714"/>
      <c r="CD32" s="749"/>
      <c r="CE32" s="750"/>
      <c r="CF32" s="705" t="s">
        <v>317</v>
      </c>
      <c r="CG32" s="702"/>
      <c r="CH32" s="702"/>
      <c r="CI32" s="702"/>
      <c r="CJ32" s="702"/>
      <c r="CK32" s="702"/>
      <c r="CL32" s="702"/>
      <c r="CM32" s="702"/>
      <c r="CN32" s="702"/>
      <c r="CO32" s="702"/>
      <c r="CP32" s="702"/>
      <c r="CQ32" s="703"/>
      <c r="CR32" s="661" t="s">
        <v>138</v>
      </c>
      <c r="CS32" s="664"/>
      <c r="CT32" s="664"/>
      <c r="CU32" s="664"/>
      <c r="CV32" s="664"/>
      <c r="CW32" s="664"/>
      <c r="CX32" s="664"/>
      <c r="CY32" s="665"/>
      <c r="CZ32" s="666" t="s">
        <v>227</v>
      </c>
      <c r="DA32" s="695"/>
      <c r="DB32" s="695"/>
      <c r="DC32" s="696"/>
      <c r="DD32" s="669" t="s">
        <v>138</v>
      </c>
      <c r="DE32" s="664"/>
      <c r="DF32" s="664"/>
      <c r="DG32" s="664"/>
      <c r="DH32" s="664"/>
      <c r="DI32" s="664"/>
      <c r="DJ32" s="664"/>
      <c r="DK32" s="665"/>
      <c r="DL32" s="669" t="s">
        <v>227</v>
      </c>
      <c r="DM32" s="664"/>
      <c r="DN32" s="664"/>
      <c r="DO32" s="664"/>
      <c r="DP32" s="664"/>
      <c r="DQ32" s="664"/>
      <c r="DR32" s="664"/>
      <c r="DS32" s="664"/>
      <c r="DT32" s="664"/>
      <c r="DU32" s="664"/>
      <c r="DV32" s="665"/>
      <c r="DW32" s="666" t="s">
        <v>227</v>
      </c>
      <c r="DX32" s="695"/>
      <c r="DY32" s="695"/>
      <c r="DZ32" s="695"/>
      <c r="EA32" s="695"/>
      <c r="EB32" s="695"/>
      <c r="EC32" s="697"/>
    </row>
    <row r="33" spans="2:133" ht="11.25" customHeight="1" x14ac:dyDescent="0.15">
      <c r="B33" s="658" t="s">
        <v>318</v>
      </c>
      <c r="C33" s="659"/>
      <c r="D33" s="659"/>
      <c r="E33" s="659"/>
      <c r="F33" s="659"/>
      <c r="G33" s="659"/>
      <c r="H33" s="659"/>
      <c r="I33" s="659"/>
      <c r="J33" s="659"/>
      <c r="K33" s="659"/>
      <c r="L33" s="659"/>
      <c r="M33" s="659"/>
      <c r="N33" s="659"/>
      <c r="O33" s="659"/>
      <c r="P33" s="659"/>
      <c r="Q33" s="660"/>
      <c r="R33" s="661">
        <v>417808</v>
      </c>
      <c r="S33" s="664"/>
      <c r="T33" s="664"/>
      <c r="U33" s="664"/>
      <c r="V33" s="664"/>
      <c r="W33" s="664"/>
      <c r="X33" s="664"/>
      <c r="Y33" s="665"/>
      <c r="Z33" s="723">
        <v>4.4000000000000004</v>
      </c>
      <c r="AA33" s="723"/>
      <c r="AB33" s="723"/>
      <c r="AC33" s="723"/>
      <c r="AD33" s="724" t="s">
        <v>227</v>
      </c>
      <c r="AE33" s="724"/>
      <c r="AF33" s="724"/>
      <c r="AG33" s="724"/>
      <c r="AH33" s="724"/>
      <c r="AI33" s="724"/>
      <c r="AJ33" s="724"/>
      <c r="AK33" s="724"/>
      <c r="AL33" s="666" t="s">
        <v>129</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319</v>
      </c>
      <c r="CE33" s="702"/>
      <c r="CF33" s="702"/>
      <c r="CG33" s="702"/>
      <c r="CH33" s="702"/>
      <c r="CI33" s="702"/>
      <c r="CJ33" s="702"/>
      <c r="CK33" s="702"/>
      <c r="CL33" s="702"/>
      <c r="CM33" s="702"/>
      <c r="CN33" s="702"/>
      <c r="CO33" s="702"/>
      <c r="CP33" s="702"/>
      <c r="CQ33" s="703"/>
      <c r="CR33" s="661">
        <v>3627215</v>
      </c>
      <c r="CS33" s="662"/>
      <c r="CT33" s="662"/>
      <c r="CU33" s="662"/>
      <c r="CV33" s="662"/>
      <c r="CW33" s="662"/>
      <c r="CX33" s="662"/>
      <c r="CY33" s="663"/>
      <c r="CZ33" s="666">
        <v>41.1</v>
      </c>
      <c r="DA33" s="695"/>
      <c r="DB33" s="695"/>
      <c r="DC33" s="696"/>
      <c r="DD33" s="669">
        <v>2658984</v>
      </c>
      <c r="DE33" s="662"/>
      <c r="DF33" s="662"/>
      <c r="DG33" s="662"/>
      <c r="DH33" s="662"/>
      <c r="DI33" s="662"/>
      <c r="DJ33" s="662"/>
      <c r="DK33" s="663"/>
      <c r="DL33" s="669">
        <v>2039870</v>
      </c>
      <c r="DM33" s="662"/>
      <c r="DN33" s="662"/>
      <c r="DO33" s="662"/>
      <c r="DP33" s="662"/>
      <c r="DQ33" s="662"/>
      <c r="DR33" s="662"/>
      <c r="DS33" s="662"/>
      <c r="DT33" s="662"/>
      <c r="DU33" s="662"/>
      <c r="DV33" s="663"/>
      <c r="DW33" s="666">
        <v>34</v>
      </c>
      <c r="DX33" s="695"/>
      <c r="DY33" s="695"/>
      <c r="DZ33" s="695"/>
      <c r="EA33" s="695"/>
      <c r="EB33" s="695"/>
      <c r="EC33" s="697"/>
    </row>
    <row r="34" spans="2:133" ht="11.25" customHeight="1" x14ac:dyDescent="0.15">
      <c r="B34" s="658" t="s">
        <v>320</v>
      </c>
      <c r="C34" s="659"/>
      <c r="D34" s="659"/>
      <c r="E34" s="659"/>
      <c r="F34" s="659"/>
      <c r="G34" s="659"/>
      <c r="H34" s="659"/>
      <c r="I34" s="659"/>
      <c r="J34" s="659"/>
      <c r="K34" s="659"/>
      <c r="L34" s="659"/>
      <c r="M34" s="659"/>
      <c r="N34" s="659"/>
      <c r="O34" s="659"/>
      <c r="P34" s="659"/>
      <c r="Q34" s="660"/>
      <c r="R34" s="661">
        <v>157834</v>
      </c>
      <c r="S34" s="664"/>
      <c r="T34" s="664"/>
      <c r="U34" s="664"/>
      <c r="V34" s="664"/>
      <c r="W34" s="664"/>
      <c r="X34" s="664"/>
      <c r="Y34" s="665"/>
      <c r="Z34" s="723">
        <v>1.7</v>
      </c>
      <c r="AA34" s="723"/>
      <c r="AB34" s="723"/>
      <c r="AC34" s="723"/>
      <c r="AD34" s="724">
        <v>388</v>
      </c>
      <c r="AE34" s="724"/>
      <c r="AF34" s="724"/>
      <c r="AG34" s="724"/>
      <c r="AH34" s="724"/>
      <c r="AI34" s="724"/>
      <c r="AJ34" s="724"/>
      <c r="AK34" s="724"/>
      <c r="AL34" s="666">
        <v>0</v>
      </c>
      <c r="AM34" s="667"/>
      <c r="AN34" s="667"/>
      <c r="AO34" s="725"/>
      <c r="AP34" s="234"/>
      <c r="AQ34" s="735" t="s">
        <v>321</v>
      </c>
      <c r="AR34" s="736"/>
      <c r="AS34" s="736"/>
      <c r="AT34" s="736"/>
      <c r="AU34" s="736"/>
      <c r="AV34" s="736"/>
      <c r="AW34" s="736"/>
      <c r="AX34" s="736"/>
      <c r="AY34" s="736"/>
      <c r="AZ34" s="736"/>
      <c r="BA34" s="736"/>
      <c r="BB34" s="736"/>
      <c r="BC34" s="736"/>
      <c r="BD34" s="736"/>
      <c r="BE34" s="736"/>
      <c r="BF34" s="737"/>
      <c r="BG34" s="735" t="s">
        <v>322</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323</v>
      </c>
      <c r="CE34" s="702"/>
      <c r="CF34" s="702"/>
      <c r="CG34" s="702"/>
      <c r="CH34" s="702"/>
      <c r="CI34" s="702"/>
      <c r="CJ34" s="702"/>
      <c r="CK34" s="702"/>
      <c r="CL34" s="702"/>
      <c r="CM34" s="702"/>
      <c r="CN34" s="702"/>
      <c r="CO34" s="702"/>
      <c r="CP34" s="702"/>
      <c r="CQ34" s="703"/>
      <c r="CR34" s="661">
        <v>1712227</v>
      </c>
      <c r="CS34" s="664"/>
      <c r="CT34" s="664"/>
      <c r="CU34" s="664"/>
      <c r="CV34" s="664"/>
      <c r="CW34" s="664"/>
      <c r="CX34" s="664"/>
      <c r="CY34" s="665"/>
      <c r="CZ34" s="666">
        <v>19.399999999999999</v>
      </c>
      <c r="DA34" s="695"/>
      <c r="DB34" s="695"/>
      <c r="DC34" s="696"/>
      <c r="DD34" s="669">
        <v>1096516</v>
      </c>
      <c r="DE34" s="664"/>
      <c r="DF34" s="664"/>
      <c r="DG34" s="664"/>
      <c r="DH34" s="664"/>
      <c r="DI34" s="664"/>
      <c r="DJ34" s="664"/>
      <c r="DK34" s="665"/>
      <c r="DL34" s="669">
        <v>874628</v>
      </c>
      <c r="DM34" s="664"/>
      <c r="DN34" s="664"/>
      <c r="DO34" s="664"/>
      <c r="DP34" s="664"/>
      <c r="DQ34" s="664"/>
      <c r="DR34" s="664"/>
      <c r="DS34" s="664"/>
      <c r="DT34" s="664"/>
      <c r="DU34" s="664"/>
      <c r="DV34" s="665"/>
      <c r="DW34" s="666">
        <v>14.6</v>
      </c>
      <c r="DX34" s="695"/>
      <c r="DY34" s="695"/>
      <c r="DZ34" s="695"/>
      <c r="EA34" s="695"/>
      <c r="EB34" s="695"/>
      <c r="EC34" s="697"/>
    </row>
    <row r="35" spans="2:133" ht="11.25" customHeight="1" x14ac:dyDescent="0.15">
      <c r="B35" s="658" t="s">
        <v>324</v>
      </c>
      <c r="C35" s="659"/>
      <c r="D35" s="659"/>
      <c r="E35" s="659"/>
      <c r="F35" s="659"/>
      <c r="G35" s="659"/>
      <c r="H35" s="659"/>
      <c r="I35" s="659"/>
      <c r="J35" s="659"/>
      <c r="K35" s="659"/>
      <c r="L35" s="659"/>
      <c r="M35" s="659"/>
      <c r="N35" s="659"/>
      <c r="O35" s="659"/>
      <c r="P35" s="659"/>
      <c r="Q35" s="660"/>
      <c r="R35" s="661">
        <v>686247</v>
      </c>
      <c r="S35" s="664"/>
      <c r="T35" s="664"/>
      <c r="U35" s="664"/>
      <c r="V35" s="664"/>
      <c r="W35" s="664"/>
      <c r="X35" s="664"/>
      <c r="Y35" s="665"/>
      <c r="Z35" s="723">
        <v>7.3</v>
      </c>
      <c r="AA35" s="723"/>
      <c r="AB35" s="723"/>
      <c r="AC35" s="723"/>
      <c r="AD35" s="724" t="s">
        <v>129</v>
      </c>
      <c r="AE35" s="724"/>
      <c r="AF35" s="724"/>
      <c r="AG35" s="724"/>
      <c r="AH35" s="724"/>
      <c r="AI35" s="724"/>
      <c r="AJ35" s="724"/>
      <c r="AK35" s="724"/>
      <c r="AL35" s="666" t="s">
        <v>227</v>
      </c>
      <c r="AM35" s="667"/>
      <c r="AN35" s="667"/>
      <c r="AO35" s="725"/>
      <c r="AP35" s="234"/>
      <c r="AQ35" s="729" t="s">
        <v>325</v>
      </c>
      <c r="AR35" s="730"/>
      <c r="AS35" s="730"/>
      <c r="AT35" s="730"/>
      <c r="AU35" s="730"/>
      <c r="AV35" s="730"/>
      <c r="AW35" s="730"/>
      <c r="AX35" s="730"/>
      <c r="AY35" s="731"/>
      <c r="AZ35" s="726">
        <v>1040115</v>
      </c>
      <c r="BA35" s="727"/>
      <c r="BB35" s="727"/>
      <c r="BC35" s="727"/>
      <c r="BD35" s="727"/>
      <c r="BE35" s="727"/>
      <c r="BF35" s="728"/>
      <c r="BG35" s="732" t="s">
        <v>326</v>
      </c>
      <c r="BH35" s="733"/>
      <c r="BI35" s="733"/>
      <c r="BJ35" s="733"/>
      <c r="BK35" s="733"/>
      <c r="BL35" s="733"/>
      <c r="BM35" s="733"/>
      <c r="BN35" s="733"/>
      <c r="BO35" s="733"/>
      <c r="BP35" s="733"/>
      <c r="BQ35" s="733"/>
      <c r="BR35" s="733"/>
      <c r="BS35" s="733"/>
      <c r="BT35" s="733"/>
      <c r="BU35" s="734"/>
      <c r="BV35" s="726">
        <v>47076</v>
      </c>
      <c r="BW35" s="727"/>
      <c r="BX35" s="727"/>
      <c r="BY35" s="727"/>
      <c r="BZ35" s="727"/>
      <c r="CA35" s="727"/>
      <c r="CB35" s="728"/>
      <c r="CD35" s="705" t="s">
        <v>327</v>
      </c>
      <c r="CE35" s="702"/>
      <c r="CF35" s="702"/>
      <c r="CG35" s="702"/>
      <c r="CH35" s="702"/>
      <c r="CI35" s="702"/>
      <c r="CJ35" s="702"/>
      <c r="CK35" s="702"/>
      <c r="CL35" s="702"/>
      <c r="CM35" s="702"/>
      <c r="CN35" s="702"/>
      <c r="CO35" s="702"/>
      <c r="CP35" s="702"/>
      <c r="CQ35" s="703"/>
      <c r="CR35" s="661">
        <v>106891</v>
      </c>
      <c r="CS35" s="662"/>
      <c r="CT35" s="662"/>
      <c r="CU35" s="662"/>
      <c r="CV35" s="662"/>
      <c r="CW35" s="662"/>
      <c r="CX35" s="662"/>
      <c r="CY35" s="663"/>
      <c r="CZ35" s="666">
        <v>1.2</v>
      </c>
      <c r="DA35" s="695"/>
      <c r="DB35" s="695"/>
      <c r="DC35" s="696"/>
      <c r="DD35" s="669">
        <v>91318</v>
      </c>
      <c r="DE35" s="662"/>
      <c r="DF35" s="662"/>
      <c r="DG35" s="662"/>
      <c r="DH35" s="662"/>
      <c r="DI35" s="662"/>
      <c r="DJ35" s="662"/>
      <c r="DK35" s="663"/>
      <c r="DL35" s="669">
        <v>91318</v>
      </c>
      <c r="DM35" s="662"/>
      <c r="DN35" s="662"/>
      <c r="DO35" s="662"/>
      <c r="DP35" s="662"/>
      <c r="DQ35" s="662"/>
      <c r="DR35" s="662"/>
      <c r="DS35" s="662"/>
      <c r="DT35" s="662"/>
      <c r="DU35" s="662"/>
      <c r="DV35" s="663"/>
      <c r="DW35" s="666">
        <v>1.5</v>
      </c>
      <c r="DX35" s="695"/>
      <c r="DY35" s="695"/>
      <c r="DZ35" s="695"/>
      <c r="EA35" s="695"/>
      <c r="EB35" s="695"/>
      <c r="EC35" s="697"/>
    </row>
    <row r="36" spans="2:133" ht="11.25" customHeight="1" x14ac:dyDescent="0.15">
      <c r="B36" s="658" t="s">
        <v>328</v>
      </c>
      <c r="C36" s="659"/>
      <c r="D36" s="659"/>
      <c r="E36" s="659"/>
      <c r="F36" s="659"/>
      <c r="G36" s="659"/>
      <c r="H36" s="659"/>
      <c r="I36" s="659"/>
      <c r="J36" s="659"/>
      <c r="K36" s="659"/>
      <c r="L36" s="659"/>
      <c r="M36" s="659"/>
      <c r="N36" s="659"/>
      <c r="O36" s="659"/>
      <c r="P36" s="659"/>
      <c r="Q36" s="660"/>
      <c r="R36" s="661" t="s">
        <v>227</v>
      </c>
      <c r="S36" s="664"/>
      <c r="T36" s="664"/>
      <c r="U36" s="664"/>
      <c r="V36" s="664"/>
      <c r="W36" s="664"/>
      <c r="X36" s="664"/>
      <c r="Y36" s="665"/>
      <c r="Z36" s="723" t="s">
        <v>129</v>
      </c>
      <c r="AA36" s="723"/>
      <c r="AB36" s="723"/>
      <c r="AC36" s="723"/>
      <c r="AD36" s="724" t="s">
        <v>129</v>
      </c>
      <c r="AE36" s="724"/>
      <c r="AF36" s="724"/>
      <c r="AG36" s="724"/>
      <c r="AH36" s="724"/>
      <c r="AI36" s="724"/>
      <c r="AJ36" s="724"/>
      <c r="AK36" s="724"/>
      <c r="AL36" s="666" t="s">
        <v>227</v>
      </c>
      <c r="AM36" s="667"/>
      <c r="AN36" s="667"/>
      <c r="AO36" s="725"/>
      <c r="AQ36" s="698" t="s">
        <v>329</v>
      </c>
      <c r="AR36" s="699"/>
      <c r="AS36" s="699"/>
      <c r="AT36" s="699"/>
      <c r="AU36" s="699"/>
      <c r="AV36" s="699"/>
      <c r="AW36" s="699"/>
      <c r="AX36" s="699"/>
      <c r="AY36" s="700"/>
      <c r="AZ36" s="661">
        <v>39724</v>
      </c>
      <c r="BA36" s="664"/>
      <c r="BB36" s="664"/>
      <c r="BC36" s="664"/>
      <c r="BD36" s="662"/>
      <c r="BE36" s="662"/>
      <c r="BF36" s="701"/>
      <c r="BG36" s="705" t="s">
        <v>330</v>
      </c>
      <c r="BH36" s="702"/>
      <c r="BI36" s="702"/>
      <c r="BJ36" s="702"/>
      <c r="BK36" s="702"/>
      <c r="BL36" s="702"/>
      <c r="BM36" s="702"/>
      <c r="BN36" s="702"/>
      <c r="BO36" s="702"/>
      <c r="BP36" s="702"/>
      <c r="BQ36" s="702"/>
      <c r="BR36" s="702"/>
      <c r="BS36" s="702"/>
      <c r="BT36" s="702"/>
      <c r="BU36" s="703"/>
      <c r="BV36" s="661">
        <v>28314</v>
      </c>
      <c r="BW36" s="664"/>
      <c r="BX36" s="664"/>
      <c r="BY36" s="664"/>
      <c r="BZ36" s="664"/>
      <c r="CA36" s="664"/>
      <c r="CB36" s="704"/>
      <c r="CD36" s="705" t="s">
        <v>331</v>
      </c>
      <c r="CE36" s="702"/>
      <c r="CF36" s="702"/>
      <c r="CG36" s="702"/>
      <c r="CH36" s="702"/>
      <c r="CI36" s="702"/>
      <c r="CJ36" s="702"/>
      <c r="CK36" s="702"/>
      <c r="CL36" s="702"/>
      <c r="CM36" s="702"/>
      <c r="CN36" s="702"/>
      <c r="CO36" s="702"/>
      <c r="CP36" s="702"/>
      <c r="CQ36" s="703"/>
      <c r="CR36" s="661">
        <v>617107</v>
      </c>
      <c r="CS36" s="664"/>
      <c r="CT36" s="664"/>
      <c r="CU36" s="664"/>
      <c r="CV36" s="664"/>
      <c r="CW36" s="664"/>
      <c r="CX36" s="664"/>
      <c r="CY36" s="665"/>
      <c r="CZ36" s="666">
        <v>7</v>
      </c>
      <c r="DA36" s="695"/>
      <c r="DB36" s="695"/>
      <c r="DC36" s="696"/>
      <c r="DD36" s="669">
        <v>443277</v>
      </c>
      <c r="DE36" s="664"/>
      <c r="DF36" s="664"/>
      <c r="DG36" s="664"/>
      <c r="DH36" s="664"/>
      <c r="DI36" s="664"/>
      <c r="DJ36" s="664"/>
      <c r="DK36" s="665"/>
      <c r="DL36" s="669">
        <v>264612</v>
      </c>
      <c r="DM36" s="664"/>
      <c r="DN36" s="664"/>
      <c r="DO36" s="664"/>
      <c r="DP36" s="664"/>
      <c r="DQ36" s="664"/>
      <c r="DR36" s="664"/>
      <c r="DS36" s="664"/>
      <c r="DT36" s="664"/>
      <c r="DU36" s="664"/>
      <c r="DV36" s="665"/>
      <c r="DW36" s="666">
        <v>4.4000000000000004</v>
      </c>
      <c r="DX36" s="695"/>
      <c r="DY36" s="695"/>
      <c r="DZ36" s="695"/>
      <c r="EA36" s="695"/>
      <c r="EB36" s="695"/>
      <c r="EC36" s="697"/>
    </row>
    <row r="37" spans="2:133" ht="11.25" customHeight="1" x14ac:dyDescent="0.15">
      <c r="B37" s="658" t="s">
        <v>332</v>
      </c>
      <c r="C37" s="659"/>
      <c r="D37" s="659"/>
      <c r="E37" s="659"/>
      <c r="F37" s="659"/>
      <c r="G37" s="659"/>
      <c r="H37" s="659"/>
      <c r="I37" s="659"/>
      <c r="J37" s="659"/>
      <c r="K37" s="659"/>
      <c r="L37" s="659"/>
      <c r="M37" s="659"/>
      <c r="N37" s="659"/>
      <c r="O37" s="659"/>
      <c r="P37" s="659"/>
      <c r="Q37" s="660"/>
      <c r="R37" s="661">
        <v>266147</v>
      </c>
      <c r="S37" s="664"/>
      <c r="T37" s="664"/>
      <c r="U37" s="664"/>
      <c r="V37" s="664"/>
      <c r="W37" s="664"/>
      <c r="X37" s="664"/>
      <c r="Y37" s="665"/>
      <c r="Z37" s="723">
        <v>2.8</v>
      </c>
      <c r="AA37" s="723"/>
      <c r="AB37" s="723"/>
      <c r="AC37" s="723"/>
      <c r="AD37" s="724" t="s">
        <v>227</v>
      </c>
      <c r="AE37" s="724"/>
      <c r="AF37" s="724"/>
      <c r="AG37" s="724"/>
      <c r="AH37" s="724"/>
      <c r="AI37" s="724"/>
      <c r="AJ37" s="724"/>
      <c r="AK37" s="724"/>
      <c r="AL37" s="666" t="s">
        <v>227</v>
      </c>
      <c r="AM37" s="667"/>
      <c r="AN37" s="667"/>
      <c r="AO37" s="725"/>
      <c r="AQ37" s="698" t="s">
        <v>333</v>
      </c>
      <c r="AR37" s="699"/>
      <c r="AS37" s="699"/>
      <c r="AT37" s="699"/>
      <c r="AU37" s="699"/>
      <c r="AV37" s="699"/>
      <c r="AW37" s="699"/>
      <c r="AX37" s="699"/>
      <c r="AY37" s="700"/>
      <c r="AZ37" s="661">
        <v>22346</v>
      </c>
      <c r="BA37" s="664"/>
      <c r="BB37" s="664"/>
      <c r="BC37" s="664"/>
      <c r="BD37" s="662"/>
      <c r="BE37" s="662"/>
      <c r="BF37" s="701"/>
      <c r="BG37" s="705" t="s">
        <v>334</v>
      </c>
      <c r="BH37" s="702"/>
      <c r="BI37" s="702"/>
      <c r="BJ37" s="702"/>
      <c r="BK37" s="702"/>
      <c r="BL37" s="702"/>
      <c r="BM37" s="702"/>
      <c r="BN37" s="702"/>
      <c r="BO37" s="702"/>
      <c r="BP37" s="702"/>
      <c r="BQ37" s="702"/>
      <c r="BR37" s="702"/>
      <c r="BS37" s="702"/>
      <c r="BT37" s="702"/>
      <c r="BU37" s="703"/>
      <c r="BV37" s="661">
        <v>3204</v>
      </c>
      <c r="BW37" s="664"/>
      <c r="BX37" s="664"/>
      <c r="BY37" s="664"/>
      <c r="BZ37" s="664"/>
      <c r="CA37" s="664"/>
      <c r="CB37" s="704"/>
      <c r="CD37" s="705" t="s">
        <v>335</v>
      </c>
      <c r="CE37" s="702"/>
      <c r="CF37" s="702"/>
      <c r="CG37" s="702"/>
      <c r="CH37" s="702"/>
      <c r="CI37" s="702"/>
      <c r="CJ37" s="702"/>
      <c r="CK37" s="702"/>
      <c r="CL37" s="702"/>
      <c r="CM37" s="702"/>
      <c r="CN37" s="702"/>
      <c r="CO37" s="702"/>
      <c r="CP37" s="702"/>
      <c r="CQ37" s="703"/>
      <c r="CR37" s="661">
        <v>5395</v>
      </c>
      <c r="CS37" s="662"/>
      <c r="CT37" s="662"/>
      <c r="CU37" s="662"/>
      <c r="CV37" s="662"/>
      <c r="CW37" s="662"/>
      <c r="CX37" s="662"/>
      <c r="CY37" s="663"/>
      <c r="CZ37" s="666">
        <v>0.1</v>
      </c>
      <c r="DA37" s="695"/>
      <c r="DB37" s="695"/>
      <c r="DC37" s="696"/>
      <c r="DD37" s="669">
        <v>4753</v>
      </c>
      <c r="DE37" s="662"/>
      <c r="DF37" s="662"/>
      <c r="DG37" s="662"/>
      <c r="DH37" s="662"/>
      <c r="DI37" s="662"/>
      <c r="DJ37" s="662"/>
      <c r="DK37" s="663"/>
      <c r="DL37" s="669">
        <v>4524</v>
      </c>
      <c r="DM37" s="662"/>
      <c r="DN37" s="662"/>
      <c r="DO37" s="662"/>
      <c r="DP37" s="662"/>
      <c r="DQ37" s="662"/>
      <c r="DR37" s="662"/>
      <c r="DS37" s="662"/>
      <c r="DT37" s="662"/>
      <c r="DU37" s="662"/>
      <c r="DV37" s="663"/>
      <c r="DW37" s="666">
        <v>0.1</v>
      </c>
      <c r="DX37" s="695"/>
      <c r="DY37" s="695"/>
      <c r="DZ37" s="695"/>
      <c r="EA37" s="695"/>
      <c r="EB37" s="695"/>
      <c r="EC37" s="697"/>
    </row>
    <row r="38" spans="2:133" ht="11.25" customHeight="1" x14ac:dyDescent="0.15">
      <c r="B38" s="673" t="s">
        <v>336</v>
      </c>
      <c r="C38" s="674"/>
      <c r="D38" s="674"/>
      <c r="E38" s="674"/>
      <c r="F38" s="674"/>
      <c r="G38" s="674"/>
      <c r="H38" s="674"/>
      <c r="I38" s="674"/>
      <c r="J38" s="674"/>
      <c r="K38" s="674"/>
      <c r="L38" s="674"/>
      <c r="M38" s="674"/>
      <c r="N38" s="674"/>
      <c r="O38" s="674"/>
      <c r="P38" s="674"/>
      <c r="Q38" s="675"/>
      <c r="R38" s="676">
        <v>9451813</v>
      </c>
      <c r="S38" s="713"/>
      <c r="T38" s="713"/>
      <c r="U38" s="713"/>
      <c r="V38" s="713"/>
      <c r="W38" s="713"/>
      <c r="X38" s="713"/>
      <c r="Y38" s="718"/>
      <c r="Z38" s="719">
        <v>100</v>
      </c>
      <c r="AA38" s="719"/>
      <c r="AB38" s="719"/>
      <c r="AC38" s="719"/>
      <c r="AD38" s="720">
        <v>5726691</v>
      </c>
      <c r="AE38" s="720"/>
      <c r="AF38" s="720"/>
      <c r="AG38" s="720"/>
      <c r="AH38" s="720"/>
      <c r="AI38" s="720"/>
      <c r="AJ38" s="720"/>
      <c r="AK38" s="720"/>
      <c r="AL38" s="679">
        <v>100</v>
      </c>
      <c r="AM38" s="721"/>
      <c r="AN38" s="721"/>
      <c r="AO38" s="722"/>
      <c r="AQ38" s="698" t="s">
        <v>337</v>
      </c>
      <c r="AR38" s="699"/>
      <c r="AS38" s="699"/>
      <c r="AT38" s="699"/>
      <c r="AU38" s="699"/>
      <c r="AV38" s="699"/>
      <c r="AW38" s="699"/>
      <c r="AX38" s="699"/>
      <c r="AY38" s="700"/>
      <c r="AZ38" s="661" t="s">
        <v>227</v>
      </c>
      <c r="BA38" s="664"/>
      <c r="BB38" s="664"/>
      <c r="BC38" s="664"/>
      <c r="BD38" s="662"/>
      <c r="BE38" s="662"/>
      <c r="BF38" s="701"/>
      <c r="BG38" s="705" t="s">
        <v>338</v>
      </c>
      <c r="BH38" s="702"/>
      <c r="BI38" s="702"/>
      <c r="BJ38" s="702"/>
      <c r="BK38" s="702"/>
      <c r="BL38" s="702"/>
      <c r="BM38" s="702"/>
      <c r="BN38" s="702"/>
      <c r="BO38" s="702"/>
      <c r="BP38" s="702"/>
      <c r="BQ38" s="702"/>
      <c r="BR38" s="702"/>
      <c r="BS38" s="702"/>
      <c r="BT38" s="702"/>
      <c r="BU38" s="703"/>
      <c r="BV38" s="661">
        <v>5187</v>
      </c>
      <c r="BW38" s="664"/>
      <c r="BX38" s="664"/>
      <c r="BY38" s="664"/>
      <c r="BZ38" s="664"/>
      <c r="CA38" s="664"/>
      <c r="CB38" s="704"/>
      <c r="CD38" s="705" t="s">
        <v>339</v>
      </c>
      <c r="CE38" s="702"/>
      <c r="CF38" s="702"/>
      <c r="CG38" s="702"/>
      <c r="CH38" s="702"/>
      <c r="CI38" s="702"/>
      <c r="CJ38" s="702"/>
      <c r="CK38" s="702"/>
      <c r="CL38" s="702"/>
      <c r="CM38" s="702"/>
      <c r="CN38" s="702"/>
      <c r="CO38" s="702"/>
      <c r="CP38" s="702"/>
      <c r="CQ38" s="703"/>
      <c r="CR38" s="661">
        <v>983363</v>
      </c>
      <c r="CS38" s="664"/>
      <c r="CT38" s="664"/>
      <c r="CU38" s="664"/>
      <c r="CV38" s="664"/>
      <c r="CW38" s="664"/>
      <c r="CX38" s="664"/>
      <c r="CY38" s="665"/>
      <c r="CZ38" s="666">
        <v>11.1</v>
      </c>
      <c r="DA38" s="695"/>
      <c r="DB38" s="695"/>
      <c r="DC38" s="696"/>
      <c r="DD38" s="669">
        <v>840129</v>
      </c>
      <c r="DE38" s="664"/>
      <c r="DF38" s="664"/>
      <c r="DG38" s="664"/>
      <c r="DH38" s="664"/>
      <c r="DI38" s="664"/>
      <c r="DJ38" s="664"/>
      <c r="DK38" s="665"/>
      <c r="DL38" s="669">
        <v>808660</v>
      </c>
      <c r="DM38" s="664"/>
      <c r="DN38" s="664"/>
      <c r="DO38" s="664"/>
      <c r="DP38" s="664"/>
      <c r="DQ38" s="664"/>
      <c r="DR38" s="664"/>
      <c r="DS38" s="664"/>
      <c r="DT38" s="664"/>
      <c r="DU38" s="664"/>
      <c r="DV38" s="665"/>
      <c r="DW38" s="666">
        <v>13.5</v>
      </c>
      <c r="DX38" s="695"/>
      <c r="DY38" s="695"/>
      <c r="DZ38" s="695"/>
      <c r="EA38" s="695"/>
      <c r="EB38" s="695"/>
      <c r="EC38" s="697"/>
    </row>
    <row r="39" spans="2:133" ht="11.25" customHeight="1" x14ac:dyDescent="0.15">
      <c r="AQ39" s="698" t="s">
        <v>340</v>
      </c>
      <c r="AR39" s="699"/>
      <c r="AS39" s="699"/>
      <c r="AT39" s="699"/>
      <c r="AU39" s="699"/>
      <c r="AV39" s="699"/>
      <c r="AW39" s="699"/>
      <c r="AX39" s="699"/>
      <c r="AY39" s="700"/>
      <c r="AZ39" s="661" t="s">
        <v>227</v>
      </c>
      <c r="BA39" s="664"/>
      <c r="BB39" s="664"/>
      <c r="BC39" s="664"/>
      <c r="BD39" s="662"/>
      <c r="BE39" s="662"/>
      <c r="BF39" s="701"/>
      <c r="BG39" s="706" t="s">
        <v>341</v>
      </c>
      <c r="BH39" s="707"/>
      <c r="BI39" s="707"/>
      <c r="BJ39" s="707"/>
      <c r="BK39" s="707"/>
      <c r="BL39" s="235"/>
      <c r="BM39" s="702" t="s">
        <v>342</v>
      </c>
      <c r="BN39" s="702"/>
      <c r="BO39" s="702"/>
      <c r="BP39" s="702"/>
      <c r="BQ39" s="702"/>
      <c r="BR39" s="702"/>
      <c r="BS39" s="702"/>
      <c r="BT39" s="702"/>
      <c r="BU39" s="703"/>
      <c r="BV39" s="661">
        <v>85</v>
      </c>
      <c r="BW39" s="664"/>
      <c r="BX39" s="664"/>
      <c r="BY39" s="664"/>
      <c r="BZ39" s="664"/>
      <c r="CA39" s="664"/>
      <c r="CB39" s="704"/>
      <c r="CD39" s="705" t="s">
        <v>343</v>
      </c>
      <c r="CE39" s="702"/>
      <c r="CF39" s="702"/>
      <c r="CG39" s="702"/>
      <c r="CH39" s="702"/>
      <c r="CI39" s="702"/>
      <c r="CJ39" s="702"/>
      <c r="CK39" s="702"/>
      <c r="CL39" s="702"/>
      <c r="CM39" s="702"/>
      <c r="CN39" s="702"/>
      <c r="CO39" s="702"/>
      <c r="CP39" s="702"/>
      <c r="CQ39" s="703"/>
      <c r="CR39" s="661">
        <v>178993</v>
      </c>
      <c r="CS39" s="662"/>
      <c r="CT39" s="662"/>
      <c r="CU39" s="662"/>
      <c r="CV39" s="662"/>
      <c r="CW39" s="662"/>
      <c r="CX39" s="662"/>
      <c r="CY39" s="663"/>
      <c r="CZ39" s="666">
        <v>2</v>
      </c>
      <c r="DA39" s="695"/>
      <c r="DB39" s="695"/>
      <c r="DC39" s="696"/>
      <c r="DD39" s="669">
        <v>170000</v>
      </c>
      <c r="DE39" s="662"/>
      <c r="DF39" s="662"/>
      <c r="DG39" s="662"/>
      <c r="DH39" s="662"/>
      <c r="DI39" s="662"/>
      <c r="DJ39" s="662"/>
      <c r="DK39" s="663"/>
      <c r="DL39" s="669" t="s">
        <v>227</v>
      </c>
      <c r="DM39" s="662"/>
      <c r="DN39" s="662"/>
      <c r="DO39" s="662"/>
      <c r="DP39" s="662"/>
      <c r="DQ39" s="662"/>
      <c r="DR39" s="662"/>
      <c r="DS39" s="662"/>
      <c r="DT39" s="662"/>
      <c r="DU39" s="662"/>
      <c r="DV39" s="663"/>
      <c r="DW39" s="666" t="s">
        <v>227</v>
      </c>
      <c r="DX39" s="695"/>
      <c r="DY39" s="695"/>
      <c r="DZ39" s="695"/>
      <c r="EA39" s="695"/>
      <c r="EB39" s="695"/>
      <c r="EC39" s="697"/>
    </row>
    <row r="40" spans="2:133" ht="11.25" customHeight="1" x14ac:dyDescent="0.15">
      <c r="AQ40" s="698" t="s">
        <v>344</v>
      </c>
      <c r="AR40" s="699"/>
      <c r="AS40" s="699"/>
      <c r="AT40" s="699"/>
      <c r="AU40" s="699"/>
      <c r="AV40" s="699"/>
      <c r="AW40" s="699"/>
      <c r="AX40" s="699"/>
      <c r="AY40" s="700"/>
      <c r="AZ40" s="661">
        <v>241038</v>
      </c>
      <c r="BA40" s="664"/>
      <c r="BB40" s="664"/>
      <c r="BC40" s="664"/>
      <c r="BD40" s="662"/>
      <c r="BE40" s="662"/>
      <c r="BF40" s="701"/>
      <c r="BG40" s="706"/>
      <c r="BH40" s="707"/>
      <c r="BI40" s="707"/>
      <c r="BJ40" s="707"/>
      <c r="BK40" s="707"/>
      <c r="BL40" s="235"/>
      <c r="BM40" s="702" t="s">
        <v>345</v>
      </c>
      <c r="BN40" s="702"/>
      <c r="BO40" s="702"/>
      <c r="BP40" s="702"/>
      <c r="BQ40" s="702"/>
      <c r="BR40" s="702"/>
      <c r="BS40" s="702"/>
      <c r="BT40" s="702"/>
      <c r="BU40" s="703"/>
      <c r="BV40" s="661" t="s">
        <v>227</v>
      </c>
      <c r="BW40" s="664"/>
      <c r="BX40" s="664"/>
      <c r="BY40" s="664"/>
      <c r="BZ40" s="664"/>
      <c r="CA40" s="664"/>
      <c r="CB40" s="704"/>
      <c r="CD40" s="705" t="s">
        <v>346</v>
      </c>
      <c r="CE40" s="702"/>
      <c r="CF40" s="702"/>
      <c r="CG40" s="702"/>
      <c r="CH40" s="702"/>
      <c r="CI40" s="702"/>
      <c r="CJ40" s="702"/>
      <c r="CK40" s="702"/>
      <c r="CL40" s="702"/>
      <c r="CM40" s="702"/>
      <c r="CN40" s="702"/>
      <c r="CO40" s="702"/>
      <c r="CP40" s="702"/>
      <c r="CQ40" s="703"/>
      <c r="CR40" s="661">
        <v>28634</v>
      </c>
      <c r="CS40" s="664"/>
      <c r="CT40" s="664"/>
      <c r="CU40" s="664"/>
      <c r="CV40" s="664"/>
      <c r="CW40" s="664"/>
      <c r="CX40" s="664"/>
      <c r="CY40" s="665"/>
      <c r="CZ40" s="666">
        <v>0.3</v>
      </c>
      <c r="DA40" s="695"/>
      <c r="DB40" s="695"/>
      <c r="DC40" s="696"/>
      <c r="DD40" s="669">
        <v>17744</v>
      </c>
      <c r="DE40" s="664"/>
      <c r="DF40" s="664"/>
      <c r="DG40" s="664"/>
      <c r="DH40" s="664"/>
      <c r="DI40" s="664"/>
      <c r="DJ40" s="664"/>
      <c r="DK40" s="665"/>
      <c r="DL40" s="669">
        <v>652</v>
      </c>
      <c r="DM40" s="664"/>
      <c r="DN40" s="664"/>
      <c r="DO40" s="664"/>
      <c r="DP40" s="664"/>
      <c r="DQ40" s="664"/>
      <c r="DR40" s="664"/>
      <c r="DS40" s="664"/>
      <c r="DT40" s="664"/>
      <c r="DU40" s="664"/>
      <c r="DV40" s="665"/>
      <c r="DW40" s="666">
        <v>0</v>
      </c>
      <c r="DX40" s="695"/>
      <c r="DY40" s="695"/>
      <c r="DZ40" s="695"/>
      <c r="EA40" s="695"/>
      <c r="EB40" s="695"/>
      <c r="EC40" s="697"/>
    </row>
    <row r="41" spans="2:133" ht="11.25" customHeight="1" x14ac:dyDescent="0.15">
      <c r="AQ41" s="710" t="s">
        <v>347</v>
      </c>
      <c r="AR41" s="711"/>
      <c r="AS41" s="711"/>
      <c r="AT41" s="711"/>
      <c r="AU41" s="711"/>
      <c r="AV41" s="711"/>
      <c r="AW41" s="711"/>
      <c r="AX41" s="711"/>
      <c r="AY41" s="712"/>
      <c r="AZ41" s="676">
        <v>737007</v>
      </c>
      <c r="BA41" s="713"/>
      <c r="BB41" s="713"/>
      <c r="BC41" s="713"/>
      <c r="BD41" s="677"/>
      <c r="BE41" s="677"/>
      <c r="BF41" s="714"/>
      <c r="BG41" s="708"/>
      <c r="BH41" s="709"/>
      <c r="BI41" s="709"/>
      <c r="BJ41" s="709"/>
      <c r="BK41" s="709"/>
      <c r="BL41" s="236"/>
      <c r="BM41" s="715" t="s">
        <v>348</v>
      </c>
      <c r="BN41" s="715"/>
      <c r="BO41" s="715"/>
      <c r="BP41" s="715"/>
      <c r="BQ41" s="715"/>
      <c r="BR41" s="715"/>
      <c r="BS41" s="715"/>
      <c r="BT41" s="715"/>
      <c r="BU41" s="716"/>
      <c r="BV41" s="676">
        <v>309</v>
      </c>
      <c r="BW41" s="713"/>
      <c r="BX41" s="713"/>
      <c r="BY41" s="713"/>
      <c r="BZ41" s="713"/>
      <c r="CA41" s="713"/>
      <c r="CB41" s="717"/>
      <c r="CD41" s="705" t="s">
        <v>349</v>
      </c>
      <c r="CE41" s="702"/>
      <c r="CF41" s="702"/>
      <c r="CG41" s="702"/>
      <c r="CH41" s="702"/>
      <c r="CI41" s="702"/>
      <c r="CJ41" s="702"/>
      <c r="CK41" s="702"/>
      <c r="CL41" s="702"/>
      <c r="CM41" s="702"/>
      <c r="CN41" s="702"/>
      <c r="CO41" s="702"/>
      <c r="CP41" s="702"/>
      <c r="CQ41" s="703"/>
      <c r="CR41" s="661" t="s">
        <v>227</v>
      </c>
      <c r="CS41" s="662"/>
      <c r="CT41" s="662"/>
      <c r="CU41" s="662"/>
      <c r="CV41" s="662"/>
      <c r="CW41" s="662"/>
      <c r="CX41" s="662"/>
      <c r="CY41" s="663"/>
      <c r="CZ41" s="666" t="s">
        <v>129</v>
      </c>
      <c r="DA41" s="695"/>
      <c r="DB41" s="695"/>
      <c r="DC41" s="696"/>
      <c r="DD41" s="669" t="s">
        <v>227</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350</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351</v>
      </c>
      <c r="CE42" s="659"/>
      <c r="CF42" s="659"/>
      <c r="CG42" s="659"/>
      <c r="CH42" s="659"/>
      <c r="CI42" s="659"/>
      <c r="CJ42" s="659"/>
      <c r="CK42" s="659"/>
      <c r="CL42" s="659"/>
      <c r="CM42" s="659"/>
      <c r="CN42" s="659"/>
      <c r="CO42" s="659"/>
      <c r="CP42" s="659"/>
      <c r="CQ42" s="660"/>
      <c r="CR42" s="661">
        <v>1114811</v>
      </c>
      <c r="CS42" s="664"/>
      <c r="CT42" s="664"/>
      <c r="CU42" s="664"/>
      <c r="CV42" s="664"/>
      <c r="CW42" s="664"/>
      <c r="CX42" s="664"/>
      <c r="CY42" s="665"/>
      <c r="CZ42" s="666">
        <v>12.6</v>
      </c>
      <c r="DA42" s="667"/>
      <c r="DB42" s="667"/>
      <c r="DC42" s="668"/>
      <c r="DD42" s="669">
        <v>469697</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352</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353</v>
      </c>
      <c r="CE43" s="659"/>
      <c r="CF43" s="659"/>
      <c r="CG43" s="659"/>
      <c r="CH43" s="659"/>
      <c r="CI43" s="659"/>
      <c r="CJ43" s="659"/>
      <c r="CK43" s="659"/>
      <c r="CL43" s="659"/>
      <c r="CM43" s="659"/>
      <c r="CN43" s="659"/>
      <c r="CO43" s="659"/>
      <c r="CP43" s="659"/>
      <c r="CQ43" s="660"/>
      <c r="CR43" s="661">
        <v>36790</v>
      </c>
      <c r="CS43" s="662"/>
      <c r="CT43" s="662"/>
      <c r="CU43" s="662"/>
      <c r="CV43" s="662"/>
      <c r="CW43" s="662"/>
      <c r="CX43" s="662"/>
      <c r="CY43" s="663"/>
      <c r="CZ43" s="666">
        <v>0.4</v>
      </c>
      <c r="DA43" s="695"/>
      <c r="DB43" s="695"/>
      <c r="DC43" s="696"/>
      <c r="DD43" s="669">
        <v>36790</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354</v>
      </c>
      <c r="CD44" s="689" t="s">
        <v>305</v>
      </c>
      <c r="CE44" s="690"/>
      <c r="CF44" s="658" t="s">
        <v>355</v>
      </c>
      <c r="CG44" s="659"/>
      <c r="CH44" s="659"/>
      <c r="CI44" s="659"/>
      <c r="CJ44" s="659"/>
      <c r="CK44" s="659"/>
      <c r="CL44" s="659"/>
      <c r="CM44" s="659"/>
      <c r="CN44" s="659"/>
      <c r="CO44" s="659"/>
      <c r="CP44" s="659"/>
      <c r="CQ44" s="660"/>
      <c r="CR44" s="661">
        <v>1114811</v>
      </c>
      <c r="CS44" s="664"/>
      <c r="CT44" s="664"/>
      <c r="CU44" s="664"/>
      <c r="CV44" s="664"/>
      <c r="CW44" s="664"/>
      <c r="CX44" s="664"/>
      <c r="CY44" s="665"/>
      <c r="CZ44" s="666">
        <v>12.6</v>
      </c>
      <c r="DA44" s="667"/>
      <c r="DB44" s="667"/>
      <c r="DC44" s="668"/>
      <c r="DD44" s="669">
        <v>469697</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356</v>
      </c>
      <c r="CG45" s="659"/>
      <c r="CH45" s="659"/>
      <c r="CI45" s="659"/>
      <c r="CJ45" s="659"/>
      <c r="CK45" s="659"/>
      <c r="CL45" s="659"/>
      <c r="CM45" s="659"/>
      <c r="CN45" s="659"/>
      <c r="CO45" s="659"/>
      <c r="CP45" s="659"/>
      <c r="CQ45" s="660"/>
      <c r="CR45" s="661">
        <v>453056</v>
      </c>
      <c r="CS45" s="662"/>
      <c r="CT45" s="662"/>
      <c r="CU45" s="662"/>
      <c r="CV45" s="662"/>
      <c r="CW45" s="662"/>
      <c r="CX45" s="662"/>
      <c r="CY45" s="663"/>
      <c r="CZ45" s="666">
        <v>5.0999999999999996</v>
      </c>
      <c r="DA45" s="695"/>
      <c r="DB45" s="695"/>
      <c r="DC45" s="696"/>
      <c r="DD45" s="669">
        <v>126138</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357</v>
      </c>
      <c r="CG46" s="659"/>
      <c r="CH46" s="659"/>
      <c r="CI46" s="659"/>
      <c r="CJ46" s="659"/>
      <c r="CK46" s="659"/>
      <c r="CL46" s="659"/>
      <c r="CM46" s="659"/>
      <c r="CN46" s="659"/>
      <c r="CO46" s="659"/>
      <c r="CP46" s="659"/>
      <c r="CQ46" s="660"/>
      <c r="CR46" s="661">
        <v>661755</v>
      </c>
      <c r="CS46" s="664"/>
      <c r="CT46" s="664"/>
      <c r="CU46" s="664"/>
      <c r="CV46" s="664"/>
      <c r="CW46" s="664"/>
      <c r="CX46" s="664"/>
      <c r="CY46" s="665"/>
      <c r="CZ46" s="666">
        <v>7.5</v>
      </c>
      <c r="DA46" s="667"/>
      <c r="DB46" s="667"/>
      <c r="DC46" s="668"/>
      <c r="DD46" s="669">
        <v>343559</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358</v>
      </c>
      <c r="CG47" s="659"/>
      <c r="CH47" s="659"/>
      <c r="CI47" s="659"/>
      <c r="CJ47" s="659"/>
      <c r="CK47" s="659"/>
      <c r="CL47" s="659"/>
      <c r="CM47" s="659"/>
      <c r="CN47" s="659"/>
      <c r="CO47" s="659"/>
      <c r="CP47" s="659"/>
      <c r="CQ47" s="660"/>
      <c r="CR47" s="661" t="s">
        <v>129</v>
      </c>
      <c r="CS47" s="662"/>
      <c r="CT47" s="662"/>
      <c r="CU47" s="662"/>
      <c r="CV47" s="662"/>
      <c r="CW47" s="662"/>
      <c r="CX47" s="662"/>
      <c r="CY47" s="663"/>
      <c r="CZ47" s="666" t="s">
        <v>138</v>
      </c>
      <c r="DA47" s="695"/>
      <c r="DB47" s="695"/>
      <c r="DC47" s="696"/>
      <c r="DD47" s="669" t="s">
        <v>138</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359</v>
      </c>
      <c r="CG48" s="659"/>
      <c r="CH48" s="659"/>
      <c r="CI48" s="659"/>
      <c r="CJ48" s="659"/>
      <c r="CK48" s="659"/>
      <c r="CL48" s="659"/>
      <c r="CM48" s="659"/>
      <c r="CN48" s="659"/>
      <c r="CO48" s="659"/>
      <c r="CP48" s="659"/>
      <c r="CQ48" s="660"/>
      <c r="CR48" s="661" t="s">
        <v>227</v>
      </c>
      <c r="CS48" s="664"/>
      <c r="CT48" s="664"/>
      <c r="CU48" s="664"/>
      <c r="CV48" s="664"/>
      <c r="CW48" s="664"/>
      <c r="CX48" s="664"/>
      <c r="CY48" s="665"/>
      <c r="CZ48" s="666" t="s">
        <v>129</v>
      </c>
      <c r="DA48" s="667"/>
      <c r="DB48" s="667"/>
      <c r="DC48" s="668"/>
      <c r="DD48" s="669" t="s">
        <v>129</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360</v>
      </c>
      <c r="CE49" s="674"/>
      <c r="CF49" s="674"/>
      <c r="CG49" s="674"/>
      <c r="CH49" s="674"/>
      <c r="CI49" s="674"/>
      <c r="CJ49" s="674"/>
      <c r="CK49" s="674"/>
      <c r="CL49" s="674"/>
      <c r="CM49" s="674"/>
      <c r="CN49" s="674"/>
      <c r="CO49" s="674"/>
      <c r="CP49" s="674"/>
      <c r="CQ49" s="675"/>
      <c r="CR49" s="676">
        <v>8824171</v>
      </c>
      <c r="CS49" s="677"/>
      <c r="CT49" s="677"/>
      <c r="CU49" s="677"/>
      <c r="CV49" s="677"/>
      <c r="CW49" s="677"/>
      <c r="CX49" s="677"/>
      <c r="CY49" s="678"/>
      <c r="CZ49" s="679">
        <v>100</v>
      </c>
      <c r="DA49" s="680"/>
      <c r="DB49" s="680"/>
      <c r="DC49" s="681"/>
      <c r="DD49" s="682">
        <v>6419759</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RjQsMA477dydxtB2B6/F3uzj6/I/rDbSgwLDPCgssV6eQq1HCVh6iAw1NG29LaSycfo2PAbAf4N8Q6LSZzNi4A==" saltValue="hReAgGQ/kUx0uund1EibI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5" zoomScaleNormal="7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361</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362</v>
      </c>
      <c r="DK2" s="1200"/>
      <c r="DL2" s="1200"/>
      <c r="DM2" s="1200"/>
      <c r="DN2" s="1200"/>
      <c r="DO2" s="1201"/>
      <c r="DP2" s="249"/>
      <c r="DQ2" s="1199" t="s">
        <v>363</v>
      </c>
      <c r="DR2" s="1200"/>
      <c r="DS2" s="1200"/>
      <c r="DT2" s="1200"/>
      <c r="DU2" s="1200"/>
      <c r="DV2" s="1200"/>
      <c r="DW2" s="1200"/>
      <c r="DX2" s="1200"/>
      <c r="DY2" s="1200"/>
      <c r="DZ2" s="120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364</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365</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366</v>
      </c>
      <c r="B5" s="1085"/>
      <c r="C5" s="1085"/>
      <c r="D5" s="1085"/>
      <c r="E5" s="1085"/>
      <c r="F5" s="1085"/>
      <c r="G5" s="1085"/>
      <c r="H5" s="1085"/>
      <c r="I5" s="1085"/>
      <c r="J5" s="1085"/>
      <c r="K5" s="1085"/>
      <c r="L5" s="1085"/>
      <c r="M5" s="1085"/>
      <c r="N5" s="1085"/>
      <c r="O5" s="1085"/>
      <c r="P5" s="1086"/>
      <c r="Q5" s="1090" t="s">
        <v>367</v>
      </c>
      <c r="R5" s="1091"/>
      <c r="S5" s="1091"/>
      <c r="T5" s="1091"/>
      <c r="U5" s="1092"/>
      <c r="V5" s="1090" t="s">
        <v>368</v>
      </c>
      <c r="W5" s="1091"/>
      <c r="X5" s="1091"/>
      <c r="Y5" s="1091"/>
      <c r="Z5" s="1092"/>
      <c r="AA5" s="1090" t="s">
        <v>369</v>
      </c>
      <c r="AB5" s="1091"/>
      <c r="AC5" s="1091"/>
      <c r="AD5" s="1091"/>
      <c r="AE5" s="1091"/>
      <c r="AF5" s="1202" t="s">
        <v>370</v>
      </c>
      <c r="AG5" s="1091"/>
      <c r="AH5" s="1091"/>
      <c r="AI5" s="1091"/>
      <c r="AJ5" s="1106"/>
      <c r="AK5" s="1091" t="s">
        <v>371</v>
      </c>
      <c r="AL5" s="1091"/>
      <c r="AM5" s="1091"/>
      <c r="AN5" s="1091"/>
      <c r="AO5" s="1092"/>
      <c r="AP5" s="1090" t="s">
        <v>372</v>
      </c>
      <c r="AQ5" s="1091"/>
      <c r="AR5" s="1091"/>
      <c r="AS5" s="1091"/>
      <c r="AT5" s="1092"/>
      <c r="AU5" s="1090" t="s">
        <v>373</v>
      </c>
      <c r="AV5" s="1091"/>
      <c r="AW5" s="1091"/>
      <c r="AX5" s="1091"/>
      <c r="AY5" s="1106"/>
      <c r="AZ5" s="256"/>
      <c r="BA5" s="256"/>
      <c r="BB5" s="256"/>
      <c r="BC5" s="256"/>
      <c r="BD5" s="256"/>
      <c r="BE5" s="257"/>
      <c r="BF5" s="257"/>
      <c r="BG5" s="257"/>
      <c r="BH5" s="257"/>
      <c r="BI5" s="257"/>
      <c r="BJ5" s="257"/>
      <c r="BK5" s="257"/>
      <c r="BL5" s="257"/>
      <c r="BM5" s="257"/>
      <c r="BN5" s="257"/>
      <c r="BO5" s="257"/>
      <c r="BP5" s="257"/>
      <c r="BQ5" s="1084" t="s">
        <v>374</v>
      </c>
      <c r="BR5" s="1085"/>
      <c r="BS5" s="1085"/>
      <c r="BT5" s="1085"/>
      <c r="BU5" s="1085"/>
      <c r="BV5" s="1085"/>
      <c r="BW5" s="1085"/>
      <c r="BX5" s="1085"/>
      <c r="BY5" s="1085"/>
      <c r="BZ5" s="1085"/>
      <c r="CA5" s="1085"/>
      <c r="CB5" s="1085"/>
      <c r="CC5" s="1085"/>
      <c r="CD5" s="1085"/>
      <c r="CE5" s="1085"/>
      <c r="CF5" s="1085"/>
      <c r="CG5" s="1086"/>
      <c r="CH5" s="1090" t="s">
        <v>375</v>
      </c>
      <c r="CI5" s="1091"/>
      <c r="CJ5" s="1091"/>
      <c r="CK5" s="1091"/>
      <c r="CL5" s="1092"/>
      <c r="CM5" s="1090" t="s">
        <v>376</v>
      </c>
      <c r="CN5" s="1091"/>
      <c r="CO5" s="1091"/>
      <c r="CP5" s="1091"/>
      <c r="CQ5" s="1092"/>
      <c r="CR5" s="1090" t="s">
        <v>377</v>
      </c>
      <c r="CS5" s="1091"/>
      <c r="CT5" s="1091"/>
      <c r="CU5" s="1091"/>
      <c r="CV5" s="1092"/>
      <c r="CW5" s="1090" t="s">
        <v>378</v>
      </c>
      <c r="CX5" s="1091"/>
      <c r="CY5" s="1091"/>
      <c r="CZ5" s="1091"/>
      <c r="DA5" s="1092"/>
      <c r="DB5" s="1090" t="s">
        <v>379</v>
      </c>
      <c r="DC5" s="1091"/>
      <c r="DD5" s="1091"/>
      <c r="DE5" s="1091"/>
      <c r="DF5" s="1092"/>
      <c r="DG5" s="1187" t="s">
        <v>380</v>
      </c>
      <c r="DH5" s="1188"/>
      <c r="DI5" s="1188"/>
      <c r="DJ5" s="1188"/>
      <c r="DK5" s="1189"/>
      <c r="DL5" s="1187" t="s">
        <v>381</v>
      </c>
      <c r="DM5" s="1188"/>
      <c r="DN5" s="1188"/>
      <c r="DO5" s="1188"/>
      <c r="DP5" s="1189"/>
      <c r="DQ5" s="1090" t="s">
        <v>382</v>
      </c>
      <c r="DR5" s="1091"/>
      <c r="DS5" s="1091"/>
      <c r="DT5" s="1091"/>
      <c r="DU5" s="1092"/>
      <c r="DV5" s="1090" t="s">
        <v>373</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15">
      <c r="A7" s="258">
        <v>1</v>
      </c>
      <c r="B7" s="1139" t="s">
        <v>383</v>
      </c>
      <c r="C7" s="1140"/>
      <c r="D7" s="1140"/>
      <c r="E7" s="1140"/>
      <c r="F7" s="1140"/>
      <c r="G7" s="1140"/>
      <c r="H7" s="1140"/>
      <c r="I7" s="1140"/>
      <c r="J7" s="1140"/>
      <c r="K7" s="1140"/>
      <c r="L7" s="1140"/>
      <c r="M7" s="1140"/>
      <c r="N7" s="1140"/>
      <c r="O7" s="1140"/>
      <c r="P7" s="1141"/>
      <c r="Q7" s="1193">
        <v>9456</v>
      </c>
      <c r="R7" s="1194"/>
      <c r="S7" s="1194"/>
      <c r="T7" s="1194"/>
      <c r="U7" s="1194"/>
      <c r="V7" s="1194">
        <v>8828</v>
      </c>
      <c r="W7" s="1194"/>
      <c r="X7" s="1194"/>
      <c r="Y7" s="1194"/>
      <c r="Z7" s="1194"/>
      <c r="AA7" s="1194">
        <v>628</v>
      </c>
      <c r="AB7" s="1194"/>
      <c r="AC7" s="1194"/>
      <c r="AD7" s="1194"/>
      <c r="AE7" s="1195"/>
      <c r="AF7" s="1196">
        <v>616</v>
      </c>
      <c r="AG7" s="1197"/>
      <c r="AH7" s="1197"/>
      <c r="AI7" s="1197"/>
      <c r="AJ7" s="1198"/>
      <c r="AK7" s="1180">
        <v>736</v>
      </c>
      <c r="AL7" s="1181"/>
      <c r="AM7" s="1181"/>
      <c r="AN7" s="1181"/>
      <c r="AO7" s="1181"/>
      <c r="AP7" s="1181">
        <v>9811</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590</v>
      </c>
      <c r="BT7" s="1185"/>
      <c r="BU7" s="1185"/>
      <c r="BV7" s="1185"/>
      <c r="BW7" s="1185"/>
      <c r="BX7" s="1185"/>
      <c r="BY7" s="1185"/>
      <c r="BZ7" s="1185"/>
      <c r="CA7" s="1185"/>
      <c r="CB7" s="1185"/>
      <c r="CC7" s="1185"/>
      <c r="CD7" s="1185"/>
      <c r="CE7" s="1185"/>
      <c r="CF7" s="1185"/>
      <c r="CG7" s="1186"/>
      <c r="CH7" s="1177">
        <v>-7</v>
      </c>
      <c r="CI7" s="1178"/>
      <c r="CJ7" s="1178"/>
      <c r="CK7" s="1178"/>
      <c r="CL7" s="1179"/>
      <c r="CM7" s="1177">
        <v>-16</v>
      </c>
      <c r="CN7" s="1178"/>
      <c r="CO7" s="1178"/>
      <c r="CP7" s="1178"/>
      <c r="CQ7" s="1179"/>
      <c r="CR7" s="1177">
        <v>1</v>
      </c>
      <c r="CS7" s="1178"/>
      <c r="CT7" s="1178"/>
      <c r="CU7" s="1178"/>
      <c r="CV7" s="1179"/>
      <c r="CW7" s="1177" t="s">
        <v>580</v>
      </c>
      <c r="CX7" s="1178"/>
      <c r="CY7" s="1178"/>
      <c r="CZ7" s="1178"/>
      <c r="DA7" s="1179"/>
      <c r="DB7" s="1177" t="s">
        <v>591</v>
      </c>
      <c r="DC7" s="1178"/>
      <c r="DD7" s="1178"/>
      <c r="DE7" s="1178"/>
      <c r="DF7" s="1179"/>
      <c r="DG7" s="1177" t="s">
        <v>591</v>
      </c>
      <c r="DH7" s="1178"/>
      <c r="DI7" s="1178"/>
      <c r="DJ7" s="1178"/>
      <c r="DK7" s="1179"/>
      <c r="DL7" s="1177" t="s">
        <v>580</v>
      </c>
      <c r="DM7" s="1178"/>
      <c r="DN7" s="1178"/>
      <c r="DO7" s="1178"/>
      <c r="DP7" s="1179"/>
      <c r="DQ7" s="1177" t="s">
        <v>587</v>
      </c>
      <c r="DR7" s="1178"/>
      <c r="DS7" s="1178"/>
      <c r="DT7" s="1178"/>
      <c r="DU7" s="1179"/>
      <c r="DV7" s="1204"/>
      <c r="DW7" s="1205"/>
      <c r="DX7" s="1205"/>
      <c r="DY7" s="1205"/>
      <c r="DZ7" s="1206"/>
      <c r="EA7" s="254"/>
    </row>
    <row r="8" spans="1:131" s="255" customFormat="1" ht="26.25" customHeight="1" x14ac:dyDescent="0.15">
      <c r="A8" s="261">
        <v>2</v>
      </c>
      <c r="B8" s="1126"/>
      <c r="C8" s="1127"/>
      <c r="D8" s="1127"/>
      <c r="E8" s="1127"/>
      <c r="F8" s="1127"/>
      <c r="G8" s="1127"/>
      <c r="H8" s="1127"/>
      <c r="I8" s="1127"/>
      <c r="J8" s="1127"/>
      <c r="K8" s="1127"/>
      <c r="L8" s="1127"/>
      <c r="M8" s="1127"/>
      <c r="N8" s="1127"/>
      <c r="O8" s="1127"/>
      <c r="P8" s="1128"/>
      <c r="Q8" s="1132"/>
      <c r="R8" s="1133"/>
      <c r="S8" s="1133"/>
      <c r="T8" s="1133"/>
      <c r="U8" s="1133"/>
      <c r="V8" s="1133"/>
      <c r="W8" s="1133"/>
      <c r="X8" s="1133"/>
      <c r="Y8" s="1133"/>
      <c r="Z8" s="1133"/>
      <c r="AA8" s="1133"/>
      <c r="AB8" s="1133"/>
      <c r="AC8" s="1133"/>
      <c r="AD8" s="1133"/>
      <c r="AE8" s="1134"/>
      <c r="AF8" s="1108"/>
      <c r="AG8" s="1109"/>
      <c r="AH8" s="1109"/>
      <c r="AI8" s="1109"/>
      <c r="AJ8" s="1110"/>
      <c r="AK8" s="1175"/>
      <c r="AL8" s="1176"/>
      <c r="AM8" s="1176"/>
      <c r="AN8" s="1176"/>
      <c r="AO8" s="1176"/>
      <c r="AP8" s="1176"/>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t="s">
        <v>605</v>
      </c>
      <c r="BT8" s="1104"/>
      <c r="BU8" s="1104"/>
      <c r="BV8" s="1104"/>
      <c r="BW8" s="1104"/>
      <c r="BX8" s="1104"/>
      <c r="BY8" s="1104"/>
      <c r="BZ8" s="1104"/>
      <c r="CA8" s="1104"/>
      <c r="CB8" s="1104"/>
      <c r="CC8" s="1104"/>
      <c r="CD8" s="1104"/>
      <c r="CE8" s="1104"/>
      <c r="CF8" s="1104"/>
      <c r="CG8" s="1105"/>
      <c r="CH8" s="1078">
        <v>4</v>
      </c>
      <c r="CI8" s="1079"/>
      <c r="CJ8" s="1079"/>
      <c r="CK8" s="1079"/>
      <c r="CL8" s="1080"/>
      <c r="CM8" s="1078">
        <v>10</v>
      </c>
      <c r="CN8" s="1079"/>
      <c r="CO8" s="1079"/>
      <c r="CP8" s="1079"/>
      <c r="CQ8" s="1080"/>
      <c r="CR8" s="1078">
        <v>2</v>
      </c>
      <c r="CS8" s="1079"/>
      <c r="CT8" s="1079"/>
      <c r="CU8" s="1079"/>
      <c r="CV8" s="1080"/>
      <c r="CW8" s="1078">
        <v>18</v>
      </c>
      <c r="CX8" s="1079"/>
      <c r="CY8" s="1079"/>
      <c r="CZ8" s="1079"/>
      <c r="DA8" s="1080"/>
      <c r="DB8" s="1078" t="s">
        <v>594</v>
      </c>
      <c r="DC8" s="1079"/>
      <c r="DD8" s="1079"/>
      <c r="DE8" s="1079"/>
      <c r="DF8" s="1080"/>
      <c r="DG8" s="1078" t="s">
        <v>594</v>
      </c>
      <c r="DH8" s="1079"/>
      <c r="DI8" s="1079"/>
      <c r="DJ8" s="1079"/>
      <c r="DK8" s="1080"/>
      <c r="DL8" s="1078" t="s">
        <v>594</v>
      </c>
      <c r="DM8" s="1079"/>
      <c r="DN8" s="1079"/>
      <c r="DO8" s="1079"/>
      <c r="DP8" s="1080"/>
      <c r="DQ8" s="1078" t="s">
        <v>594</v>
      </c>
      <c r="DR8" s="1079"/>
      <c r="DS8" s="1079"/>
      <c r="DT8" s="1079"/>
      <c r="DU8" s="1080"/>
      <c r="DV8" s="1081"/>
      <c r="DW8" s="1082"/>
      <c r="DX8" s="1082"/>
      <c r="DY8" s="1082"/>
      <c r="DZ8" s="1083"/>
      <c r="EA8" s="254"/>
    </row>
    <row r="9" spans="1:131" s="255" customFormat="1" ht="26.25" customHeight="1" x14ac:dyDescent="0.15">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x14ac:dyDescent="0.15">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15">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384</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385</v>
      </c>
      <c r="B23" s="1033" t="s">
        <v>386</v>
      </c>
      <c r="C23" s="1034"/>
      <c r="D23" s="1034"/>
      <c r="E23" s="1034"/>
      <c r="F23" s="1034"/>
      <c r="G23" s="1034"/>
      <c r="H23" s="1034"/>
      <c r="I23" s="1034"/>
      <c r="J23" s="1034"/>
      <c r="K23" s="1034"/>
      <c r="L23" s="1034"/>
      <c r="M23" s="1034"/>
      <c r="N23" s="1034"/>
      <c r="O23" s="1034"/>
      <c r="P23" s="1035"/>
      <c r="Q23" s="1157">
        <v>9456</v>
      </c>
      <c r="R23" s="1158"/>
      <c r="S23" s="1158"/>
      <c r="T23" s="1158"/>
      <c r="U23" s="1158"/>
      <c r="V23" s="1158">
        <v>8828</v>
      </c>
      <c r="W23" s="1158"/>
      <c r="X23" s="1158"/>
      <c r="Y23" s="1158"/>
      <c r="Z23" s="1158"/>
      <c r="AA23" s="1158">
        <v>628</v>
      </c>
      <c r="AB23" s="1158"/>
      <c r="AC23" s="1158"/>
      <c r="AD23" s="1158"/>
      <c r="AE23" s="1159"/>
      <c r="AF23" s="1160">
        <v>616</v>
      </c>
      <c r="AG23" s="1158"/>
      <c r="AH23" s="1158"/>
      <c r="AI23" s="1158"/>
      <c r="AJ23" s="1161"/>
      <c r="AK23" s="1162"/>
      <c r="AL23" s="1163"/>
      <c r="AM23" s="1163"/>
      <c r="AN23" s="1163"/>
      <c r="AO23" s="1163"/>
      <c r="AP23" s="1158">
        <v>9811</v>
      </c>
      <c r="AQ23" s="1158"/>
      <c r="AR23" s="1158"/>
      <c r="AS23" s="1158"/>
      <c r="AT23" s="1158"/>
      <c r="AU23" s="1164"/>
      <c r="AV23" s="1164"/>
      <c r="AW23" s="1164"/>
      <c r="AX23" s="1164"/>
      <c r="AY23" s="1165"/>
      <c r="AZ23" s="1154" t="s">
        <v>129</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387</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388</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366</v>
      </c>
      <c r="B26" s="1085"/>
      <c r="C26" s="1085"/>
      <c r="D26" s="1085"/>
      <c r="E26" s="1085"/>
      <c r="F26" s="1085"/>
      <c r="G26" s="1085"/>
      <c r="H26" s="1085"/>
      <c r="I26" s="1085"/>
      <c r="J26" s="1085"/>
      <c r="K26" s="1085"/>
      <c r="L26" s="1085"/>
      <c r="M26" s="1085"/>
      <c r="N26" s="1085"/>
      <c r="O26" s="1085"/>
      <c r="P26" s="1086"/>
      <c r="Q26" s="1090" t="s">
        <v>389</v>
      </c>
      <c r="R26" s="1091"/>
      <c r="S26" s="1091"/>
      <c r="T26" s="1091"/>
      <c r="U26" s="1092"/>
      <c r="V26" s="1090" t="s">
        <v>390</v>
      </c>
      <c r="W26" s="1091"/>
      <c r="X26" s="1091"/>
      <c r="Y26" s="1091"/>
      <c r="Z26" s="1092"/>
      <c r="AA26" s="1090" t="s">
        <v>391</v>
      </c>
      <c r="AB26" s="1091"/>
      <c r="AC26" s="1091"/>
      <c r="AD26" s="1091"/>
      <c r="AE26" s="1091"/>
      <c r="AF26" s="1148" t="s">
        <v>392</v>
      </c>
      <c r="AG26" s="1097"/>
      <c r="AH26" s="1097"/>
      <c r="AI26" s="1097"/>
      <c r="AJ26" s="1149"/>
      <c r="AK26" s="1091" t="s">
        <v>393</v>
      </c>
      <c r="AL26" s="1091"/>
      <c r="AM26" s="1091"/>
      <c r="AN26" s="1091"/>
      <c r="AO26" s="1092"/>
      <c r="AP26" s="1090" t="s">
        <v>394</v>
      </c>
      <c r="AQ26" s="1091"/>
      <c r="AR26" s="1091"/>
      <c r="AS26" s="1091"/>
      <c r="AT26" s="1092"/>
      <c r="AU26" s="1090" t="s">
        <v>395</v>
      </c>
      <c r="AV26" s="1091"/>
      <c r="AW26" s="1091"/>
      <c r="AX26" s="1091"/>
      <c r="AY26" s="1092"/>
      <c r="AZ26" s="1090" t="s">
        <v>396</v>
      </c>
      <c r="BA26" s="1091"/>
      <c r="BB26" s="1091"/>
      <c r="BC26" s="1091"/>
      <c r="BD26" s="1092"/>
      <c r="BE26" s="1090" t="s">
        <v>373</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397</v>
      </c>
      <c r="C28" s="1140"/>
      <c r="D28" s="1140"/>
      <c r="E28" s="1140"/>
      <c r="F28" s="1140"/>
      <c r="G28" s="1140"/>
      <c r="H28" s="1140"/>
      <c r="I28" s="1140"/>
      <c r="J28" s="1140"/>
      <c r="K28" s="1140"/>
      <c r="L28" s="1140"/>
      <c r="M28" s="1140"/>
      <c r="N28" s="1140"/>
      <c r="O28" s="1140"/>
      <c r="P28" s="1141"/>
      <c r="Q28" s="1142">
        <v>2445</v>
      </c>
      <c r="R28" s="1143"/>
      <c r="S28" s="1143"/>
      <c r="T28" s="1143"/>
      <c r="U28" s="1143"/>
      <c r="V28" s="1143">
        <v>2398</v>
      </c>
      <c r="W28" s="1143"/>
      <c r="X28" s="1143"/>
      <c r="Y28" s="1143"/>
      <c r="Z28" s="1143"/>
      <c r="AA28" s="1143">
        <v>47</v>
      </c>
      <c r="AB28" s="1143"/>
      <c r="AC28" s="1143"/>
      <c r="AD28" s="1143"/>
      <c r="AE28" s="1144"/>
      <c r="AF28" s="1145">
        <v>47</v>
      </c>
      <c r="AG28" s="1143"/>
      <c r="AH28" s="1143"/>
      <c r="AI28" s="1143"/>
      <c r="AJ28" s="1146"/>
      <c r="AK28" s="1147">
        <v>241</v>
      </c>
      <c r="AL28" s="1135"/>
      <c r="AM28" s="1135"/>
      <c r="AN28" s="1135"/>
      <c r="AO28" s="1135"/>
      <c r="AP28" s="1135" t="s">
        <v>568</v>
      </c>
      <c r="AQ28" s="1135"/>
      <c r="AR28" s="1135"/>
      <c r="AS28" s="1135"/>
      <c r="AT28" s="1135"/>
      <c r="AU28" s="1135" t="s">
        <v>569</v>
      </c>
      <c r="AV28" s="1135"/>
      <c r="AW28" s="1135"/>
      <c r="AX28" s="1135"/>
      <c r="AY28" s="1135"/>
      <c r="AZ28" s="1136" t="s">
        <v>569</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398</v>
      </c>
      <c r="C29" s="1127"/>
      <c r="D29" s="1127"/>
      <c r="E29" s="1127"/>
      <c r="F29" s="1127"/>
      <c r="G29" s="1127"/>
      <c r="H29" s="1127"/>
      <c r="I29" s="1127"/>
      <c r="J29" s="1127"/>
      <c r="K29" s="1127"/>
      <c r="L29" s="1127"/>
      <c r="M29" s="1127"/>
      <c r="N29" s="1127"/>
      <c r="O29" s="1127"/>
      <c r="P29" s="1128"/>
      <c r="Q29" s="1132">
        <v>2630</v>
      </c>
      <c r="R29" s="1133"/>
      <c r="S29" s="1133"/>
      <c r="T29" s="1133"/>
      <c r="U29" s="1133"/>
      <c r="V29" s="1133">
        <v>2504</v>
      </c>
      <c r="W29" s="1133"/>
      <c r="X29" s="1133"/>
      <c r="Y29" s="1133"/>
      <c r="Z29" s="1133"/>
      <c r="AA29" s="1133">
        <v>126</v>
      </c>
      <c r="AB29" s="1133"/>
      <c r="AC29" s="1133"/>
      <c r="AD29" s="1133"/>
      <c r="AE29" s="1134"/>
      <c r="AF29" s="1108">
        <v>126</v>
      </c>
      <c r="AG29" s="1109"/>
      <c r="AH29" s="1109"/>
      <c r="AI29" s="1109"/>
      <c r="AJ29" s="1110"/>
      <c r="AK29" s="1069">
        <v>363</v>
      </c>
      <c r="AL29" s="1060"/>
      <c r="AM29" s="1060"/>
      <c r="AN29" s="1060"/>
      <c r="AO29" s="1060"/>
      <c r="AP29" s="1060" t="s">
        <v>569</v>
      </c>
      <c r="AQ29" s="1060"/>
      <c r="AR29" s="1060"/>
      <c r="AS29" s="1060"/>
      <c r="AT29" s="1060"/>
      <c r="AU29" s="1060" t="s">
        <v>569</v>
      </c>
      <c r="AV29" s="1060"/>
      <c r="AW29" s="1060"/>
      <c r="AX29" s="1060"/>
      <c r="AY29" s="1060"/>
      <c r="AZ29" s="1131" t="s">
        <v>569</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399</v>
      </c>
      <c r="C30" s="1127"/>
      <c r="D30" s="1127"/>
      <c r="E30" s="1127"/>
      <c r="F30" s="1127"/>
      <c r="G30" s="1127"/>
      <c r="H30" s="1127"/>
      <c r="I30" s="1127"/>
      <c r="J30" s="1127"/>
      <c r="K30" s="1127"/>
      <c r="L30" s="1127"/>
      <c r="M30" s="1127"/>
      <c r="N30" s="1127"/>
      <c r="O30" s="1127"/>
      <c r="P30" s="1128"/>
      <c r="Q30" s="1132">
        <v>246</v>
      </c>
      <c r="R30" s="1133"/>
      <c r="S30" s="1133"/>
      <c r="T30" s="1133"/>
      <c r="U30" s="1133"/>
      <c r="V30" s="1133">
        <v>235</v>
      </c>
      <c r="W30" s="1133"/>
      <c r="X30" s="1133"/>
      <c r="Y30" s="1133"/>
      <c r="Z30" s="1133"/>
      <c r="AA30" s="1133">
        <v>10</v>
      </c>
      <c r="AB30" s="1133"/>
      <c r="AC30" s="1133"/>
      <c r="AD30" s="1133"/>
      <c r="AE30" s="1134"/>
      <c r="AF30" s="1108">
        <v>10</v>
      </c>
      <c r="AG30" s="1109"/>
      <c r="AH30" s="1109"/>
      <c r="AI30" s="1109"/>
      <c r="AJ30" s="1110"/>
      <c r="AK30" s="1069">
        <v>86</v>
      </c>
      <c r="AL30" s="1060"/>
      <c r="AM30" s="1060"/>
      <c r="AN30" s="1060"/>
      <c r="AO30" s="1060"/>
      <c r="AP30" s="1060" t="s">
        <v>569</v>
      </c>
      <c r="AQ30" s="1060"/>
      <c r="AR30" s="1060"/>
      <c r="AS30" s="1060"/>
      <c r="AT30" s="1060"/>
      <c r="AU30" s="1060" t="s">
        <v>568</v>
      </c>
      <c r="AV30" s="1060"/>
      <c r="AW30" s="1060"/>
      <c r="AX30" s="1060"/>
      <c r="AY30" s="1060"/>
      <c r="AZ30" s="1131" t="s">
        <v>570</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400</v>
      </c>
      <c r="C31" s="1127"/>
      <c r="D31" s="1127"/>
      <c r="E31" s="1127"/>
      <c r="F31" s="1127"/>
      <c r="G31" s="1127"/>
      <c r="H31" s="1127"/>
      <c r="I31" s="1127"/>
      <c r="J31" s="1127"/>
      <c r="K31" s="1127"/>
      <c r="L31" s="1127"/>
      <c r="M31" s="1127"/>
      <c r="N31" s="1127"/>
      <c r="O31" s="1127"/>
      <c r="P31" s="1128"/>
      <c r="Q31" s="1132">
        <v>11</v>
      </c>
      <c r="R31" s="1133"/>
      <c r="S31" s="1133"/>
      <c r="T31" s="1133"/>
      <c r="U31" s="1133"/>
      <c r="V31" s="1133">
        <v>11</v>
      </c>
      <c r="W31" s="1133"/>
      <c r="X31" s="1133"/>
      <c r="Y31" s="1133"/>
      <c r="Z31" s="1133"/>
      <c r="AA31" s="1133" t="s">
        <v>567</v>
      </c>
      <c r="AB31" s="1133"/>
      <c r="AC31" s="1133"/>
      <c r="AD31" s="1133"/>
      <c r="AE31" s="1134"/>
      <c r="AF31" s="1108" t="s">
        <v>129</v>
      </c>
      <c r="AG31" s="1109"/>
      <c r="AH31" s="1109"/>
      <c r="AI31" s="1109"/>
      <c r="AJ31" s="1110"/>
      <c r="AK31" s="1069">
        <v>3</v>
      </c>
      <c r="AL31" s="1060"/>
      <c r="AM31" s="1060"/>
      <c r="AN31" s="1060"/>
      <c r="AO31" s="1060"/>
      <c r="AP31" s="1060" t="s">
        <v>568</v>
      </c>
      <c r="AQ31" s="1060"/>
      <c r="AR31" s="1060"/>
      <c r="AS31" s="1060"/>
      <c r="AT31" s="1060"/>
      <c r="AU31" s="1060" t="s">
        <v>569</v>
      </c>
      <c r="AV31" s="1060"/>
      <c r="AW31" s="1060"/>
      <c r="AX31" s="1060"/>
      <c r="AY31" s="1060"/>
      <c r="AZ31" s="1131" t="s">
        <v>571</v>
      </c>
      <c r="BA31" s="1131"/>
      <c r="BB31" s="1131"/>
      <c r="BC31" s="1131"/>
      <c r="BD31" s="1131"/>
      <c r="BE31" s="1121"/>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t="s">
        <v>401</v>
      </c>
      <c r="C32" s="1127"/>
      <c r="D32" s="1127"/>
      <c r="E32" s="1127"/>
      <c r="F32" s="1127"/>
      <c r="G32" s="1127"/>
      <c r="H32" s="1127"/>
      <c r="I32" s="1127"/>
      <c r="J32" s="1127"/>
      <c r="K32" s="1127"/>
      <c r="L32" s="1127"/>
      <c r="M32" s="1127"/>
      <c r="N32" s="1127"/>
      <c r="O32" s="1127"/>
      <c r="P32" s="1128"/>
      <c r="Q32" s="1132">
        <v>456</v>
      </c>
      <c r="R32" s="1133"/>
      <c r="S32" s="1133"/>
      <c r="T32" s="1133"/>
      <c r="U32" s="1133"/>
      <c r="V32" s="1133">
        <v>440</v>
      </c>
      <c r="W32" s="1133"/>
      <c r="X32" s="1133"/>
      <c r="Y32" s="1133"/>
      <c r="Z32" s="1133"/>
      <c r="AA32" s="1133">
        <v>17</v>
      </c>
      <c r="AB32" s="1133"/>
      <c r="AC32" s="1133"/>
      <c r="AD32" s="1133"/>
      <c r="AE32" s="1134"/>
      <c r="AF32" s="1108">
        <v>540</v>
      </c>
      <c r="AG32" s="1109"/>
      <c r="AH32" s="1109"/>
      <c r="AI32" s="1109"/>
      <c r="AJ32" s="1110"/>
      <c r="AK32" s="1069">
        <v>38</v>
      </c>
      <c r="AL32" s="1060"/>
      <c r="AM32" s="1060"/>
      <c r="AN32" s="1060"/>
      <c r="AO32" s="1060"/>
      <c r="AP32" s="1060">
        <v>902</v>
      </c>
      <c r="AQ32" s="1060"/>
      <c r="AR32" s="1060"/>
      <c r="AS32" s="1060"/>
      <c r="AT32" s="1060"/>
      <c r="AU32" s="1060">
        <v>95</v>
      </c>
      <c r="AV32" s="1060"/>
      <c r="AW32" s="1060"/>
      <c r="AX32" s="1060"/>
      <c r="AY32" s="1060"/>
      <c r="AZ32" s="1131" t="s">
        <v>569</v>
      </c>
      <c r="BA32" s="1131"/>
      <c r="BB32" s="1131"/>
      <c r="BC32" s="1131"/>
      <c r="BD32" s="1131"/>
      <c r="BE32" s="1121" t="s">
        <v>402</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t="s">
        <v>403</v>
      </c>
      <c r="C33" s="1127"/>
      <c r="D33" s="1127"/>
      <c r="E33" s="1127"/>
      <c r="F33" s="1127"/>
      <c r="G33" s="1127"/>
      <c r="H33" s="1127"/>
      <c r="I33" s="1127"/>
      <c r="J33" s="1127"/>
      <c r="K33" s="1127"/>
      <c r="L33" s="1127"/>
      <c r="M33" s="1127"/>
      <c r="N33" s="1127"/>
      <c r="O33" s="1127"/>
      <c r="P33" s="1128"/>
      <c r="Q33" s="1132">
        <v>102</v>
      </c>
      <c r="R33" s="1133"/>
      <c r="S33" s="1133"/>
      <c r="T33" s="1133"/>
      <c r="U33" s="1133"/>
      <c r="V33" s="1133">
        <v>101</v>
      </c>
      <c r="W33" s="1133"/>
      <c r="X33" s="1133"/>
      <c r="Y33" s="1133"/>
      <c r="Z33" s="1133"/>
      <c r="AA33" s="1133">
        <v>1</v>
      </c>
      <c r="AB33" s="1133"/>
      <c r="AC33" s="1133"/>
      <c r="AD33" s="1133"/>
      <c r="AE33" s="1134"/>
      <c r="AF33" s="1108">
        <v>1</v>
      </c>
      <c r="AG33" s="1109"/>
      <c r="AH33" s="1109"/>
      <c r="AI33" s="1109"/>
      <c r="AJ33" s="1110"/>
      <c r="AK33" s="1069">
        <v>22</v>
      </c>
      <c r="AL33" s="1060"/>
      <c r="AM33" s="1060"/>
      <c r="AN33" s="1060"/>
      <c r="AO33" s="1060"/>
      <c r="AP33" s="1060">
        <v>249</v>
      </c>
      <c r="AQ33" s="1060"/>
      <c r="AR33" s="1060"/>
      <c r="AS33" s="1060"/>
      <c r="AT33" s="1060"/>
      <c r="AU33" s="1060">
        <v>249</v>
      </c>
      <c r="AV33" s="1060"/>
      <c r="AW33" s="1060"/>
      <c r="AX33" s="1060"/>
      <c r="AY33" s="1060"/>
      <c r="AZ33" s="1131" t="s">
        <v>572</v>
      </c>
      <c r="BA33" s="1131"/>
      <c r="BB33" s="1131"/>
      <c r="BC33" s="1131"/>
      <c r="BD33" s="1131"/>
      <c r="BE33" s="1121" t="s">
        <v>404</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c r="C34" s="1127"/>
      <c r="D34" s="1127"/>
      <c r="E34" s="1127"/>
      <c r="F34" s="1127"/>
      <c r="G34" s="1127"/>
      <c r="H34" s="1127"/>
      <c r="I34" s="1127"/>
      <c r="J34" s="1127"/>
      <c r="K34" s="1127"/>
      <c r="L34" s="1127"/>
      <c r="M34" s="1127"/>
      <c r="N34" s="1127"/>
      <c r="O34" s="1127"/>
      <c r="P34" s="1128"/>
      <c r="Q34" s="1132"/>
      <c r="R34" s="1133"/>
      <c r="S34" s="1133"/>
      <c r="T34" s="1133"/>
      <c r="U34" s="1133"/>
      <c r="V34" s="1133"/>
      <c r="W34" s="1133"/>
      <c r="X34" s="1133"/>
      <c r="Y34" s="1133"/>
      <c r="Z34" s="1133"/>
      <c r="AA34" s="1133"/>
      <c r="AB34" s="1133"/>
      <c r="AC34" s="1133"/>
      <c r="AD34" s="1133"/>
      <c r="AE34" s="1134"/>
      <c r="AF34" s="1108"/>
      <c r="AG34" s="1109"/>
      <c r="AH34" s="1109"/>
      <c r="AI34" s="1109"/>
      <c r="AJ34" s="1110"/>
      <c r="AK34" s="1069"/>
      <c r="AL34" s="1060"/>
      <c r="AM34" s="1060"/>
      <c r="AN34" s="1060"/>
      <c r="AO34" s="1060"/>
      <c r="AP34" s="1060"/>
      <c r="AQ34" s="1060"/>
      <c r="AR34" s="1060"/>
      <c r="AS34" s="1060"/>
      <c r="AT34" s="1060"/>
      <c r="AU34" s="1060"/>
      <c r="AV34" s="1060"/>
      <c r="AW34" s="1060"/>
      <c r="AX34" s="1060"/>
      <c r="AY34" s="1060"/>
      <c r="AZ34" s="1131"/>
      <c r="BA34" s="1131"/>
      <c r="BB34" s="1131"/>
      <c r="BC34" s="1131"/>
      <c r="BD34" s="1131"/>
      <c r="BE34" s="1121"/>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405</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385</v>
      </c>
      <c r="B63" s="1033" t="s">
        <v>406</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725</v>
      </c>
      <c r="AG63" s="1048"/>
      <c r="AH63" s="1048"/>
      <c r="AI63" s="1048"/>
      <c r="AJ63" s="1119"/>
      <c r="AK63" s="1120"/>
      <c r="AL63" s="1052"/>
      <c r="AM63" s="1052"/>
      <c r="AN63" s="1052"/>
      <c r="AO63" s="1052"/>
      <c r="AP63" s="1048">
        <v>1151</v>
      </c>
      <c r="AQ63" s="1048"/>
      <c r="AR63" s="1048"/>
      <c r="AS63" s="1048"/>
      <c r="AT63" s="1048"/>
      <c r="AU63" s="1048">
        <v>343</v>
      </c>
      <c r="AV63" s="1048"/>
      <c r="AW63" s="1048"/>
      <c r="AX63" s="1048"/>
      <c r="AY63" s="1048"/>
      <c r="AZ63" s="1114"/>
      <c r="BA63" s="1114"/>
      <c r="BB63" s="1114"/>
      <c r="BC63" s="1114"/>
      <c r="BD63" s="1114"/>
      <c r="BE63" s="1049"/>
      <c r="BF63" s="1049"/>
      <c r="BG63" s="1049"/>
      <c r="BH63" s="1049"/>
      <c r="BI63" s="1050"/>
      <c r="BJ63" s="1115" t="s">
        <v>129</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407</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408</v>
      </c>
      <c r="B66" s="1085"/>
      <c r="C66" s="1085"/>
      <c r="D66" s="1085"/>
      <c r="E66" s="1085"/>
      <c r="F66" s="1085"/>
      <c r="G66" s="1085"/>
      <c r="H66" s="1085"/>
      <c r="I66" s="1085"/>
      <c r="J66" s="1085"/>
      <c r="K66" s="1085"/>
      <c r="L66" s="1085"/>
      <c r="M66" s="1085"/>
      <c r="N66" s="1085"/>
      <c r="O66" s="1085"/>
      <c r="P66" s="1086"/>
      <c r="Q66" s="1090" t="s">
        <v>389</v>
      </c>
      <c r="R66" s="1091"/>
      <c r="S66" s="1091"/>
      <c r="T66" s="1091"/>
      <c r="U66" s="1092"/>
      <c r="V66" s="1090" t="s">
        <v>390</v>
      </c>
      <c r="W66" s="1091"/>
      <c r="X66" s="1091"/>
      <c r="Y66" s="1091"/>
      <c r="Z66" s="1092"/>
      <c r="AA66" s="1090" t="s">
        <v>391</v>
      </c>
      <c r="AB66" s="1091"/>
      <c r="AC66" s="1091"/>
      <c r="AD66" s="1091"/>
      <c r="AE66" s="1092"/>
      <c r="AF66" s="1096" t="s">
        <v>392</v>
      </c>
      <c r="AG66" s="1097"/>
      <c r="AH66" s="1097"/>
      <c r="AI66" s="1097"/>
      <c r="AJ66" s="1098"/>
      <c r="AK66" s="1090" t="s">
        <v>393</v>
      </c>
      <c r="AL66" s="1085"/>
      <c r="AM66" s="1085"/>
      <c r="AN66" s="1085"/>
      <c r="AO66" s="1086"/>
      <c r="AP66" s="1090" t="s">
        <v>394</v>
      </c>
      <c r="AQ66" s="1091"/>
      <c r="AR66" s="1091"/>
      <c r="AS66" s="1091"/>
      <c r="AT66" s="1092"/>
      <c r="AU66" s="1090" t="s">
        <v>409</v>
      </c>
      <c r="AV66" s="1091"/>
      <c r="AW66" s="1091"/>
      <c r="AX66" s="1091"/>
      <c r="AY66" s="1092"/>
      <c r="AZ66" s="1090" t="s">
        <v>373</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573</v>
      </c>
      <c r="C68" s="1075"/>
      <c r="D68" s="1075"/>
      <c r="E68" s="1075"/>
      <c r="F68" s="1075"/>
      <c r="G68" s="1075"/>
      <c r="H68" s="1075"/>
      <c r="I68" s="1075"/>
      <c r="J68" s="1075"/>
      <c r="K68" s="1075"/>
      <c r="L68" s="1075"/>
      <c r="M68" s="1075"/>
      <c r="N68" s="1075"/>
      <c r="O68" s="1075"/>
      <c r="P68" s="1076"/>
      <c r="Q68" s="1077">
        <v>19218</v>
      </c>
      <c r="R68" s="1071"/>
      <c r="S68" s="1071"/>
      <c r="T68" s="1071"/>
      <c r="U68" s="1071"/>
      <c r="V68" s="1071">
        <v>19195</v>
      </c>
      <c r="W68" s="1071"/>
      <c r="X68" s="1071"/>
      <c r="Y68" s="1071"/>
      <c r="Z68" s="1071"/>
      <c r="AA68" s="1071">
        <v>23</v>
      </c>
      <c r="AB68" s="1071"/>
      <c r="AC68" s="1071"/>
      <c r="AD68" s="1071"/>
      <c r="AE68" s="1071"/>
      <c r="AF68" s="1071">
        <v>23</v>
      </c>
      <c r="AG68" s="1071"/>
      <c r="AH68" s="1071"/>
      <c r="AI68" s="1071"/>
      <c r="AJ68" s="1071"/>
      <c r="AK68" s="1071">
        <v>2868</v>
      </c>
      <c r="AL68" s="1071"/>
      <c r="AM68" s="1071"/>
      <c r="AN68" s="1071"/>
      <c r="AO68" s="1071"/>
      <c r="AP68" s="1071" t="s">
        <v>582</v>
      </c>
      <c r="AQ68" s="1071"/>
      <c r="AR68" s="1071"/>
      <c r="AS68" s="1071"/>
      <c r="AT68" s="1071"/>
      <c r="AU68" s="1071" t="s">
        <v>584</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574</v>
      </c>
      <c r="C69" s="1064"/>
      <c r="D69" s="1064"/>
      <c r="E69" s="1064"/>
      <c r="F69" s="1064"/>
      <c r="G69" s="1064"/>
      <c r="H69" s="1064"/>
      <c r="I69" s="1064"/>
      <c r="J69" s="1064"/>
      <c r="K69" s="1064"/>
      <c r="L69" s="1064"/>
      <c r="M69" s="1064"/>
      <c r="N69" s="1064"/>
      <c r="O69" s="1064"/>
      <c r="P69" s="1065"/>
      <c r="Q69" s="1066">
        <v>163</v>
      </c>
      <c r="R69" s="1060"/>
      <c r="S69" s="1060"/>
      <c r="T69" s="1060"/>
      <c r="U69" s="1060"/>
      <c r="V69" s="1060">
        <v>163</v>
      </c>
      <c r="W69" s="1060"/>
      <c r="X69" s="1060"/>
      <c r="Y69" s="1060"/>
      <c r="Z69" s="1060"/>
      <c r="AA69" s="1060">
        <v>1</v>
      </c>
      <c r="AB69" s="1060"/>
      <c r="AC69" s="1060"/>
      <c r="AD69" s="1060"/>
      <c r="AE69" s="1060"/>
      <c r="AF69" s="1060">
        <v>1</v>
      </c>
      <c r="AG69" s="1060"/>
      <c r="AH69" s="1060"/>
      <c r="AI69" s="1060"/>
      <c r="AJ69" s="1060"/>
      <c r="AK69" s="1060">
        <v>43</v>
      </c>
      <c r="AL69" s="1060"/>
      <c r="AM69" s="1060"/>
      <c r="AN69" s="1060"/>
      <c r="AO69" s="1060"/>
      <c r="AP69" s="1060" t="s">
        <v>583</v>
      </c>
      <c r="AQ69" s="1060"/>
      <c r="AR69" s="1060"/>
      <c r="AS69" s="1060"/>
      <c r="AT69" s="1060"/>
      <c r="AU69" s="1060" t="s">
        <v>580</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575</v>
      </c>
      <c r="C70" s="1064"/>
      <c r="D70" s="1064"/>
      <c r="E70" s="1064"/>
      <c r="F70" s="1064"/>
      <c r="G70" s="1064"/>
      <c r="H70" s="1064"/>
      <c r="I70" s="1064"/>
      <c r="J70" s="1064"/>
      <c r="K70" s="1064"/>
      <c r="L70" s="1064"/>
      <c r="M70" s="1064"/>
      <c r="N70" s="1064"/>
      <c r="O70" s="1064"/>
      <c r="P70" s="1065"/>
      <c r="Q70" s="1066">
        <v>596</v>
      </c>
      <c r="R70" s="1060"/>
      <c r="S70" s="1060"/>
      <c r="T70" s="1060"/>
      <c r="U70" s="1060"/>
      <c r="V70" s="1060">
        <v>355</v>
      </c>
      <c r="W70" s="1060"/>
      <c r="X70" s="1060"/>
      <c r="Y70" s="1060"/>
      <c r="Z70" s="1060"/>
      <c r="AA70" s="1060">
        <v>242</v>
      </c>
      <c r="AB70" s="1060"/>
      <c r="AC70" s="1060"/>
      <c r="AD70" s="1060"/>
      <c r="AE70" s="1060"/>
      <c r="AF70" s="1060">
        <v>242</v>
      </c>
      <c r="AG70" s="1060"/>
      <c r="AH70" s="1060"/>
      <c r="AI70" s="1060"/>
      <c r="AJ70" s="1060"/>
      <c r="AK70" s="1060" t="s">
        <v>579</v>
      </c>
      <c r="AL70" s="1060"/>
      <c r="AM70" s="1060"/>
      <c r="AN70" s="1060"/>
      <c r="AO70" s="1060"/>
      <c r="AP70" s="1060" t="s">
        <v>584</v>
      </c>
      <c r="AQ70" s="1060"/>
      <c r="AR70" s="1060"/>
      <c r="AS70" s="1060"/>
      <c r="AT70" s="1060"/>
      <c r="AU70" s="1060" t="s">
        <v>580</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576</v>
      </c>
      <c r="C71" s="1064"/>
      <c r="D71" s="1064"/>
      <c r="E71" s="1064"/>
      <c r="F71" s="1064"/>
      <c r="G71" s="1064"/>
      <c r="H71" s="1064"/>
      <c r="I71" s="1064"/>
      <c r="J71" s="1064"/>
      <c r="K71" s="1064"/>
      <c r="L71" s="1064"/>
      <c r="M71" s="1064"/>
      <c r="N71" s="1064"/>
      <c r="O71" s="1064"/>
      <c r="P71" s="1065"/>
      <c r="Q71" s="1066">
        <v>997</v>
      </c>
      <c r="R71" s="1060"/>
      <c r="S71" s="1060"/>
      <c r="T71" s="1060"/>
      <c r="U71" s="1060"/>
      <c r="V71" s="1060">
        <v>988</v>
      </c>
      <c r="W71" s="1060"/>
      <c r="X71" s="1060"/>
      <c r="Y71" s="1060"/>
      <c r="Z71" s="1060"/>
      <c r="AA71" s="1060">
        <v>9</v>
      </c>
      <c r="AB71" s="1060"/>
      <c r="AC71" s="1060"/>
      <c r="AD71" s="1060"/>
      <c r="AE71" s="1060"/>
      <c r="AF71" s="1060">
        <v>9</v>
      </c>
      <c r="AG71" s="1060"/>
      <c r="AH71" s="1060"/>
      <c r="AI71" s="1060"/>
      <c r="AJ71" s="1060"/>
      <c r="AK71" s="1060" t="s">
        <v>580</v>
      </c>
      <c r="AL71" s="1060"/>
      <c r="AM71" s="1060"/>
      <c r="AN71" s="1060"/>
      <c r="AO71" s="1060"/>
      <c r="AP71" s="1060" t="s">
        <v>580</v>
      </c>
      <c r="AQ71" s="1060"/>
      <c r="AR71" s="1060"/>
      <c r="AS71" s="1060"/>
      <c r="AT71" s="1060"/>
      <c r="AU71" s="1060" t="s">
        <v>580</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577</v>
      </c>
      <c r="C72" s="1064"/>
      <c r="D72" s="1064"/>
      <c r="E72" s="1064"/>
      <c r="F72" s="1064"/>
      <c r="G72" s="1064"/>
      <c r="H72" s="1064"/>
      <c r="I72" s="1064"/>
      <c r="J72" s="1064"/>
      <c r="K72" s="1064"/>
      <c r="L72" s="1064"/>
      <c r="M72" s="1064"/>
      <c r="N72" s="1064"/>
      <c r="O72" s="1064"/>
      <c r="P72" s="1065"/>
      <c r="Q72" s="1066">
        <v>330370</v>
      </c>
      <c r="R72" s="1060"/>
      <c r="S72" s="1060"/>
      <c r="T72" s="1060"/>
      <c r="U72" s="1060"/>
      <c r="V72" s="1060">
        <v>323172</v>
      </c>
      <c r="W72" s="1060"/>
      <c r="X72" s="1060"/>
      <c r="Y72" s="1060"/>
      <c r="Z72" s="1060"/>
      <c r="AA72" s="1060">
        <v>7198</v>
      </c>
      <c r="AB72" s="1060"/>
      <c r="AC72" s="1060"/>
      <c r="AD72" s="1060"/>
      <c r="AE72" s="1060"/>
      <c r="AF72" s="1060">
        <v>7198</v>
      </c>
      <c r="AG72" s="1060"/>
      <c r="AH72" s="1060"/>
      <c r="AI72" s="1060"/>
      <c r="AJ72" s="1060"/>
      <c r="AK72" s="1060">
        <v>2219</v>
      </c>
      <c r="AL72" s="1060"/>
      <c r="AM72" s="1060"/>
      <c r="AN72" s="1060"/>
      <c r="AO72" s="1060"/>
      <c r="AP72" s="1060" t="s">
        <v>585</v>
      </c>
      <c r="AQ72" s="1060"/>
      <c r="AR72" s="1060"/>
      <c r="AS72" s="1060"/>
      <c r="AT72" s="1060"/>
      <c r="AU72" s="1060" t="s">
        <v>587</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t="s">
        <v>578</v>
      </c>
      <c r="C73" s="1064"/>
      <c r="D73" s="1064"/>
      <c r="E73" s="1064"/>
      <c r="F73" s="1064"/>
      <c r="G73" s="1064"/>
      <c r="H73" s="1064"/>
      <c r="I73" s="1064"/>
      <c r="J73" s="1064"/>
      <c r="K73" s="1064"/>
      <c r="L73" s="1064"/>
      <c r="M73" s="1064"/>
      <c r="N73" s="1064"/>
      <c r="O73" s="1064"/>
      <c r="P73" s="1065"/>
      <c r="Q73" s="1066">
        <v>923</v>
      </c>
      <c r="R73" s="1060"/>
      <c r="S73" s="1060"/>
      <c r="T73" s="1060"/>
      <c r="U73" s="1060"/>
      <c r="V73" s="1060">
        <v>919</v>
      </c>
      <c r="W73" s="1060"/>
      <c r="X73" s="1060"/>
      <c r="Y73" s="1060"/>
      <c r="Z73" s="1060"/>
      <c r="AA73" s="1060">
        <v>4</v>
      </c>
      <c r="AB73" s="1060"/>
      <c r="AC73" s="1060"/>
      <c r="AD73" s="1060"/>
      <c r="AE73" s="1060"/>
      <c r="AF73" s="1060">
        <v>1519</v>
      </c>
      <c r="AG73" s="1060"/>
      <c r="AH73" s="1060"/>
      <c r="AI73" s="1060"/>
      <c r="AJ73" s="1060"/>
      <c r="AK73" s="1060" t="s">
        <v>581</v>
      </c>
      <c r="AL73" s="1060"/>
      <c r="AM73" s="1060"/>
      <c r="AN73" s="1060"/>
      <c r="AO73" s="1060"/>
      <c r="AP73" s="1060" t="s">
        <v>586</v>
      </c>
      <c r="AQ73" s="1060"/>
      <c r="AR73" s="1060"/>
      <c r="AS73" s="1060"/>
      <c r="AT73" s="1060"/>
      <c r="AU73" s="1060" t="s">
        <v>580</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c r="C74" s="1064"/>
      <c r="D74" s="1064"/>
      <c r="E74" s="1064"/>
      <c r="F74" s="1064"/>
      <c r="G74" s="1064"/>
      <c r="H74" s="1064"/>
      <c r="I74" s="1064"/>
      <c r="J74" s="1064"/>
      <c r="K74" s="1064"/>
      <c r="L74" s="1064"/>
      <c r="M74" s="1064"/>
      <c r="N74" s="1064"/>
      <c r="O74" s="1064"/>
      <c r="P74" s="1065"/>
      <c r="Q74" s="1066"/>
      <c r="R74" s="1060"/>
      <c r="S74" s="1060"/>
      <c r="T74" s="1060"/>
      <c r="U74" s="1060"/>
      <c r="V74" s="1060"/>
      <c r="W74" s="1060"/>
      <c r="X74" s="1060"/>
      <c r="Y74" s="1060"/>
      <c r="Z74" s="1060"/>
      <c r="AA74" s="1060"/>
      <c r="AB74" s="1060"/>
      <c r="AC74" s="1060"/>
      <c r="AD74" s="1060"/>
      <c r="AE74" s="1060"/>
      <c r="AF74" s="1060"/>
      <c r="AG74" s="1060"/>
      <c r="AH74" s="1060"/>
      <c r="AI74" s="1060"/>
      <c r="AJ74" s="1060"/>
      <c r="AK74" s="1060"/>
      <c r="AL74" s="1060"/>
      <c r="AM74" s="1060"/>
      <c r="AN74" s="1060"/>
      <c r="AO74" s="1060"/>
      <c r="AP74" s="1060"/>
      <c r="AQ74" s="1060"/>
      <c r="AR74" s="1060"/>
      <c r="AS74" s="1060"/>
      <c r="AT74" s="1060"/>
      <c r="AU74" s="1060"/>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385</v>
      </c>
      <c r="B88" s="1033" t="s">
        <v>410</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8991</v>
      </c>
      <c r="AG88" s="1048"/>
      <c r="AH88" s="1048"/>
      <c r="AI88" s="1048"/>
      <c r="AJ88" s="1048"/>
      <c r="AK88" s="1052"/>
      <c r="AL88" s="1052"/>
      <c r="AM88" s="1052"/>
      <c r="AN88" s="1052"/>
      <c r="AO88" s="1052"/>
      <c r="AP88" s="1048" t="s">
        <v>588</v>
      </c>
      <c r="AQ88" s="1048"/>
      <c r="AR88" s="1048"/>
      <c r="AS88" s="1048"/>
      <c r="AT88" s="1048"/>
      <c r="AU88" s="1048" t="s">
        <v>589</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385</v>
      </c>
      <c r="BR102" s="1033" t="s">
        <v>411</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3</v>
      </c>
      <c r="CS102" s="1040"/>
      <c r="CT102" s="1040"/>
      <c r="CU102" s="1040"/>
      <c r="CV102" s="1041"/>
      <c r="CW102" s="1039">
        <v>18</v>
      </c>
      <c r="CX102" s="1040"/>
      <c r="CY102" s="1040"/>
      <c r="CZ102" s="1040"/>
      <c r="DA102" s="1041"/>
      <c r="DB102" s="1039" t="s">
        <v>586</v>
      </c>
      <c r="DC102" s="1040"/>
      <c r="DD102" s="1040"/>
      <c r="DE102" s="1040"/>
      <c r="DF102" s="1041"/>
      <c r="DG102" s="1039" t="s">
        <v>580</v>
      </c>
      <c r="DH102" s="1040"/>
      <c r="DI102" s="1040"/>
      <c r="DJ102" s="1040"/>
      <c r="DK102" s="1041"/>
      <c r="DL102" s="1039" t="s">
        <v>580</v>
      </c>
      <c r="DM102" s="1040"/>
      <c r="DN102" s="1040"/>
      <c r="DO102" s="1040"/>
      <c r="DP102" s="1041"/>
      <c r="DQ102" s="1039" t="s">
        <v>583</v>
      </c>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412</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413</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414</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415</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416</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417</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418</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419</v>
      </c>
      <c r="AB109" s="983"/>
      <c r="AC109" s="983"/>
      <c r="AD109" s="983"/>
      <c r="AE109" s="984"/>
      <c r="AF109" s="985" t="s">
        <v>304</v>
      </c>
      <c r="AG109" s="983"/>
      <c r="AH109" s="983"/>
      <c r="AI109" s="983"/>
      <c r="AJ109" s="984"/>
      <c r="AK109" s="985" t="s">
        <v>303</v>
      </c>
      <c r="AL109" s="983"/>
      <c r="AM109" s="983"/>
      <c r="AN109" s="983"/>
      <c r="AO109" s="984"/>
      <c r="AP109" s="985" t="s">
        <v>420</v>
      </c>
      <c r="AQ109" s="983"/>
      <c r="AR109" s="983"/>
      <c r="AS109" s="983"/>
      <c r="AT109" s="1014"/>
      <c r="AU109" s="982" t="s">
        <v>418</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419</v>
      </c>
      <c r="BR109" s="983"/>
      <c r="BS109" s="983"/>
      <c r="BT109" s="983"/>
      <c r="BU109" s="984"/>
      <c r="BV109" s="985" t="s">
        <v>304</v>
      </c>
      <c r="BW109" s="983"/>
      <c r="BX109" s="983"/>
      <c r="BY109" s="983"/>
      <c r="BZ109" s="984"/>
      <c r="CA109" s="985" t="s">
        <v>303</v>
      </c>
      <c r="CB109" s="983"/>
      <c r="CC109" s="983"/>
      <c r="CD109" s="983"/>
      <c r="CE109" s="984"/>
      <c r="CF109" s="1021" t="s">
        <v>420</v>
      </c>
      <c r="CG109" s="1021"/>
      <c r="CH109" s="1021"/>
      <c r="CI109" s="1021"/>
      <c r="CJ109" s="1021"/>
      <c r="CK109" s="985" t="s">
        <v>421</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419</v>
      </c>
      <c r="DH109" s="983"/>
      <c r="DI109" s="983"/>
      <c r="DJ109" s="983"/>
      <c r="DK109" s="984"/>
      <c r="DL109" s="985" t="s">
        <v>304</v>
      </c>
      <c r="DM109" s="983"/>
      <c r="DN109" s="983"/>
      <c r="DO109" s="983"/>
      <c r="DP109" s="984"/>
      <c r="DQ109" s="985" t="s">
        <v>303</v>
      </c>
      <c r="DR109" s="983"/>
      <c r="DS109" s="983"/>
      <c r="DT109" s="983"/>
      <c r="DU109" s="984"/>
      <c r="DV109" s="985" t="s">
        <v>420</v>
      </c>
      <c r="DW109" s="983"/>
      <c r="DX109" s="983"/>
      <c r="DY109" s="983"/>
      <c r="DZ109" s="1014"/>
    </row>
    <row r="110" spans="1:131" s="246" customFormat="1" ht="26.25" customHeight="1" x14ac:dyDescent="0.15">
      <c r="A110" s="885" t="s">
        <v>422</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881904</v>
      </c>
      <c r="AB110" s="976"/>
      <c r="AC110" s="976"/>
      <c r="AD110" s="976"/>
      <c r="AE110" s="977"/>
      <c r="AF110" s="978">
        <v>897384</v>
      </c>
      <c r="AG110" s="976"/>
      <c r="AH110" s="976"/>
      <c r="AI110" s="976"/>
      <c r="AJ110" s="977"/>
      <c r="AK110" s="978">
        <v>955698</v>
      </c>
      <c r="AL110" s="976"/>
      <c r="AM110" s="976"/>
      <c r="AN110" s="976"/>
      <c r="AO110" s="977"/>
      <c r="AP110" s="979">
        <v>18.5</v>
      </c>
      <c r="AQ110" s="980"/>
      <c r="AR110" s="980"/>
      <c r="AS110" s="980"/>
      <c r="AT110" s="981"/>
      <c r="AU110" s="1015" t="s">
        <v>73</v>
      </c>
      <c r="AV110" s="1016"/>
      <c r="AW110" s="1016"/>
      <c r="AX110" s="1016"/>
      <c r="AY110" s="1016"/>
      <c r="AZ110" s="941" t="s">
        <v>423</v>
      </c>
      <c r="BA110" s="886"/>
      <c r="BB110" s="886"/>
      <c r="BC110" s="886"/>
      <c r="BD110" s="886"/>
      <c r="BE110" s="886"/>
      <c r="BF110" s="886"/>
      <c r="BG110" s="886"/>
      <c r="BH110" s="886"/>
      <c r="BI110" s="886"/>
      <c r="BJ110" s="886"/>
      <c r="BK110" s="886"/>
      <c r="BL110" s="886"/>
      <c r="BM110" s="886"/>
      <c r="BN110" s="886"/>
      <c r="BO110" s="886"/>
      <c r="BP110" s="887"/>
      <c r="BQ110" s="942">
        <v>10058593</v>
      </c>
      <c r="BR110" s="923"/>
      <c r="BS110" s="923"/>
      <c r="BT110" s="923"/>
      <c r="BU110" s="923"/>
      <c r="BV110" s="923">
        <v>10034044</v>
      </c>
      <c r="BW110" s="923"/>
      <c r="BX110" s="923"/>
      <c r="BY110" s="923"/>
      <c r="BZ110" s="923"/>
      <c r="CA110" s="923">
        <v>9811201</v>
      </c>
      <c r="CB110" s="923"/>
      <c r="CC110" s="923"/>
      <c r="CD110" s="923"/>
      <c r="CE110" s="923"/>
      <c r="CF110" s="947">
        <v>189.6</v>
      </c>
      <c r="CG110" s="948"/>
      <c r="CH110" s="948"/>
      <c r="CI110" s="948"/>
      <c r="CJ110" s="948"/>
      <c r="CK110" s="1011" t="s">
        <v>424</v>
      </c>
      <c r="CL110" s="897"/>
      <c r="CM110" s="972" t="s">
        <v>425</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426</v>
      </c>
      <c r="DH110" s="923"/>
      <c r="DI110" s="923"/>
      <c r="DJ110" s="923"/>
      <c r="DK110" s="923"/>
      <c r="DL110" s="923" t="s">
        <v>426</v>
      </c>
      <c r="DM110" s="923"/>
      <c r="DN110" s="923"/>
      <c r="DO110" s="923"/>
      <c r="DP110" s="923"/>
      <c r="DQ110" s="923" t="s">
        <v>426</v>
      </c>
      <c r="DR110" s="923"/>
      <c r="DS110" s="923"/>
      <c r="DT110" s="923"/>
      <c r="DU110" s="923"/>
      <c r="DV110" s="924" t="s">
        <v>426</v>
      </c>
      <c r="DW110" s="924"/>
      <c r="DX110" s="924"/>
      <c r="DY110" s="924"/>
      <c r="DZ110" s="925"/>
    </row>
    <row r="111" spans="1:131" s="246" customFormat="1" ht="26.25" customHeight="1" x14ac:dyDescent="0.15">
      <c r="A111" s="852" t="s">
        <v>427</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426</v>
      </c>
      <c r="AB111" s="1004"/>
      <c r="AC111" s="1004"/>
      <c r="AD111" s="1004"/>
      <c r="AE111" s="1005"/>
      <c r="AF111" s="1006" t="s">
        <v>129</v>
      </c>
      <c r="AG111" s="1004"/>
      <c r="AH111" s="1004"/>
      <c r="AI111" s="1004"/>
      <c r="AJ111" s="1005"/>
      <c r="AK111" s="1006" t="s">
        <v>129</v>
      </c>
      <c r="AL111" s="1004"/>
      <c r="AM111" s="1004"/>
      <c r="AN111" s="1004"/>
      <c r="AO111" s="1005"/>
      <c r="AP111" s="1007" t="s">
        <v>428</v>
      </c>
      <c r="AQ111" s="1008"/>
      <c r="AR111" s="1008"/>
      <c r="AS111" s="1008"/>
      <c r="AT111" s="1009"/>
      <c r="AU111" s="1017"/>
      <c r="AV111" s="1018"/>
      <c r="AW111" s="1018"/>
      <c r="AX111" s="1018"/>
      <c r="AY111" s="1018"/>
      <c r="AZ111" s="893" t="s">
        <v>429</v>
      </c>
      <c r="BA111" s="828"/>
      <c r="BB111" s="828"/>
      <c r="BC111" s="828"/>
      <c r="BD111" s="828"/>
      <c r="BE111" s="828"/>
      <c r="BF111" s="828"/>
      <c r="BG111" s="828"/>
      <c r="BH111" s="828"/>
      <c r="BI111" s="828"/>
      <c r="BJ111" s="828"/>
      <c r="BK111" s="828"/>
      <c r="BL111" s="828"/>
      <c r="BM111" s="828"/>
      <c r="BN111" s="828"/>
      <c r="BO111" s="828"/>
      <c r="BP111" s="829"/>
      <c r="BQ111" s="894">
        <v>16161</v>
      </c>
      <c r="BR111" s="895"/>
      <c r="BS111" s="895"/>
      <c r="BT111" s="895"/>
      <c r="BU111" s="895"/>
      <c r="BV111" s="895">
        <v>11289</v>
      </c>
      <c r="BW111" s="895"/>
      <c r="BX111" s="895"/>
      <c r="BY111" s="895"/>
      <c r="BZ111" s="895"/>
      <c r="CA111" s="895">
        <v>7557</v>
      </c>
      <c r="CB111" s="895"/>
      <c r="CC111" s="895"/>
      <c r="CD111" s="895"/>
      <c r="CE111" s="895"/>
      <c r="CF111" s="956">
        <v>0.1</v>
      </c>
      <c r="CG111" s="957"/>
      <c r="CH111" s="957"/>
      <c r="CI111" s="957"/>
      <c r="CJ111" s="957"/>
      <c r="CK111" s="1012"/>
      <c r="CL111" s="899"/>
      <c r="CM111" s="902" t="s">
        <v>430</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426</v>
      </c>
      <c r="DH111" s="895"/>
      <c r="DI111" s="895"/>
      <c r="DJ111" s="895"/>
      <c r="DK111" s="895"/>
      <c r="DL111" s="895" t="s">
        <v>426</v>
      </c>
      <c r="DM111" s="895"/>
      <c r="DN111" s="895"/>
      <c r="DO111" s="895"/>
      <c r="DP111" s="895"/>
      <c r="DQ111" s="895" t="s">
        <v>129</v>
      </c>
      <c r="DR111" s="895"/>
      <c r="DS111" s="895"/>
      <c r="DT111" s="895"/>
      <c r="DU111" s="895"/>
      <c r="DV111" s="872" t="s">
        <v>129</v>
      </c>
      <c r="DW111" s="872"/>
      <c r="DX111" s="872"/>
      <c r="DY111" s="872"/>
      <c r="DZ111" s="873"/>
    </row>
    <row r="112" spans="1:131" s="246" customFormat="1" ht="26.25" customHeight="1" x14ac:dyDescent="0.15">
      <c r="A112" s="997" t="s">
        <v>431</v>
      </c>
      <c r="B112" s="998"/>
      <c r="C112" s="828" t="s">
        <v>432</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129</v>
      </c>
      <c r="AB112" s="858"/>
      <c r="AC112" s="858"/>
      <c r="AD112" s="858"/>
      <c r="AE112" s="859"/>
      <c r="AF112" s="860" t="s">
        <v>433</v>
      </c>
      <c r="AG112" s="858"/>
      <c r="AH112" s="858"/>
      <c r="AI112" s="858"/>
      <c r="AJ112" s="859"/>
      <c r="AK112" s="860" t="s">
        <v>129</v>
      </c>
      <c r="AL112" s="858"/>
      <c r="AM112" s="858"/>
      <c r="AN112" s="858"/>
      <c r="AO112" s="859"/>
      <c r="AP112" s="905" t="s">
        <v>129</v>
      </c>
      <c r="AQ112" s="906"/>
      <c r="AR112" s="906"/>
      <c r="AS112" s="906"/>
      <c r="AT112" s="907"/>
      <c r="AU112" s="1017"/>
      <c r="AV112" s="1018"/>
      <c r="AW112" s="1018"/>
      <c r="AX112" s="1018"/>
      <c r="AY112" s="1018"/>
      <c r="AZ112" s="893" t="s">
        <v>434</v>
      </c>
      <c r="BA112" s="828"/>
      <c r="BB112" s="828"/>
      <c r="BC112" s="828"/>
      <c r="BD112" s="828"/>
      <c r="BE112" s="828"/>
      <c r="BF112" s="828"/>
      <c r="BG112" s="828"/>
      <c r="BH112" s="828"/>
      <c r="BI112" s="828"/>
      <c r="BJ112" s="828"/>
      <c r="BK112" s="828"/>
      <c r="BL112" s="828"/>
      <c r="BM112" s="828"/>
      <c r="BN112" s="828"/>
      <c r="BO112" s="828"/>
      <c r="BP112" s="829"/>
      <c r="BQ112" s="894">
        <v>329541</v>
      </c>
      <c r="BR112" s="895"/>
      <c r="BS112" s="895"/>
      <c r="BT112" s="895"/>
      <c r="BU112" s="895"/>
      <c r="BV112" s="895">
        <v>317265</v>
      </c>
      <c r="BW112" s="895"/>
      <c r="BX112" s="895"/>
      <c r="BY112" s="895"/>
      <c r="BZ112" s="895"/>
      <c r="CA112" s="895">
        <v>343341</v>
      </c>
      <c r="CB112" s="895"/>
      <c r="CC112" s="895"/>
      <c r="CD112" s="895"/>
      <c r="CE112" s="895"/>
      <c r="CF112" s="956">
        <v>6.6</v>
      </c>
      <c r="CG112" s="957"/>
      <c r="CH112" s="957"/>
      <c r="CI112" s="957"/>
      <c r="CJ112" s="957"/>
      <c r="CK112" s="1012"/>
      <c r="CL112" s="899"/>
      <c r="CM112" s="902" t="s">
        <v>435</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433</v>
      </c>
      <c r="DH112" s="895"/>
      <c r="DI112" s="895"/>
      <c r="DJ112" s="895"/>
      <c r="DK112" s="895"/>
      <c r="DL112" s="895" t="s">
        <v>428</v>
      </c>
      <c r="DM112" s="895"/>
      <c r="DN112" s="895"/>
      <c r="DO112" s="895"/>
      <c r="DP112" s="895"/>
      <c r="DQ112" s="895" t="s">
        <v>426</v>
      </c>
      <c r="DR112" s="895"/>
      <c r="DS112" s="895"/>
      <c r="DT112" s="895"/>
      <c r="DU112" s="895"/>
      <c r="DV112" s="872" t="s">
        <v>426</v>
      </c>
      <c r="DW112" s="872"/>
      <c r="DX112" s="872"/>
      <c r="DY112" s="872"/>
      <c r="DZ112" s="873"/>
    </row>
    <row r="113" spans="1:130" s="246" customFormat="1" ht="26.25" customHeight="1" x14ac:dyDescent="0.15">
      <c r="A113" s="999"/>
      <c r="B113" s="1000"/>
      <c r="C113" s="828" t="s">
        <v>436</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27767</v>
      </c>
      <c r="AB113" s="1004"/>
      <c r="AC113" s="1004"/>
      <c r="AD113" s="1004"/>
      <c r="AE113" s="1005"/>
      <c r="AF113" s="1006">
        <v>19540</v>
      </c>
      <c r="AG113" s="1004"/>
      <c r="AH113" s="1004"/>
      <c r="AI113" s="1004"/>
      <c r="AJ113" s="1005"/>
      <c r="AK113" s="1006">
        <v>35730</v>
      </c>
      <c r="AL113" s="1004"/>
      <c r="AM113" s="1004"/>
      <c r="AN113" s="1004"/>
      <c r="AO113" s="1005"/>
      <c r="AP113" s="1007">
        <v>0.7</v>
      </c>
      <c r="AQ113" s="1008"/>
      <c r="AR113" s="1008"/>
      <c r="AS113" s="1008"/>
      <c r="AT113" s="1009"/>
      <c r="AU113" s="1017"/>
      <c r="AV113" s="1018"/>
      <c r="AW113" s="1018"/>
      <c r="AX113" s="1018"/>
      <c r="AY113" s="1018"/>
      <c r="AZ113" s="893" t="s">
        <v>437</v>
      </c>
      <c r="BA113" s="828"/>
      <c r="BB113" s="828"/>
      <c r="BC113" s="828"/>
      <c r="BD113" s="828"/>
      <c r="BE113" s="828"/>
      <c r="BF113" s="828"/>
      <c r="BG113" s="828"/>
      <c r="BH113" s="828"/>
      <c r="BI113" s="828"/>
      <c r="BJ113" s="828"/>
      <c r="BK113" s="828"/>
      <c r="BL113" s="828"/>
      <c r="BM113" s="828"/>
      <c r="BN113" s="828"/>
      <c r="BO113" s="828"/>
      <c r="BP113" s="829"/>
      <c r="BQ113" s="894" t="s">
        <v>129</v>
      </c>
      <c r="BR113" s="895"/>
      <c r="BS113" s="895"/>
      <c r="BT113" s="895"/>
      <c r="BU113" s="895"/>
      <c r="BV113" s="895" t="s">
        <v>129</v>
      </c>
      <c r="BW113" s="895"/>
      <c r="BX113" s="895"/>
      <c r="BY113" s="895"/>
      <c r="BZ113" s="895"/>
      <c r="CA113" s="895" t="s">
        <v>426</v>
      </c>
      <c r="CB113" s="895"/>
      <c r="CC113" s="895"/>
      <c r="CD113" s="895"/>
      <c r="CE113" s="895"/>
      <c r="CF113" s="956" t="s">
        <v>129</v>
      </c>
      <c r="CG113" s="957"/>
      <c r="CH113" s="957"/>
      <c r="CI113" s="957"/>
      <c r="CJ113" s="957"/>
      <c r="CK113" s="1012"/>
      <c r="CL113" s="899"/>
      <c r="CM113" s="902" t="s">
        <v>438</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426</v>
      </c>
      <c r="DH113" s="858"/>
      <c r="DI113" s="858"/>
      <c r="DJ113" s="858"/>
      <c r="DK113" s="859"/>
      <c r="DL113" s="860" t="s">
        <v>129</v>
      </c>
      <c r="DM113" s="858"/>
      <c r="DN113" s="858"/>
      <c r="DO113" s="858"/>
      <c r="DP113" s="859"/>
      <c r="DQ113" s="860" t="s">
        <v>129</v>
      </c>
      <c r="DR113" s="858"/>
      <c r="DS113" s="858"/>
      <c r="DT113" s="858"/>
      <c r="DU113" s="859"/>
      <c r="DV113" s="905" t="s">
        <v>433</v>
      </c>
      <c r="DW113" s="906"/>
      <c r="DX113" s="906"/>
      <c r="DY113" s="906"/>
      <c r="DZ113" s="907"/>
    </row>
    <row r="114" spans="1:130" s="246" customFormat="1" ht="26.25" customHeight="1" x14ac:dyDescent="0.15">
      <c r="A114" s="999"/>
      <c r="B114" s="1000"/>
      <c r="C114" s="828" t="s">
        <v>439</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t="s">
        <v>426</v>
      </c>
      <c r="AB114" s="858"/>
      <c r="AC114" s="858"/>
      <c r="AD114" s="858"/>
      <c r="AE114" s="859"/>
      <c r="AF114" s="860" t="s">
        <v>129</v>
      </c>
      <c r="AG114" s="858"/>
      <c r="AH114" s="858"/>
      <c r="AI114" s="858"/>
      <c r="AJ114" s="859"/>
      <c r="AK114" s="860" t="s">
        <v>426</v>
      </c>
      <c r="AL114" s="858"/>
      <c r="AM114" s="858"/>
      <c r="AN114" s="858"/>
      <c r="AO114" s="859"/>
      <c r="AP114" s="905" t="s">
        <v>426</v>
      </c>
      <c r="AQ114" s="906"/>
      <c r="AR114" s="906"/>
      <c r="AS114" s="906"/>
      <c r="AT114" s="907"/>
      <c r="AU114" s="1017"/>
      <c r="AV114" s="1018"/>
      <c r="AW114" s="1018"/>
      <c r="AX114" s="1018"/>
      <c r="AY114" s="1018"/>
      <c r="AZ114" s="893" t="s">
        <v>440</v>
      </c>
      <c r="BA114" s="828"/>
      <c r="BB114" s="828"/>
      <c r="BC114" s="828"/>
      <c r="BD114" s="828"/>
      <c r="BE114" s="828"/>
      <c r="BF114" s="828"/>
      <c r="BG114" s="828"/>
      <c r="BH114" s="828"/>
      <c r="BI114" s="828"/>
      <c r="BJ114" s="828"/>
      <c r="BK114" s="828"/>
      <c r="BL114" s="828"/>
      <c r="BM114" s="828"/>
      <c r="BN114" s="828"/>
      <c r="BO114" s="828"/>
      <c r="BP114" s="829"/>
      <c r="BQ114" s="894">
        <v>3350585</v>
      </c>
      <c r="BR114" s="895"/>
      <c r="BS114" s="895"/>
      <c r="BT114" s="895"/>
      <c r="BU114" s="895"/>
      <c r="BV114" s="895">
        <v>3277909</v>
      </c>
      <c r="BW114" s="895"/>
      <c r="BX114" s="895"/>
      <c r="BY114" s="895"/>
      <c r="BZ114" s="895"/>
      <c r="CA114" s="895">
        <v>3328195</v>
      </c>
      <c r="CB114" s="895"/>
      <c r="CC114" s="895"/>
      <c r="CD114" s="895"/>
      <c r="CE114" s="895"/>
      <c r="CF114" s="956">
        <v>64.3</v>
      </c>
      <c r="CG114" s="957"/>
      <c r="CH114" s="957"/>
      <c r="CI114" s="957"/>
      <c r="CJ114" s="957"/>
      <c r="CK114" s="1012"/>
      <c r="CL114" s="899"/>
      <c r="CM114" s="902" t="s">
        <v>441</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129</v>
      </c>
      <c r="DH114" s="858"/>
      <c r="DI114" s="858"/>
      <c r="DJ114" s="858"/>
      <c r="DK114" s="859"/>
      <c r="DL114" s="860" t="s">
        <v>129</v>
      </c>
      <c r="DM114" s="858"/>
      <c r="DN114" s="858"/>
      <c r="DO114" s="858"/>
      <c r="DP114" s="859"/>
      <c r="DQ114" s="860" t="s">
        <v>426</v>
      </c>
      <c r="DR114" s="858"/>
      <c r="DS114" s="858"/>
      <c r="DT114" s="858"/>
      <c r="DU114" s="859"/>
      <c r="DV114" s="905" t="s">
        <v>426</v>
      </c>
      <c r="DW114" s="906"/>
      <c r="DX114" s="906"/>
      <c r="DY114" s="906"/>
      <c r="DZ114" s="907"/>
    </row>
    <row r="115" spans="1:130" s="246" customFormat="1" ht="26.25" customHeight="1" x14ac:dyDescent="0.15">
      <c r="A115" s="999"/>
      <c r="B115" s="1000"/>
      <c r="C115" s="828" t="s">
        <v>442</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6077</v>
      </c>
      <c r="AB115" s="1004"/>
      <c r="AC115" s="1004"/>
      <c r="AD115" s="1004"/>
      <c r="AE115" s="1005"/>
      <c r="AF115" s="1006">
        <v>4871</v>
      </c>
      <c r="AG115" s="1004"/>
      <c r="AH115" s="1004"/>
      <c r="AI115" s="1004"/>
      <c r="AJ115" s="1005"/>
      <c r="AK115" s="1006">
        <v>3732</v>
      </c>
      <c r="AL115" s="1004"/>
      <c r="AM115" s="1004"/>
      <c r="AN115" s="1004"/>
      <c r="AO115" s="1005"/>
      <c r="AP115" s="1007">
        <v>0.1</v>
      </c>
      <c r="AQ115" s="1008"/>
      <c r="AR115" s="1008"/>
      <c r="AS115" s="1008"/>
      <c r="AT115" s="1009"/>
      <c r="AU115" s="1017"/>
      <c r="AV115" s="1018"/>
      <c r="AW115" s="1018"/>
      <c r="AX115" s="1018"/>
      <c r="AY115" s="1018"/>
      <c r="AZ115" s="893" t="s">
        <v>443</v>
      </c>
      <c r="BA115" s="828"/>
      <c r="BB115" s="828"/>
      <c r="BC115" s="828"/>
      <c r="BD115" s="828"/>
      <c r="BE115" s="828"/>
      <c r="BF115" s="828"/>
      <c r="BG115" s="828"/>
      <c r="BH115" s="828"/>
      <c r="BI115" s="828"/>
      <c r="BJ115" s="828"/>
      <c r="BK115" s="828"/>
      <c r="BL115" s="828"/>
      <c r="BM115" s="828"/>
      <c r="BN115" s="828"/>
      <c r="BO115" s="828"/>
      <c r="BP115" s="829"/>
      <c r="BQ115" s="894">
        <v>1549</v>
      </c>
      <c r="BR115" s="895"/>
      <c r="BS115" s="895"/>
      <c r="BT115" s="895"/>
      <c r="BU115" s="895"/>
      <c r="BV115" s="895">
        <v>4446</v>
      </c>
      <c r="BW115" s="895"/>
      <c r="BX115" s="895"/>
      <c r="BY115" s="895"/>
      <c r="BZ115" s="895"/>
      <c r="CA115" s="895" t="s">
        <v>129</v>
      </c>
      <c r="CB115" s="895"/>
      <c r="CC115" s="895"/>
      <c r="CD115" s="895"/>
      <c r="CE115" s="895"/>
      <c r="CF115" s="956" t="s">
        <v>433</v>
      </c>
      <c r="CG115" s="957"/>
      <c r="CH115" s="957"/>
      <c r="CI115" s="957"/>
      <c r="CJ115" s="957"/>
      <c r="CK115" s="1012"/>
      <c r="CL115" s="899"/>
      <c r="CM115" s="893" t="s">
        <v>444</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426</v>
      </c>
      <c r="DH115" s="858"/>
      <c r="DI115" s="858"/>
      <c r="DJ115" s="858"/>
      <c r="DK115" s="859"/>
      <c r="DL115" s="860" t="s">
        <v>129</v>
      </c>
      <c r="DM115" s="858"/>
      <c r="DN115" s="858"/>
      <c r="DO115" s="858"/>
      <c r="DP115" s="859"/>
      <c r="DQ115" s="860" t="s">
        <v>129</v>
      </c>
      <c r="DR115" s="858"/>
      <c r="DS115" s="858"/>
      <c r="DT115" s="858"/>
      <c r="DU115" s="859"/>
      <c r="DV115" s="905" t="s">
        <v>426</v>
      </c>
      <c r="DW115" s="906"/>
      <c r="DX115" s="906"/>
      <c r="DY115" s="906"/>
      <c r="DZ115" s="907"/>
    </row>
    <row r="116" spans="1:130" s="246" customFormat="1" ht="26.25" customHeight="1" x14ac:dyDescent="0.15">
      <c r="A116" s="1001"/>
      <c r="B116" s="1002"/>
      <c r="C116" s="961" t="s">
        <v>445</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v>429</v>
      </c>
      <c r="AB116" s="858"/>
      <c r="AC116" s="858"/>
      <c r="AD116" s="858"/>
      <c r="AE116" s="859"/>
      <c r="AF116" s="860">
        <v>36</v>
      </c>
      <c r="AG116" s="858"/>
      <c r="AH116" s="858"/>
      <c r="AI116" s="858"/>
      <c r="AJ116" s="859"/>
      <c r="AK116" s="860">
        <v>29</v>
      </c>
      <c r="AL116" s="858"/>
      <c r="AM116" s="858"/>
      <c r="AN116" s="858"/>
      <c r="AO116" s="859"/>
      <c r="AP116" s="905">
        <v>0</v>
      </c>
      <c r="AQ116" s="906"/>
      <c r="AR116" s="906"/>
      <c r="AS116" s="906"/>
      <c r="AT116" s="907"/>
      <c r="AU116" s="1017"/>
      <c r="AV116" s="1018"/>
      <c r="AW116" s="1018"/>
      <c r="AX116" s="1018"/>
      <c r="AY116" s="1018"/>
      <c r="AZ116" s="944" t="s">
        <v>446</v>
      </c>
      <c r="BA116" s="945"/>
      <c r="BB116" s="945"/>
      <c r="BC116" s="945"/>
      <c r="BD116" s="945"/>
      <c r="BE116" s="945"/>
      <c r="BF116" s="945"/>
      <c r="BG116" s="945"/>
      <c r="BH116" s="945"/>
      <c r="BI116" s="945"/>
      <c r="BJ116" s="945"/>
      <c r="BK116" s="945"/>
      <c r="BL116" s="945"/>
      <c r="BM116" s="945"/>
      <c r="BN116" s="945"/>
      <c r="BO116" s="945"/>
      <c r="BP116" s="946"/>
      <c r="BQ116" s="894" t="s">
        <v>426</v>
      </c>
      <c r="BR116" s="895"/>
      <c r="BS116" s="895"/>
      <c r="BT116" s="895"/>
      <c r="BU116" s="895"/>
      <c r="BV116" s="895" t="s">
        <v>426</v>
      </c>
      <c r="BW116" s="895"/>
      <c r="BX116" s="895"/>
      <c r="BY116" s="895"/>
      <c r="BZ116" s="895"/>
      <c r="CA116" s="895" t="s">
        <v>129</v>
      </c>
      <c r="CB116" s="895"/>
      <c r="CC116" s="895"/>
      <c r="CD116" s="895"/>
      <c r="CE116" s="895"/>
      <c r="CF116" s="956" t="s">
        <v>426</v>
      </c>
      <c r="CG116" s="957"/>
      <c r="CH116" s="957"/>
      <c r="CI116" s="957"/>
      <c r="CJ116" s="957"/>
      <c r="CK116" s="1012"/>
      <c r="CL116" s="899"/>
      <c r="CM116" s="902" t="s">
        <v>447</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426</v>
      </c>
      <c r="DH116" s="858"/>
      <c r="DI116" s="858"/>
      <c r="DJ116" s="858"/>
      <c r="DK116" s="859"/>
      <c r="DL116" s="860" t="s">
        <v>426</v>
      </c>
      <c r="DM116" s="858"/>
      <c r="DN116" s="858"/>
      <c r="DO116" s="858"/>
      <c r="DP116" s="859"/>
      <c r="DQ116" s="860" t="s">
        <v>129</v>
      </c>
      <c r="DR116" s="858"/>
      <c r="DS116" s="858"/>
      <c r="DT116" s="858"/>
      <c r="DU116" s="859"/>
      <c r="DV116" s="905" t="s">
        <v>129</v>
      </c>
      <c r="DW116" s="906"/>
      <c r="DX116" s="906"/>
      <c r="DY116" s="906"/>
      <c r="DZ116" s="907"/>
    </row>
    <row r="117" spans="1:130" s="246" customFormat="1" ht="26.25" customHeight="1" x14ac:dyDescent="0.15">
      <c r="A117" s="982" t="s">
        <v>186</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448</v>
      </c>
      <c r="Z117" s="984"/>
      <c r="AA117" s="989">
        <v>916177</v>
      </c>
      <c r="AB117" s="990"/>
      <c r="AC117" s="990"/>
      <c r="AD117" s="990"/>
      <c r="AE117" s="991"/>
      <c r="AF117" s="992">
        <v>921831</v>
      </c>
      <c r="AG117" s="990"/>
      <c r="AH117" s="990"/>
      <c r="AI117" s="990"/>
      <c r="AJ117" s="991"/>
      <c r="AK117" s="992">
        <v>995189</v>
      </c>
      <c r="AL117" s="990"/>
      <c r="AM117" s="990"/>
      <c r="AN117" s="990"/>
      <c r="AO117" s="991"/>
      <c r="AP117" s="993"/>
      <c r="AQ117" s="994"/>
      <c r="AR117" s="994"/>
      <c r="AS117" s="994"/>
      <c r="AT117" s="995"/>
      <c r="AU117" s="1017"/>
      <c r="AV117" s="1018"/>
      <c r="AW117" s="1018"/>
      <c r="AX117" s="1018"/>
      <c r="AY117" s="1018"/>
      <c r="AZ117" s="944" t="s">
        <v>449</v>
      </c>
      <c r="BA117" s="945"/>
      <c r="BB117" s="945"/>
      <c r="BC117" s="945"/>
      <c r="BD117" s="945"/>
      <c r="BE117" s="945"/>
      <c r="BF117" s="945"/>
      <c r="BG117" s="945"/>
      <c r="BH117" s="945"/>
      <c r="BI117" s="945"/>
      <c r="BJ117" s="945"/>
      <c r="BK117" s="945"/>
      <c r="BL117" s="945"/>
      <c r="BM117" s="945"/>
      <c r="BN117" s="945"/>
      <c r="BO117" s="945"/>
      <c r="BP117" s="946"/>
      <c r="BQ117" s="894" t="s">
        <v>129</v>
      </c>
      <c r="BR117" s="895"/>
      <c r="BS117" s="895"/>
      <c r="BT117" s="895"/>
      <c r="BU117" s="895"/>
      <c r="BV117" s="895" t="s">
        <v>129</v>
      </c>
      <c r="BW117" s="895"/>
      <c r="BX117" s="895"/>
      <c r="BY117" s="895"/>
      <c r="BZ117" s="895"/>
      <c r="CA117" s="895" t="s">
        <v>129</v>
      </c>
      <c r="CB117" s="895"/>
      <c r="CC117" s="895"/>
      <c r="CD117" s="895"/>
      <c r="CE117" s="895"/>
      <c r="CF117" s="956" t="s">
        <v>129</v>
      </c>
      <c r="CG117" s="957"/>
      <c r="CH117" s="957"/>
      <c r="CI117" s="957"/>
      <c r="CJ117" s="957"/>
      <c r="CK117" s="1012"/>
      <c r="CL117" s="899"/>
      <c r="CM117" s="902" t="s">
        <v>450</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129</v>
      </c>
      <c r="DH117" s="858"/>
      <c r="DI117" s="858"/>
      <c r="DJ117" s="858"/>
      <c r="DK117" s="859"/>
      <c r="DL117" s="860" t="s">
        <v>129</v>
      </c>
      <c r="DM117" s="858"/>
      <c r="DN117" s="858"/>
      <c r="DO117" s="858"/>
      <c r="DP117" s="859"/>
      <c r="DQ117" s="860" t="s">
        <v>426</v>
      </c>
      <c r="DR117" s="858"/>
      <c r="DS117" s="858"/>
      <c r="DT117" s="858"/>
      <c r="DU117" s="859"/>
      <c r="DV117" s="905" t="s">
        <v>129</v>
      </c>
      <c r="DW117" s="906"/>
      <c r="DX117" s="906"/>
      <c r="DY117" s="906"/>
      <c r="DZ117" s="907"/>
    </row>
    <row r="118" spans="1:130" s="246" customFormat="1" ht="26.25" customHeight="1" x14ac:dyDescent="0.15">
      <c r="A118" s="982" t="s">
        <v>421</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419</v>
      </c>
      <c r="AB118" s="983"/>
      <c r="AC118" s="983"/>
      <c r="AD118" s="983"/>
      <c r="AE118" s="984"/>
      <c r="AF118" s="985" t="s">
        <v>304</v>
      </c>
      <c r="AG118" s="983"/>
      <c r="AH118" s="983"/>
      <c r="AI118" s="983"/>
      <c r="AJ118" s="984"/>
      <c r="AK118" s="985" t="s">
        <v>303</v>
      </c>
      <c r="AL118" s="983"/>
      <c r="AM118" s="983"/>
      <c r="AN118" s="983"/>
      <c r="AO118" s="984"/>
      <c r="AP118" s="986" t="s">
        <v>420</v>
      </c>
      <c r="AQ118" s="987"/>
      <c r="AR118" s="987"/>
      <c r="AS118" s="987"/>
      <c r="AT118" s="988"/>
      <c r="AU118" s="1017"/>
      <c r="AV118" s="1018"/>
      <c r="AW118" s="1018"/>
      <c r="AX118" s="1018"/>
      <c r="AY118" s="1018"/>
      <c r="AZ118" s="960" t="s">
        <v>451</v>
      </c>
      <c r="BA118" s="961"/>
      <c r="BB118" s="961"/>
      <c r="BC118" s="961"/>
      <c r="BD118" s="961"/>
      <c r="BE118" s="961"/>
      <c r="BF118" s="961"/>
      <c r="BG118" s="961"/>
      <c r="BH118" s="961"/>
      <c r="BI118" s="961"/>
      <c r="BJ118" s="961"/>
      <c r="BK118" s="961"/>
      <c r="BL118" s="961"/>
      <c r="BM118" s="961"/>
      <c r="BN118" s="961"/>
      <c r="BO118" s="961"/>
      <c r="BP118" s="962"/>
      <c r="BQ118" s="963" t="s">
        <v>426</v>
      </c>
      <c r="BR118" s="926"/>
      <c r="BS118" s="926"/>
      <c r="BT118" s="926"/>
      <c r="BU118" s="926"/>
      <c r="BV118" s="926" t="s">
        <v>426</v>
      </c>
      <c r="BW118" s="926"/>
      <c r="BX118" s="926"/>
      <c r="BY118" s="926"/>
      <c r="BZ118" s="926"/>
      <c r="CA118" s="926" t="s">
        <v>129</v>
      </c>
      <c r="CB118" s="926"/>
      <c r="CC118" s="926"/>
      <c r="CD118" s="926"/>
      <c r="CE118" s="926"/>
      <c r="CF118" s="956" t="s">
        <v>129</v>
      </c>
      <c r="CG118" s="957"/>
      <c r="CH118" s="957"/>
      <c r="CI118" s="957"/>
      <c r="CJ118" s="957"/>
      <c r="CK118" s="1012"/>
      <c r="CL118" s="899"/>
      <c r="CM118" s="902" t="s">
        <v>452</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129</v>
      </c>
      <c r="DH118" s="858"/>
      <c r="DI118" s="858"/>
      <c r="DJ118" s="858"/>
      <c r="DK118" s="859"/>
      <c r="DL118" s="860" t="s">
        <v>129</v>
      </c>
      <c r="DM118" s="858"/>
      <c r="DN118" s="858"/>
      <c r="DO118" s="858"/>
      <c r="DP118" s="859"/>
      <c r="DQ118" s="860" t="s">
        <v>426</v>
      </c>
      <c r="DR118" s="858"/>
      <c r="DS118" s="858"/>
      <c r="DT118" s="858"/>
      <c r="DU118" s="859"/>
      <c r="DV118" s="905" t="s">
        <v>426</v>
      </c>
      <c r="DW118" s="906"/>
      <c r="DX118" s="906"/>
      <c r="DY118" s="906"/>
      <c r="DZ118" s="907"/>
    </row>
    <row r="119" spans="1:130" s="246" customFormat="1" ht="26.25" customHeight="1" x14ac:dyDescent="0.15">
      <c r="A119" s="896" t="s">
        <v>424</v>
      </c>
      <c r="B119" s="897"/>
      <c r="C119" s="972" t="s">
        <v>425</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129</v>
      </c>
      <c r="AB119" s="976"/>
      <c r="AC119" s="976"/>
      <c r="AD119" s="976"/>
      <c r="AE119" s="977"/>
      <c r="AF119" s="978" t="s">
        <v>129</v>
      </c>
      <c r="AG119" s="976"/>
      <c r="AH119" s="976"/>
      <c r="AI119" s="976"/>
      <c r="AJ119" s="977"/>
      <c r="AK119" s="978" t="s">
        <v>129</v>
      </c>
      <c r="AL119" s="976"/>
      <c r="AM119" s="976"/>
      <c r="AN119" s="976"/>
      <c r="AO119" s="977"/>
      <c r="AP119" s="979" t="s">
        <v>129</v>
      </c>
      <c r="AQ119" s="980"/>
      <c r="AR119" s="980"/>
      <c r="AS119" s="980"/>
      <c r="AT119" s="981"/>
      <c r="AU119" s="1019"/>
      <c r="AV119" s="1020"/>
      <c r="AW119" s="1020"/>
      <c r="AX119" s="1020"/>
      <c r="AY119" s="1020"/>
      <c r="AZ119" s="277" t="s">
        <v>186</v>
      </c>
      <c r="BA119" s="277"/>
      <c r="BB119" s="277"/>
      <c r="BC119" s="277"/>
      <c r="BD119" s="277"/>
      <c r="BE119" s="277"/>
      <c r="BF119" s="277"/>
      <c r="BG119" s="277"/>
      <c r="BH119" s="277"/>
      <c r="BI119" s="277"/>
      <c r="BJ119" s="277"/>
      <c r="BK119" s="277"/>
      <c r="BL119" s="277"/>
      <c r="BM119" s="277"/>
      <c r="BN119" s="277"/>
      <c r="BO119" s="958" t="s">
        <v>453</v>
      </c>
      <c r="BP119" s="959"/>
      <c r="BQ119" s="963">
        <v>13756429</v>
      </c>
      <c r="BR119" s="926"/>
      <c r="BS119" s="926"/>
      <c r="BT119" s="926"/>
      <c r="BU119" s="926"/>
      <c r="BV119" s="926">
        <v>13644953</v>
      </c>
      <c r="BW119" s="926"/>
      <c r="BX119" s="926"/>
      <c r="BY119" s="926"/>
      <c r="BZ119" s="926"/>
      <c r="CA119" s="926">
        <v>13490294</v>
      </c>
      <c r="CB119" s="926"/>
      <c r="CC119" s="926"/>
      <c r="CD119" s="926"/>
      <c r="CE119" s="926"/>
      <c r="CF119" s="824"/>
      <c r="CG119" s="825"/>
      <c r="CH119" s="825"/>
      <c r="CI119" s="825"/>
      <c r="CJ119" s="915"/>
      <c r="CK119" s="1013"/>
      <c r="CL119" s="901"/>
      <c r="CM119" s="919" t="s">
        <v>454</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v>16161</v>
      </c>
      <c r="DH119" s="841"/>
      <c r="DI119" s="841"/>
      <c r="DJ119" s="841"/>
      <c r="DK119" s="842"/>
      <c r="DL119" s="843">
        <v>11289</v>
      </c>
      <c r="DM119" s="841"/>
      <c r="DN119" s="841"/>
      <c r="DO119" s="841"/>
      <c r="DP119" s="842"/>
      <c r="DQ119" s="843">
        <v>7557</v>
      </c>
      <c r="DR119" s="841"/>
      <c r="DS119" s="841"/>
      <c r="DT119" s="841"/>
      <c r="DU119" s="842"/>
      <c r="DV119" s="929">
        <v>0.1</v>
      </c>
      <c r="DW119" s="930"/>
      <c r="DX119" s="930"/>
      <c r="DY119" s="930"/>
      <c r="DZ119" s="931"/>
    </row>
    <row r="120" spans="1:130" s="246" customFormat="1" ht="26.25" customHeight="1" x14ac:dyDescent="0.15">
      <c r="A120" s="898"/>
      <c r="B120" s="899"/>
      <c r="C120" s="902" t="s">
        <v>430</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129</v>
      </c>
      <c r="AB120" s="858"/>
      <c r="AC120" s="858"/>
      <c r="AD120" s="858"/>
      <c r="AE120" s="859"/>
      <c r="AF120" s="860" t="s">
        <v>426</v>
      </c>
      <c r="AG120" s="858"/>
      <c r="AH120" s="858"/>
      <c r="AI120" s="858"/>
      <c r="AJ120" s="859"/>
      <c r="AK120" s="860" t="s">
        <v>426</v>
      </c>
      <c r="AL120" s="858"/>
      <c r="AM120" s="858"/>
      <c r="AN120" s="858"/>
      <c r="AO120" s="859"/>
      <c r="AP120" s="905" t="s">
        <v>426</v>
      </c>
      <c r="AQ120" s="906"/>
      <c r="AR120" s="906"/>
      <c r="AS120" s="906"/>
      <c r="AT120" s="907"/>
      <c r="AU120" s="964" t="s">
        <v>455</v>
      </c>
      <c r="AV120" s="965"/>
      <c r="AW120" s="965"/>
      <c r="AX120" s="965"/>
      <c r="AY120" s="966"/>
      <c r="AZ120" s="941" t="s">
        <v>456</v>
      </c>
      <c r="BA120" s="886"/>
      <c r="BB120" s="886"/>
      <c r="BC120" s="886"/>
      <c r="BD120" s="886"/>
      <c r="BE120" s="886"/>
      <c r="BF120" s="886"/>
      <c r="BG120" s="886"/>
      <c r="BH120" s="886"/>
      <c r="BI120" s="886"/>
      <c r="BJ120" s="886"/>
      <c r="BK120" s="886"/>
      <c r="BL120" s="886"/>
      <c r="BM120" s="886"/>
      <c r="BN120" s="886"/>
      <c r="BO120" s="886"/>
      <c r="BP120" s="887"/>
      <c r="BQ120" s="942">
        <v>3800321</v>
      </c>
      <c r="BR120" s="923"/>
      <c r="BS120" s="923"/>
      <c r="BT120" s="923"/>
      <c r="BU120" s="923"/>
      <c r="BV120" s="923">
        <v>3975323</v>
      </c>
      <c r="BW120" s="923"/>
      <c r="BX120" s="923"/>
      <c r="BY120" s="923"/>
      <c r="BZ120" s="923"/>
      <c r="CA120" s="923">
        <v>3837473</v>
      </c>
      <c r="CB120" s="923"/>
      <c r="CC120" s="923"/>
      <c r="CD120" s="923"/>
      <c r="CE120" s="923"/>
      <c r="CF120" s="947">
        <v>74.2</v>
      </c>
      <c r="CG120" s="948"/>
      <c r="CH120" s="948"/>
      <c r="CI120" s="948"/>
      <c r="CJ120" s="948"/>
      <c r="CK120" s="949" t="s">
        <v>457</v>
      </c>
      <c r="CL120" s="933"/>
      <c r="CM120" s="933"/>
      <c r="CN120" s="933"/>
      <c r="CO120" s="934"/>
      <c r="CP120" s="953" t="s">
        <v>458</v>
      </c>
      <c r="CQ120" s="954"/>
      <c r="CR120" s="954"/>
      <c r="CS120" s="954"/>
      <c r="CT120" s="954"/>
      <c r="CU120" s="954"/>
      <c r="CV120" s="954"/>
      <c r="CW120" s="954"/>
      <c r="CX120" s="954"/>
      <c r="CY120" s="954"/>
      <c r="CZ120" s="954"/>
      <c r="DA120" s="954"/>
      <c r="DB120" s="954"/>
      <c r="DC120" s="954"/>
      <c r="DD120" s="954"/>
      <c r="DE120" s="954"/>
      <c r="DF120" s="955"/>
      <c r="DG120" s="942">
        <v>237793</v>
      </c>
      <c r="DH120" s="923"/>
      <c r="DI120" s="923"/>
      <c r="DJ120" s="923"/>
      <c r="DK120" s="923"/>
      <c r="DL120" s="923">
        <v>316468</v>
      </c>
      <c r="DM120" s="923"/>
      <c r="DN120" s="923"/>
      <c r="DO120" s="923"/>
      <c r="DP120" s="923"/>
      <c r="DQ120" s="923">
        <v>248613</v>
      </c>
      <c r="DR120" s="923"/>
      <c r="DS120" s="923"/>
      <c r="DT120" s="923"/>
      <c r="DU120" s="923"/>
      <c r="DV120" s="924">
        <v>4.8</v>
      </c>
      <c r="DW120" s="924"/>
      <c r="DX120" s="924"/>
      <c r="DY120" s="924"/>
      <c r="DZ120" s="925"/>
    </row>
    <row r="121" spans="1:130" s="246" customFormat="1" ht="26.25" customHeight="1" x14ac:dyDescent="0.15">
      <c r="A121" s="898"/>
      <c r="B121" s="899"/>
      <c r="C121" s="944" t="s">
        <v>459</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426</v>
      </c>
      <c r="AB121" s="858"/>
      <c r="AC121" s="858"/>
      <c r="AD121" s="858"/>
      <c r="AE121" s="859"/>
      <c r="AF121" s="860" t="s">
        <v>129</v>
      </c>
      <c r="AG121" s="858"/>
      <c r="AH121" s="858"/>
      <c r="AI121" s="858"/>
      <c r="AJ121" s="859"/>
      <c r="AK121" s="860" t="s">
        <v>129</v>
      </c>
      <c r="AL121" s="858"/>
      <c r="AM121" s="858"/>
      <c r="AN121" s="858"/>
      <c r="AO121" s="859"/>
      <c r="AP121" s="905" t="s">
        <v>129</v>
      </c>
      <c r="AQ121" s="906"/>
      <c r="AR121" s="906"/>
      <c r="AS121" s="906"/>
      <c r="AT121" s="907"/>
      <c r="AU121" s="967"/>
      <c r="AV121" s="968"/>
      <c r="AW121" s="968"/>
      <c r="AX121" s="968"/>
      <c r="AY121" s="969"/>
      <c r="AZ121" s="893" t="s">
        <v>460</v>
      </c>
      <c r="BA121" s="828"/>
      <c r="BB121" s="828"/>
      <c r="BC121" s="828"/>
      <c r="BD121" s="828"/>
      <c r="BE121" s="828"/>
      <c r="BF121" s="828"/>
      <c r="BG121" s="828"/>
      <c r="BH121" s="828"/>
      <c r="BI121" s="828"/>
      <c r="BJ121" s="828"/>
      <c r="BK121" s="828"/>
      <c r="BL121" s="828"/>
      <c r="BM121" s="828"/>
      <c r="BN121" s="828"/>
      <c r="BO121" s="828"/>
      <c r="BP121" s="829"/>
      <c r="BQ121" s="894">
        <v>254346</v>
      </c>
      <c r="BR121" s="895"/>
      <c r="BS121" s="895"/>
      <c r="BT121" s="895"/>
      <c r="BU121" s="895"/>
      <c r="BV121" s="895">
        <v>210442</v>
      </c>
      <c r="BW121" s="895"/>
      <c r="BX121" s="895"/>
      <c r="BY121" s="895"/>
      <c r="BZ121" s="895"/>
      <c r="CA121" s="895">
        <v>176981</v>
      </c>
      <c r="CB121" s="895"/>
      <c r="CC121" s="895"/>
      <c r="CD121" s="895"/>
      <c r="CE121" s="895"/>
      <c r="CF121" s="956">
        <v>3.4</v>
      </c>
      <c r="CG121" s="957"/>
      <c r="CH121" s="957"/>
      <c r="CI121" s="957"/>
      <c r="CJ121" s="957"/>
      <c r="CK121" s="950"/>
      <c r="CL121" s="936"/>
      <c r="CM121" s="936"/>
      <c r="CN121" s="936"/>
      <c r="CO121" s="937"/>
      <c r="CP121" s="916" t="s">
        <v>461</v>
      </c>
      <c r="CQ121" s="917"/>
      <c r="CR121" s="917"/>
      <c r="CS121" s="917"/>
      <c r="CT121" s="917"/>
      <c r="CU121" s="917"/>
      <c r="CV121" s="917"/>
      <c r="CW121" s="917"/>
      <c r="CX121" s="917"/>
      <c r="CY121" s="917"/>
      <c r="CZ121" s="917"/>
      <c r="DA121" s="917"/>
      <c r="DB121" s="917"/>
      <c r="DC121" s="917"/>
      <c r="DD121" s="917"/>
      <c r="DE121" s="917"/>
      <c r="DF121" s="918"/>
      <c r="DG121" s="894">
        <v>91748</v>
      </c>
      <c r="DH121" s="895"/>
      <c r="DI121" s="895"/>
      <c r="DJ121" s="895"/>
      <c r="DK121" s="895"/>
      <c r="DL121" s="895">
        <v>69785</v>
      </c>
      <c r="DM121" s="895"/>
      <c r="DN121" s="895"/>
      <c r="DO121" s="895"/>
      <c r="DP121" s="895"/>
      <c r="DQ121" s="895">
        <v>94728</v>
      </c>
      <c r="DR121" s="895"/>
      <c r="DS121" s="895"/>
      <c r="DT121" s="895"/>
      <c r="DU121" s="895"/>
      <c r="DV121" s="872">
        <v>1.8</v>
      </c>
      <c r="DW121" s="872"/>
      <c r="DX121" s="872"/>
      <c r="DY121" s="872"/>
      <c r="DZ121" s="873"/>
    </row>
    <row r="122" spans="1:130" s="246" customFormat="1" ht="26.25" customHeight="1" x14ac:dyDescent="0.15">
      <c r="A122" s="898"/>
      <c r="B122" s="899"/>
      <c r="C122" s="902" t="s">
        <v>441</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129</v>
      </c>
      <c r="AB122" s="858"/>
      <c r="AC122" s="858"/>
      <c r="AD122" s="858"/>
      <c r="AE122" s="859"/>
      <c r="AF122" s="860" t="s">
        <v>129</v>
      </c>
      <c r="AG122" s="858"/>
      <c r="AH122" s="858"/>
      <c r="AI122" s="858"/>
      <c r="AJ122" s="859"/>
      <c r="AK122" s="860" t="s">
        <v>426</v>
      </c>
      <c r="AL122" s="858"/>
      <c r="AM122" s="858"/>
      <c r="AN122" s="858"/>
      <c r="AO122" s="859"/>
      <c r="AP122" s="905" t="s">
        <v>129</v>
      </c>
      <c r="AQ122" s="906"/>
      <c r="AR122" s="906"/>
      <c r="AS122" s="906"/>
      <c r="AT122" s="907"/>
      <c r="AU122" s="967"/>
      <c r="AV122" s="968"/>
      <c r="AW122" s="968"/>
      <c r="AX122" s="968"/>
      <c r="AY122" s="969"/>
      <c r="AZ122" s="960" t="s">
        <v>462</v>
      </c>
      <c r="BA122" s="961"/>
      <c r="BB122" s="961"/>
      <c r="BC122" s="961"/>
      <c r="BD122" s="961"/>
      <c r="BE122" s="961"/>
      <c r="BF122" s="961"/>
      <c r="BG122" s="961"/>
      <c r="BH122" s="961"/>
      <c r="BI122" s="961"/>
      <c r="BJ122" s="961"/>
      <c r="BK122" s="961"/>
      <c r="BL122" s="961"/>
      <c r="BM122" s="961"/>
      <c r="BN122" s="961"/>
      <c r="BO122" s="961"/>
      <c r="BP122" s="962"/>
      <c r="BQ122" s="963">
        <v>8296386</v>
      </c>
      <c r="BR122" s="926"/>
      <c r="BS122" s="926"/>
      <c r="BT122" s="926"/>
      <c r="BU122" s="926"/>
      <c r="BV122" s="926">
        <v>8340400</v>
      </c>
      <c r="BW122" s="926"/>
      <c r="BX122" s="926"/>
      <c r="BY122" s="926"/>
      <c r="BZ122" s="926"/>
      <c r="CA122" s="926">
        <v>8244140</v>
      </c>
      <c r="CB122" s="926"/>
      <c r="CC122" s="926"/>
      <c r="CD122" s="926"/>
      <c r="CE122" s="926"/>
      <c r="CF122" s="927">
        <v>159.30000000000001</v>
      </c>
      <c r="CG122" s="928"/>
      <c r="CH122" s="928"/>
      <c r="CI122" s="928"/>
      <c r="CJ122" s="928"/>
      <c r="CK122" s="950"/>
      <c r="CL122" s="936"/>
      <c r="CM122" s="936"/>
      <c r="CN122" s="936"/>
      <c r="CO122" s="937"/>
      <c r="CP122" s="916" t="s">
        <v>400</v>
      </c>
      <c r="CQ122" s="917"/>
      <c r="CR122" s="917"/>
      <c r="CS122" s="917"/>
      <c r="CT122" s="917"/>
      <c r="CU122" s="917"/>
      <c r="CV122" s="917"/>
      <c r="CW122" s="917"/>
      <c r="CX122" s="917"/>
      <c r="CY122" s="917"/>
      <c r="CZ122" s="917"/>
      <c r="DA122" s="917"/>
      <c r="DB122" s="917"/>
      <c r="DC122" s="917"/>
      <c r="DD122" s="917"/>
      <c r="DE122" s="917"/>
      <c r="DF122" s="918"/>
      <c r="DG122" s="894" t="s">
        <v>129</v>
      </c>
      <c r="DH122" s="895"/>
      <c r="DI122" s="895"/>
      <c r="DJ122" s="895"/>
      <c r="DK122" s="895"/>
      <c r="DL122" s="895" t="s">
        <v>426</v>
      </c>
      <c r="DM122" s="895"/>
      <c r="DN122" s="895"/>
      <c r="DO122" s="895"/>
      <c r="DP122" s="895"/>
      <c r="DQ122" s="895" t="s">
        <v>129</v>
      </c>
      <c r="DR122" s="895"/>
      <c r="DS122" s="895"/>
      <c r="DT122" s="895"/>
      <c r="DU122" s="895"/>
      <c r="DV122" s="872" t="s">
        <v>426</v>
      </c>
      <c r="DW122" s="872"/>
      <c r="DX122" s="872"/>
      <c r="DY122" s="872"/>
      <c r="DZ122" s="873"/>
    </row>
    <row r="123" spans="1:130" s="246" customFormat="1" ht="26.25" customHeight="1" x14ac:dyDescent="0.15">
      <c r="A123" s="898"/>
      <c r="B123" s="899"/>
      <c r="C123" s="902" t="s">
        <v>447</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129</v>
      </c>
      <c r="AB123" s="858"/>
      <c r="AC123" s="858"/>
      <c r="AD123" s="858"/>
      <c r="AE123" s="859"/>
      <c r="AF123" s="860" t="s">
        <v>129</v>
      </c>
      <c r="AG123" s="858"/>
      <c r="AH123" s="858"/>
      <c r="AI123" s="858"/>
      <c r="AJ123" s="859"/>
      <c r="AK123" s="860" t="s">
        <v>129</v>
      </c>
      <c r="AL123" s="858"/>
      <c r="AM123" s="858"/>
      <c r="AN123" s="858"/>
      <c r="AO123" s="859"/>
      <c r="AP123" s="905" t="s">
        <v>129</v>
      </c>
      <c r="AQ123" s="906"/>
      <c r="AR123" s="906"/>
      <c r="AS123" s="906"/>
      <c r="AT123" s="907"/>
      <c r="AU123" s="970"/>
      <c r="AV123" s="971"/>
      <c r="AW123" s="971"/>
      <c r="AX123" s="971"/>
      <c r="AY123" s="971"/>
      <c r="AZ123" s="277" t="s">
        <v>186</v>
      </c>
      <c r="BA123" s="277"/>
      <c r="BB123" s="277"/>
      <c r="BC123" s="277"/>
      <c r="BD123" s="277"/>
      <c r="BE123" s="277"/>
      <c r="BF123" s="277"/>
      <c r="BG123" s="277"/>
      <c r="BH123" s="277"/>
      <c r="BI123" s="277"/>
      <c r="BJ123" s="277"/>
      <c r="BK123" s="277"/>
      <c r="BL123" s="277"/>
      <c r="BM123" s="277"/>
      <c r="BN123" s="277"/>
      <c r="BO123" s="958" t="s">
        <v>463</v>
      </c>
      <c r="BP123" s="959"/>
      <c r="BQ123" s="913">
        <v>12351053</v>
      </c>
      <c r="BR123" s="914"/>
      <c r="BS123" s="914"/>
      <c r="BT123" s="914"/>
      <c r="BU123" s="914"/>
      <c r="BV123" s="914">
        <v>12526165</v>
      </c>
      <c r="BW123" s="914"/>
      <c r="BX123" s="914"/>
      <c r="BY123" s="914"/>
      <c r="BZ123" s="914"/>
      <c r="CA123" s="914">
        <v>12258594</v>
      </c>
      <c r="CB123" s="914"/>
      <c r="CC123" s="914"/>
      <c r="CD123" s="914"/>
      <c r="CE123" s="914"/>
      <c r="CF123" s="824"/>
      <c r="CG123" s="825"/>
      <c r="CH123" s="825"/>
      <c r="CI123" s="825"/>
      <c r="CJ123" s="915"/>
      <c r="CK123" s="950"/>
      <c r="CL123" s="936"/>
      <c r="CM123" s="936"/>
      <c r="CN123" s="936"/>
      <c r="CO123" s="937"/>
      <c r="CP123" s="916" t="s">
        <v>398</v>
      </c>
      <c r="CQ123" s="917"/>
      <c r="CR123" s="917"/>
      <c r="CS123" s="917"/>
      <c r="CT123" s="917"/>
      <c r="CU123" s="917"/>
      <c r="CV123" s="917"/>
      <c r="CW123" s="917"/>
      <c r="CX123" s="917"/>
      <c r="CY123" s="917"/>
      <c r="CZ123" s="917"/>
      <c r="DA123" s="917"/>
      <c r="DB123" s="917"/>
      <c r="DC123" s="917"/>
      <c r="DD123" s="917"/>
      <c r="DE123" s="917"/>
      <c r="DF123" s="918"/>
      <c r="DG123" s="857" t="s">
        <v>129</v>
      </c>
      <c r="DH123" s="858"/>
      <c r="DI123" s="858"/>
      <c r="DJ123" s="858"/>
      <c r="DK123" s="859"/>
      <c r="DL123" s="860" t="s">
        <v>129</v>
      </c>
      <c r="DM123" s="858"/>
      <c r="DN123" s="858"/>
      <c r="DO123" s="858"/>
      <c r="DP123" s="859"/>
      <c r="DQ123" s="860" t="s">
        <v>129</v>
      </c>
      <c r="DR123" s="858"/>
      <c r="DS123" s="858"/>
      <c r="DT123" s="858"/>
      <c r="DU123" s="859"/>
      <c r="DV123" s="905" t="s">
        <v>129</v>
      </c>
      <c r="DW123" s="906"/>
      <c r="DX123" s="906"/>
      <c r="DY123" s="906"/>
      <c r="DZ123" s="907"/>
    </row>
    <row r="124" spans="1:130" s="246" customFormat="1" ht="26.25" customHeight="1" thickBot="1" x14ac:dyDescent="0.2">
      <c r="A124" s="898"/>
      <c r="B124" s="899"/>
      <c r="C124" s="902" t="s">
        <v>450</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129</v>
      </c>
      <c r="AB124" s="858"/>
      <c r="AC124" s="858"/>
      <c r="AD124" s="858"/>
      <c r="AE124" s="859"/>
      <c r="AF124" s="860" t="s">
        <v>129</v>
      </c>
      <c r="AG124" s="858"/>
      <c r="AH124" s="858"/>
      <c r="AI124" s="858"/>
      <c r="AJ124" s="859"/>
      <c r="AK124" s="860" t="s">
        <v>129</v>
      </c>
      <c r="AL124" s="858"/>
      <c r="AM124" s="858"/>
      <c r="AN124" s="858"/>
      <c r="AO124" s="859"/>
      <c r="AP124" s="905" t="s">
        <v>129</v>
      </c>
      <c r="AQ124" s="906"/>
      <c r="AR124" s="906"/>
      <c r="AS124" s="906"/>
      <c r="AT124" s="907"/>
      <c r="AU124" s="908" t="s">
        <v>464</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26.3</v>
      </c>
      <c r="BR124" s="912"/>
      <c r="BS124" s="912"/>
      <c r="BT124" s="912"/>
      <c r="BU124" s="912"/>
      <c r="BV124" s="912">
        <v>21.3</v>
      </c>
      <c r="BW124" s="912"/>
      <c r="BX124" s="912"/>
      <c r="BY124" s="912"/>
      <c r="BZ124" s="912"/>
      <c r="CA124" s="912">
        <v>23.8</v>
      </c>
      <c r="CB124" s="912"/>
      <c r="CC124" s="912"/>
      <c r="CD124" s="912"/>
      <c r="CE124" s="912"/>
      <c r="CF124" s="802"/>
      <c r="CG124" s="803"/>
      <c r="CH124" s="803"/>
      <c r="CI124" s="803"/>
      <c r="CJ124" s="943"/>
      <c r="CK124" s="951"/>
      <c r="CL124" s="951"/>
      <c r="CM124" s="951"/>
      <c r="CN124" s="951"/>
      <c r="CO124" s="952"/>
      <c r="CP124" s="916" t="s">
        <v>465</v>
      </c>
      <c r="CQ124" s="917"/>
      <c r="CR124" s="917"/>
      <c r="CS124" s="917"/>
      <c r="CT124" s="917"/>
      <c r="CU124" s="917"/>
      <c r="CV124" s="917"/>
      <c r="CW124" s="917"/>
      <c r="CX124" s="917"/>
      <c r="CY124" s="917"/>
      <c r="CZ124" s="917"/>
      <c r="DA124" s="917"/>
      <c r="DB124" s="917"/>
      <c r="DC124" s="917"/>
      <c r="DD124" s="917"/>
      <c r="DE124" s="917"/>
      <c r="DF124" s="918"/>
      <c r="DG124" s="840" t="s">
        <v>129</v>
      </c>
      <c r="DH124" s="841"/>
      <c r="DI124" s="841"/>
      <c r="DJ124" s="841"/>
      <c r="DK124" s="842"/>
      <c r="DL124" s="843" t="s">
        <v>129</v>
      </c>
      <c r="DM124" s="841"/>
      <c r="DN124" s="841"/>
      <c r="DO124" s="841"/>
      <c r="DP124" s="842"/>
      <c r="DQ124" s="843" t="s">
        <v>129</v>
      </c>
      <c r="DR124" s="841"/>
      <c r="DS124" s="841"/>
      <c r="DT124" s="841"/>
      <c r="DU124" s="842"/>
      <c r="DV124" s="929" t="s">
        <v>129</v>
      </c>
      <c r="DW124" s="930"/>
      <c r="DX124" s="930"/>
      <c r="DY124" s="930"/>
      <c r="DZ124" s="931"/>
    </row>
    <row r="125" spans="1:130" s="246" customFormat="1" ht="26.25" customHeight="1" x14ac:dyDescent="0.15">
      <c r="A125" s="898"/>
      <c r="B125" s="899"/>
      <c r="C125" s="902" t="s">
        <v>452</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129</v>
      </c>
      <c r="AB125" s="858"/>
      <c r="AC125" s="858"/>
      <c r="AD125" s="858"/>
      <c r="AE125" s="859"/>
      <c r="AF125" s="860" t="s">
        <v>466</v>
      </c>
      <c r="AG125" s="858"/>
      <c r="AH125" s="858"/>
      <c r="AI125" s="858"/>
      <c r="AJ125" s="859"/>
      <c r="AK125" s="860" t="s">
        <v>129</v>
      </c>
      <c r="AL125" s="858"/>
      <c r="AM125" s="858"/>
      <c r="AN125" s="858"/>
      <c r="AO125" s="859"/>
      <c r="AP125" s="905" t="s">
        <v>129</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467</v>
      </c>
      <c r="CL125" s="933"/>
      <c r="CM125" s="933"/>
      <c r="CN125" s="933"/>
      <c r="CO125" s="934"/>
      <c r="CP125" s="941" t="s">
        <v>468</v>
      </c>
      <c r="CQ125" s="886"/>
      <c r="CR125" s="886"/>
      <c r="CS125" s="886"/>
      <c r="CT125" s="886"/>
      <c r="CU125" s="886"/>
      <c r="CV125" s="886"/>
      <c r="CW125" s="886"/>
      <c r="CX125" s="886"/>
      <c r="CY125" s="886"/>
      <c r="CZ125" s="886"/>
      <c r="DA125" s="886"/>
      <c r="DB125" s="886"/>
      <c r="DC125" s="886"/>
      <c r="DD125" s="886"/>
      <c r="DE125" s="886"/>
      <c r="DF125" s="887"/>
      <c r="DG125" s="942" t="s">
        <v>129</v>
      </c>
      <c r="DH125" s="923"/>
      <c r="DI125" s="923"/>
      <c r="DJ125" s="923"/>
      <c r="DK125" s="923"/>
      <c r="DL125" s="923" t="s">
        <v>466</v>
      </c>
      <c r="DM125" s="923"/>
      <c r="DN125" s="923"/>
      <c r="DO125" s="923"/>
      <c r="DP125" s="923"/>
      <c r="DQ125" s="923" t="s">
        <v>129</v>
      </c>
      <c r="DR125" s="923"/>
      <c r="DS125" s="923"/>
      <c r="DT125" s="923"/>
      <c r="DU125" s="923"/>
      <c r="DV125" s="924" t="s">
        <v>129</v>
      </c>
      <c r="DW125" s="924"/>
      <c r="DX125" s="924"/>
      <c r="DY125" s="924"/>
      <c r="DZ125" s="925"/>
    </row>
    <row r="126" spans="1:130" s="246" customFormat="1" ht="26.25" customHeight="1" thickBot="1" x14ac:dyDescent="0.2">
      <c r="A126" s="898"/>
      <c r="B126" s="899"/>
      <c r="C126" s="902" t="s">
        <v>454</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v>6077</v>
      </c>
      <c r="AB126" s="858"/>
      <c r="AC126" s="858"/>
      <c r="AD126" s="858"/>
      <c r="AE126" s="859"/>
      <c r="AF126" s="860">
        <v>4871</v>
      </c>
      <c r="AG126" s="858"/>
      <c r="AH126" s="858"/>
      <c r="AI126" s="858"/>
      <c r="AJ126" s="859"/>
      <c r="AK126" s="860">
        <v>3732</v>
      </c>
      <c r="AL126" s="858"/>
      <c r="AM126" s="858"/>
      <c r="AN126" s="858"/>
      <c r="AO126" s="859"/>
      <c r="AP126" s="905">
        <v>0.1</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469</v>
      </c>
      <c r="CQ126" s="828"/>
      <c r="CR126" s="828"/>
      <c r="CS126" s="828"/>
      <c r="CT126" s="828"/>
      <c r="CU126" s="828"/>
      <c r="CV126" s="828"/>
      <c r="CW126" s="828"/>
      <c r="CX126" s="828"/>
      <c r="CY126" s="828"/>
      <c r="CZ126" s="828"/>
      <c r="DA126" s="828"/>
      <c r="DB126" s="828"/>
      <c r="DC126" s="828"/>
      <c r="DD126" s="828"/>
      <c r="DE126" s="828"/>
      <c r="DF126" s="829"/>
      <c r="DG126" s="894" t="s">
        <v>129</v>
      </c>
      <c r="DH126" s="895"/>
      <c r="DI126" s="895"/>
      <c r="DJ126" s="895"/>
      <c r="DK126" s="895"/>
      <c r="DL126" s="895" t="s">
        <v>129</v>
      </c>
      <c r="DM126" s="895"/>
      <c r="DN126" s="895"/>
      <c r="DO126" s="895"/>
      <c r="DP126" s="895"/>
      <c r="DQ126" s="895" t="s">
        <v>129</v>
      </c>
      <c r="DR126" s="895"/>
      <c r="DS126" s="895"/>
      <c r="DT126" s="895"/>
      <c r="DU126" s="895"/>
      <c r="DV126" s="872" t="s">
        <v>129</v>
      </c>
      <c r="DW126" s="872"/>
      <c r="DX126" s="872"/>
      <c r="DY126" s="872"/>
      <c r="DZ126" s="873"/>
    </row>
    <row r="127" spans="1:130" s="246" customFormat="1" ht="26.25" customHeight="1" x14ac:dyDescent="0.15">
      <c r="A127" s="900"/>
      <c r="B127" s="901"/>
      <c r="C127" s="919" t="s">
        <v>470</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129</v>
      </c>
      <c r="AB127" s="858"/>
      <c r="AC127" s="858"/>
      <c r="AD127" s="858"/>
      <c r="AE127" s="859"/>
      <c r="AF127" s="860" t="s">
        <v>466</v>
      </c>
      <c r="AG127" s="858"/>
      <c r="AH127" s="858"/>
      <c r="AI127" s="858"/>
      <c r="AJ127" s="859"/>
      <c r="AK127" s="860" t="s">
        <v>129</v>
      </c>
      <c r="AL127" s="858"/>
      <c r="AM127" s="858"/>
      <c r="AN127" s="858"/>
      <c r="AO127" s="859"/>
      <c r="AP127" s="905" t="s">
        <v>129</v>
      </c>
      <c r="AQ127" s="906"/>
      <c r="AR127" s="906"/>
      <c r="AS127" s="906"/>
      <c r="AT127" s="907"/>
      <c r="AU127" s="282"/>
      <c r="AV127" s="282"/>
      <c r="AW127" s="282"/>
      <c r="AX127" s="922" t="s">
        <v>471</v>
      </c>
      <c r="AY127" s="890"/>
      <c r="AZ127" s="890"/>
      <c r="BA127" s="890"/>
      <c r="BB127" s="890"/>
      <c r="BC127" s="890"/>
      <c r="BD127" s="890"/>
      <c r="BE127" s="891"/>
      <c r="BF127" s="889" t="s">
        <v>472</v>
      </c>
      <c r="BG127" s="890"/>
      <c r="BH127" s="890"/>
      <c r="BI127" s="890"/>
      <c r="BJ127" s="890"/>
      <c r="BK127" s="890"/>
      <c r="BL127" s="891"/>
      <c r="BM127" s="889" t="s">
        <v>473</v>
      </c>
      <c r="BN127" s="890"/>
      <c r="BO127" s="890"/>
      <c r="BP127" s="890"/>
      <c r="BQ127" s="890"/>
      <c r="BR127" s="890"/>
      <c r="BS127" s="891"/>
      <c r="BT127" s="889" t="s">
        <v>474</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475</v>
      </c>
      <c r="CQ127" s="828"/>
      <c r="CR127" s="828"/>
      <c r="CS127" s="828"/>
      <c r="CT127" s="828"/>
      <c r="CU127" s="828"/>
      <c r="CV127" s="828"/>
      <c r="CW127" s="828"/>
      <c r="CX127" s="828"/>
      <c r="CY127" s="828"/>
      <c r="CZ127" s="828"/>
      <c r="DA127" s="828"/>
      <c r="DB127" s="828"/>
      <c r="DC127" s="828"/>
      <c r="DD127" s="828"/>
      <c r="DE127" s="828"/>
      <c r="DF127" s="829"/>
      <c r="DG127" s="894" t="s">
        <v>129</v>
      </c>
      <c r="DH127" s="895"/>
      <c r="DI127" s="895"/>
      <c r="DJ127" s="895"/>
      <c r="DK127" s="895"/>
      <c r="DL127" s="895" t="s">
        <v>129</v>
      </c>
      <c r="DM127" s="895"/>
      <c r="DN127" s="895"/>
      <c r="DO127" s="895"/>
      <c r="DP127" s="895"/>
      <c r="DQ127" s="895" t="s">
        <v>129</v>
      </c>
      <c r="DR127" s="895"/>
      <c r="DS127" s="895"/>
      <c r="DT127" s="895"/>
      <c r="DU127" s="895"/>
      <c r="DV127" s="872" t="s">
        <v>129</v>
      </c>
      <c r="DW127" s="872"/>
      <c r="DX127" s="872"/>
      <c r="DY127" s="872"/>
      <c r="DZ127" s="873"/>
    </row>
    <row r="128" spans="1:130" s="246" customFormat="1" ht="26.25" customHeight="1" thickBot="1" x14ac:dyDescent="0.2">
      <c r="A128" s="874" t="s">
        <v>476</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477</v>
      </c>
      <c r="X128" s="876"/>
      <c r="Y128" s="876"/>
      <c r="Z128" s="877"/>
      <c r="AA128" s="878">
        <v>80630</v>
      </c>
      <c r="AB128" s="879"/>
      <c r="AC128" s="879"/>
      <c r="AD128" s="879"/>
      <c r="AE128" s="880"/>
      <c r="AF128" s="881">
        <v>81230</v>
      </c>
      <c r="AG128" s="879"/>
      <c r="AH128" s="879"/>
      <c r="AI128" s="879"/>
      <c r="AJ128" s="880"/>
      <c r="AK128" s="881">
        <v>74789</v>
      </c>
      <c r="AL128" s="879"/>
      <c r="AM128" s="879"/>
      <c r="AN128" s="879"/>
      <c r="AO128" s="880"/>
      <c r="AP128" s="882"/>
      <c r="AQ128" s="883"/>
      <c r="AR128" s="883"/>
      <c r="AS128" s="883"/>
      <c r="AT128" s="884"/>
      <c r="AU128" s="282"/>
      <c r="AV128" s="282"/>
      <c r="AW128" s="282"/>
      <c r="AX128" s="885" t="s">
        <v>478</v>
      </c>
      <c r="AY128" s="886"/>
      <c r="AZ128" s="886"/>
      <c r="BA128" s="886"/>
      <c r="BB128" s="886"/>
      <c r="BC128" s="886"/>
      <c r="BD128" s="886"/>
      <c r="BE128" s="887"/>
      <c r="BF128" s="864" t="s">
        <v>129</v>
      </c>
      <c r="BG128" s="865"/>
      <c r="BH128" s="865"/>
      <c r="BI128" s="865"/>
      <c r="BJ128" s="865"/>
      <c r="BK128" s="865"/>
      <c r="BL128" s="888"/>
      <c r="BM128" s="864">
        <v>14.49</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479</v>
      </c>
      <c r="CQ128" s="806"/>
      <c r="CR128" s="806"/>
      <c r="CS128" s="806"/>
      <c r="CT128" s="806"/>
      <c r="CU128" s="806"/>
      <c r="CV128" s="806"/>
      <c r="CW128" s="806"/>
      <c r="CX128" s="806"/>
      <c r="CY128" s="806"/>
      <c r="CZ128" s="806"/>
      <c r="DA128" s="806"/>
      <c r="DB128" s="806"/>
      <c r="DC128" s="806"/>
      <c r="DD128" s="806"/>
      <c r="DE128" s="806"/>
      <c r="DF128" s="807"/>
      <c r="DG128" s="868">
        <v>1549</v>
      </c>
      <c r="DH128" s="869"/>
      <c r="DI128" s="869"/>
      <c r="DJ128" s="869"/>
      <c r="DK128" s="869"/>
      <c r="DL128" s="869">
        <v>4446</v>
      </c>
      <c r="DM128" s="869"/>
      <c r="DN128" s="869"/>
      <c r="DO128" s="869"/>
      <c r="DP128" s="869"/>
      <c r="DQ128" s="869" t="s">
        <v>129</v>
      </c>
      <c r="DR128" s="869"/>
      <c r="DS128" s="869"/>
      <c r="DT128" s="869"/>
      <c r="DU128" s="869"/>
      <c r="DV128" s="870" t="s">
        <v>129</v>
      </c>
      <c r="DW128" s="870"/>
      <c r="DX128" s="870"/>
      <c r="DY128" s="870"/>
      <c r="DZ128" s="871"/>
    </row>
    <row r="129" spans="1:131" s="246" customFormat="1" ht="26.25" customHeight="1" x14ac:dyDescent="0.15">
      <c r="A129" s="852" t="s">
        <v>107</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480</v>
      </c>
      <c r="X129" s="855"/>
      <c r="Y129" s="855"/>
      <c r="Z129" s="856"/>
      <c r="AA129" s="857">
        <v>6007830</v>
      </c>
      <c r="AB129" s="858"/>
      <c r="AC129" s="858"/>
      <c r="AD129" s="858"/>
      <c r="AE129" s="859"/>
      <c r="AF129" s="860">
        <v>5899851</v>
      </c>
      <c r="AG129" s="858"/>
      <c r="AH129" s="858"/>
      <c r="AI129" s="858"/>
      <c r="AJ129" s="859"/>
      <c r="AK129" s="860">
        <v>5906827</v>
      </c>
      <c r="AL129" s="858"/>
      <c r="AM129" s="858"/>
      <c r="AN129" s="858"/>
      <c r="AO129" s="859"/>
      <c r="AP129" s="861"/>
      <c r="AQ129" s="862"/>
      <c r="AR129" s="862"/>
      <c r="AS129" s="862"/>
      <c r="AT129" s="863"/>
      <c r="AU129" s="284"/>
      <c r="AV129" s="284"/>
      <c r="AW129" s="284"/>
      <c r="AX129" s="827" t="s">
        <v>481</v>
      </c>
      <c r="AY129" s="828"/>
      <c r="AZ129" s="828"/>
      <c r="BA129" s="828"/>
      <c r="BB129" s="828"/>
      <c r="BC129" s="828"/>
      <c r="BD129" s="828"/>
      <c r="BE129" s="829"/>
      <c r="BF129" s="847" t="s">
        <v>466</v>
      </c>
      <c r="BG129" s="848"/>
      <c r="BH129" s="848"/>
      <c r="BI129" s="848"/>
      <c r="BJ129" s="848"/>
      <c r="BK129" s="848"/>
      <c r="BL129" s="849"/>
      <c r="BM129" s="847">
        <v>19.489999999999998</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482</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483</v>
      </c>
      <c r="X130" s="855"/>
      <c r="Y130" s="855"/>
      <c r="Z130" s="856"/>
      <c r="AA130" s="857">
        <v>666844</v>
      </c>
      <c r="AB130" s="858"/>
      <c r="AC130" s="858"/>
      <c r="AD130" s="858"/>
      <c r="AE130" s="859"/>
      <c r="AF130" s="860">
        <v>669122</v>
      </c>
      <c r="AG130" s="858"/>
      <c r="AH130" s="858"/>
      <c r="AI130" s="858"/>
      <c r="AJ130" s="859"/>
      <c r="AK130" s="860">
        <v>732996</v>
      </c>
      <c r="AL130" s="858"/>
      <c r="AM130" s="858"/>
      <c r="AN130" s="858"/>
      <c r="AO130" s="859"/>
      <c r="AP130" s="861"/>
      <c r="AQ130" s="862"/>
      <c r="AR130" s="862"/>
      <c r="AS130" s="862"/>
      <c r="AT130" s="863"/>
      <c r="AU130" s="284"/>
      <c r="AV130" s="284"/>
      <c r="AW130" s="284"/>
      <c r="AX130" s="827" t="s">
        <v>484</v>
      </c>
      <c r="AY130" s="828"/>
      <c r="AZ130" s="828"/>
      <c r="BA130" s="828"/>
      <c r="BB130" s="828"/>
      <c r="BC130" s="828"/>
      <c r="BD130" s="828"/>
      <c r="BE130" s="829"/>
      <c r="BF130" s="830">
        <v>3.3</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485</v>
      </c>
      <c r="X131" s="838"/>
      <c r="Y131" s="838"/>
      <c r="Z131" s="839"/>
      <c r="AA131" s="840">
        <v>5340986</v>
      </c>
      <c r="AB131" s="841"/>
      <c r="AC131" s="841"/>
      <c r="AD131" s="841"/>
      <c r="AE131" s="842"/>
      <c r="AF131" s="843">
        <v>5230729</v>
      </c>
      <c r="AG131" s="841"/>
      <c r="AH131" s="841"/>
      <c r="AI131" s="841"/>
      <c r="AJ131" s="842"/>
      <c r="AK131" s="843">
        <v>5173831</v>
      </c>
      <c r="AL131" s="841"/>
      <c r="AM131" s="841"/>
      <c r="AN131" s="841"/>
      <c r="AO131" s="842"/>
      <c r="AP131" s="844"/>
      <c r="AQ131" s="845"/>
      <c r="AR131" s="845"/>
      <c r="AS131" s="845"/>
      <c r="AT131" s="846"/>
      <c r="AU131" s="284"/>
      <c r="AV131" s="284"/>
      <c r="AW131" s="284"/>
      <c r="AX131" s="805" t="s">
        <v>486</v>
      </c>
      <c r="AY131" s="806"/>
      <c r="AZ131" s="806"/>
      <c r="BA131" s="806"/>
      <c r="BB131" s="806"/>
      <c r="BC131" s="806"/>
      <c r="BD131" s="806"/>
      <c r="BE131" s="807"/>
      <c r="BF131" s="808">
        <v>23.8</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487</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488</v>
      </c>
      <c r="W132" s="818"/>
      <c r="X132" s="818"/>
      <c r="Y132" s="818"/>
      <c r="Z132" s="819"/>
      <c r="AA132" s="820">
        <v>3.158648984</v>
      </c>
      <c r="AB132" s="821"/>
      <c r="AC132" s="821"/>
      <c r="AD132" s="821"/>
      <c r="AE132" s="822"/>
      <c r="AF132" s="823">
        <v>3.2783002140000002</v>
      </c>
      <c r="AG132" s="821"/>
      <c r="AH132" s="821"/>
      <c r="AI132" s="821"/>
      <c r="AJ132" s="822"/>
      <c r="AK132" s="823">
        <v>3.6221515549999999</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489</v>
      </c>
      <c r="W133" s="797"/>
      <c r="X133" s="797"/>
      <c r="Y133" s="797"/>
      <c r="Z133" s="798"/>
      <c r="AA133" s="799">
        <v>3.8</v>
      </c>
      <c r="AB133" s="800"/>
      <c r="AC133" s="800"/>
      <c r="AD133" s="800"/>
      <c r="AE133" s="801"/>
      <c r="AF133" s="799">
        <v>3.3</v>
      </c>
      <c r="AG133" s="800"/>
      <c r="AH133" s="800"/>
      <c r="AI133" s="800"/>
      <c r="AJ133" s="801"/>
      <c r="AK133" s="799">
        <v>3.3</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xiVQzIoEUBbkc3EoTXGOJoKD3wL0+bsYfrTyEZj90P8w2hdljz9Iw+dknwO3GzQ8II6TzOWkys9a6DLtWUxq1Q==" saltValue="rYy5pSyzxZfaJ69xtvb5a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5" zoomScaleNormal="85" zoomScaleSheetLayoutView="75"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490</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pWh5wgPmuLHGt4dV+P918dsycNNww5HQ8IOPOzavyWTEMbOU7jb1GdBbm/1Tj8/MuD0NYGZZumt75f3vxm9mCw==" saltValue="e9DosI1vCtbw1uqb2ichXA==" spinCount="100000" sheet="1" objects="1" scenarios="1"/>
  <dataConsolidate/>
  <phoneticPr fontId="2"/>
  <printOptions horizontalCentered="1" verticalCentered="1"/>
  <pageMargins left="0" right="0" top="0" bottom="0" header="0" footer="0"/>
  <pageSetup paperSize="9" scale="32"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5" zoomScaleNormal="75"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n5F99CwfMj9G2T51KShruNdsdTzcnIswZDWP8tysX1eT1rYD6F10iY9BvkCdZZ5JM8DZnnqCiR/3q3GdUKqJoQ==" saltValue="krri4PvE71QixeoFYG6qjQ=="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5" zoomScaleSheetLayoutView="75"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491</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492</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493</v>
      </c>
      <c r="AP7" s="303"/>
      <c r="AQ7" s="304" t="s">
        <v>494</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495</v>
      </c>
      <c r="AQ8" s="310" t="s">
        <v>496</v>
      </c>
      <c r="AR8" s="311" t="s">
        <v>497</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498</v>
      </c>
      <c r="AL9" s="1227"/>
      <c r="AM9" s="1227"/>
      <c r="AN9" s="1228"/>
      <c r="AO9" s="312">
        <v>1967450</v>
      </c>
      <c r="AP9" s="312">
        <v>113996</v>
      </c>
      <c r="AQ9" s="313">
        <v>81866</v>
      </c>
      <c r="AR9" s="314">
        <v>39.200000000000003</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499</v>
      </c>
      <c r="AL10" s="1227"/>
      <c r="AM10" s="1227"/>
      <c r="AN10" s="1228"/>
      <c r="AO10" s="315">
        <v>40626</v>
      </c>
      <c r="AP10" s="315">
        <v>2354</v>
      </c>
      <c r="AQ10" s="316">
        <v>9373</v>
      </c>
      <c r="AR10" s="317">
        <v>-74.900000000000006</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500</v>
      </c>
      <c r="AL11" s="1227"/>
      <c r="AM11" s="1227"/>
      <c r="AN11" s="1228"/>
      <c r="AO11" s="315">
        <v>2605</v>
      </c>
      <c r="AP11" s="315">
        <v>151</v>
      </c>
      <c r="AQ11" s="316">
        <v>11195</v>
      </c>
      <c r="AR11" s="317">
        <v>-98.7</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501</v>
      </c>
      <c r="AL12" s="1227"/>
      <c r="AM12" s="1227"/>
      <c r="AN12" s="1228"/>
      <c r="AO12" s="315">
        <v>8718</v>
      </c>
      <c r="AP12" s="315">
        <v>505</v>
      </c>
      <c r="AQ12" s="316">
        <v>1565</v>
      </c>
      <c r="AR12" s="317">
        <v>-67.7</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502</v>
      </c>
      <c r="AL13" s="1227"/>
      <c r="AM13" s="1227"/>
      <c r="AN13" s="1228"/>
      <c r="AO13" s="315" t="s">
        <v>503</v>
      </c>
      <c r="AP13" s="315" t="s">
        <v>503</v>
      </c>
      <c r="AQ13" s="316" t="s">
        <v>503</v>
      </c>
      <c r="AR13" s="317" t="s">
        <v>503</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504</v>
      </c>
      <c r="AL14" s="1227"/>
      <c r="AM14" s="1227"/>
      <c r="AN14" s="1228"/>
      <c r="AO14" s="315">
        <v>123874</v>
      </c>
      <c r="AP14" s="315">
        <v>7177</v>
      </c>
      <c r="AQ14" s="316">
        <v>4756</v>
      </c>
      <c r="AR14" s="317">
        <v>50.9</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505</v>
      </c>
      <c r="AL15" s="1227"/>
      <c r="AM15" s="1227"/>
      <c r="AN15" s="1228"/>
      <c r="AO15" s="315">
        <v>36790</v>
      </c>
      <c r="AP15" s="315">
        <v>2132</v>
      </c>
      <c r="AQ15" s="316">
        <v>1563</v>
      </c>
      <c r="AR15" s="317">
        <v>36.4</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506</v>
      </c>
      <c r="AL16" s="1230"/>
      <c r="AM16" s="1230"/>
      <c r="AN16" s="1231"/>
      <c r="AO16" s="315">
        <v>-143367</v>
      </c>
      <c r="AP16" s="315">
        <v>-8307</v>
      </c>
      <c r="AQ16" s="316">
        <v>-7824</v>
      </c>
      <c r="AR16" s="317">
        <v>6.2</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186</v>
      </c>
      <c r="AL17" s="1230"/>
      <c r="AM17" s="1230"/>
      <c r="AN17" s="1231"/>
      <c r="AO17" s="315">
        <v>2036696</v>
      </c>
      <c r="AP17" s="315">
        <v>118008</v>
      </c>
      <c r="AQ17" s="316">
        <v>102493</v>
      </c>
      <c r="AR17" s="317">
        <v>15.1</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507</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508</v>
      </c>
      <c r="AP20" s="323" t="s">
        <v>509</v>
      </c>
      <c r="AQ20" s="324" t="s">
        <v>510</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511</v>
      </c>
      <c r="AL21" s="1224"/>
      <c r="AM21" s="1224"/>
      <c r="AN21" s="1225"/>
      <c r="AO21" s="327">
        <v>12.57</v>
      </c>
      <c r="AP21" s="328">
        <v>9.5299999999999994</v>
      </c>
      <c r="AQ21" s="329">
        <v>3.04</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512</v>
      </c>
      <c r="AL22" s="1224"/>
      <c r="AM22" s="1224"/>
      <c r="AN22" s="1225"/>
      <c r="AO22" s="332">
        <v>98.8</v>
      </c>
      <c r="AP22" s="333">
        <v>96.6</v>
      </c>
      <c r="AQ22" s="334">
        <v>2.2000000000000002</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513</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514</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515</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493</v>
      </c>
      <c r="AP30" s="303"/>
      <c r="AQ30" s="304" t="s">
        <v>494</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495</v>
      </c>
      <c r="AQ31" s="310" t="s">
        <v>496</v>
      </c>
      <c r="AR31" s="311" t="s">
        <v>497</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516</v>
      </c>
      <c r="AL32" s="1215"/>
      <c r="AM32" s="1215"/>
      <c r="AN32" s="1216"/>
      <c r="AO32" s="342">
        <v>955698</v>
      </c>
      <c r="AP32" s="342">
        <v>55374</v>
      </c>
      <c r="AQ32" s="343">
        <v>54189</v>
      </c>
      <c r="AR32" s="344">
        <v>2.2000000000000002</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517</v>
      </c>
      <c r="AL33" s="1215"/>
      <c r="AM33" s="1215"/>
      <c r="AN33" s="1216"/>
      <c r="AO33" s="342" t="s">
        <v>503</v>
      </c>
      <c r="AP33" s="342" t="s">
        <v>503</v>
      </c>
      <c r="AQ33" s="343" t="s">
        <v>503</v>
      </c>
      <c r="AR33" s="344" t="s">
        <v>503</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518</v>
      </c>
      <c r="AL34" s="1215"/>
      <c r="AM34" s="1215"/>
      <c r="AN34" s="1216"/>
      <c r="AO34" s="342" t="s">
        <v>503</v>
      </c>
      <c r="AP34" s="342" t="s">
        <v>503</v>
      </c>
      <c r="AQ34" s="343">
        <v>69</v>
      </c>
      <c r="AR34" s="344" t="s">
        <v>503</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519</v>
      </c>
      <c r="AL35" s="1215"/>
      <c r="AM35" s="1215"/>
      <c r="AN35" s="1216"/>
      <c r="AO35" s="342">
        <v>35730</v>
      </c>
      <c r="AP35" s="342">
        <v>2070</v>
      </c>
      <c r="AQ35" s="343">
        <v>21047</v>
      </c>
      <c r="AR35" s="344">
        <v>-90.2</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520</v>
      </c>
      <c r="AL36" s="1215"/>
      <c r="AM36" s="1215"/>
      <c r="AN36" s="1216"/>
      <c r="AO36" s="342" t="s">
        <v>503</v>
      </c>
      <c r="AP36" s="342" t="s">
        <v>503</v>
      </c>
      <c r="AQ36" s="343">
        <v>3967</v>
      </c>
      <c r="AR36" s="344" t="s">
        <v>503</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521</v>
      </c>
      <c r="AL37" s="1215"/>
      <c r="AM37" s="1215"/>
      <c r="AN37" s="1216"/>
      <c r="AO37" s="342">
        <v>3732</v>
      </c>
      <c r="AP37" s="342">
        <v>216</v>
      </c>
      <c r="AQ37" s="343">
        <v>1992</v>
      </c>
      <c r="AR37" s="344">
        <v>-89.2</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522</v>
      </c>
      <c r="AL38" s="1218"/>
      <c r="AM38" s="1218"/>
      <c r="AN38" s="1219"/>
      <c r="AO38" s="345">
        <v>29</v>
      </c>
      <c r="AP38" s="345">
        <v>2</v>
      </c>
      <c r="AQ38" s="346">
        <v>4</v>
      </c>
      <c r="AR38" s="334">
        <v>-50</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523</v>
      </c>
      <c r="AL39" s="1218"/>
      <c r="AM39" s="1218"/>
      <c r="AN39" s="1219"/>
      <c r="AO39" s="342">
        <v>-74789</v>
      </c>
      <c r="AP39" s="342">
        <v>-4333</v>
      </c>
      <c r="AQ39" s="343">
        <v>-3421</v>
      </c>
      <c r="AR39" s="344">
        <v>26.7</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524</v>
      </c>
      <c r="AL40" s="1215"/>
      <c r="AM40" s="1215"/>
      <c r="AN40" s="1216"/>
      <c r="AO40" s="342">
        <v>-732996</v>
      </c>
      <c r="AP40" s="342">
        <v>-42470</v>
      </c>
      <c r="AQ40" s="343">
        <v>-53760</v>
      </c>
      <c r="AR40" s="344">
        <v>-21</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298</v>
      </c>
      <c r="AL41" s="1221"/>
      <c r="AM41" s="1221"/>
      <c r="AN41" s="1222"/>
      <c r="AO41" s="342">
        <v>187404</v>
      </c>
      <c r="AP41" s="342">
        <v>10858</v>
      </c>
      <c r="AQ41" s="343">
        <v>24086</v>
      </c>
      <c r="AR41" s="344">
        <v>-54.9</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525</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526</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527</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493</v>
      </c>
      <c r="AN49" s="1209" t="s">
        <v>528</v>
      </c>
      <c r="AO49" s="1210"/>
      <c r="AP49" s="1210"/>
      <c r="AQ49" s="1210"/>
      <c r="AR49" s="121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529</v>
      </c>
      <c r="AO50" s="359" t="s">
        <v>530</v>
      </c>
      <c r="AP50" s="360" t="s">
        <v>531</v>
      </c>
      <c r="AQ50" s="361" t="s">
        <v>532</v>
      </c>
      <c r="AR50" s="362" t="s">
        <v>533</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534</v>
      </c>
      <c r="AL51" s="355"/>
      <c r="AM51" s="363">
        <v>3512780</v>
      </c>
      <c r="AN51" s="364">
        <v>184301</v>
      </c>
      <c r="AO51" s="365">
        <v>105.1</v>
      </c>
      <c r="AP51" s="366">
        <v>59668</v>
      </c>
      <c r="AQ51" s="367">
        <v>-14.1</v>
      </c>
      <c r="AR51" s="368">
        <v>119.2</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535</v>
      </c>
      <c r="AM52" s="371">
        <v>1018536</v>
      </c>
      <c r="AN52" s="372">
        <v>53438</v>
      </c>
      <c r="AO52" s="373">
        <v>24.7</v>
      </c>
      <c r="AP52" s="374">
        <v>31515</v>
      </c>
      <c r="AQ52" s="375">
        <v>0</v>
      </c>
      <c r="AR52" s="376">
        <v>24.7</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536</v>
      </c>
      <c r="AL53" s="355"/>
      <c r="AM53" s="363">
        <v>1965091</v>
      </c>
      <c r="AN53" s="364">
        <v>105599</v>
      </c>
      <c r="AO53" s="365">
        <v>-42.7</v>
      </c>
      <c r="AP53" s="366">
        <v>77577</v>
      </c>
      <c r="AQ53" s="367">
        <v>30</v>
      </c>
      <c r="AR53" s="368">
        <v>-72.7</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535</v>
      </c>
      <c r="AM54" s="371">
        <v>845504</v>
      </c>
      <c r="AN54" s="372">
        <v>45435</v>
      </c>
      <c r="AO54" s="373">
        <v>-15</v>
      </c>
      <c r="AP54" s="374">
        <v>40870</v>
      </c>
      <c r="AQ54" s="375">
        <v>29.7</v>
      </c>
      <c r="AR54" s="376">
        <v>-44.7</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537</v>
      </c>
      <c r="AL55" s="355"/>
      <c r="AM55" s="363">
        <v>1570138</v>
      </c>
      <c r="AN55" s="364">
        <v>86438</v>
      </c>
      <c r="AO55" s="365">
        <v>-18.100000000000001</v>
      </c>
      <c r="AP55" s="366">
        <v>115123</v>
      </c>
      <c r="AQ55" s="367">
        <v>48.4</v>
      </c>
      <c r="AR55" s="368">
        <v>-66.5</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535</v>
      </c>
      <c r="AM56" s="371">
        <v>889499</v>
      </c>
      <c r="AN56" s="372">
        <v>48968</v>
      </c>
      <c r="AO56" s="373">
        <v>7.8</v>
      </c>
      <c r="AP56" s="374">
        <v>46026</v>
      </c>
      <c r="AQ56" s="375">
        <v>12.6</v>
      </c>
      <c r="AR56" s="376">
        <v>-4.8</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538</v>
      </c>
      <c r="AL57" s="355"/>
      <c r="AM57" s="363">
        <v>1399250</v>
      </c>
      <c r="AN57" s="364">
        <v>78858</v>
      </c>
      <c r="AO57" s="365">
        <v>-8.8000000000000007</v>
      </c>
      <c r="AP57" s="366">
        <v>98899</v>
      </c>
      <c r="AQ57" s="367">
        <v>-14.1</v>
      </c>
      <c r="AR57" s="368">
        <v>5.3</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535</v>
      </c>
      <c r="AM58" s="371">
        <v>600203</v>
      </c>
      <c r="AN58" s="372">
        <v>33826</v>
      </c>
      <c r="AO58" s="373">
        <v>-30.9</v>
      </c>
      <c r="AP58" s="374">
        <v>43734</v>
      </c>
      <c r="AQ58" s="375">
        <v>-5</v>
      </c>
      <c r="AR58" s="376">
        <v>-25.9</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539</v>
      </c>
      <c r="AL59" s="355"/>
      <c r="AM59" s="363">
        <v>1114811</v>
      </c>
      <c r="AN59" s="364">
        <v>64593</v>
      </c>
      <c r="AO59" s="365">
        <v>-18.100000000000001</v>
      </c>
      <c r="AP59" s="366">
        <v>96462</v>
      </c>
      <c r="AQ59" s="367">
        <v>-2.5</v>
      </c>
      <c r="AR59" s="368">
        <v>-15.6</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535</v>
      </c>
      <c r="AM60" s="371">
        <v>661755</v>
      </c>
      <c r="AN60" s="372">
        <v>38343</v>
      </c>
      <c r="AO60" s="373">
        <v>13.4</v>
      </c>
      <c r="AP60" s="374">
        <v>39886</v>
      </c>
      <c r="AQ60" s="375">
        <v>-8.8000000000000007</v>
      </c>
      <c r="AR60" s="376">
        <v>22.2</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540</v>
      </c>
      <c r="AL61" s="377"/>
      <c r="AM61" s="378">
        <v>1912414</v>
      </c>
      <c r="AN61" s="379">
        <v>103958</v>
      </c>
      <c r="AO61" s="380">
        <v>3.5</v>
      </c>
      <c r="AP61" s="381">
        <v>89546</v>
      </c>
      <c r="AQ61" s="382">
        <v>9.5</v>
      </c>
      <c r="AR61" s="368">
        <v>-6</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535</v>
      </c>
      <c r="AM62" s="371">
        <v>803099</v>
      </c>
      <c r="AN62" s="372">
        <v>44002</v>
      </c>
      <c r="AO62" s="373">
        <v>0</v>
      </c>
      <c r="AP62" s="374">
        <v>40406</v>
      </c>
      <c r="AQ62" s="375">
        <v>5.7</v>
      </c>
      <c r="AR62" s="376">
        <v>-5.7</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Zi2/6sBawgU+bN3vxhd3J5oTcYrU+l12joG0a+KPgXPF23h834yZ2hEg7eXpLM4uHBWZvDSC3wlxUS3N0vdO7w==" saltValue="RLWfTVTa1ZUuIYER/OCbU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41"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5" zoomScaleNormal="75"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djK9BmXgRvNbF2fOLJKW9orvDPKLPfxRGgA3OOafMjuNw03evqJ7GYd3iOPznHLTh6PDxCe+fQqHaTO4iMo7HQ==" saltValue="VdmQFo+Otu5+GFtjlVn57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5" zoomScaleNormal="75"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h0O6W/jFkVifkZ0N2XcE9W5H7E5RGf+rajtgXu3W1gQdnV22WDrpHKd4UVpjEffwff3BE/C14l9jhrZnKqHcg==" saltValue="vAPkL/gvVKseRIQoiYaOF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544</v>
      </c>
      <c r="G46" s="8" t="s">
        <v>545</v>
      </c>
      <c r="H46" s="8" t="s">
        <v>546</v>
      </c>
      <c r="I46" s="8" t="s">
        <v>547</v>
      </c>
      <c r="J46" s="9" t="s">
        <v>548</v>
      </c>
    </row>
    <row r="47" spans="2:10" ht="57.75" customHeight="1" x14ac:dyDescent="0.15">
      <c r="B47" s="10"/>
      <c r="C47" s="1232" t="s">
        <v>3</v>
      </c>
      <c r="D47" s="1232"/>
      <c r="E47" s="1233"/>
      <c r="F47" s="11">
        <v>28.39</v>
      </c>
      <c r="G47" s="12">
        <v>29</v>
      </c>
      <c r="H47" s="12">
        <v>28.08</v>
      </c>
      <c r="I47" s="12">
        <v>26.07</v>
      </c>
      <c r="J47" s="13">
        <v>21.08</v>
      </c>
    </row>
    <row r="48" spans="2:10" ht="57.75" customHeight="1" x14ac:dyDescent="0.15">
      <c r="B48" s="14"/>
      <c r="C48" s="1234" t="s">
        <v>4</v>
      </c>
      <c r="D48" s="1234"/>
      <c r="E48" s="1235"/>
      <c r="F48" s="15">
        <v>6.16</v>
      </c>
      <c r="G48" s="16">
        <v>10.07</v>
      </c>
      <c r="H48" s="16">
        <v>8.3699999999999992</v>
      </c>
      <c r="I48" s="16">
        <v>6.2</v>
      </c>
      <c r="J48" s="17">
        <v>10.42</v>
      </c>
    </row>
    <row r="49" spans="2:10" ht="57.75" customHeight="1" thickBot="1" x14ac:dyDescent="0.2">
      <c r="B49" s="18"/>
      <c r="C49" s="1236" t="s">
        <v>5</v>
      </c>
      <c r="D49" s="1236"/>
      <c r="E49" s="1237"/>
      <c r="F49" s="19" t="s">
        <v>549</v>
      </c>
      <c r="G49" s="20">
        <v>5.9</v>
      </c>
      <c r="H49" s="20" t="s">
        <v>550</v>
      </c>
      <c r="I49" s="20" t="s">
        <v>551</v>
      </c>
      <c r="J49" s="21" t="s">
        <v>552</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JobORtTtVCMnT0kR37akasRmXDk4MjNCpcYkRy0f43Ih055NqG+XihuxSNYw+sNwU7My8knc5YQFHiFT6CuNLQ==" saltValue="/cWkTDaWb2Y3fDUBGVZMXw=="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2020-09-17T01:03:20Z</cp:lastPrinted>
  <dcterms:created xsi:type="dcterms:W3CDTF">2020-02-10T02:50:24Z</dcterms:created>
  <dcterms:modified xsi:type="dcterms:W3CDTF">2020-09-29T04:27:09Z</dcterms:modified>
  <cp:category/>
</cp:coreProperties>
</file>