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W34" i="10" s="1"/>
  <c r="BW35" i="10" s="1"/>
  <c r="BW36" i="10" s="1"/>
  <c r="BW37" i="10" s="1"/>
  <c r="BW38" i="10" s="1"/>
  <c r="BW39" i="10" s="1"/>
  <c r="CO34" i="10" l="1"/>
  <c r="CO35" i="10" s="1"/>
</calcChain>
</file>

<file path=xl/sharedStrings.xml><?xml version="1.0" encoding="utf-8"?>
<sst xmlns="http://schemas.openxmlformats.org/spreadsheetml/2006/main" count="1130" uniqueCount="623">
  <si>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</si>
  <si>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</si>
  <si>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</si>
  <si>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</si>
  <si>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</si>
  <si>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</si>
  <si>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</si>
  <si>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</si>
  <si>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</si>
  <si>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</si>
  <si>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</si>
  <si>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</si>
  <si>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</si>
  <si>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</si>
  <si>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</si>
  <si>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</si>
  <si>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</si>
  <si>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</si>
  <si>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</si>
  <si>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</si>
  <si>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</si>
  <si>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</si>
  <si>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</si>
  <si>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</si>
  <si>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</si>
  <si>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</si>
  <si>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</si>
  <si>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</si>
  <si>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</si>
  <si>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</si>
  <si>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</si>
  <si>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</si>
  <si>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</si>
  <si>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</si>
  <si>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</si>
  <si>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</si>
  <si>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</si>
  <si>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</si>
  <si>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</si>
  <si>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</si>
  <si>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</si>
  <si>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</si>
  <si>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</si>
  <si>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</si>
  <si>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</si>
  <si>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</si>
  <si>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</si>
  <si>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</si>
  <si>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</si>
  <si>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</si>
  <si>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</si>
  <si>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</si>
  <si>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</si>
  <si>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</si>
  <si>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</si>
  <si>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</si>
  <si>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</si>
  <si>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</si>
  <si>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</si>
  <si>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</si>
  <si>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</si>
  <si>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</si>
  <si>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</si>
  <si>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</si>
  <si>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</si>
  <si>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</si>
  <si>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</si>
  <si>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</si>
  <si>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</si>
  <si>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</si>
  <si>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</si>
  <si>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</si>
  <si>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</si>
  <si>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</si>
  <si>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</si>
  <si>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</si>
  <si>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</si>
  <si>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</si>
  <si>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</si>
  <si>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</si>
  <si>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</si>
  <si>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</si>
  <si>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</si>
  <si>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</si>
  <si>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</si>
  <si>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</si>
  <si>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</si>
  <si>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</si>
  <si>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</si>
  <si>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</si>
  <si>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</si>
  <si>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</si>
  <si>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</si>
  <si>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</si>
  <si>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</si>
  <si>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</si>
  <si>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</si>
  <si>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</si>
  <si>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</si>
  <si>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</si>
  <si>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</si>
  <si>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</si>
  <si>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</si>
  <si>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</si>
  <si>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</si>
  <si>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</si>
  <si>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</si>
  <si>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</si>
  <si>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</si>
  <si>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</si>
  <si>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</si>
  <si>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</si>
  <si>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</si>
  <si>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</si>
  <si>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</si>
  <si>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</si>
  <si>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</si>
  <si>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</si>
  <si>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</si>
  <si>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</si>
  <si>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</si>
  <si>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</si>
  <si>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</si>
  <si>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</si>
  <si>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</si>
  <si>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</si>
  <si>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</si>
  <si>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</si>
  <si>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</si>
  <si>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</si>
  <si>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</si>
  <si>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</si>
  <si>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</si>
  <si>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</si>
  <si>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</si>
  <si>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</si>
  <si>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</si>
  <si>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</si>
  <si>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</si>
  <si>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</si>
  <si>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</si>
  <si>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</si>
  <si>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</si>
  <si>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</si>
  <si>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</si>
  <si>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</si>
  <si>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</si>
  <si>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</si>
  <si>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</si>
  <si>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</si>
  <si>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</si>
  <si>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</si>
  <si>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</si>
  <si>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</si>
  <si>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</si>
  <si>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</si>
  <si>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</si>
  <si>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</si>
  <si>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</si>
  <si>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</si>
  <si>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</si>
  <si>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</si>
  <si>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</si>
  <si>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</si>
  <si>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</si>
  <si>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</si>
  <si>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</si>
  <si>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</si>
  <si>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</si>
  <si>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</si>
  <si>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</si>
  <si>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</si>
  <si>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</si>
  <si>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</si>
  <si>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</si>
  <si>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</si>
  <si>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</si>
  <si>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</si>
  <si>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</si>
  <si>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</si>
  <si>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</si>
  <si>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</si>
  <si>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</si>
  <si>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</si>
  <si>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</si>
  <si>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</si>
  <si>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</si>
  <si>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</si>
  <si>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</si>
  <si>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</si>
  <si>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</si>
  <si>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</si>
  <si>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</si>
  <si>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</si>
  <si>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</si>
  <si>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</si>
  <si>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</si>
  <si>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</si>
  <si>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</si>
  <si>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</si>
  <si>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</si>
  <si>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</si>
  <si>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</si>
  <si>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</si>
  <si>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</si>
  <si>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</si>
  <si>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</si>
  <si>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</si>
  <si>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</si>
  <si>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</si>
  <si>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</si>
  <si>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</si>
  <si>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</si>
  <si>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茨城県大子町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</si>
  <si>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</si>
  <si>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</si>
  <si>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</si>
  <si>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</si>
  <si>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</si>
  <si>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</si>
  <si>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</si>
  <si>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</si>
  <si>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</si>
  <si>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</si>
  <si>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</si>
  <si>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</si>
  <si>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</si>
  <si>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</si>
  <si>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</si>
  <si>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</si>
  <si>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</si>
  <si>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</si>
  <si>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</si>
  <si>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</si>
  <si>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</si>
  <si>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</si>
  <si>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</si>
  <si>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</si>
  <si>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</si>
  <si>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</si>
  <si>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</si>
  <si>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</si>
  <si>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</si>
  <si>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</si>
  <si>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</si>
  <si>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</si>
  <si>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</si>
  <si>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</si>
  <si>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</si>
  <si>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</si>
  <si>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</si>
  <si>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</si>
  <si>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</si>
  <si>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</si>
  <si>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</si>
  <si>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</si>
  <si>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</si>
  <si>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</si>
  <si>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</si>
  <si>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</si>
  <si>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</si>
  <si>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</si>
  <si>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</si>
  <si>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</si>
  <si>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</si>
  <si>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</si>
  <si>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</si>
  <si>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</si>
  <si>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</si>
  <si>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</si>
  <si>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</si>
  <si>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</si>
  <si>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</si>
  <si>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</si>
  <si>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</si>
  <si>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</si>
  <si>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</si>
  <si>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</si>
  <si>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</si>
  <si>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</si>
  <si>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</si>
  <si>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</si>
  <si>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</si>
  <si>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</si>
  <si>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</si>
  <si>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</si>
  <si>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</si>
  <si>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</si>
  <si>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</si>
  <si>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</si>
  <si>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</si>
  <si>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</si>
  <si>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</si>
  <si>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</si>
  <si>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</si>
  <si>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</si>
  <si>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</si>
  <si>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</si>
  <si>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</si>
  <si>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</si>
  <si>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</si>
  <si>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</si>
  <si>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</si>
  <si>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</si>
  <si>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</si>
  <si>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</si>
  <si>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</si>
  <si>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</si>
  <si>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</si>
  <si>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</si>
  <si>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</si>
  <si>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</si>
  <si>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</si>
  <si>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</si>
  <si>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</si>
  <si>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</si>
  <si>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</si>
  <si>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</si>
  <si>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</si>
  <si>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</si>
  <si>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</si>
  <si>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</si>
  <si>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</si>
  <si>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</si>
  <si>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</si>
  <si>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</si>
  <si>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</si>
  <si>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</si>
  <si>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</si>
  <si>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</si>
  <si>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</si>
  <si>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</si>
  <si>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</si>
  <si>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</si>
  <si>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</si>
  <si>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</si>
  <si>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</si>
  <si>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</si>
  <si>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</si>
  <si>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</si>
  <si>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</si>
  <si>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</si>
  <si>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</si>
  <si>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</si>
  <si>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</si>
  <si>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</si>
  <si>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</si>
  <si>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</si>
  <si>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</si>
  <si>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</si>
  <si>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</si>
  <si>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</si>
  <si>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</si>
  <si>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</si>
  <si>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</si>
  <si>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</si>
  <si>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</si>
  <si>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</si>
  <si>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</si>
  <si>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</si>
  <si>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</si>
  <si>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</si>
  <si>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</si>
  <si>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茨城県大子町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</si>
  <si>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</si>
  <si>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</si>
  <si>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</si>
  <si>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</si>
  <si>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</si>
  <si>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</si>
  <si>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</si>
  <si>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</si>
  <si>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</si>
  <si>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</si>
  <si>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</si>
  <si>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</si>
  <si>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</si>
  <si>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</si>
  <si>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</si>
  <si>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</si>
  <si>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</si>
  <si>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</si>
  <si>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</si>
  <si>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</si>
  <si>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</si>
  <si>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</si>
  <si>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</si>
  <si>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</si>
  <si>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</si>
  <si>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</si>
  <si>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</si>
  <si>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</si>
  <si>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</si>
  <si>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</si>
  <si>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</si>
  <si>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</si>
  <si>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</si>
  <si>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</si>
  <si>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</si>
  <si>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</si>
  <si>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</si>
  <si>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</si>
  <si>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</si>
  <si>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</si>
  <si>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</si>
  <si>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</si>
  <si>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</si>
  <si>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</si>
  <si>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</si>
  <si>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</si>
  <si>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</si>
  <si>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</si>
  <si>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</si>
  <si>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</si>
  <si>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</si>
  <si>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</si>
  <si>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</si>
  <si>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</si>
  <si>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</si>
  <si>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</si>
  <si>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</si>
  <si>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</si>
  <si>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</si>
  <si>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</si>
  <si>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</si>
  <si>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</si>
  <si>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</si>
  <si>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</si>
  <si>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</si>
  <si>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</si>
  <si>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</si>
  <si>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</si>
  <si>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</si>
  <si>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</si>
  <si>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</si>
  <si>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</si>
  <si>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</si>
  <si>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</si>
  <si>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</si>
  <si>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</si>
  <si>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</si>
  <si>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</si>
  <si>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</si>
  <si>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</si>
  <si>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</si>
  <si>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</si>
  <si>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</si>
  <si>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</si>
  <si>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</si>
  <si>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</si>
  <si>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</si>
  <si>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</si>
  <si>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</si>
  <si>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</si>
  <si>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</si>
  <si>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</si>
  <si>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</si>
  <si>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</si>
  <si>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</si>
  <si>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</si>
  <si>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</si>
  <si>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大子町水道事業会計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</si>
  <si>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</si>
  <si>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</si>
  <si>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</si>
  <si>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</si>
  <si>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</si>
  <si>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</si>
  <si>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</si>
  <si>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</si>
  <si>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</si>
  <si>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</si>
  <si>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</si>
  <si>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</si>
  <si>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</si>
  <si>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</si>
  <si>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</si>
  <si>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</si>
  <si>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</si>
  <si>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</si>
  <si>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</si>
  <si>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</si>
  <si>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</si>
  <si>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</si>
  <si>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</si>
  <si>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</si>
  <si>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</si>
  <si>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</si>
  <si>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</si>
  <si>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</si>
  <si>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</si>
  <si>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</si>
  <si>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</si>
  <si>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</si>
  <si>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</si>
  <si>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</si>
  <si>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</si>
  <si>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</si>
  <si>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</si>
  <si>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</si>
  <si>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</si>
  <si>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</si>
  <si>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</si>
  <si>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</si>
  <si>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</si>
  <si>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</si>
  <si>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</si>
  <si>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</si>
  <si>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</si>
  <si>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</si>
  <si>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</si>
  <si>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</si>
  <si>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</si>
  <si>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</si>
  <si>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</si>
  <si>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</si>
  <si>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</si>
  <si>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</si>
  <si>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</si>
  <si>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</si>
  <si>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</si>
  <si>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</si>
  <si>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</si>
  <si>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</si>
  <si>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</si>
  <si>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</si>
  <si>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</si>
  <si>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</si>
  <si>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</si>
  <si>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</si>
  <si>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</si>
  <si>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</si>
  <si>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</si>
  <si>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</si>
  <si>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</si>
  <si>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</si>
  <si>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</si>
  <si>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</si>
  <si>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</si>
  <si>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</si>
  <si>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</si>
  <si>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</si>
  <si>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</si>
  <si>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</si>
  <si>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</si>
  <si>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</si>
  <si>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</si>
  <si>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</si>
  <si>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</si>
  <si>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1.54</t>
  </si>
  <si>
    <t>▲ 2.84</t>
  </si>
  <si>
    <t>▲ 4.85</t>
  </si>
  <si>
    <t>▲ 0.73</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</si>
  <si>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</si>
  <si>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</si>
  <si>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</si>
  <si>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</si>
  <si>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</si>
  <si>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</si>
  <si>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</si>
  <si>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</si>
  <si>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</si>
  <si>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</si>
  <si>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</si>
  <si>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</si>
  <si>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</si>
  <si>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</si>
  <si>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</si>
  <si>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</si>
  <si>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</si>
  <si>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</si>
  <si>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</si>
  <si>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</si>
  <si>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茨城県市町村総合事務組合（一般会計）</t>
    <rPh sb="13" eb="15">
      <t>イッパン</t>
    </rPh>
    <rPh sb="15" eb="17">
      <t>カイケイ</t>
    </rPh>
    <phoneticPr fontId="2"/>
  </si>
  <si>
    <t>茨城県市町村総合事務組合（県民交通災害共済事業特別会計）</t>
  </si>
  <si>
    <t>茨城県租税債権管理機構</t>
  </si>
  <si>
    <t>茨城県後期高齢者医療広域連合（一般会計）</t>
  </si>
  <si>
    <t>茨城県後期高齢者医療広域連合（後期高齢者医療特別会計）</t>
  </si>
  <si>
    <t>茨城北農業共済事務組合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</si>
  <si>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</si>
  <si>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</si>
  <si>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</si>
  <si>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</si>
  <si>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</si>
  <si>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</si>
  <si>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</si>
  <si>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</si>
  <si>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</si>
  <si>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</si>
  <si>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</si>
  <si>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大子町振興公社</t>
    <rPh sb="0" eb="3">
      <t>ダイゴマチ</t>
    </rPh>
    <rPh sb="3" eb="5">
      <t>シンコウ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</si>
  <si>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</si>
  <si>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</si>
  <si>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</si>
  <si>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</si>
  <si>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</si>
  <si>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</si>
  <si>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</si>
  <si>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</si>
  <si>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大子町庁舎建設基金</t>
    <rPh sb="0" eb="3">
      <t>ダイゴマチ</t>
    </rPh>
    <rPh sb="3" eb="5">
      <t>チョウシャ</t>
    </rPh>
    <rPh sb="5" eb="7">
      <t>ケンセツ</t>
    </rPh>
    <rPh sb="7" eb="9">
      <t>キキン</t>
    </rPh>
    <phoneticPr fontId="11"/>
  </si>
  <si>
    <t>大子町観光振興基金</t>
    <rPh sb="0" eb="3">
      <t>ダイゴマチ</t>
    </rPh>
    <rPh sb="3" eb="5">
      <t>カンコウ</t>
    </rPh>
    <rPh sb="5" eb="7">
      <t>シンコウ</t>
    </rPh>
    <rPh sb="7" eb="9">
      <t>キキン</t>
    </rPh>
    <phoneticPr fontId="11"/>
  </si>
  <si>
    <t>大子町ふるさと創生基金</t>
    <rPh sb="0" eb="3">
      <t>ダイゴマチ</t>
    </rPh>
    <rPh sb="7" eb="9">
      <t>ソウセイ</t>
    </rPh>
    <rPh sb="9" eb="11">
      <t>キキン</t>
    </rPh>
    <phoneticPr fontId="11"/>
  </si>
  <si>
    <t>大子町武藤文化福祉基金</t>
    <rPh sb="0" eb="3">
      <t>ダイゴマチ</t>
    </rPh>
    <rPh sb="3" eb="5">
      <t>ムトウ</t>
    </rPh>
    <rPh sb="5" eb="7">
      <t>ブンカ</t>
    </rPh>
    <rPh sb="7" eb="9">
      <t>フクシ</t>
    </rPh>
    <rPh sb="9" eb="11">
      <t>キキン</t>
    </rPh>
    <phoneticPr fontId="11"/>
  </si>
  <si>
    <t>大子町地域振興基金</t>
    <rPh sb="0" eb="3">
      <t>ダイゴマチ</t>
    </rPh>
    <rPh sb="3" eb="5">
      <t>チイキ</t>
    </rPh>
    <rPh sb="5" eb="7">
      <t>シンコウ</t>
    </rPh>
    <rPh sb="7" eb="9">
      <t>キキン</t>
    </rPh>
    <phoneticPr fontId="11"/>
  </si>
  <si>
    <t>-</t>
    <phoneticPr fontId="2"/>
  </si>
  <si>
    <t>大子町特産品流通公社</t>
    <rPh sb="0" eb="3">
      <t>ダイゴマチ</t>
    </rPh>
    <rPh sb="3" eb="6">
      <t>トクサンヒン</t>
    </rPh>
    <rPh sb="6" eb="8">
      <t>リュウツウ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</si>
  <si>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</si>
  <si>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</si>
  <si>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</si>
  <si>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</si>
  <si>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</si>
  <si>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</si>
  <si>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</si>
  <si>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</si>
  <si>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</si>
  <si>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</si>
  <si>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</si>
  <si>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</si>
  <si>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</si>
  <si>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</si>
  <si>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</si>
  <si>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実質公債費比率ともに類似団体と比較して低い水準にあるが，平成30年度から廃棄物処理施設整備事業や学校耐震化事業等の大型普通建設事業の元金償還が開始され，将来負担比率が上昇した。
　今後も新庁舎建設事業等の大型事業が予定されていることから，引き続き各種事業計画の整理・見直しを図るとともに，充当可能基金への計画的な積立を行うなど，公債費の適正化に努めていく。</t>
    <rPh sb="36" eb="38">
      <t>ヘイセイ</t>
    </rPh>
    <rPh sb="40" eb="42">
      <t>ネンド</t>
    </rPh>
    <rPh sb="84" eb="86">
      <t>ショウライ</t>
    </rPh>
    <rPh sb="86" eb="88">
      <t>フタン</t>
    </rPh>
    <rPh sb="88" eb="90">
      <t>ヒリツ</t>
    </rPh>
    <rPh sb="91" eb="93">
      <t>ジョウショウ</t>
    </rPh>
    <rPh sb="98" eb="100">
      <t>コンゴ</t>
    </rPh>
    <rPh sb="101" eb="104">
      <t>シンチョウシャ</t>
    </rPh>
    <rPh sb="104" eb="106">
      <t>ケンセツ</t>
    </rPh>
    <rPh sb="115" eb="117">
      <t>ヨテイ</t>
    </rPh>
    <phoneticPr fontId="5"/>
  </si>
  <si>
    <t>　将来負担比率，有形固定資産減価償却率ともに類似団体内平均を下回っているものの，有形固定資産減価償却率について施設類型別にみた場合，幼稚園・保育所及び庁舎は90％を超え，老朽化が著しい。今後，公共施設等総合管理計画に基づき老朽化対策に取り組んでいくが，施設整備に係る地方債等も発生することから，将来負担比率も上昇していくことが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</si>
</sst>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1DFB-4F9E-8B2F-0BABF3412C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184301</c:v>
                </c:pt>
                <c:pt idx="1">
                  <c:v>105599</c:v>
                </c:pt>
                <c:pt idx="2">
                  <c:v>86438</c:v>
                </c:pt>
                <c:pt idx="3">
                  <c:v>78858</c:v>
                </c:pt>
                <c:pt idx="4">
                  <c:v>64593</c:v>
                </c:pt>
              </c:numCache>
            </c:numRef>
          </c:val>
          <c:smooth val="0"/>
          <c:extLst xmlns:c16r2="http://schemas.microsoft.com/office/drawing/2015/06/chart">
            <c:ext xmlns:c16="http://schemas.microsoft.com/office/drawing/2014/chart" uri="{C3380CC4-5D6E-409C-BE32-E72D297353CC}">
              <c16:uniqueId val="{00000001-1DFB-4F9E-8B2F-0BABF3412C95}"/>
            </c:ext>
          </c:extLst>
        </c:ser>
        <c:dLbls>
          <c:showLegendKey val="0"/>
          <c:showVal val="0"/>
          <c:showCatName val="0"/>
          <c:showSerName val="0"/>
          <c:showPercent val="0"/>
          <c:showBubbleSize val="0"/>
        </c:dLbls>
        <c:marker val="1"/>
        <c:smooth val="0"/>
        <c:axId val="832196184"/>
        <c:axId val="832197752"/>
      </c:lineChart>
      <c:catAx>
        <c:axId val="832196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97752"/>
        <c:crosses val="autoZero"/>
        <c:auto val="1"/>
        <c:lblAlgn val="ctr"/>
        <c:lblOffset val="100"/>
        <c:tickLblSkip val="1"/>
        <c:tickMarkSkip val="1"/>
        <c:noMultiLvlLbl val="0"/>
      </c:catAx>
      <c:valAx>
        <c:axId val="8321977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96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6.16</c:v>
                </c:pt>
                <c:pt idx="1">
                  <c:v>10.07</c:v>
                </c:pt>
                <c:pt idx="2">
                  <c:v>8.3699999999999992</c:v>
                </c:pt>
                <c:pt idx="3">
                  <c:v>6.2</c:v>
                </c:pt>
                <c:pt idx="4">
                  <c:v>10.42</c:v>
                </c:pt>
              </c:numCache>
            </c:numRef>
          </c:val>
          <c:extLst xmlns:c16r2="http://schemas.microsoft.com/office/drawing/2015/06/chart">
            <c:ext xmlns:c16="http://schemas.microsoft.com/office/drawing/2014/chart" uri="{C3380CC4-5D6E-409C-BE32-E72D297353CC}">
              <c16:uniqueId val="{00000000-FE3B-4AA6-86F1-5E676BC91A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28.39</c:v>
                </c:pt>
                <c:pt idx="1">
                  <c:v>29</c:v>
                </c:pt>
                <c:pt idx="2">
                  <c:v>28.08</c:v>
                </c:pt>
                <c:pt idx="3">
                  <c:v>26.07</c:v>
                </c:pt>
                <c:pt idx="4">
                  <c:v>21.08</c:v>
                </c:pt>
              </c:numCache>
            </c:numRef>
          </c:val>
          <c:extLst xmlns:c16r2="http://schemas.microsoft.com/office/drawing/2015/06/chart">
            <c:ext xmlns:c16="http://schemas.microsoft.com/office/drawing/2014/chart" uri="{C3380CC4-5D6E-409C-BE32-E72D297353CC}">
              <c16:uniqueId val="{00000001-FE3B-4AA6-86F1-5E676BC91AE2}"/>
            </c:ext>
          </c:extLst>
        </c:ser>
        <c:dLbls>
          <c:showLegendKey val="0"/>
          <c:showVal val="0"/>
          <c:showCatName val="0"/>
          <c:showSerName val="0"/>
          <c:showPercent val="0"/>
          <c:showBubbleSize val="0"/>
        </c:dLbls>
        <c:gapWidth val="250"/>
        <c:overlap val="100"/>
        <c:axId val="807030872"/>
        <c:axId val="80701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-1.54</c:v>
                </c:pt>
                <c:pt idx="1">
                  <c:v>5.9</c:v>
                </c:pt>
                <c:pt idx="2">
                  <c:v>-2.84</c:v>
                </c:pt>
                <c:pt idx="3">
                  <c:v>-4.8499999999999996</c:v>
                </c:pt>
                <c:pt idx="4">
                  <c:v>-0.73</c:v>
                </c:pt>
              </c:numCache>
            </c:numRef>
          </c:val>
          <c:smooth val="0"/>
          <c:extLst xmlns:c16r2="http://schemas.microsoft.com/office/drawing/2015/06/chart">
            <c:ext xmlns:c16="http://schemas.microsoft.com/office/drawing/2014/chart" uri="{C3380CC4-5D6E-409C-BE32-E72D297353CC}">
              <c16:uniqueId val="{00000002-FE3B-4AA6-86F1-5E676BC91AE2}"/>
            </c:ext>
          </c:extLst>
        </c:ser>
        <c:dLbls>
          <c:showLegendKey val="0"/>
          <c:showVal val="0"/>
          <c:showCatName val="0"/>
          <c:showSerName val="0"/>
          <c:showPercent val="0"/>
          <c:showBubbleSize val="0"/>
        </c:dLbls>
        <c:marker val="1"/>
        <c:smooth val="0"/>
        <c:axId val="807030872"/>
        <c:axId val="807019112"/>
      </c:lineChart>
      <c:catAx>
        <c:axId val="80703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019112"/>
        <c:crosses val="autoZero"/>
        <c:auto val="1"/>
        <c:lblAlgn val="ctr"/>
        <c:lblOffset val="100"/>
        <c:tickLblSkip val="1"/>
        <c:tickMarkSkip val="1"/>
        <c:noMultiLvlLbl val="0"/>
      </c:catAx>
      <c:valAx>
        <c:axId val="80701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03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9AE-4BA5-BA4E-79343F730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AE-4BA5-BA4E-79343F7309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9AE-4BA5-BA4E-79343F7309A3}"/>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9AE-4BA5-BA4E-79343F7309A3}"/>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39AE-4BA5-BA4E-79343F7309A3}"/>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0.15</c:v>
                </c:pt>
                <c:pt idx="4">
                  <c:v>#N/A</c:v>
                </c:pt>
                <c:pt idx="5">
                  <c:v>0.16</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5-39AE-4BA5-BA4E-79343F7309A3}"/>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0.57999999999999996</c:v>
                </c:pt>
                <c:pt idx="4">
                  <c:v>#N/A</c:v>
                </c:pt>
                <c:pt idx="5">
                  <c:v>0.9</c:v>
                </c:pt>
                <c:pt idx="6">
                  <c:v>#N/A</c:v>
                </c:pt>
                <c:pt idx="7">
                  <c:v>1.46</c:v>
                </c:pt>
                <c:pt idx="8">
                  <c:v>#N/A</c:v>
                </c:pt>
                <c:pt idx="9">
                  <c:v>0.79</c:v>
                </c:pt>
              </c:numCache>
            </c:numRef>
          </c:val>
          <c:extLst xmlns:c16r2="http://schemas.microsoft.com/office/drawing/2015/06/chart">
            <c:ext xmlns:c16="http://schemas.microsoft.com/office/drawing/2014/chart" uri="{C3380CC4-5D6E-409C-BE32-E72D297353CC}">
              <c16:uniqueId val="{00000006-39AE-4BA5-BA4E-79343F7309A3}"/>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1.82</c:v>
                </c:pt>
                <c:pt idx="4">
                  <c:v>#N/A</c:v>
                </c:pt>
                <c:pt idx="5">
                  <c:v>2.41</c:v>
                </c:pt>
                <c:pt idx="6">
                  <c:v>#N/A</c:v>
                </c:pt>
                <c:pt idx="7">
                  <c:v>2.23</c:v>
                </c:pt>
                <c:pt idx="8">
                  <c:v>#N/A</c:v>
                </c:pt>
                <c:pt idx="9">
                  <c:v>2.13</c:v>
                </c:pt>
              </c:numCache>
            </c:numRef>
          </c:val>
          <c:extLst xmlns:c16r2="http://schemas.microsoft.com/office/drawing/2015/06/chart">
            <c:ext xmlns:c16="http://schemas.microsoft.com/office/drawing/2014/chart" uri="{C3380CC4-5D6E-409C-BE32-E72D297353CC}">
              <c16:uniqueId val="{00000007-39AE-4BA5-BA4E-79343F7309A3}"/>
            </c:ext>
          </c:extLst>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9.84</c:v>
                </c:pt>
                <c:pt idx="2">
                  <c:v>#N/A</c:v>
                </c:pt>
                <c:pt idx="3">
                  <c:v>8.76</c:v>
                </c:pt>
                <c:pt idx="4">
                  <c:v>#N/A</c:v>
                </c:pt>
                <c:pt idx="5">
                  <c:v>9.2100000000000009</c:v>
                </c:pt>
                <c:pt idx="6">
                  <c:v>#N/A</c:v>
                </c:pt>
                <c:pt idx="7">
                  <c:v>9.19</c:v>
                </c:pt>
                <c:pt idx="8">
                  <c:v>#N/A</c:v>
                </c:pt>
                <c:pt idx="9">
                  <c:v>9.14</c:v>
                </c:pt>
              </c:numCache>
            </c:numRef>
          </c:val>
          <c:extLst xmlns:c16r2="http://schemas.microsoft.com/office/drawing/2015/06/chart">
            <c:ext xmlns:c16="http://schemas.microsoft.com/office/drawing/2014/chart" uri="{C3380CC4-5D6E-409C-BE32-E72D297353CC}">
              <c16:uniqueId val="{00000008-39AE-4BA5-BA4E-79343F7309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6.15</c:v>
                </c:pt>
                <c:pt idx="2">
                  <c:v>#N/A</c:v>
                </c:pt>
                <c:pt idx="3">
                  <c:v>10.06</c:v>
                </c:pt>
                <c:pt idx="4">
                  <c:v>#N/A</c:v>
                </c:pt>
                <c:pt idx="5">
                  <c:v>8.3699999999999992</c:v>
                </c:pt>
                <c:pt idx="6">
                  <c:v>#N/A</c:v>
                </c:pt>
                <c:pt idx="7">
                  <c:v>6.19</c:v>
                </c:pt>
                <c:pt idx="8">
                  <c:v>#N/A</c:v>
                </c:pt>
                <c:pt idx="9">
                  <c:v>10.42</c:v>
                </c:pt>
              </c:numCache>
            </c:numRef>
          </c:val>
          <c:extLst xmlns:c16r2="http://schemas.microsoft.com/office/drawing/2015/06/chart">
            <c:ext xmlns:c16="http://schemas.microsoft.com/office/drawing/2014/chart" uri="{C3380CC4-5D6E-409C-BE32-E72D297353CC}">
              <c16:uniqueId val="{00000009-39AE-4BA5-BA4E-79343F7309A3}"/>
            </c:ext>
          </c:extLst>
        </c:ser>
        <c:dLbls>
          <c:showLegendKey val="0"/>
          <c:showVal val="0"/>
          <c:showCatName val="0"/>
          <c:showSerName val="0"/>
          <c:showPercent val="0"/>
          <c:showBubbleSize val="0"/>
        </c:dLbls>
        <c:gapWidth val="150"/>
        <c:overlap val="100"/>
        <c:axId val="807026168"/>
        <c:axId val="807024600"/>
      </c:barChart>
      <c:catAx>
        <c:axId val="80702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024600"/>
        <c:crosses val="autoZero"/>
        <c:auto val="1"/>
        <c:lblAlgn val="ctr"/>
        <c:lblOffset val="100"/>
        <c:tickLblSkip val="1"/>
        <c:tickMarkSkip val="1"/>
        <c:noMultiLvlLbl val="0"/>
      </c:catAx>
      <c:valAx>
        <c:axId val="807024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026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743</c:v>
                </c:pt>
                <c:pt idx="5">
                  <c:v>728</c:v>
                </c:pt>
                <c:pt idx="8">
                  <c:v>747</c:v>
                </c:pt>
                <c:pt idx="11">
                  <c:v>750</c:v>
                </c:pt>
                <c:pt idx="14">
                  <c:v>808</c:v>
                </c:pt>
              </c:numCache>
            </c:numRef>
          </c:val>
          <c:extLst xmlns:c16r2="http://schemas.microsoft.com/office/drawing/2015/06/chart">
            <c:ext xmlns:c16="http://schemas.microsoft.com/office/drawing/2014/chart" uri="{C3380CC4-5D6E-409C-BE32-E72D297353CC}">
              <c16:uniqueId val="{00000000-DD36-41A3-A80B-C00B89B35C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1-DD36-41A3-A80B-C00B89B35C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2-DD36-41A3-A80B-C00B89B35C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36-41A3-A80B-C00B89B35C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c:v>
                </c:pt>
                <c:pt idx="3">
                  <c:v>32</c:v>
                </c:pt>
                <c:pt idx="6">
                  <c:v>28</c:v>
                </c:pt>
                <c:pt idx="9">
                  <c:v>20</c:v>
                </c:pt>
                <c:pt idx="12">
                  <c:v>36</c:v>
                </c:pt>
              </c:numCache>
            </c:numRef>
          </c:val>
          <c:extLst xmlns:c16r2="http://schemas.microsoft.com/office/drawing/2015/06/chart">
            <c:ext xmlns:c16="http://schemas.microsoft.com/office/drawing/2014/chart" uri="{C3380CC4-5D6E-409C-BE32-E72D297353CC}">
              <c16:uniqueId val="{00000004-DD36-41A3-A80B-C00B89B35C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36-41A3-A80B-C00B89B35C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D36-41A3-A80B-C00B89B35C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946</c:v>
                </c:pt>
                <c:pt idx="3">
                  <c:v>885</c:v>
                </c:pt>
                <c:pt idx="6">
                  <c:v>882</c:v>
                </c:pt>
                <c:pt idx="9">
                  <c:v>897</c:v>
                </c:pt>
                <c:pt idx="12">
                  <c:v>956</c:v>
                </c:pt>
              </c:numCache>
            </c:numRef>
          </c:val>
          <c:extLst xmlns:c16r2="http://schemas.microsoft.com/office/drawing/2015/06/chart">
            <c:ext xmlns:c16="http://schemas.microsoft.com/office/drawing/2014/chart" uri="{C3380CC4-5D6E-409C-BE32-E72D297353CC}">
              <c16:uniqueId val="{00000007-DD36-41A3-A80B-C00B89B35CBA}"/>
            </c:ext>
          </c:extLst>
        </c:ser>
        <c:dLbls>
          <c:showLegendKey val="0"/>
          <c:showVal val="0"/>
          <c:showCatName val="0"/>
          <c:showSerName val="0"/>
          <c:showPercent val="0"/>
          <c:showBubbleSize val="0"/>
        </c:dLbls>
        <c:gapWidth val="100"/>
        <c:overlap val="100"/>
        <c:axId val="832194616"/>
        <c:axId val="83219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199</c:v>
                </c:pt>
                <c:pt idx="5">
                  <c:v>#N/A</c:v>
                </c:pt>
                <c:pt idx="6">
                  <c:v>#N/A</c:v>
                </c:pt>
                <c:pt idx="7">
                  <c:v>169</c:v>
                </c:pt>
                <c:pt idx="8">
                  <c:v>#N/A</c:v>
                </c:pt>
                <c:pt idx="9">
                  <c:v>#N/A</c:v>
                </c:pt>
                <c:pt idx="10">
                  <c:v>172</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DD36-41A3-A80B-C00B89B35CBA}"/>
            </c:ext>
          </c:extLst>
        </c:ser>
        <c:dLbls>
          <c:showLegendKey val="0"/>
          <c:showVal val="0"/>
          <c:showCatName val="0"/>
          <c:showSerName val="0"/>
          <c:showPercent val="0"/>
          <c:showBubbleSize val="0"/>
        </c:dLbls>
        <c:marker val="1"/>
        <c:smooth val="0"/>
        <c:axId val="832194616"/>
        <c:axId val="832195008"/>
      </c:lineChart>
      <c:catAx>
        <c:axId val="83219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2195008"/>
        <c:crosses val="autoZero"/>
        <c:auto val="1"/>
        <c:lblAlgn val="ctr"/>
        <c:lblOffset val="100"/>
        <c:tickLblSkip val="1"/>
        <c:tickMarkSkip val="1"/>
        <c:noMultiLvlLbl val="0"/>
      </c:catAx>
      <c:valAx>
        <c:axId val="8321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194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6778</c:v>
                </c:pt>
                <c:pt idx="5">
                  <c:v>7561</c:v>
                </c:pt>
                <c:pt idx="8">
                  <c:v>8296</c:v>
                </c:pt>
                <c:pt idx="11">
                  <c:v>8340</c:v>
                </c:pt>
                <c:pt idx="14">
                  <c:v>8244</c:v>
                </c:pt>
              </c:numCache>
            </c:numRef>
          </c:val>
          <c:extLst xmlns:c16r2="http://schemas.microsoft.com/office/drawing/2015/06/chart">
            <c:ext xmlns:c16="http://schemas.microsoft.com/office/drawing/2014/chart" uri="{C3380CC4-5D6E-409C-BE32-E72D297353CC}">
              <c16:uniqueId val="{00000000-E71C-4457-8592-AAFD1816D2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326</c:v>
                </c:pt>
                <c:pt idx="5">
                  <c:v>291</c:v>
                </c:pt>
                <c:pt idx="8">
                  <c:v>254</c:v>
                </c:pt>
                <c:pt idx="11">
                  <c:v>210</c:v>
                </c:pt>
                <c:pt idx="14">
                  <c:v>177</c:v>
                </c:pt>
              </c:numCache>
            </c:numRef>
          </c:val>
          <c:extLst xmlns:c16r2="http://schemas.microsoft.com/office/drawing/2015/06/chart">
            <c:ext xmlns:c16="http://schemas.microsoft.com/office/drawing/2014/chart" uri="{C3380CC4-5D6E-409C-BE32-E72D297353CC}">
              <c16:uniqueId val="{00000001-E71C-4457-8592-AAFD1816D2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3300</c:v>
                </c:pt>
                <c:pt idx="5">
                  <c:v>3658</c:v>
                </c:pt>
                <c:pt idx="8">
                  <c:v>3800</c:v>
                </c:pt>
                <c:pt idx="11">
                  <c:v>3975</c:v>
                </c:pt>
                <c:pt idx="14">
                  <c:v>3837</c:v>
                </c:pt>
              </c:numCache>
            </c:numRef>
          </c:val>
          <c:extLst xmlns:c16r2="http://schemas.microsoft.com/office/drawing/2015/06/chart">
            <c:ext xmlns:c16="http://schemas.microsoft.com/office/drawing/2014/chart" uri="{C3380CC4-5D6E-409C-BE32-E72D297353CC}">
              <c16:uniqueId val="{00000002-E71C-4457-8592-AAFD1816D2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1C-4457-8592-AAFD1816D2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1C-4457-8592-AAFD1816D2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c:v>
                </c:pt>
                <c:pt idx="9">
                  <c:v>4</c:v>
                </c:pt>
                <c:pt idx="12">
                  <c:v>0</c:v>
                </c:pt>
              </c:numCache>
            </c:numRef>
          </c:val>
          <c:extLst xmlns:c16r2="http://schemas.microsoft.com/office/drawing/2015/06/chart">
            <c:ext xmlns:c16="http://schemas.microsoft.com/office/drawing/2014/chart" uri="{C3380CC4-5D6E-409C-BE32-E72D297353CC}">
              <c16:uniqueId val="{00000005-E71C-4457-8592-AAFD1816D2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3573</c:v>
                </c:pt>
                <c:pt idx="3">
                  <c:v>3453</c:v>
                </c:pt>
                <c:pt idx="6">
                  <c:v>3351</c:v>
                </c:pt>
                <c:pt idx="9">
                  <c:v>3278</c:v>
                </c:pt>
                <c:pt idx="12">
                  <c:v>3328</c:v>
                </c:pt>
              </c:numCache>
            </c:numRef>
          </c:val>
          <c:extLst xmlns:c16r2="http://schemas.microsoft.com/office/drawing/2015/06/chart">
            <c:ext xmlns:c16="http://schemas.microsoft.com/office/drawing/2014/chart" uri="{C3380CC4-5D6E-409C-BE32-E72D297353CC}">
              <c16:uniqueId val="{00000006-E71C-4457-8592-AAFD1816D2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71C-4457-8592-AAFD1816D2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552</c:v>
                </c:pt>
                <c:pt idx="3">
                  <c:v>325</c:v>
                </c:pt>
                <c:pt idx="6">
                  <c:v>330</c:v>
                </c:pt>
                <c:pt idx="9">
                  <c:v>317</c:v>
                </c:pt>
                <c:pt idx="12">
                  <c:v>343</c:v>
                </c:pt>
              </c:numCache>
            </c:numRef>
          </c:val>
          <c:extLst xmlns:c16r2="http://schemas.microsoft.com/office/drawing/2015/06/chart">
            <c:ext xmlns:c16="http://schemas.microsoft.com/office/drawing/2014/chart" uri="{C3380CC4-5D6E-409C-BE32-E72D297353CC}">
              <c16:uniqueId val="{00000008-E71C-4457-8592-AAFD1816D2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22</c:v>
                </c:pt>
                <c:pt idx="6">
                  <c:v>16</c:v>
                </c:pt>
                <c:pt idx="9">
                  <c:v>11</c:v>
                </c:pt>
                <c:pt idx="12">
                  <c:v>8</c:v>
                </c:pt>
              </c:numCache>
            </c:numRef>
          </c:val>
          <c:extLst xmlns:c16r2="http://schemas.microsoft.com/office/drawing/2015/06/chart">
            <c:ext xmlns:c16="http://schemas.microsoft.com/office/drawing/2014/chart" uri="{C3380CC4-5D6E-409C-BE32-E72D297353CC}">
              <c16:uniqueId val="{00000009-E71C-4457-8592-AAFD1816D2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9394</c:v>
                </c:pt>
                <c:pt idx="3">
                  <c:v>9956</c:v>
                </c:pt>
                <c:pt idx="6">
                  <c:v>10059</c:v>
                </c:pt>
                <c:pt idx="9">
                  <c:v>10034</c:v>
                </c:pt>
                <c:pt idx="12">
                  <c:v>9811</c:v>
                </c:pt>
              </c:numCache>
            </c:numRef>
          </c:val>
          <c:extLst xmlns:c16r2="http://schemas.microsoft.com/office/drawing/2015/06/chart">
            <c:ext xmlns:c16="http://schemas.microsoft.com/office/drawing/2014/chart" uri="{C3380CC4-5D6E-409C-BE32-E72D297353CC}">
              <c16:uniqueId val="{0000000A-E71C-4457-8592-AAFD1816D204}"/>
            </c:ext>
          </c:extLst>
        </c:ser>
        <c:dLbls>
          <c:showLegendKey val="0"/>
          <c:showVal val="0"/>
          <c:showCatName val="0"/>
          <c:showSerName val="0"/>
          <c:showPercent val="0"/>
          <c:showBubbleSize val="0"/>
        </c:dLbls>
        <c:gapWidth val="100"/>
        <c:overlap val="100"/>
        <c:axId val="832200888"/>
        <c:axId val="832198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3154</c:v>
                </c:pt>
                <c:pt idx="2">
                  <c:v>#N/A</c:v>
                </c:pt>
                <c:pt idx="3">
                  <c:v>#N/A</c:v>
                </c:pt>
                <c:pt idx="4">
                  <c:v>2247</c:v>
                </c:pt>
                <c:pt idx="5">
                  <c:v>#N/A</c:v>
                </c:pt>
                <c:pt idx="6">
                  <c:v>#N/A</c:v>
                </c:pt>
                <c:pt idx="7">
                  <c:v>1405</c:v>
                </c:pt>
                <c:pt idx="8">
                  <c:v>#N/A</c:v>
                </c:pt>
                <c:pt idx="9">
                  <c:v>#N/A</c:v>
                </c:pt>
                <c:pt idx="10">
                  <c:v>1119</c:v>
                </c:pt>
                <c:pt idx="11">
                  <c:v>#N/A</c:v>
                </c:pt>
                <c:pt idx="12">
                  <c:v>#N/A</c:v>
                </c:pt>
                <c:pt idx="13">
                  <c:v>1232</c:v>
                </c:pt>
                <c:pt idx="14">
                  <c:v>#N/A</c:v>
                </c:pt>
              </c:numCache>
            </c:numRef>
          </c:val>
          <c:smooth val="0"/>
          <c:extLst xmlns:c16r2="http://schemas.microsoft.com/office/drawing/2015/06/chart">
            <c:ext xmlns:c16="http://schemas.microsoft.com/office/drawing/2014/chart" uri="{C3380CC4-5D6E-409C-BE32-E72D297353CC}">
              <c16:uniqueId val="{0000000B-E71C-4457-8592-AAFD1816D204}"/>
            </c:ext>
          </c:extLst>
        </c:ser>
        <c:dLbls>
          <c:showLegendKey val="0"/>
          <c:showVal val="0"/>
          <c:showCatName val="0"/>
          <c:showSerName val="0"/>
          <c:showPercent val="0"/>
          <c:showBubbleSize val="0"/>
        </c:dLbls>
        <c:marker val="1"/>
        <c:smooth val="0"/>
        <c:axId val="832200888"/>
        <c:axId val="832198536"/>
      </c:lineChart>
      <c:catAx>
        <c:axId val="83220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2198536"/>
        <c:crosses val="autoZero"/>
        <c:auto val="1"/>
        <c:lblAlgn val="ctr"/>
        <c:lblOffset val="100"/>
        <c:tickLblSkip val="1"/>
        <c:tickMarkSkip val="1"/>
        <c:noMultiLvlLbl val="0"/>
      </c:catAx>
      <c:valAx>
        <c:axId val="832198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20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1687</c:v>
                </c:pt>
                <c:pt idx="1">
                  <c:v>1538</c:v>
                </c:pt>
                <c:pt idx="2">
                  <c:v>1245</c:v>
                </c:pt>
              </c:numCache>
            </c:numRef>
          </c:val>
          <c:extLst xmlns:c16r2="http://schemas.microsoft.com/office/drawing/2015/06/chart">
            <c:ext xmlns:c16="http://schemas.microsoft.com/office/drawing/2014/chart" uri="{C3380CC4-5D6E-409C-BE32-E72D297353CC}">
              <c16:uniqueId val="{00000000-F8C8-4018-9CB1-97450841B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1282</c:v>
                </c:pt>
                <c:pt idx="1">
                  <c:v>1276</c:v>
                </c:pt>
                <c:pt idx="2">
                  <c:v>1205</c:v>
                </c:pt>
              </c:numCache>
            </c:numRef>
          </c:val>
          <c:extLst xmlns:c16r2="http://schemas.microsoft.com/office/drawing/2015/06/chart">
            <c:ext xmlns:c16="http://schemas.microsoft.com/office/drawing/2014/chart" uri="{C3380CC4-5D6E-409C-BE32-E72D297353CC}">
              <c16:uniqueId val="{00000001-F8C8-4018-9CB1-97450841B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785</c:v>
                </c:pt>
                <c:pt idx="1">
                  <c:v>1065</c:v>
                </c:pt>
                <c:pt idx="2">
                  <c:v>1222</c:v>
                </c:pt>
              </c:numCache>
            </c:numRef>
          </c:val>
          <c:extLst xmlns:c16r2="http://schemas.microsoft.com/office/drawing/2015/06/chart">
            <c:ext xmlns:c16="http://schemas.microsoft.com/office/drawing/2014/chart" uri="{C3380CC4-5D6E-409C-BE32-E72D297353CC}">
              <c16:uniqueId val="{00000002-F8C8-4018-9CB1-97450841B15A}"/>
            </c:ext>
          </c:extLst>
        </c:ser>
        <c:dLbls>
          <c:showLegendKey val="0"/>
          <c:showVal val="0"/>
          <c:showCatName val="0"/>
          <c:showSerName val="0"/>
          <c:showPercent val="0"/>
          <c:showBubbleSize val="0"/>
        </c:dLbls>
        <c:gapWidth val="120"/>
        <c:overlap val="100"/>
        <c:axId val="807026560"/>
        <c:axId val="807026952"/>
      </c:barChart>
      <c:catAx>
        <c:axId val="8070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026952"/>
        <c:crosses val="autoZero"/>
        <c:auto val="1"/>
        <c:lblAlgn val="ctr"/>
        <c:lblOffset val="100"/>
        <c:tickLblSkip val="1"/>
        <c:tickMarkSkip val="1"/>
        <c:noMultiLvlLbl val="0"/>
      </c:catAx>
      <c:valAx>
        <c:axId val="807026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0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B7-4878-81EB-144368DF11A2}"/>
                </c:ext>
                <c:ext xmlns:c15="http://schemas.microsoft.com/office/drawing/2012/chart" uri="{CE6537A1-D6FC-4f65-9D91-7224C49458BB}">
                  <c15:dlblFieldTable>
                    <c15:dlblFTEntry>
                      <c15:txfldGUID>{11414DC9-53EE-4340-AA5B-2B7E4EB6CBCB}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B7-4878-81EB-144368DF11A2}"/>
                </c:ext>
                <c:ext xmlns:c15="http://schemas.microsoft.com/office/drawing/2012/chart" uri="{CE6537A1-D6FC-4f65-9D91-7224C49458BB}">
                  <c15:dlblFieldTable>
                    <c15:dlblFTEntry>
                      <c15:txfldGUID>{58F0C099-B4BC-40CA-AAED-9575E2BF23EF}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B7-4878-81EB-144368DF11A2}"/>
                </c:ext>
                <c:ext xmlns:c15="http://schemas.microsoft.com/office/drawing/2012/chart" uri="{CE6537A1-D6FC-4f65-9D91-7224C49458BB}">
                  <c15:dlblFieldTable>
                    <c15:dlblFTEntry>
                      <c15:txfldGUID>{40F34C59-5580-48B2-A10C-F646CB3AD98B}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B7-4878-81EB-144368DF11A2}"/>
                </c:ext>
                <c:ext xmlns:c15="http://schemas.microsoft.com/office/drawing/2012/chart" uri="{CE6537A1-D6FC-4f65-9D91-7224C49458BB}">
                  <c15:dlblFieldTable>
                    <c15:dlblFTEntry>
                      <c15:txfldGUID>{AD642A50-640F-4E82-8998-0E6997E47BDB}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B7-4878-81EB-144368DF11A2}"/>
                </c:ext>
                <c:ext xmlns:c15="http://schemas.microsoft.com/office/drawing/2012/chart" uri="{CE6537A1-D6FC-4f65-9D91-7224C49458BB}">
                  <c15:dlblFieldTable>
                    <c15:dlblFTEntry>
                      <c15:txfldGUID>{44C33F66-89FD-43A7-AE23-017C73E08E94}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B7-4878-81EB-144368DF11A2}"/>
                </c:ext>
                <c:ext xmlns:c15="http://schemas.microsoft.com/office/drawing/2012/chart" uri="{CE6537A1-D6FC-4f65-9D91-7224C49458BB}">
                  <c15:dlblFieldTable>
                    <c15:dlblFTEntry>
                      <c15:txfldGUID>{EF1B36CE-685E-4583-B38A-7CBA0F8569F4}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B7-4878-81EB-144368DF11A2}"/>
                </c:ext>
                <c:ext xmlns:c15="http://schemas.microsoft.com/office/drawing/2012/chart" uri="{CE6537A1-D6FC-4f65-9D91-7224C49458BB}">
                  <c15:layout/>
                  <c15:dlblFieldTable>
                    <c15:dlblFTEntry>
                      <c15:txfldGUID>{2379CEF1-00E4-41C2-970C-DB7D2D570961}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B7-4878-81EB-144368DF11A2}"/>
                </c:ext>
                <c:ext xmlns:c15="http://schemas.microsoft.com/office/drawing/2012/chart" uri="{CE6537A1-D6FC-4f65-9D91-7224C49458BB}">
                  <c15:layout/>
                  <c15:dlblFieldTable>
                    <c15:dlblFTEntry>
                      <c15:txfldGUID>{8A07DCEC-DA60-4BDD-8E2A-442106307D69}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B7-4878-81EB-144368DF11A2}"/>
                </c:ext>
                <c:ext xmlns:c15="http://schemas.microsoft.com/office/drawing/2012/chart" uri="{CE6537A1-D6FC-4f65-9D91-7224C49458BB}">
                  <c15:layout/>
                  <c15:dlblFieldTable>
                    <c15:dlblFTEntry>
                      <c15:txfldGUID>{BD9C5A6F-E478-488D-AB87-B4AD908A3A8F}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56.1</c:v>
                </c:pt>
                <c:pt idx="32">
                  <c:v>57.6</c:v>
                </c:pt>
              </c:numCache>
            </c:numRef>
          </c:xVal>
          <c:yVal>
            <c:numRef>
              <c:f>公会計指標分析・財政指標組合せ分析表!$BP$51:$DC$51</c:f>
              <c:numCache>
                <c:formatCode>#,##0.0;"▲ "#,##0.0</c:formatCode>
                <c:ptCount val="40"/>
                <c:pt idx="16">
                  <c:v>26.3</c:v>
                </c:pt>
                <c:pt idx="24">
                  <c:v>21.3</c:v>
                </c:pt>
                <c:pt idx="32">
                  <c:v>23.8</c:v>
                </c:pt>
              </c:numCache>
            </c:numRef>
          </c:yVal>
          <c:smooth val="0"/>
          <c:extLst xmlns:c16r2="http://schemas.microsoft.com/office/drawing/2015/06/chart">
            <c:ext xmlns:c16="http://schemas.microsoft.com/office/drawing/2014/chart" uri="{C3380CC4-5D6E-409C-BE32-E72D297353CC}">
              <c16:uniqueId val="{00000009-96B7-4878-81EB-144368DF11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B7-4878-81EB-144368DF11A2}"/>
                </c:ext>
                <c:ext xmlns:c15="http://schemas.microsoft.com/office/drawing/2012/chart" uri="{CE6537A1-D6FC-4f65-9D91-7224C49458BB}">
                  <c15:dlblFieldTable>
                    <c15:dlblFTEntry>
                      <c15:txfldGUID>{13D8ACBA-8CA9-4241-9A9F-759270C6E812}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B7-4878-81EB-144368DF11A2}"/>
                </c:ext>
                <c:ext xmlns:c15="http://schemas.microsoft.com/office/drawing/2012/chart" uri="{CE6537A1-D6FC-4f65-9D91-7224C49458BB}">
                  <c15:dlblFieldTable>
                    <c15:dlblFTEntry>
                      <c15:txfldGUID>{F587113B-E875-4001-B850-0EBD50ABFD20}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B7-4878-81EB-144368DF11A2}"/>
                </c:ext>
                <c:ext xmlns:c15="http://schemas.microsoft.com/office/drawing/2012/chart" uri="{CE6537A1-D6FC-4f65-9D91-7224C49458BB}">
                  <c15:dlblFieldTable>
                    <c15:dlblFTEntry>
                      <c15:txfldGUID>{953BFFF1-A4A6-4C94-81F9-4FE48587CE14}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B7-4878-81EB-144368DF11A2}"/>
                </c:ext>
                <c:ext xmlns:c15="http://schemas.microsoft.com/office/drawing/2012/chart" uri="{CE6537A1-D6FC-4f65-9D91-7224C49458BB}">
                  <c15:dlblFieldTable>
                    <c15:dlblFTEntry>
                      <c15:txfldGUID>{198E0B23-1CB8-4DB6-A1E2-69D29E42ACE8}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B7-4878-81EB-144368DF11A2}"/>
                </c:ext>
                <c:ext xmlns:c15="http://schemas.microsoft.com/office/drawing/2012/chart" uri="{CE6537A1-D6FC-4f65-9D91-7224C49458BB}">
                  <c15:dlblFieldTable>
                    <c15:dlblFTEntry>
                      <c15:txfldGUID>{EA317AD5-6E7E-424A-AF93-A05892B1B2A4}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B7-4878-81EB-144368DF11A2}"/>
                </c:ext>
                <c:ext xmlns:c15="http://schemas.microsoft.com/office/drawing/2012/chart" uri="{CE6537A1-D6FC-4f65-9D91-7224C49458BB}">
                  <c15:dlblFieldTable>
                    <c15:dlblFTEntry>
                      <c15:txfldGUID>{0CBAEFF6-D450-4541-92FE-11B087D3A029}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B7-4878-81EB-144368DF11A2}"/>
                </c:ext>
                <c:ext xmlns:c15="http://schemas.microsoft.com/office/drawing/2012/chart" uri="{CE6537A1-D6FC-4f65-9D91-7224C49458BB}">
                  <c15:layout/>
                  <c15:dlblFieldTable>
                    <c15:dlblFTEntry>
                      <c15:txfldGUID>{8ECA98E7-5CA6-4700-B607-B15B5DE565D0}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B7-4878-81EB-144368DF11A2}"/>
                </c:ext>
                <c:ext xmlns:c15="http://schemas.microsoft.com/office/drawing/2012/chart" uri="{CE6537A1-D6FC-4f65-9D91-7224C49458BB}">
                  <c15:layout/>
                  <c15:dlblFieldTable>
                    <c15:dlblFTEntry>
                      <c15:txfldGUID>{55BBE5A9-0D56-4329-8EB9-C22ABE77DF33}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B7-4878-81EB-144368DF11A2}"/>
                </c:ext>
                <c:ext xmlns:c15="http://schemas.microsoft.com/office/drawing/2012/chart" uri="{CE6537A1-D6FC-4f65-9D91-7224C49458BB}">
                  <c15:layout/>
                  <c15:dlblFieldTable>
                    <c15:dlblFTEntry>
                      <c15:txfldGUID>{5FCCDAAA-B99E-4EAA-9F25-18C21DAE4C95}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62.6</c:v>
                </c:pt>
                <c:pt idx="24">
                  <c:v>63.5</c:v>
                </c:pt>
                <c:pt idx="32">
                  <c:v>64.900000000000006</c:v>
                </c:pt>
              </c:numCache>
            </c:numRef>
          </c:xVal>
          <c:yVal>
            <c:numRef>
              <c:f>公会計指標分析・財政指標組合せ分析表!$BP$55:$DC$55</c:f>
              <c:numCache>
                <c:formatCode>#,##0.0;"▲ "#,##0.0</c:formatCode>
                <c:ptCount val="40"/>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96B7-4878-81EB-144368DF11A2}"/>
            </c:ext>
          </c:extLst>
        </c:ser>
        <c:dLbls>
          <c:showLegendKey val="0"/>
          <c:showVal val="1"/>
          <c:showCatName val="0"/>
          <c:showSerName val="0"/>
          <c:showPercent val="0"/>
          <c:showBubbleSize val="0"/>
        </c:dLbls>
        <c:axId val="807019504"/>
        <c:axId val="807027736"/>
      </c:scatterChart>
      <c:valAx>
        <c:axId val="807019504"/>
        <c:scaling>
          <c:orientation val="minMax"/>
          <c:max val="6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027736"/>
        <c:crosses val="autoZero"/>
        <c:crossBetween val="midCat"/>
      </c:valAx>
      <c:valAx>
        <c:axId val="807027736"/>
        <c:scaling>
          <c:orientation val="minMax"/>
          <c:max val="4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01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07-4270-A3F7-EAA7AB6D4C70}"/>
                </c:ext>
                <c:ext xmlns:c15="http://schemas.microsoft.com/office/drawing/2012/chart" uri="{CE6537A1-D6FC-4f65-9D91-7224C49458BB}">
                  <c15:layout/>
                  <c15:dlblFieldTable>
                    <c15:dlblFTEntry>
                      <c15:txfldGUID>{52865F1B-1103-459A-8876-969EE21E6D1A}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07-4270-A3F7-EAA7AB6D4C70}"/>
                </c:ext>
                <c:ext xmlns:c15="http://schemas.microsoft.com/office/drawing/2012/chart" uri="{CE6537A1-D6FC-4f65-9D91-7224C49458BB}">
                  <c15:dlblFieldTable>
                    <c15:dlblFTEntry>
                      <c15:txfldGUID>{BA1EDCD7-E445-40C4-8E3B-7F5C4A981DA6}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07-4270-A3F7-EAA7AB6D4C70}"/>
                </c:ext>
                <c:ext xmlns:c15="http://schemas.microsoft.com/office/drawing/2012/chart" uri="{CE6537A1-D6FC-4f65-9D91-7224C49458BB}">
                  <c15:dlblFieldTable>
                    <c15:dlblFTEntry>
                      <c15:txfldGUID>{373E2BFC-75A5-439B-8541-6B30B87F1419}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07-4270-A3F7-EAA7AB6D4C70}"/>
                </c:ext>
                <c:ext xmlns:c15="http://schemas.microsoft.com/office/drawing/2012/chart" uri="{CE6537A1-D6FC-4f65-9D91-7224C49458BB}">
                  <c15:dlblFieldTable>
                    <c15:dlblFTEntry>
                      <c15:txfldGUID>{E949FCF0-F056-47E3-95E9-29A9038BDE94}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07-4270-A3F7-EAA7AB6D4C70}"/>
                </c:ext>
                <c:ext xmlns:c15="http://schemas.microsoft.com/office/drawing/2012/chart" uri="{CE6537A1-D6FC-4f65-9D91-7224C49458BB}">
                  <c15:dlblFieldTable>
                    <c15:dlblFTEntry>
                      <c15:txfldGUID>{CFDD3FBC-98FB-49EA-810E-6D23F5465C28}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07-4270-A3F7-EAA7AB6D4C70}"/>
                </c:ext>
                <c:ext xmlns:c15="http://schemas.microsoft.com/office/drawing/2012/chart" uri="{CE6537A1-D6FC-4f65-9D91-7224C49458BB}">
                  <c15:layout/>
                  <c15:dlblFieldTable>
                    <c15:dlblFTEntry>
                      <c15:txfldGUID>{730306D5-5C83-4E3B-8407-22B32DC669E9}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07-4270-A3F7-EAA7AB6D4C70}"/>
                </c:ext>
                <c:ext xmlns:c15="http://schemas.microsoft.com/office/drawing/2012/chart" uri="{CE6537A1-D6FC-4f65-9D91-7224C49458BB}">
                  <c15:layout/>
                  <c15:dlblFieldTable>
                    <c15:dlblFTEntry>
                      <c15:txfldGUID>{C139DB9A-E03C-4E52-B10E-B01D32634A3F}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07-4270-A3F7-EAA7AB6D4C70}"/>
                </c:ext>
                <c:ext xmlns:c15="http://schemas.microsoft.com/office/drawing/2012/chart" uri="{CE6537A1-D6FC-4f65-9D91-7224C49458BB}">
                  <c15:layout/>
                  <c15:dlblFieldTable>
                    <c15:dlblFTEntry>
                      <c15:txfldGUID>{DC1F12F4-C8B6-454B-954C-2127BBC4D22A}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07-4270-A3F7-EAA7AB6D4C70}"/>
                </c:ext>
                <c:ext xmlns:c15="http://schemas.microsoft.com/office/drawing/2012/chart" uri="{CE6537A1-D6FC-4f65-9D91-7224C49458BB}">
                  <c15:layout/>
                  <c15:dlblFieldTable>
                    <c15:dlblFTEntry>
                      <c15:txfldGUID>{81EC21D4-2501-43E1-9B61-92066DD24541}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4.5999999999999996</c:v>
                </c:pt>
                <c:pt idx="16">
                  <c:v>3.8</c:v>
                </c:pt>
                <c:pt idx="24">
                  <c:v>3.3</c:v>
                </c:pt>
                <c:pt idx="32">
                  <c:v>3.3</c:v>
                </c:pt>
              </c:numCache>
            </c:numRef>
          </c:xVal>
          <c:yVal>
            <c:numRef>
              <c:f>公会計指標分析・財政指標組合せ分析表!$BP$73:$DC$73</c:f>
              <c:numCache>
                <c:formatCode>#,##0.0;"▲ "#,##0.0</c:formatCode>
                <c:ptCount val="40"/>
                <c:pt idx="0">
                  <c:v>60.3</c:v>
                </c:pt>
                <c:pt idx="8">
                  <c:v>41.6</c:v>
                </c:pt>
                <c:pt idx="16">
                  <c:v>26.3</c:v>
                </c:pt>
                <c:pt idx="24">
                  <c:v>21.3</c:v>
                </c:pt>
                <c:pt idx="32">
                  <c:v>23.8</c:v>
                </c:pt>
              </c:numCache>
            </c:numRef>
          </c:yVal>
          <c:smooth val="0"/>
          <c:extLst xmlns:c16r2="http://schemas.microsoft.com/office/drawing/2015/06/chart">
            <c:ext xmlns:c16="http://schemas.microsoft.com/office/drawing/2014/chart" uri="{C3380CC4-5D6E-409C-BE32-E72D297353CC}">
              <c16:uniqueId val="{00000009-8B07-4270-A3F7-EAA7AB6D4C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07-4270-A3F7-EAA7AB6D4C70}"/>
                </c:ext>
                <c:ext xmlns:c15="http://schemas.microsoft.com/office/drawing/2012/chart" uri="{CE6537A1-D6FC-4f65-9D91-7224C49458BB}">
                  <c15:layout/>
                  <c15:dlblFieldTable>
                    <c15:dlblFTEntry>
                      <c15:txfldGUID>{05DA2FB5-CBBB-45B5-AEDD-E2FF8FBA47D9}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07-4270-A3F7-EAA7AB6D4C70}"/>
                </c:ext>
                <c:ext xmlns:c15="http://schemas.microsoft.com/office/drawing/2012/chart" uri="{CE6537A1-D6FC-4f65-9D91-7224C49458BB}">
                  <c15:dlblFieldTable>
                    <c15:dlblFTEntry>
                      <c15:txfldGUID>{7D61D1C4-BD40-476B-807F-0569C876615B}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07-4270-A3F7-EAA7AB6D4C70}"/>
                </c:ext>
                <c:ext xmlns:c15="http://schemas.microsoft.com/office/drawing/2012/chart" uri="{CE6537A1-D6FC-4f65-9D91-7224C49458BB}">
                  <c15:dlblFieldTable>
                    <c15:dlblFTEntry>
                      <c15:txfldGUID>{4F7B87A6-AB4F-4D16-A92E-AC2462D5603D}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07-4270-A3F7-EAA7AB6D4C70}"/>
                </c:ext>
                <c:ext xmlns:c15="http://schemas.microsoft.com/office/drawing/2012/chart" uri="{CE6537A1-D6FC-4f65-9D91-7224C49458BB}">
                  <c15:dlblFieldTable>
                    <c15:dlblFTEntry>
                      <c15:txfldGUID>{C9082710-0BB5-485C-80E8-D645E9204511}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07-4270-A3F7-EAA7AB6D4C70}"/>
                </c:ext>
                <c:ext xmlns:c15="http://schemas.microsoft.com/office/drawing/2012/chart" uri="{CE6537A1-D6FC-4f65-9D91-7224C49458BB}">
                  <c15:dlblFieldTable>
                    <c15:dlblFTEntry>
                      <c15:txfldGUID>{8873F8B6-ED16-4450-872C-A6B7EE839B12}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07-4270-A3F7-EAA7AB6D4C70}"/>
                </c:ext>
                <c:ext xmlns:c15="http://schemas.microsoft.com/office/drawing/2012/chart" uri="{CE6537A1-D6FC-4f65-9D91-7224C49458BB}">
                  <c15:layout/>
                  <c15:dlblFieldTable>
                    <c15:dlblFTEntry>
                      <c15:txfldGUID>{26D79B7C-40AE-4486-81BC-B5089872EA66}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07-4270-A3F7-EAA7AB6D4C70}"/>
                </c:ext>
                <c:ext xmlns:c15="http://schemas.microsoft.com/office/drawing/2012/chart" uri="{CE6537A1-D6FC-4f65-9D91-7224C49458BB}">
                  <c15:layout/>
                  <c15:dlblFieldTable>
                    <c15:dlblFTEntry>
                      <c15:txfldGUID>{393886BB-6743-437A-9B26-BD2F310F98EE}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351969680260534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07-4270-A3F7-EAA7AB6D4C70}"/>
                </c:ext>
                <c:ext xmlns:c15="http://schemas.microsoft.com/office/drawing/2012/chart" uri="{CE6537A1-D6FC-4f65-9D91-7224C49458BB}">
                  <c15:layout/>
                  <c15:dlblFieldTable>
                    <c15:dlblFTEntry>
                      <c15:txfldGUID>{14B1FF49-B6BF-4270-9D35-E6F10648F110}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3519696802604549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07-4270-A3F7-EAA7AB6D4C70}"/>
                </c:ext>
                <c:ext xmlns:c15="http://schemas.microsoft.com/office/drawing/2012/chart" uri="{CE6537A1-D6FC-4f65-9D91-7224C49458BB}">
                  <c15:layout/>
                  <c15:dlblFieldTable>
                    <c15:dlblFTEntry>
                      <c15:txfldGUID>{EAF593A5-6144-4EAF-B7AC-B8C123997A9A}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8.5</c:v>
                </c:pt>
                <c:pt idx="16">
                  <c:v>9.1</c:v>
                </c:pt>
                <c:pt idx="24">
                  <c:v>8.9</c:v>
                </c:pt>
                <c:pt idx="32">
                  <c:v>8.9</c:v>
                </c:pt>
              </c:numCache>
            </c:numRef>
          </c:xVal>
          <c:yVal>
            <c:numRef>
              <c:f>公会計指標分析・財政指標組合せ分析表!$BP$77:$DC$77</c:f>
              <c:numCache>
                <c:formatCode>#,##0.0;"▲ "#,##0.0</c:formatCode>
                <c:ptCount val="40"/>
                <c:pt idx="0">
                  <c:v>27.8</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8B07-4270-A3F7-EAA7AB6D4C70}"/>
            </c:ext>
          </c:extLst>
        </c:ser>
        <c:dLbls>
          <c:showLegendKey val="0"/>
          <c:showVal val="1"/>
          <c:showCatName val="0"/>
          <c:showSerName val="0"/>
          <c:showPercent val="0"/>
          <c:showBubbleSize val="0"/>
        </c:dLbls>
        <c:axId val="807030088"/>
        <c:axId val="807023032"/>
      </c:scatterChart>
      <c:valAx>
        <c:axId val="807030088"/>
        <c:scaling>
          <c:orientation val="minMax"/>
          <c:max val="9.6"/>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023032"/>
        <c:crosses val="autoZero"/>
        <c:crossBetween val="midCat"/>
      </c:valAx>
      <c:valAx>
        <c:axId val="807023032"/>
        <c:scaling>
          <c:orientation val="minMax"/>
          <c:max val="6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030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廃棄物処理施設整備事業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等にかかる平成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年度地方債の元金償還開始により，前年度と比較して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算入公債費等について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元利償還金等と同じく廃棄物処理施設整備事業等の影響により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基準財政需要額算入額が増加している。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今後，庁舎建設事業等の大型事業を控えているため，充当可能基金への積立などにより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起債の発行を抑制し，健全な財政運営に努めていく。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満期一括償還地方債を利用していない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将来負担額については，平成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年度地方債発行額が償還元金を下回ったことで地方債残高が減となり，減少している。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充当可能財源等については，近年は大子町庁舎建設基金等充当可能基金への積立てにより増加していたが，平成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年度はその積立額を上回る財政調整基金の取崩しを行ったため減少している。また，基準財政需要額算入見込額についても，過疎対策事業債等算入率の高い地方債の借入により増加傾向にあるが，平成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年度は算入開始の額に対し算入終了による減少額が大きかったため減少している。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その他特定目的金のうち大子町庁舎建設基金への積立額が増加したが，基金総額の約３割を占める財政調整基金が取崩しにより減少し，全体で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基金全体の増加要因となっている大子町庁舎建設基金については，令和元年度から事業充当により減少する予定。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大子町観光振興基金：町の観光振興を図るもの。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大子町庁舎建設基金：令和２年度着工予定の庁舎建設の財源として積み立てを行ったことにより増加となった。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大子町ふるさと創生基金：給食センター空調機更新工事（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百万円），公民館用地取得費（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百万円），教育支援センター事務所移転工事（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百万円）に全額充当し，平成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日廃止となった。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大子町庁舎建設基金：令和元年度から事業充当により減少する予定。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大子町文化振興基金：基金を設置し，ふるさと応援寄附金の一部を積み立てる予定。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百万円減少となった。主な要因としては子育て支援住宅建設事業について，住宅債の交付税措置がないため財政調整基金を取崩し財源としたことによる。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％程度が適正とされている基金残高について，本町は平成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年度末時点で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％となっているが，庁舎建設事業や衛生センター整備事業等の大型事業に充当していく予定であるため，中長期的には減少していく見込み。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百万円減少となったが，要因としては各種交付金等の歳入減を補うため繰入を行ったことによる。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令和２年度から着工する庁舎建設事業やその後の大型事業等に備え現状維持とし，適正な積立額を確保する。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償却</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率は類似団体より低い水準にあるが，資産区分別に見るとインフラ資産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％，事業用資産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％で事業用資産の老朽化が比較的進んでいる。今後公共施設等については個別施設計画を策定し，当該計画に基づいた施設の維持管理を適切に進めていく。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1" name="楕円 80"/>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82" name="有形固定資産減価償却率該当値テキスト"/>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3" name="楕円 82"/>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49076</xdr:rowOff>
    </xdr:to>
    <xdr:cxnSp macro="">
      <xdr:nvCxnSpPr>
        <xdr:cNvPr id="84" name="直線コネクタ 83"/>
        <xdr:cNvCxnSpPr/>
      </xdr:nvCxnSpPr>
      <xdr:spPr>
        <a:xfrm flipV="1">
          <a:off x="4051300" y="626073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85" name="楕円 84"/>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89172</xdr:rowOff>
    </xdr:to>
    <xdr:cxnSp macro="">
      <xdr:nvCxnSpPr>
        <xdr:cNvPr id="86" name="直線コネクタ 85"/>
        <xdr:cNvCxnSpPr/>
      </xdr:nvCxnSpPr>
      <xdr:spPr>
        <a:xfrm flipV="1">
          <a:off x="3289300" y="63070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7"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8"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9"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0" name="n_1mainValue有形固定資産減価償却率"/>
        <xdr:cNvSpPr txBox="1"/>
      </xdr:nvSpPr>
      <xdr:spPr>
        <a:xfrm>
          <a:off x="38360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91" name="n_2mainValue有形固定資産減価償却率"/>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並みで，全国平均，茨城県平均を下回っている。人口減少，過疎化が進む中，税収等業務収入の大幅な増加は見込めないこと，今後庁舎建設事業等の大型事業により地方債等債務の増加が見込まれることで，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が伸びると想定される。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1" name="直線コネクタ 120"/>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2"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3" name="直線コネクタ 122"/>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4"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5" name="直線コネクタ 124"/>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6"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7" name="フローチャート: 判断 126"/>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8" name="フローチャート: 判断 127"/>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91684</xdr:rowOff>
    </xdr:from>
    <xdr:to>
      <xdr:col>76</xdr:col>
      <xdr:colOff>73025</xdr:colOff>
      <xdr:row>31</xdr:row>
      <xdr:rowOff>21834</xdr:rowOff>
    </xdr:to>
    <xdr:sp macro="" textlink="">
      <xdr:nvSpPr>
        <xdr:cNvPr id="134" name="楕円 133"/>
        <xdr:cNvSpPr/>
      </xdr:nvSpPr>
      <xdr:spPr>
        <a:xfrm>
          <a:off x="14744700" y="60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114561</xdr:rowOff>
    </xdr:from>
    <xdr:ext cx="469744" cy="259045"/>
    <xdr:sp macro="" textlink="">
      <xdr:nvSpPr>
        <xdr:cNvPr id="135" name="債務償還比率該当値テキスト"/>
        <xdr:cNvSpPr txBox="1"/>
      </xdr:nvSpPr>
      <xdr:spPr>
        <a:xfrm>
          <a:off x="14846300" y="58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101939</xdr:rowOff>
    </xdr:from>
    <xdr:to>
      <xdr:col>72</xdr:col>
      <xdr:colOff>123825</xdr:colOff>
      <xdr:row>31</xdr:row>
      <xdr:rowOff>32089</xdr:rowOff>
    </xdr:to>
    <xdr:sp macro="" textlink="">
      <xdr:nvSpPr>
        <xdr:cNvPr id="136" name="楕円 135"/>
        <xdr:cNvSpPr/>
      </xdr:nvSpPr>
      <xdr:spPr>
        <a:xfrm>
          <a:off x="14033500" y="60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142484</xdr:rowOff>
    </xdr:from>
    <xdr:to>
      <xdr:col>76</xdr:col>
      <xdr:colOff>22225</xdr:colOff>
      <xdr:row>30</xdr:row>
      <xdr:rowOff>152739</xdr:rowOff>
    </xdr:to>
    <xdr:cxnSp macro="">
      <xdr:nvCxnSpPr>
        <xdr:cNvPr id="137" name="直線コネクタ 136"/>
        <xdr:cNvCxnSpPr/>
      </xdr:nvCxnSpPr>
      <xdr:spPr>
        <a:xfrm flipV="1">
          <a:off x="14084300" y="6057509"/>
          <a:ext cx="711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8"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48616</xdr:rowOff>
    </xdr:from>
    <xdr:ext cx="469744" cy="259045"/>
    <xdr:sp macro="" textlink="">
      <xdr:nvSpPr>
        <xdr:cNvPr id="139" name="n_1mainValue債務償還比率"/>
        <xdr:cNvSpPr txBox="1"/>
      </xdr:nvSpPr>
      <xdr:spPr>
        <a:xfrm>
          <a:off x="13836727" y="579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135128</xdr:rowOff>
    </xdr:from>
    <xdr:to>
      <xdr:col>24</xdr:col>
      <xdr:colOff>114300</xdr:colOff>
      <xdr:row>40</xdr:row>
      <xdr:rowOff>65278</xdr:rowOff>
    </xdr:to>
    <xdr:sp macro="" textlink="">
      <xdr:nvSpPr>
        <xdr:cNvPr id="69" name="楕円 68"/>
        <xdr:cNvSpPr/>
      </xdr:nvSpPr>
      <xdr:spPr>
        <a:xfrm>
          <a:off x="4584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113555</xdr:rowOff>
    </xdr:from>
    <xdr:ext cx="405111" cy="259045"/>
    <xdr:sp macro="" textlink="">
      <xdr:nvSpPr>
        <xdr:cNvPr id="70" name="【道路】&#10;有形固定資産減価償却率該当値テキスト"/>
        <xdr:cNvSpPr txBox="1"/>
      </xdr:nvSpPr>
      <xdr:spPr>
        <a:xfrm>
          <a:off x="4673600"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xdr:rowOff>
    </xdr:from>
    <xdr:to>
      <xdr:col>20</xdr:col>
      <xdr:colOff>38100</xdr:colOff>
      <xdr:row>40</xdr:row>
      <xdr:rowOff>113284</xdr:rowOff>
    </xdr:to>
    <xdr:sp macro="" textlink="">
      <xdr:nvSpPr>
        <xdr:cNvPr id="71" name="楕円 70"/>
        <xdr:cNvSpPr/>
      </xdr:nvSpPr>
      <xdr:spPr>
        <a:xfrm>
          <a:off x="3746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14478</xdr:rowOff>
    </xdr:from>
    <xdr:to>
      <xdr:col>24</xdr:col>
      <xdr:colOff>63500</xdr:colOff>
      <xdr:row>40</xdr:row>
      <xdr:rowOff>62484</xdr:rowOff>
    </xdr:to>
    <xdr:cxnSp macro="">
      <xdr:nvCxnSpPr>
        <xdr:cNvPr id="72" name="直線コネクタ 71"/>
        <xdr:cNvCxnSpPr/>
      </xdr:nvCxnSpPr>
      <xdr:spPr>
        <a:xfrm flipV="1">
          <a:off x="3797300" y="68724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50546</xdr:rowOff>
    </xdr:from>
    <xdr:to>
      <xdr:col>15</xdr:col>
      <xdr:colOff>101600</xdr:colOff>
      <xdr:row>40</xdr:row>
      <xdr:rowOff>152146</xdr:rowOff>
    </xdr:to>
    <xdr:sp macro="" textlink="">
      <xdr:nvSpPr>
        <xdr:cNvPr id="73" name="楕円 72"/>
        <xdr:cNvSpPr/>
      </xdr:nvSpPr>
      <xdr:spPr>
        <a:xfrm>
          <a:off x="2857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62484</xdr:rowOff>
    </xdr:from>
    <xdr:to>
      <xdr:col>19</xdr:col>
      <xdr:colOff>177800</xdr:colOff>
      <xdr:row>40</xdr:row>
      <xdr:rowOff>101346</xdr:rowOff>
    </xdr:to>
    <xdr:cxnSp macro="">
      <xdr:nvCxnSpPr>
        <xdr:cNvPr id="74" name="直線コネクタ 73"/>
        <xdr:cNvCxnSpPr/>
      </xdr:nvCxnSpPr>
      <xdr:spPr>
        <a:xfrm flipV="1">
          <a:off x="2908300" y="692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5"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6"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7"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104411</xdr:rowOff>
    </xdr:from>
    <xdr:ext cx="405111" cy="259045"/>
    <xdr:sp macro="" textlink="">
      <xdr:nvSpPr>
        <xdr:cNvPr id="78" name="n_1mainValue【道路】&#10;有形固定資産減価償却率"/>
        <xdr:cNvSpPr txBox="1"/>
      </xdr:nvSpPr>
      <xdr:spPr>
        <a:xfrm>
          <a:off x="35820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143273</xdr:rowOff>
    </xdr:from>
    <xdr:ext cx="405111" cy="259045"/>
    <xdr:sp macro="" textlink="">
      <xdr:nvSpPr>
        <xdr:cNvPr id="79" name="n_2mainValue【道路】&#10;有形固定資産減価償却率"/>
        <xdr:cNvSpPr txBox="1"/>
      </xdr:nvSpPr>
      <xdr:spPr>
        <a:xfrm>
          <a:off x="2705744" y="700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3" name="直線コネクタ 102"/>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4"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5" name="直線コネクタ 104"/>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6"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7" name="直線コネクタ 106"/>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8"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9" name="フローチャート: 判断 108"/>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0" name="フローチャート: 判断 109"/>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1" name="フローチャート: 判断 110"/>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2" name="フローチャート: 判断 111"/>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3245</xdr:rowOff>
    </xdr:from>
    <xdr:to>
      <xdr:col>55</xdr:col>
      <xdr:colOff>50800</xdr:colOff>
      <xdr:row>38</xdr:row>
      <xdr:rowOff>104845</xdr:rowOff>
    </xdr:to>
    <xdr:sp macro="" textlink="">
      <xdr:nvSpPr>
        <xdr:cNvPr id="118" name="楕円 117"/>
        <xdr:cNvSpPr/>
      </xdr:nvSpPr>
      <xdr:spPr>
        <a:xfrm>
          <a:off x="10426700" y="65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26122</xdr:rowOff>
    </xdr:from>
    <xdr:ext cx="534377" cy="259045"/>
    <xdr:sp macro="" textlink="">
      <xdr:nvSpPr>
        <xdr:cNvPr id="119" name="【道路】&#10;一人当たり延長該当値テキスト"/>
        <xdr:cNvSpPr txBox="1"/>
      </xdr:nvSpPr>
      <xdr:spPr>
        <a:xfrm>
          <a:off x="10515600" y="63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22428</xdr:rowOff>
    </xdr:from>
    <xdr:to>
      <xdr:col>50</xdr:col>
      <xdr:colOff>165100</xdr:colOff>
      <xdr:row>38</xdr:row>
      <xdr:rowOff>124028</xdr:rowOff>
    </xdr:to>
    <xdr:sp macro="" textlink="">
      <xdr:nvSpPr>
        <xdr:cNvPr id="120" name="楕円 119"/>
        <xdr:cNvSpPr/>
      </xdr:nvSpPr>
      <xdr:spPr>
        <a:xfrm>
          <a:off x="9588500" y="65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54045</xdr:rowOff>
    </xdr:from>
    <xdr:to>
      <xdr:col>55</xdr:col>
      <xdr:colOff>0</xdr:colOff>
      <xdr:row>38</xdr:row>
      <xdr:rowOff>73228</xdr:rowOff>
    </xdr:to>
    <xdr:cxnSp macro="">
      <xdr:nvCxnSpPr>
        <xdr:cNvPr id="121" name="直線コネクタ 120"/>
        <xdr:cNvCxnSpPr/>
      </xdr:nvCxnSpPr>
      <xdr:spPr>
        <a:xfrm flipV="1">
          <a:off x="9639300" y="6569145"/>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37782</xdr:rowOff>
    </xdr:from>
    <xdr:to>
      <xdr:col>46</xdr:col>
      <xdr:colOff>38100</xdr:colOff>
      <xdr:row>38</xdr:row>
      <xdr:rowOff>139382</xdr:rowOff>
    </xdr:to>
    <xdr:sp macro="" textlink="">
      <xdr:nvSpPr>
        <xdr:cNvPr id="122" name="楕円 121"/>
        <xdr:cNvSpPr/>
      </xdr:nvSpPr>
      <xdr:spPr>
        <a:xfrm>
          <a:off x="8699500" y="65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73228</xdr:rowOff>
    </xdr:from>
    <xdr:to>
      <xdr:col>50</xdr:col>
      <xdr:colOff>114300</xdr:colOff>
      <xdr:row>38</xdr:row>
      <xdr:rowOff>88582</xdr:rowOff>
    </xdr:to>
    <xdr:cxnSp macro="">
      <xdr:nvCxnSpPr>
        <xdr:cNvPr id="123" name="直線コネクタ 122"/>
        <xdr:cNvCxnSpPr/>
      </xdr:nvCxnSpPr>
      <xdr:spPr>
        <a:xfrm flipV="1">
          <a:off x="8750300" y="658832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4"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25"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6"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140555</xdr:rowOff>
    </xdr:from>
    <xdr:ext cx="534377" cy="259045"/>
    <xdr:sp macro="" textlink="">
      <xdr:nvSpPr>
        <xdr:cNvPr id="127" name="n_1mainValue【道路】&#10;一人当たり延長"/>
        <xdr:cNvSpPr txBox="1"/>
      </xdr:nvSpPr>
      <xdr:spPr>
        <a:xfrm>
          <a:off x="93594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155910</xdr:rowOff>
    </xdr:from>
    <xdr:ext cx="534377" cy="259045"/>
    <xdr:sp macro="" textlink="">
      <xdr:nvSpPr>
        <xdr:cNvPr id="128" name="n_2mainValue【道路】&#10;一人当たり延長"/>
        <xdr:cNvSpPr txBox="1"/>
      </xdr:nvSpPr>
      <xdr:spPr>
        <a:xfrm>
          <a:off x="8483111" y="63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2" name="直線コネクタ 151"/>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3"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4" name="直線コネクタ 15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5"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6" name="直線コネクタ 155"/>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57" name="【橋りょう・トンネル】&#10;有形固定資産減価償却率平均値テキスト"/>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8" name="フローチャート: 判断 157"/>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9" name="フローチャート: 判断 158"/>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1" name="フローチャート: 判断 160"/>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67" name="楕円 166"/>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68" name="【橋りょう・トンネ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69" name="楕円 168"/>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38100</xdr:rowOff>
    </xdr:to>
    <xdr:cxnSp macro="">
      <xdr:nvCxnSpPr>
        <xdr:cNvPr id="170" name="直線コネクタ 169"/>
        <xdr:cNvCxnSpPr/>
      </xdr:nvCxnSpPr>
      <xdr:spPr>
        <a:xfrm flipV="1">
          <a:off x="3797300" y="10298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71" name="楕円 170"/>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66675</xdr:rowOff>
    </xdr:to>
    <xdr:cxnSp macro="">
      <xdr:nvCxnSpPr>
        <xdr:cNvPr id="172" name="直線コネクタ 171"/>
        <xdr:cNvCxnSpPr/>
      </xdr:nvCxnSpPr>
      <xdr:spPr>
        <a:xfrm flipV="1">
          <a:off x="2908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73"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75"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76" name="n_1main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177" name="n_2mainValue【橋りょう・トンネ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01" name="直線コネクタ 200"/>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02"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03" name="直線コネクタ 202"/>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04"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05" name="直線コネクタ 204"/>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06" name="【橋りょう・トンネル】&#10;一人当たり有形固定資産（償却資産）額平均値テキスト"/>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07" name="フローチャート: 判断 206"/>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08" name="フローチャート: 判断 207"/>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9" name="フローチャート: 判断 208"/>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0" name="フローチャート: 判断 209"/>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153671</xdr:rowOff>
    </xdr:from>
    <xdr:to>
      <xdr:col>55</xdr:col>
      <xdr:colOff>50800</xdr:colOff>
      <xdr:row>63</xdr:row>
      <xdr:rowOff>83821</xdr:rowOff>
    </xdr:to>
    <xdr:sp macro="" textlink="">
      <xdr:nvSpPr>
        <xdr:cNvPr id="216" name="楕円 215"/>
        <xdr:cNvSpPr/>
      </xdr:nvSpPr>
      <xdr:spPr>
        <a:xfrm>
          <a:off x="10426700" y="107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132098</xdr:rowOff>
    </xdr:from>
    <xdr:ext cx="599010" cy="259045"/>
    <xdr:sp macro="" textlink="">
      <xdr:nvSpPr>
        <xdr:cNvPr id="217" name="【橋りょう・トンネル】&#10;一人当たり有形固定資産（償却資産）額該当値テキスト"/>
        <xdr:cNvSpPr txBox="1"/>
      </xdr:nvSpPr>
      <xdr:spPr>
        <a:xfrm>
          <a:off x="10515600" y="1076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159538</xdr:rowOff>
    </xdr:from>
    <xdr:to>
      <xdr:col>50</xdr:col>
      <xdr:colOff>165100</xdr:colOff>
      <xdr:row>63</xdr:row>
      <xdr:rowOff>89688</xdr:rowOff>
    </xdr:to>
    <xdr:sp macro="" textlink="">
      <xdr:nvSpPr>
        <xdr:cNvPr id="218" name="楕円 217"/>
        <xdr:cNvSpPr/>
      </xdr:nvSpPr>
      <xdr:spPr>
        <a:xfrm>
          <a:off x="9588500" y="107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33021</xdr:rowOff>
    </xdr:from>
    <xdr:to>
      <xdr:col>55</xdr:col>
      <xdr:colOff>0</xdr:colOff>
      <xdr:row>63</xdr:row>
      <xdr:rowOff>38888</xdr:rowOff>
    </xdr:to>
    <xdr:cxnSp macro="">
      <xdr:nvCxnSpPr>
        <xdr:cNvPr id="219" name="直線コネクタ 218"/>
        <xdr:cNvCxnSpPr/>
      </xdr:nvCxnSpPr>
      <xdr:spPr>
        <a:xfrm flipV="1">
          <a:off x="9639300" y="10834371"/>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164205</xdr:rowOff>
    </xdr:from>
    <xdr:to>
      <xdr:col>46</xdr:col>
      <xdr:colOff>38100</xdr:colOff>
      <xdr:row>63</xdr:row>
      <xdr:rowOff>94355</xdr:rowOff>
    </xdr:to>
    <xdr:sp macro="" textlink="">
      <xdr:nvSpPr>
        <xdr:cNvPr id="220" name="楕円 219"/>
        <xdr:cNvSpPr/>
      </xdr:nvSpPr>
      <xdr:spPr>
        <a:xfrm>
          <a:off x="8699500" y="107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38888</xdr:rowOff>
    </xdr:from>
    <xdr:to>
      <xdr:col>50</xdr:col>
      <xdr:colOff>114300</xdr:colOff>
      <xdr:row>63</xdr:row>
      <xdr:rowOff>43555</xdr:rowOff>
    </xdr:to>
    <xdr:cxnSp macro="">
      <xdr:nvCxnSpPr>
        <xdr:cNvPr id="221" name="直線コネクタ 220"/>
        <xdr:cNvCxnSpPr/>
      </xdr:nvCxnSpPr>
      <xdr:spPr>
        <a:xfrm flipV="1">
          <a:off x="8750300" y="10840238"/>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22"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23"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24"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80815</xdr:rowOff>
    </xdr:from>
    <xdr:ext cx="599010" cy="259045"/>
    <xdr:sp macro="" textlink="">
      <xdr:nvSpPr>
        <xdr:cNvPr id="225" name="n_1mainValue【橋りょう・トンネル】&#10;一人当たり有形固定資産（償却資産）額"/>
        <xdr:cNvSpPr txBox="1"/>
      </xdr:nvSpPr>
      <xdr:spPr>
        <a:xfrm>
          <a:off x="9327095" y="1088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85482</xdr:rowOff>
    </xdr:from>
    <xdr:ext cx="599010" cy="259045"/>
    <xdr:sp macro="" textlink="">
      <xdr:nvSpPr>
        <xdr:cNvPr id="226" name="n_2mainValue【橋りょう・トンネル】&#10;一人当たり有形固定資産（償却資産）額"/>
        <xdr:cNvSpPr txBox="1"/>
      </xdr:nvSpPr>
      <xdr:spPr>
        <a:xfrm>
          <a:off x="8450795" y="1088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52" name="直線コネクタ 251"/>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53"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54" name="直線コネクタ 253"/>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55"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56" name="直線コネクタ 255"/>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42834</xdr:rowOff>
    </xdr:from>
    <xdr:ext cx="405111" cy="259045"/>
    <xdr:sp macro="" textlink="">
      <xdr:nvSpPr>
        <xdr:cNvPr id="257" name="【公営住宅】&#10;有形固定資産減価償却率平均値テキスト"/>
        <xdr:cNvSpPr txBox="1"/>
      </xdr:nvSpPr>
      <xdr:spPr>
        <a:xfrm>
          <a:off x="4673600" y="1375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58" name="フローチャート: 判断 257"/>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59" name="フローチャート: 判断 258"/>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60" name="フローチャート: 判断 259"/>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61" name="フローチャート: 判断 260"/>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67" name="楕円 266"/>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68" name="【公営住宅】&#10;有形固定資産減価償却率該当値テキスト"/>
        <xdr:cNvSpPr txBox="1"/>
      </xdr:nvSpPr>
      <xdr:spPr>
        <a:xfrm>
          <a:off x="4673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269" name="楕円 268"/>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100149</xdr:rowOff>
    </xdr:to>
    <xdr:cxnSp macro="">
      <xdr:nvCxnSpPr>
        <xdr:cNvPr id="270" name="直線コネクタ 269"/>
        <xdr:cNvCxnSpPr/>
      </xdr:nvCxnSpPr>
      <xdr:spPr>
        <a:xfrm flipV="1">
          <a:off x="3797300" y="1428314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271" name="楕円 270"/>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75656</xdr:rowOff>
    </xdr:from>
    <xdr:to>
      <xdr:col>19</xdr:col>
      <xdr:colOff>177800</xdr:colOff>
      <xdr:row>83</xdr:row>
      <xdr:rowOff>100149</xdr:rowOff>
    </xdr:to>
    <xdr:cxnSp macro="">
      <xdr:nvCxnSpPr>
        <xdr:cNvPr id="272" name="直線コネクタ 271"/>
        <xdr:cNvCxnSpPr/>
      </xdr:nvCxnSpPr>
      <xdr:spPr>
        <a:xfrm>
          <a:off x="2908300" y="143060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73" name="n_1ave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74"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5"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276" name="n_1main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277" name="n_2main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97" name="直線コネクタ 296"/>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98"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99" name="直線コネクタ 298"/>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02"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03" name="フローチャート: 判断 302"/>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04" name="フローチャート: 判断 303"/>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5" name="フローチャート: 判断 304"/>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06" name="フローチャート: 判断 305"/>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86170</xdr:rowOff>
    </xdr:from>
    <xdr:to>
      <xdr:col>55</xdr:col>
      <xdr:colOff>50800</xdr:colOff>
      <xdr:row>83</xdr:row>
      <xdr:rowOff>16320</xdr:rowOff>
    </xdr:to>
    <xdr:sp macro="" textlink="">
      <xdr:nvSpPr>
        <xdr:cNvPr id="312" name="楕円 311"/>
        <xdr:cNvSpPr/>
      </xdr:nvSpPr>
      <xdr:spPr>
        <a:xfrm>
          <a:off x="10426700" y="141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109047</xdr:rowOff>
    </xdr:from>
    <xdr:ext cx="469744" cy="259045"/>
    <xdr:sp macro="" textlink="">
      <xdr:nvSpPr>
        <xdr:cNvPr id="313" name="【公営住宅】&#10;一人当たり面積該当値テキスト"/>
        <xdr:cNvSpPr txBox="1"/>
      </xdr:nvSpPr>
      <xdr:spPr>
        <a:xfrm>
          <a:off x="10515600" y="139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98743</xdr:rowOff>
    </xdr:from>
    <xdr:to>
      <xdr:col>50</xdr:col>
      <xdr:colOff>165100</xdr:colOff>
      <xdr:row>83</xdr:row>
      <xdr:rowOff>28893</xdr:rowOff>
    </xdr:to>
    <xdr:sp macro="" textlink="">
      <xdr:nvSpPr>
        <xdr:cNvPr id="314" name="楕円 313"/>
        <xdr:cNvSpPr/>
      </xdr:nvSpPr>
      <xdr:spPr>
        <a:xfrm>
          <a:off x="9588500" y="141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136970</xdr:rowOff>
    </xdr:from>
    <xdr:to>
      <xdr:col>55</xdr:col>
      <xdr:colOff>0</xdr:colOff>
      <xdr:row>82</xdr:row>
      <xdr:rowOff>149543</xdr:rowOff>
    </xdr:to>
    <xdr:cxnSp macro="">
      <xdr:nvCxnSpPr>
        <xdr:cNvPr id="315" name="直線コネクタ 314"/>
        <xdr:cNvCxnSpPr/>
      </xdr:nvCxnSpPr>
      <xdr:spPr>
        <a:xfrm flipV="1">
          <a:off x="9639300" y="1419587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148462</xdr:rowOff>
    </xdr:from>
    <xdr:to>
      <xdr:col>46</xdr:col>
      <xdr:colOff>38100</xdr:colOff>
      <xdr:row>83</xdr:row>
      <xdr:rowOff>78612</xdr:rowOff>
    </xdr:to>
    <xdr:sp macro="" textlink="">
      <xdr:nvSpPr>
        <xdr:cNvPr id="316" name="楕円 315"/>
        <xdr:cNvSpPr/>
      </xdr:nvSpPr>
      <xdr:spPr>
        <a:xfrm>
          <a:off x="8699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149543</xdr:rowOff>
    </xdr:from>
    <xdr:to>
      <xdr:col>50</xdr:col>
      <xdr:colOff>114300</xdr:colOff>
      <xdr:row>83</xdr:row>
      <xdr:rowOff>27812</xdr:rowOff>
    </xdr:to>
    <xdr:cxnSp macro="">
      <xdr:nvCxnSpPr>
        <xdr:cNvPr id="317" name="直線コネクタ 316"/>
        <xdr:cNvCxnSpPr/>
      </xdr:nvCxnSpPr>
      <xdr:spPr>
        <a:xfrm flipV="1">
          <a:off x="8750300" y="14208443"/>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18"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19"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20"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20020</xdr:rowOff>
    </xdr:from>
    <xdr:ext cx="469744" cy="259045"/>
    <xdr:sp macro="" textlink="">
      <xdr:nvSpPr>
        <xdr:cNvPr id="321" name="n_1mainValue【公営住宅】&#10;一人当たり面積"/>
        <xdr:cNvSpPr txBox="1"/>
      </xdr:nvSpPr>
      <xdr:spPr>
        <a:xfrm>
          <a:off x="9391727"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95139</xdr:rowOff>
    </xdr:from>
    <xdr:ext cx="469744" cy="259045"/>
    <xdr:sp macro="" textlink="">
      <xdr:nvSpPr>
        <xdr:cNvPr id="322" name="n_2mainValue【公営住宅】&#10;一人当たり面積"/>
        <xdr:cNvSpPr txBox="1"/>
      </xdr:nvSpPr>
      <xdr:spPr>
        <a:xfrm>
          <a:off x="85154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63" name="直線コネクタ 362"/>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64"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65" name="直線コネクタ 364"/>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68"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69" name="フローチャート: 判断 368"/>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0" name="フローチャート: 判断 3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71" name="フローチャート: 判断 370"/>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2" name="フローチャート: 判断 37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42545</xdr:rowOff>
    </xdr:from>
    <xdr:to>
      <xdr:col>85</xdr:col>
      <xdr:colOff>177800</xdr:colOff>
      <xdr:row>33</xdr:row>
      <xdr:rowOff>144145</xdr:rowOff>
    </xdr:to>
    <xdr:sp macro="" textlink="">
      <xdr:nvSpPr>
        <xdr:cNvPr id="378" name="楕円 377"/>
        <xdr:cNvSpPr/>
      </xdr:nvSpPr>
      <xdr:spPr>
        <a:xfrm>
          <a:off x="162687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379" name="【認定こども園・幼稚園・保育所】&#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48260</xdr:rowOff>
    </xdr:from>
    <xdr:to>
      <xdr:col>81</xdr:col>
      <xdr:colOff>101600</xdr:colOff>
      <xdr:row>33</xdr:row>
      <xdr:rowOff>149860</xdr:rowOff>
    </xdr:to>
    <xdr:sp macro="" textlink="">
      <xdr:nvSpPr>
        <xdr:cNvPr id="380" name="楕円 379"/>
        <xdr:cNvSpPr/>
      </xdr:nvSpPr>
      <xdr:spPr>
        <a:xfrm>
          <a:off x="15430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93345</xdr:rowOff>
    </xdr:from>
    <xdr:to>
      <xdr:col>85</xdr:col>
      <xdr:colOff>127000</xdr:colOff>
      <xdr:row>33</xdr:row>
      <xdr:rowOff>99060</xdr:rowOff>
    </xdr:to>
    <xdr:cxnSp macro="">
      <xdr:nvCxnSpPr>
        <xdr:cNvPr id="381" name="直線コネクタ 380"/>
        <xdr:cNvCxnSpPr/>
      </xdr:nvCxnSpPr>
      <xdr:spPr>
        <a:xfrm flipV="1">
          <a:off x="15481300" y="5751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84455</xdr:rowOff>
    </xdr:from>
    <xdr:to>
      <xdr:col>76</xdr:col>
      <xdr:colOff>165100</xdr:colOff>
      <xdr:row>34</xdr:row>
      <xdr:rowOff>14605</xdr:rowOff>
    </xdr:to>
    <xdr:sp macro="" textlink="">
      <xdr:nvSpPr>
        <xdr:cNvPr id="382" name="楕円 381"/>
        <xdr:cNvSpPr/>
      </xdr:nvSpPr>
      <xdr:spPr>
        <a:xfrm>
          <a:off x="14541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99060</xdr:rowOff>
    </xdr:from>
    <xdr:to>
      <xdr:col>81</xdr:col>
      <xdr:colOff>50800</xdr:colOff>
      <xdr:row>33</xdr:row>
      <xdr:rowOff>135255</xdr:rowOff>
    </xdr:to>
    <xdr:cxnSp macro="">
      <xdr:nvCxnSpPr>
        <xdr:cNvPr id="383" name="直線コネクタ 382"/>
        <xdr:cNvCxnSpPr/>
      </xdr:nvCxnSpPr>
      <xdr:spPr>
        <a:xfrm flipV="1">
          <a:off x="14592300" y="5756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84"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85" name="n_2ave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166387</xdr:rowOff>
    </xdr:from>
    <xdr:ext cx="405111" cy="259045"/>
    <xdr:sp macro="" textlink="">
      <xdr:nvSpPr>
        <xdr:cNvPr id="387" name="n_1mainValue【認定こども園・幼稚園・保育所】&#10;有形固定資産減価償却率"/>
        <xdr:cNvSpPr txBox="1"/>
      </xdr:nvSpPr>
      <xdr:spPr>
        <a:xfrm>
          <a:off x="152660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31132</xdr:rowOff>
    </xdr:from>
    <xdr:ext cx="405111" cy="259045"/>
    <xdr:sp macro="" textlink="">
      <xdr:nvSpPr>
        <xdr:cNvPr id="388" name="n_2mainValue【認定こども園・幼稚園・保育所】&#10;有形固定資産減価償却率"/>
        <xdr:cNvSpPr txBox="1"/>
      </xdr:nvSpPr>
      <xdr:spPr>
        <a:xfrm>
          <a:off x="143897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14" name="直線コネクタ 413"/>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15"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16" name="直線コネクタ 415"/>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17"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18" name="直線コネクタ 417"/>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419"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20" name="フローチャート: 判断 419"/>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21" name="フローチャート: 判断 420"/>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22" name="フローチャート: 判断 421"/>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29" name="楕円 428"/>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30" name="【認定こども園・幼稚園・保育所】&#10;一人当たり面積該当値テキスト"/>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31" name="楕円 430"/>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94162</xdr:rowOff>
    </xdr:to>
    <xdr:cxnSp macro="">
      <xdr:nvCxnSpPr>
        <xdr:cNvPr id="432" name="直線コネクタ 431"/>
        <xdr:cNvCxnSpPr/>
      </xdr:nvCxnSpPr>
      <xdr:spPr>
        <a:xfrm flipV="1">
          <a:off x="21323300" y="676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433" name="楕円 432"/>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107224</xdr:rowOff>
    </xdr:to>
    <xdr:cxnSp macro="">
      <xdr:nvCxnSpPr>
        <xdr:cNvPr id="434" name="直線コネクタ 433"/>
        <xdr:cNvCxnSpPr/>
      </xdr:nvCxnSpPr>
      <xdr:spPr>
        <a:xfrm flipV="1">
          <a:off x="20434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35"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7"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136089</xdr:rowOff>
    </xdr:from>
    <xdr:ext cx="469744" cy="259045"/>
    <xdr:sp macro="" textlink="">
      <xdr:nvSpPr>
        <xdr:cNvPr id="438" name="n_1main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439" name="n_2mainValue【認定こども園・幼稚園・保育所】&#10;一人当たり面積"/>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2" name="テキスト ボックス 45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2" name="テキスト ボックス 46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66" name="直線コネクタ 465"/>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67"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68" name="直線コネクタ 46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69"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0" name="直線コネクタ 469"/>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71"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72" name="フローチャート: 判断 47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3" name="フローチャート: 判断 472"/>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74" name="フローチャート: 判断 473"/>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75" name="フローチャート: 判断 474"/>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81" name="楕円 480"/>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1287</xdr:rowOff>
    </xdr:from>
    <xdr:ext cx="405111" cy="259045"/>
    <xdr:sp macro="" textlink="">
      <xdr:nvSpPr>
        <xdr:cNvPr id="482" name="【学校施設】&#10;有形固定資産減価償却率該当値テキスト"/>
        <xdr:cNvSpPr txBox="1"/>
      </xdr:nvSpPr>
      <xdr:spPr>
        <a:xfrm>
          <a:off x="163576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483" name="楕円 482"/>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17962</xdr:rowOff>
    </xdr:to>
    <xdr:cxnSp macro="">
      <xdr:nvCxnSpPr>
        <xdr:cNvPr id="484" name="直線コネクタ 483"/>
        <xdr:cNvCxnSpPr/>
      </xdr:nvCxnSpPr>
      <xdr:spPr>
        <a:xfrm flipV="1">
          <a:off x="15481300" y="97383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85" name="楕円 484"/>
        <xdr:cNvSpPr/>
      </xdr:nvSpPr>
      <xdr:spPr>
        <a:xfrm>
          <a:off x="14541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76744</xdr:rowOff>
    </xdr:to>
    <xdr:cxnSp macro="">
      <xdr:nvCxnSpPr>
        <xdr:cNvPr id="486" name="直線コネクタ 485"/>
        <xdr:cNvCxnSpPr/>
      </xdr:nvCxnSpPr>
      <xdr:spPr>
        <a:xfrm flipV="1">
          <a:off x="14592300" y="97906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87"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88" name="n_2ave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89"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490" name="n_1mainValue【学校施設】&#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91" name="n_2main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14" name="直線コネクタ 513"/>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15"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16" name="直線コネクタ 515"/>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17"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18" name="直線コネクタ 517"/>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19"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20" name="フローチャート: 判断 519"/>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21" name="フローチャート: 判断 520"/>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2" name="フローチャート: 判断 521"/>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23" name="フローチャート: 判断 522"/>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89103</xdr:rowOff>
    </xdr:from>
    <xdr:to>
      <xdr:col>116</xdr:col>
      <xdr:colOff>114300</xdr:colOff>
      <xdr:row>59</xdr:row>
      <xdr:rowOff>19253</xdr:rowOff>
    </xdr:to>
    <xdr:sp macro="" textlink="">
      <xdr:nvSpPr>
        <xdr:cNvPr id="529" name="楕円 528"/>
        <xdr:cNvSpPr/>
      </xdr:nvSpPr>
      <xdr:spPr>
        <a:xfrm>
          <a:off x="22110700" y="100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111980</xdr:rowOff>
    </xdr:from>
    <xdr:ext cx="469744" cy="259045"/>
    <xdr:sp macro="" textlink="">
      <xdr:nvSpPr>
        <xdr:cNvPr id="530" name="【学校施設】&#10;一人当たり面積該当値テキスト"/>
        <xdr:cNvSpPr txBox="1"/>
      </xdr:nvSpPr>
      <xdr:spPr>
        <a:xfrm>
          <a:off x="22199600" y="988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150368</xdr:rowOff>
    </xdr:from>
    <xdr:to>
      <xdr:col>112</xdr:col>
      <xdr:colOff>38100</xdr:colOff>
      <xdr:row>59</xdr:row>
      <xdr:rowOff>80518</xdr:rowOff>
    </xdr:to>
    <xdr:sp macro="" textlink="">
      <xdr:nvSpPr>
        <xdr:cNvPr id="531" name="楕円 530"/>
        <xdr:cNvSpPr/>
      </xdr:nvSpPr>
      <xdr:spPr>
        <a:xfrm>
          <a:off x="21272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139903</xdr:rowOff>
    </xdr:from>
    <xdr:to>
      <xdr:col>116</xdr:col>
      <xdr:colOff>63500</xdr:colOff>
      <xdr:row>59</xdr:row>
      <xdr:rowOff>29718</xdr:rowOff>
    </xdr:to>
    <xdr:cxnSp macro="">
      <xdr:nvCxnSpPr>
        <xdr:cNvPr id="532" name="直線コネクタ 531"/>
        <xdr:cNvCxnSpPr/>
      </xdr:nvCxnSpPr>
      <xdr:spPr>
        <a:xfrm flipV="1">
          <a:off x="21323300" y="10084003"/>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30125</xdr:rowOff>
    </xdr:from>
    <xdr:to>
      <xdr:col>107</xdr:col>
      <xdr:colOff>101600</xdr:colOff>
      <xdr:row>59</xdr:row>
      <xdr:rowOff>131725</xdr:rowOff>
    </xdr:to>
    <xdr:sp macro="" textlink="">
      <xdr:nvSpPr>
        <xdr:cNvPr id="533" name="楕円 532"/>
        <xdr:cNvSpPr/>
      </xdr:nvSpPr>
      <xdr:spPr>
        <a:xfrm>
          <a:off x="20383500" y="101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29718</xdr:rowOff>
    </xdr:from>
    <xdr:to>
      <xdr:col>111</xdr:col>
      <xdr:colOff>177800</xdr:colOff>
      <xdr:row>59</xdr:row>
      <xdr:rowOff>80925</xdr:rowOff>
    </xdr:to>
    <xdr:cxnSp macro="">
      <xdr:nvCxnSpPr>
        <xdr:cNvPr id="534" name="直線コネクタ 533"/>
        <xdr:cNvCxnSpPr/>
      </xdr:nvCxnSpPr>
      <xdr:spPr>
        <a:xfrm flipV="1">
          <a:off x="20434300" y="1014526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535" name="n_1aveValue【学校施設】&#10;一人当たり面積"/>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36"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37"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97045</xdr:rowOff>
    </xdr:from>
    <xdr:ext cx="469744" cy="259045"/>
    <xdr:sp macro="" textlink="">
      <xdr:nvSpPr>
        <xdr:cNvPr id="538" name="n_1mainValue【学校施設】&#10;一人当たり面積"/>
        <xdr:cNvSpPr txBox="1"/>
      </xdr:nvSpPr>
      <xdr:spPr>
        <a:xfrm>
          <a:off x="210757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148252</xdr:rowOff>
    </xdr:from>
    <xdr:ext cx="469744" cy="259045"/>
    <xdr:sp macro="" textlink="">
      <xdr:nvSpPr>
        <xdr:cNvPr id="539" name="n_2mainValue【学校施設】&#10;一人当たり面積"/>
        <xdr:cNvSpPr txBox="1"/>
      </xdr:nvSpPr>
      <xdr:spPr>
        <a:xfrm>
          <a:off x="20199427" y="99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78" name="直線コネクタ 577"/>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79"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80" name="直線コネクタ 579"/>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2" name="直線コネクタ 58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83"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84" name="フローチャート: 判断 583"/>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85" name="フローチャート: 判断 584"/>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86" name="フローチャート: 判断 585"/>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87" name="フローチャート: 判断 586"/>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100837</xdr:rowOff>
    </xdr:from>
    <xdr:to>
      <xdr:col>85</xdr:col>
      <xdr:colOff>177800</xdr:colOff>
      <xdr:row>102</xdr:row>
      <xdr:rowOff>30987</xdr:rowOff>
    </xdr:to>
    <xdr:sp macro="" textlink="">
      <xdr:nvSpPr>
        <xdr:cNvPr id="593" name="楕円 592"/>
        <xdr:cNvSpPr/>
      </xdr:nvSpPr>
      <xdr:spPr>
        <a:xfrm>
          <a:off x="16268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123714</xdr:rowOff>
    </xdr:from>
    <xdr:ext cx="405111" cy="259045"/>
    <xdr:sp macro="" textlink="">
      <xdr:nvSpPr>
        <xdr:cNvPr id="594" name="【公民館】&#10;有形固定資産減価償却率該当値テキスト"/>
        <xdr:cNvSpPr txBox="1"/>
      </xdr:nvSpPr>
      <xdr:spPr>
        <a:xfrm>
          <a:off x="16357600" y="172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595" name="楕円 594"/>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151637</xdr:rowOff>
    </xdr:from>
    <xdr:to>
      <xdr:col>85</xdr:col>
      <xdr:colOff>127000</xdr:colOff>
      <xdr:row>102</xdr:row>
      <xdr:rowOff>30480</xdr:rowOff>
    </xdr:to>
    <xdr:cxnSp macro="">
      <xdr:nvCxnSpPr>
        <xdr:cNvPr id="596" name="直線コネクタ 595"/>
        <xdr:cNvCxnSpPr/>
      </xdr:nvCxnSpPr>
      <xdr:spPr>
        <a:xfrm flipV="1">
          <a:off x="15481300" y="174680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597" name="楕円 596"/>
        <xdr:cNvSpPr/>
      </xdr:nvSpPr>
      <xdr:spPr>
        <a:xfrm>
          <a:off x="14541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102</xdr:row>
      <xdr:rowOff>80772</xdr:rowOff>
    </xdr:to>
    <xdr:cxnSp macro="">
      <xdr:nvCxnSpPr>
        <xdr:cNvPr id="598" name="直線コネクタ 597"/>
        <xdr:cNvCxnSpPr/>
      </xdr:nvCxnSpPr>
      <xdr:spPr>
        <a:xfrm flipV="1">
          <a:off x="14592300" y="17518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599"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00"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01"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97807</xdr:rowOff>
    </xdr:from>
    <xdr:ext cx="405111" cy="259045"/>
    <xdr:sp macro="" textlink="">
      <xdr:nvSpPr>
        <xdr:cNvPr id="602" name="n_1mainValue【公民館】&#10;有形固定資産減価償却率"/>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603" name="n_2mainValue【公民館】&#10;有形固定資産減価償却率"/>
        <xdr:cNvSpPr txBox="1"/>
      </xdr:nvSpPr>
      <xdr:spPr>
        <a:xfrm>
          <a:off x="14389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29" name="直線コネクタ 628"/>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30"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31" name="直線コネクタ 630"/>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32"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33" name="直線コネクタ 632"/>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34"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35" name="フローチャート: 判断 634"/>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36" name="フローチャート: 判断 635"/>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37" name="フローチャート: 判断 63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38" name="フローチャート: 判断 637"/>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30843</xdr:rowOff>
    </xdr:from>
    <xdr:to>
      <xdr:col>116</xdr:col>
      <xdr:colOff>114300</xdr:colOff>
      <xdr:row>108</xdr:row>
      <xdr:rowOff>132443</xdr:rowOff>
    </xdr:to>
    <xdr:sp macro="" textlink="">
      <xdr:nvSpPr>
        <xdr:cNvPr id="644" name="楕円 643"/>
        <xdr:cNvSpPr/>
      </xdr:nvSpPr>
      <xdr:spPr>
        <a:xfrm>
          <a:off x="221107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117220</xdr:rowOff>
    </xdr:from>
    <xdr:ext cx="469744" cy="259045"/>
    <xdr:sp macro="" textlink="">
      <xdr:nvSpPr>
        <xdr:cNvPr id="645" name="【公民館】&#10;一人当たり面積該当値テキスト"/>
        <xdr:cNvSpPr txBox="1"/>
      </xdr:nvSpPr>
      <xdr:spPr>
        <a:xfrm>
          <a:off x="22199600" y="1846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34108</xdr:rowOff>
    </xdr:from>
    <xdr:to>
      <xdr:col>112</xdr:col>
      <xdr:colOff>38100</xdr:colOff>
      <xdr:row>108</xdr:row>
      <xdr:rowOff>135708</xdr:rowOff>
    </xdr:to>
    <xdr:sp macro="" textlink="">
      <xdr:nvSpPr>
        <xdr:cNvPr id="646" name="楕円 645"/>
        <xdr:cNvSpPr/>
      </xdr:nvSpPr>
      <xdr:spPr>
        <a:xfrm>
          <a:off x="21272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81643</xdr:rowOff>
    </xdr:from>
    <xdr:to>
      <xdr:col>116</xdr:col>
      <xdr:colOff>63500</xdr:colOff>
      <xdr:row>108</xdr:row>
      <xdr:rowOff>84908</xdr:rowOff>
    </xdr:to>
    <xdr:cxnSp macro="">
      <xdr:nvCxnSpPr>
        <xdr:cNvPr id="647" name="直線コネクタ 646"/>
        <xdr:cNvCxnSpPr/>
      </xdr:nvCxnSpPr>
      <xdr:spPr>
        <a:xfrm flipV="1">
          <a:off x="21323300" y="18598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37374</xdr:rowOff>
    </xdr:from>
    <xdr:to>
      <xdr:col>107</xdr:col>
      <xdr:colOff>101600</xdr:colOff>
      <xdr:row>108</xdr:row>
      <xdr:rowOff>138974</xdr:rowOff>
    </xdr:to>
    <xdr:sp macro="" textlink="">
      <xdr:nvSpPr>
        <xdr:cNvPr id="648" name="楕円 647"/>
        <xdr:cNvSpPr/>
      </xdr:nvSpPr>
      <xdr:spPr>
        <a:xfrm>
          <a:off x="20383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84908</xdr:rowOff>
    </xdr:from>
    <xdr:to>
      <xdr:col>111</xdr:col>
      <xdr:colOff>177800</xdr:colOff>
      <xdr:row>108</xdr:row>
      <xdr:rowOff>88174</xdr:rowOff>
    </xdr:to>
    <xdr:cxnSp macro="">
      <xdr:nvCxnSpPr>
        <xdr:cNvPr id="649" name="直線コネクタ 648"/>
        <xdr:cNvCxnSpPr/>
      </xdr:nvCxnSpPr>
      <xdr:spPr>
        <a:xfrm flipV="1">
          <a:off x="20434300" y="18601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50"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5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52"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126835</xdr:rowOff>
    </xdr:from>
    <xdr:ext cx="469744" cy="259045"/>
    <xdr:sp macro="" textlink="">
      <xdr:nvSpPr>
        <xdr:cNvPr id="653" name="n_1mainValue【公民館】&#10;一人当たり面積"/>
        <xdr:cNvSpPr txBox="1"/>
      </xdr:nvSpPr>
      <xdr:spPr>
        <a:xfrm>
          <a:off x="210757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130101</xdr:rowOff>
    </xdr:from>
    <xdr:ext cx="469744" cy="259045"/>
    <xdr:sp macro="" textlink="">
      <xdr:nvSpPr>
        <xdr:cNvPr id="654" name="n_2mainValue【公民館】&#10;一人当たり面積"/>
        <xdr:cNvSpPr txBox="1"/>
      </xdr:nvSpPr>
      <xdr:spPr>
        <a:xfrm>
          <a:off x="20199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類似団体と比較して特に有形固定資産減価償却率が高くなっている施設は，幼稚園・保育所，学校施設，公民館である。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本町が運営する幼稚園・保育所は，全ての施設の有形固定資産減価償却率が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％を超えており，特に，昭和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年に建設された小生瀬保育所の老朽化が著しい。園児数は全ての施設で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人を下回っており，今後の地域ごとの人口動態，特に幼少人口の推移を見据え，施設の複合化を含めた施設整備を検討していく。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学校施設については，一人当たり面積が町有施設の中で最も多い。有形固定資産減価償却率は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％を超えており，昭和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年に建設された木造の袋田小学校をはじめ，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校ある小中学校のうち</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校は築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校は築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年が経過しているが，平成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全ての学校施設で耐震改修を完了しており，使用上の問題はない。学校施設は地域の中核的な施設であることも鑑み，維持管理・修繕にかかる経費の増加に留意しつつ，児童生徒数の減少による統廃合や，その後の施設活用・解体の検討など，地域住民の理解を得ながら慎重に進めていく必要が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公民館については，築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となっており，施設全体の老朽化が著しい。一方で，新庁舎建設事業等の大型建設事業が予定されており，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の上昇が懸念されることから，将来の財政負担を考慮しながら施設整備の検討を行っていく。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75" name="【体育館・プー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140479</xdr:rowOff>
    </xdr:from>
    <xdr:ext cx="405111" cy="259045"/>
    <xdr:sp macro="" textlink="">
      <xdr:nvSpPr>
        <xdr:cNvPr id="78"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80"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82"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141224</xdr:rowOff>
    </xdr:from>
    <xdr:to>
      <xdr:col>24</xdr:col>
      <xdr:colOff>114300</xdr:colOff>
      <xdr:row>61</xdr:row>
      <xdr:rowOff>71374</xdr:rowOff>
    </xdr:to>
    <xdr:sp macro="" textlink="">
      <xdr:nvSpPr>
        <xdr:cNvPr id="88" name="楕円 87"/>
        <xdr:cNvSpPr/>
      </xdr:nvSpPr>
      <xdr:spPr>
        <a:xfrm>
          <a:off x="4584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119651</xdr:rowOff>
    </xdr:from>
    <xdr:ext cx="405111" cy="259045"/>
    <xdr:sp macro="" textlink="">
      <xdr:nvSpPr>
        <xdr:cNvPr id="89" name="【体育館・プール】&#10;有形固定資産減価償却率該当値テキスト"/>
        <xdr:cNvSpPr txBox="1"/>
      </xdr:nvSpPr>
      <xdr:spPr>
        <a:xfrm>
          <a:off x="46736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90" name="楕円 89"/>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20574</xdr:rowOff>
    </xdr:from>
    <xdr:to>
      <xdr:col>24</xdr:col>
      <xdr:colOff>63500</xdr:colOff>
      <xdr:row>61</xdr:row>
      <xdr:rowOff>61722</xdr:rowOff>
    </xdr:to>
    <xdr:cxnSp macro="">
      <xdr:nvCxnSpPr>
        <xdr:cNvPr id="91" name="直線コネクタ 90"/>
        <xdr:cNvCxnSpPr/>
      </xdr:nvCxnSpPr>
      <xdr:spPr>
        <a:xfrm flipV="1">
          <a:off x="3797300" y="10479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56642</xdr:rowOff>
    </xdr:from>
    <xdr:to>
      <xdr:col>15</xdr:col>
      <xdr:colOff>101600</xdr:colOff>
      <xdr:row>61</xdr:row>
      <xdr:rowOff>158242</xdr:rowOff>
    </xdr:to>
    <xdr:sp macro="" textlink="">
      <xdr:nvSpPr>
        <xdr:cNvPr id="92" name="楕円 91"/>
        <xdr:cNvSpPr/>
      </xdr:nvSpPr>
      <xdr:spPr>
        <a:xfrm>
          <a:off x="2857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107442</xdr:rowOff>
    </xdr:to>
    <xdr:cxnSp macro="">
      <xdr:nvCxnSpPr>
        <xdr:cNvPr id="93" name="直線コネクタ 92"/>
        <xdr:cNvCxnSpPr/>
      </xdr:nvCxnSpPr>
      <xdr:spPr>
        <a:xfrm flipV="1">
          <a:off x="2908300" y="1052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94" name="n_1mainValue【体育館・プール】&#10;有形固定資産減価償却率"/>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95" name="n_2mainValue【体育館・プール】&#10;有形固定資産減価償却率"/>
        <xdr:cNvSpPr txBox="1"/>
      </xdr:nvSpPr>
      <xdr:spPr>
        <a:xfrm>
          <a:off x="2705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1" name="直線コネクタ 120"/>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2"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3" name="直線コネクタ 122"/>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4"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25" name="直線コネクタ 124"/>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126" name="【体育館・プール】&#10;一人当たり面積平均値テキスト"/>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27" name="フローチャート: 判断 126"/>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28" name="フローチャート: 判断 127"/>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129"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0" name="フローチャート: 判断 12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31"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2" name="フローチャート: 判断 131"/>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133"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48804</xdr:rowOff>
    </xdr:from>
    <xdr:to>
      <xdr:col>55</xdr:col>
      <xdr:colOff>50800</xdr:colOff>
      <xdr:row>63</xdr:row>
      <xdr:rowOff>150404</xdr:rowOff>
    </xdr:to>
    <xdr:sp macro="" textlink="">
      <xdr:nvSpPr>
        <xdr:cNvPr id="139" name="楕円 138"/>
        <xdr:cNvSpPr/>
      </xdr:nvSpPr>
      <xdr:spPr>
        <a:xfrm>
          <a:off x="10426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135181</xdr:rowOff>
    </xdr:from>
    <xdr:ext cx="469744" cy="259045"/>
    <xdr:sp macro="" textlink="">
      <xdr:nvSpPr>
        <xdr:cNvPr id="140" name="【体育館・プール】&#10;一人当たり面積該当値テキスト"/>
        <xdr:cNvSpPr txBox="1"/>
      </xdr:nvSpPr>
      <xdr:spPr>
        <a:xfrm>
          <a:off x="10515600" y="107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53703</xdr:rowOff>
    </xdr:from>
    <xdr:to>
      <xdr:col>50</xdr:col>
      <xdr:colOff>165100</xdr:colOff>
      <xdr:row>63</xdr:row>
      <xdr:rowOff>155303</xdr:rowOff>
    </xdr:to>
    <xdr:sp macro="" textlink="">
      <xdr:nvSpPr>
        <xdr:cNvPr id="141" name="楕円 140"/>
        <xdr:cNvSpPr/>
      </xdr:nvSpPr>
      <xdr:spPr>
        <a:xfrm>
          <a:off x="958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99604</xdr:rowOff>
    </xdr:from>
    <xdr:to>
      <xdr:col>55</xdr:col>
      <xdr:colOff>0</xdr:colOff>
      <xdr:row>63</xdr:row>
      <xdr:rowOff>104503</xdr:rowOff>
    </xdr:to>
    <xdr:cxnSp macro="">
      <xdr:nvCxnSpPr>
        <xdr:cNvPr id="142" name="直線コネクタ 141"/>
        <xdr:cNvCxnSpPr/>
      </xdr:nvCxnSpPr>
      <xdr:spPr>
        <a:xfrm flipV="1">
          <a:off x="9639300" y="1090095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58601</xdr:rowOff>
    </xdr:from>
    <xdr:to>
      <xdr:col>46</xdr:col>
      <xdr:colOff>38100</xdr:colOff>
      <xdr:row>63</xdr:row>
      <xdr:rowOff>160201</xdr:rowOff>
    </xdr:to>
    <xdr:sp macro="" textlink="">
      <xdr:nvSpPr>
        <xdr:cNvPr id="143" name="楕円 142"/>
        <xdr:cNvSpPr/>
      </xdr:nvSpPr>
      <xdr:spPr>
        <a:xfrm>
          <a:off x="8699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104503</xdr:rowOff>
    </xdr:from>
    <xdr:to>
      <xdr:col>50</xdr:col>
      <xdr:colOff>114300</xdr:colOff>
      <xdr:row>63</xdr:row>
      <xdr:rowOff>109401</xdr:rowOff>
    </xdr:to>
    <xdr:cxnSp macro="">
      <xdr:nvCxnSpPr>
        <xdr:cNvPr id="144" name="直線コネクタ 143"/>
        <xdr:cNvCxnSpPr/>
      </xdr:nvCxnSpPr>
      <xdr:spPr>
        <a:xfrm flipV="1">
          <a:off x="8750300" y="109058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146430</xdr:rowOff>
    </xdr:from>
    <xdr:ext cx="469744" cy="259045"/>
    <xdr:sp macro="" textlink="">
      <xdr:nvSpPr>
        <xdr:cNvPr id="145" name="n_1mainValue【体育館・プール】&#10;一人当たり面積"/>
        <xdr:cNvSpPr txBox="1"/>
      </xdr:nvSpPr>
      <xdr:spPr>
        <a:xfrm>
          <a:off x="9391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151328</xdr:rowOff>
    </xdr:from>
    <xdr:ext cx="469744" cy="259045"/>
    <xdr:sp macro="" textlink="">
      <xdr:nvSpPr>
        <xdr:cNvPr id="146" name="n_2mainValue【体育館・プール】&#10;一人当たり面積"/>
        <xdr:cNvSpPr txBox="1"/>
      </xdr:nvSpPr>
      <xdr:spPr>
        <a:xfrm>
          <a:off x="8515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71" name="直線コネクタ 170"/>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2"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3" name="直線コネクタ 172"/>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5" name="直線コネクタ 17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176"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77" name="フローチャート: 判断 176"/>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78" name="フローチャート: 判断 177"/>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179" name="n_1aveValue【福祉施設】&#10;有形固定資産減価償却率"/>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80" name="フローチャート: 判断 179"/>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181"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2" name="フローチャート: 判断 181"/>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83"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189" name="楕円 188"/>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190" name="【福祉施設】&#10;有形固定資産減価償却率該当値テキスト"/>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191" name="楕円 190"/>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152400</xdr:rowOff>
    </xdr:to>
    <xdr:cxnSp macro="">
      <xdr:nvCxnSpPr>
        <xdr:cNvPr id="192" name="直線コネクタ 191"/>
        <xdr:cNvCxnSpPr/>
      </xdr:nvCxnSpPr>
      <xdr:spPr>
        <a:xfrm flipV="1">
          <a:off x="3797300" y="14154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193" name="楕円 192"/>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38100</xdr:rowOff>
    </xdr:to>
    <xdr:cxnSp macro="">
      <xdr:nvCxnSpPr>
        <xdr:cNvPr id="194" name="直線コネクタ 193"/>
        <xdr:cNvCxnSpPr/>
      </xdr:nvCxnSpPr>
      <xdr:spPr>
        <a:xfrm flipV="1">
          <a:off x="2908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195" name="n_1main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196" name="n_2mainValue【福祉施設】&#10;有形固定資産減価償却率"/>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7" name="直線コネクタ 2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8" name="テキスト ボックス 2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9" name="直線コネクタ 2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0" name="テキスト ボックス 20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1" name="直線コネクタ 2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2" name="テキスト ボックス 21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3" name="直線コネクタ 2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4" name="テキスト ボックス 21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18" name="直線コネクタ 217"/>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19"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20" name="直線コネクタ 219"/>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21"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22" name="直線コネクタ 221"/>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223"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24" name="フローチャート: 判断 223"/>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25" name="フローチャート: 判断 224"/>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226"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27" name="フローチャート: 判断 226"/>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13988</xdr:rowOff>
    </xdr:from>
    <xdr:ext cx="469744" cy="259045"/>
    <xdr:sp macro="" textlink="">
      <xdr:nvSpPr>
        <xdr:cNvPr id="228"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29" name="フローチャート: 判断 228"/>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30"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236" name="楕円 235"/>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237" name="【福祉施設】&#10;一人当たり面積該当値テキスト"/>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38" name="楕円 237"/>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239" name="直線コネクタ 238"/>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240" name="楕円 239"/>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161544</xdr:rowOff>
    </xdr:to>
    <xdr:cxnSp macro="">
      <xdr:nvCxnSpPr>
        <xdr:cNvPr id="241" name="直線コネクタ 240"/>
        <xdr:cNvCxnSpPr/>
      </xdr:nvCxnSpPr>
      <xdr:spPr>
        <a:xfrm flipV="1">
          <a:off x="8750300" y="14732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29735</xdr:rowOff>
    </xdr:from>
    <xdr:ext cx="469744" cy="259045"/>
    <xdr:sp macro="" textlink="">
      <xdr:nvSpPr>
        <xdr:cNvPr id="242"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243" name="n_2mainValue【福祉施設】&#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284" name="直線コネクタ 283"/>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285"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286" name="直線コネクタ 285"/>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8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88" name="直線コネクタ 28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289" name="【一般廃棄物処理施設】&#10;有形固定資産減価償却率平均値テキスト"/>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290" name="フローチャート: 判断 289"/>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291" name="フローチャート: 判断 290"/>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292" name="n_1ave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3" name="フローチャート: 判断 29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9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295" name="フローチャート: 判断 294"/>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296"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145415</xdr:rowOff>
    </xdr:from>
    <xdr:to>
      <xdr:col>85</xdr:col>
      <xdr:colOff>177800</xdr:colOff>
      <xdr:row>40</xdr:row>
      <xdr:rowOff>75565</xdr:rowOff>
    </xdr:to>
    <xdr:sp macro="" textlink="">
      <xdr:nvSpPr>
        <xdr:cNvPr id="302" name="楕円 301"/>
        <xdr:cNvSpPr/>
      </xdr:nvSpPr>
      <xdr:spPr>
        <a:xfrm>
          <a:off x="16268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123842</xdr:rowOff>
    </xdr:from>
    <xdr:ext cx="405111" cy="259045"/>
    <xdr:sp macro="" textlink="">
      <xdr:nvSpPr>
        <xdr:cNvPr id="303" name="【一般廃棄物処理施設】&#10;有形固定資産減価償却率該当値テキスト"/>
        <xdr:cNvSpPr txBox="1"/>
      </xdr:nvSpPr>
      <xdr:spPr>
        <a:xfrm>
          <a:off x="16357600"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04" name="楕円 303"/>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24765</xdr:rowOff>
    </xdr:from>
    <xdr:to>
      <xdr:col>85</xdr:col>
      <xdr:colOff>127000</xdr:colOff>
      <xdr:row>40</xdr:row>
      <xdr:rowOff>76200</xdr:rowOff>
    </xdr:to>
    <xdr:cxnSp macro="">
      <xdr:nvCxnSpPr>
        <xdr:cNvPr id="305" name="直線コネクタ 304"/>
        <xdr:cNvCxnSpPr/>
      </xdr:nvCxnSpPr>
      <xdr:spPr>
        <a:xfrm flipV="1">
          <a:off x="15481300" y="6882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306" name="楕円 305"/>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127635</xdr:rowOff>
    </xdr:to>
    <xdr:cxnSp macro="">
      <xdr:nvCxnSpPr>
        <xdr:cNvPr id="307" name="直線コネクタ 306"/>
        <xdr:cNvCxnSpPr/>
      </xdr:nvCxnSpPr>
      <xdr:spPr>
        <a:xfrm flipV="1">
          <a:off x="14592300" y="6934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308" name="n_1main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309" name="n_2mainValue【一般廃棄物処理施設】&#10;有形固定資産減価償却率"/>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1" name="テキスト ボックス 3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3" name="テキスト ボックス 3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5" name="テキスト ボックス 3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7" name="テキスト ボックス 3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9" name="テキスト ボックス 3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333" name="直線コネクタ 332"/>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334"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335" name="直線コネクタ 334"/>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336"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337" name="直線コネクタ 336"/>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338"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339" name="フローチャート: 判断 338"/>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340" name="フローチャート: 判断 339"/>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48446</xdr:rowOff>
    </xdr:from>
    <xdr:ext cx="534377" cy="259045"/>
    <xdr:sp macro="" textlink="">
      <xdr:nvSpPr>
        <xdr:cNvPr id="341" name="n_1aveValue【一般廃棄物処理施設】&#10;一人当たり有形固定資産（償却資産）額"/>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342" name="フローチャート: 判断 341"/>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20389</xdr:rowOff>
    </xdr:from>
    <xdr:ext cx="599010" cy="259045"/>
    <xdr:sp macro="" textlink="">
      <xdr:nvSpPr>
        <xdr:cNvPr id="343" name="n_2aveValue【一般廃棄物処理施設】&#10;一人当たり有形固定資産（償却資産）額"/>
        <xdr:cNvSpPr txBox="1"/>
      </xdr:nvSpPr>
      <xdr:spPr>
        <a:xfrm>
          <a:off x="20134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344" name="フローチャート: 判断 343"/>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345"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148090</xdr:rowOff>
    </xdr:from>
    <xdr:to>
      <xdr:col>116</xdr:col>
      <xdr:colOff>114300</xdr:colOff>
      <xdr:row>34</xdr:row>
      <xdr:rowOff>78240</xdr:rowOff>
    </xdr:to>
    <xdr:sp macro="" textlink="">
      <xdr:nvSpPr>
        <xdr:cNvPr id="351" name="楕円 350"/>
        <xdr:cNvSpPr/>
      </xdr:nvSpPr>
      <xdr:spPr>
        <a:xfrm>
          <a:off x="22110700" y="58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101117</xdr:rowOff>
    </xdr:from>
    <xdr:ext cx="599010" cy="259045"/>
    <xdr:sp macro="" textlink="">
      <xdr:nvSpPr>
        <xdr:cNvPr id="352" name="【一般廃棄物処理施設】&#10;一人当たり有形固定資産（償却資産）額該当値テキスト"/>
        <xdr:cNvSpPr txBox="1"/>
      </xdr:nvSpPr>
      <xdr:spPr>
        <a:xfrm>
          <a:off x="22199600" y="575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14420</xdr:rowOff>
    </xdr:from>
    <xdr:to>
      <xdr:col>112</xdr:col>
      <xdr:colOff>38100</xdr:colOff>
      <xdr:row>34</xdr:row>
      <xdr:rowOff>116020</xdr:rowOff>
    </xdr:to>
    <xdr:sp macro="" textlink="">
      <xdr:nvSpPr>
        <xdr:cNvPr id="353" name="楕円 352"/>
        <xdr:cNvSpPr/>
      </xdr:nvSpPr>
      <xdr:spPr>
        <a:xfrm>
          <a:off x="21272500" y="58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27440</xdr:rowOff>
    </xdr:from>
    <xdr:to>
      <xdr:col>116</xdr:col>
      <xdr:colOff>63500</xdr:colOff>
      <xdr:row>34</xdr:row>
      <xdr:rowOff>65220</xdr:rowOff>
    </xdr:to>
    <xdr:cxnSp macro="">
      <xdr:nvCxnSpPr>
        <xdr:cNvPr id="354" name="直線コネクタ 353"/>
        <xdr:cNvCxnSpPr/>
      </xdr:nvCxnSpPr>
      <xdr:spPr>
        <a:xfrm flipV="1">
          <a:off x="21323300" y="5856740"/>
          <a:ext cx="8382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43353</xdr:rowOff>
    </xdr:from>
    <xdr:to>
      <xdr:col>107</xdr:col>
      <xdr:colOff>101600</xdr:colOff>
      <xdr:row>34</xdr:row>
      <xdr:rowOff>144953</xdr:rowOff>
    </xdr:to>
    <xdr:sp macro="" textlink="">
      <xdr:nvSpPr>
        <xdr:cNvPr id="355" name="楕円 354"/>
        <xdr:cNvSpPr/>
      </xdr:nvSpPr>
      <xdr:spPr>
        <a:xfrm>
          <a:off x="20383500" y="58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65220</xdr:rowOff>
    </xdr:from>
    <xdr:to>
      <xdr:col>111</xdr:col>
      <xdr:colOff>177800</xdr:colOff>
      <xdr:row>34</xdr:row>
      <xdr:rowOff>94153</xdr:rowOff>
    </xdr:to>
    <xdr:cxnSp macro="">
      <xdr:nvCxnSpPr>
        <xdr:cNvPr id="356" name="直線コネクタ 355"/>
        <xdr:cNvCxnSpPr/>
      </xdr:nvCxnSpPr>
      <xdr:spPr>
        <a:xfrm flipV="1">
          <a:off x="20434300" y="5894520"/>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132547</xdr:rowOff>
    </xdr:from>
    <xdr:ext cx="599010" cy="259045"/>
    <xdr:sp macro="" textlink="">
      <xdr:nvSpPr>
        <xdr:cNvPr id="357" name="n_1mainValue【一般廃棄物処理施設】&#10;一人当たり有形固定資産（償却資産）額"/>
        <xdr:cNvSpPr txBox="1"/>
      </xdr:nvSpPr>
      <xdr:spPr>
        <a:xfrm>
          <a:off x="21011095" y="56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161480</xdr:rowOff>
    </xdr:from>
    <xdr:ext cx="599010" cy="259045"/>
    <xdr:sp macro="" textlink="">
      <xdr:nvSpPr>
        <xdr:cNvPr id="358" name="n_2mainValue【一般廃棄物処理施設】&#10;一人当たり有形固定資産（償却資産）額"/>
        <xdr:cNvSpPr txBox="1"/>
      </xdr:nvSpPr>
      <xdr:spPr>
        <a:xfrm>
          <a:off x="20134795" y="56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9" name="テキスト ボックス 3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0" name="直線コネクタ 3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1" name="テキスト ボックス 3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2" name="直線コネクタ 3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3" name="テキスト ボックス 3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4" name="直線コネクタ 3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5" name="テキスト ボックス 3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6" name="直線コネクタ 3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77" name="テキスト ボックス 3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9" name="テキスト ボックス 3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381" name="直線コネクタ 380"/>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382"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383" name="直線コネクタ 382"/>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384"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385" name="直線コネクタ 384"/>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386"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387" name="フローチャート: 判断 386"/>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388" name="フローチャート: 判断 387"/>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389"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390" name="フローチャート: 判断 389"/>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391"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392" name="フローチャート: 判断 391"/>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393"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399" name="楕円 39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00"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401" name="楕円 400"/>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91440</xdr:rowOff>
    </xdr:to>
    <xdr:cxnSp macro="">
      <xdr:nvCxnSpPr>
        <xdr:cNvPr id="402" name="直線コネクタ 401"/>
        <xdr:cNvCxnSpPr/>
      </xdr:nvCxnSpPr>
      <xdr:spPr>
        <a:xfrm flipV="1">
          <a:off x="15481300" y="1050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403" name="楕円 402"/>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137160</xdr:rowOff>
    </xdr:to>
    <xdr:cxnSp macro="">
      <xdr:nvCxnSpPr>
        <xdr:cNvPr id="404" name="直線コネクタ 403"/>
        <xdr:cNvCxnSpPr/>
      </xdr:nvCxnSpPr>
      <xdr:spPr>
        <a:xfrm flipV="1">
          <a:off x="14592300" y="10549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133367</xdr:rowOff>
    </xdr:from>
    <xdr:ext cx="405111" cy="259045"/>
    <xdr:sp macro="" textlink="">
      <xdr:nvSpPr>
        <xdr:cNvPr id="405"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406" name="n_2mainValue【保健センター・保健所】&#10;有形固定資産減価償却率"/>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4" name="テキスト ボックス 4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6" name="テキスト ボックス 4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430" name="直線コネクタ 429"/>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3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32" name="直線コネクタ 43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3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34" name="直線コネクタ 43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35"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36" name="フローチャート: 判断 43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37" name="フローチャート: 判断 436"/>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438"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439" name="フローチャート: 判断 43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440"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441" name="フローチャート: 判断 440"/>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442"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448" name="楕円 447"/>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449"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450" name="楕円 449"/>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45720</xdr:rowOff>
    </xdr:to>
    <xdr:cxnSp macro="">
      <xdr:nvCxnSpPr>
        <xdr:cNvPr id="451" name="直線コネクタ 450"/>
        <xdr:cNvCxnSpPr/>
      </xdr:nvCxnSpPr>
      <xdr:spPr>
        <a:xfrm flipV="1">
          <a:off x="21323300" y="10839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452" name="楕円 451"/>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453" name="直線コネクタ 452"/>
        <xdr:cNvCxnSpPr/>
      </xdr:nvCxnSpPr>
      <xdr:spPr>
        <a:xfrm flipV="1">
          <a:off x="20434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454" name="n_1main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455" name="n_2main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481" name="直線コネクタ 480"/>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482"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483" name="直線コネクタ 48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84"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85" name="直線コネクタ 48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486"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487" name="フローチャート: 判断 486"/>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488" name="フローチャート: 判断 487"/>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78395</xdr:rowOff>
    </xdr:from>
    <xdr:ext cx="405111" cy="259045"/>
    <xdr:sp macro="" textlink="">
      <xdr:nvSpPr>
        <xdr:cNvPr id="489" name="n_1aveValue【消防施設】&#10;有形固定資産減価償却率"/>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490" name="フローチャート: 判断 489"/>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55534</xdr:rowOff>
    </xdr:from>
    <xdr:ext cx="405111" cy="259045"/>
    <xdr:sp macro="" textlink="">
      <xdr:nvSpPr>
        <xdr:cNvPr id="491" name="n_2aveValue【消防施設】&#10;有形固定資産減価償却率"/>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492" name="フローチャート: 判断 491"/>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493"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499" name="楕円 498"/>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00" name="【消防施設】&#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501" name="楕円 500"/>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155666</xdr:rowOff>
    </xdr:to>
    <xdr:cxnSp macro="">
      <xdr:nvCxnSpPr>
        <xdr:cNvPr id="502" name="直線コネクタ 501"/>
        <xdr:cNvCxnSpPr/>
      </xdr:nvCxnSpPr>
      <xdr:spPr>
        <a:xfrm flipV="1">
          <a:off x="15481300" y="136626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142421</xdr:rowOff>
    </xdr:from>
    <xdr:to>
      <xdr:col>76</xdr:col>
      <xdr:colOff>165100</xdr:colOff>
      <xdr:row>80</xdr:row>
      <xdr:rowOff>72571</xdr:rowOff>
    </xdr:to>
    <xdr:sp macro="" textlink="">
      <xdr:nvSpPr>
        <xdr:cNvPr id="503" name="楕円 502"/>
        <xdr:cNvSpPr/>
      </xdr:nvSpPr>
      <xdr:spPr>
        <a:xfrm>
          <a:off x="1454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80</xdr:row>
      <xdr:rowOff>21771</xdr:rowOff>
    </xdr:to>
    <xdr:cxnSp macro="">
      <xdr:nvCxnSpPr>
        <xdr:cNvPr id="504" name="直線コネクタ 503"/>
        <xdr:cNvCxnSpPr/>
      </xdr:nvCxnSpPr>
      <xdr:spPr>
        <a:xfrm flipV="1">
          <a:off x="14592300" y="137002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51543</xdr:rowOff>
    </xdr:from>
    <xdr:ext cx="405111" cy="259045"/>
    <xdr:sp macro="" textlink="">
      <xdr:nvSpPr>
        <xdr:cNvPr id="505" name="n_1mainValue【消防施設】&#10;有形固定資産減価償却率"/>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89098</xdr:rowOff>
    </xdr:from>
    <xdr:ext cx="405111" cy="259045"/>
    <xdr:sp macro="" textlink="">
      <xdr:nvSpPr>
        <xdr:cNvPr id="506" name="n_2mainValue【消防施設】&#10;有形固定資産減価償却率"/>
        <xdr:cNvSpPr txBox="1"/>
      </xdr:nvSpPr>
      <xdr:spPr>
        <a:xfrm>
          <a:off x="14389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28" name="直線コネクタ 527"/>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29"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30" name="直線コネクタ 529"/>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31"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32" name="直線コネクタ 531"/>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33"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34" name="フローチャート: 判断 533"/>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35" name="フローチャート: 判断 534"/>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536"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537" name="フローチャート: 判断 536"/>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109745</xdr:rowOff>
    </xdr:from>
    <xdr:ext cx="469744" cy="259045"/>
    <xdr:sp macro="" textlink="">
      <xdr:nvSpPr>
        <xdr:cNvPr id="538" name="n_2aveValue【消防施設】&#10;一人当たり面積"/>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39" name="フローチャート: 判断 538"/>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40"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546" name="楕円 545"/>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547"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133604</xdr:rowOff>
    </xdr:from>
    <xdr:to>
      <xdr:col>112</xdr:col>
      <xdr:colOff>38100</xdr:colOff>
      <xdr:row>84</xdr:row>
      <xdr:rowOff>63754</xdr:rowOff>
    </xdr:to>
    <xdr:sp macro="" textlink="">
      <xdr:nvSpPr>
        <xdr:cNvPr id="548" name="楕円 547"/>
        <xdr:cNvSpPr/>
      </xdr:nvSpPr>
      <xdr:spPr>
        <a:xfrm>
          <a:off x="21272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12954</xdr:rowOff>
    </xdr:to>
    <xdr:cxnSp macro="">
      <xdr:nvCxnSpPr>
        <xdr:cNvPr id="549" name="直線コネクタ 548"/>
        <xdr:cNvCxnSpPr/>
      </xdr:nvCxnSpPr>
      <xdr:spPr>
        <a:xfrm flipV="1">
          <a:off x="21323300" y="144033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140463</xdr:rowOff>
    </xdr:from>
    <xdr:to>
      <xdr:col>107</xdr:col>
      <xdr:colOff>101600</xdr:colOff>
      <xdr:row>84</xdr:row>
      <xdr:rowOff>70613</xdr:rowOff>
    </xdr:to>
    <xdr:sp macro="" textlink="">
      <xdr:nvSpPr>
        <xdr:cNvPr id="550" name="楕円 549"/>
        <xdr:cNvSpPr/>
      </xdr:nvSpPr>
      <xdr:spPr>
        <a:xfrm>
          <a:off x="20383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xdr:rowOff>
    </xdr:from>
    <xdr:to>
      <xdr:col>111</xdr:col>
      <xdr:colOff>177800</xdr:colOff>
      <xdr:row>84</xdr:row>
      <xdr:rowOff>19813</xdr:rowOff>
    </xdr:to>
    <xdr:cxnSp macro="">
      <xdr:nvCxnSpPr>
        <xdr:cNvPr id="551" name="直線コネクタ 550"/>
        <xdr:cNvCxnSpPr/>
      </xdr:nvCxnSpPr>
      <xdr:spPr>
        <a:xfrm flipV="1">
          <a:off x="20434300" y="144147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54881</xdr:rowOff>
    </xdr:from>
    <xdr:ext cx="469744" cy="259045"/>
    <xdr:sp macro="" textlink="">
      <xdr:nvSpPr>
        <xdr:cNvPr id="552" name="n_1mainValue【消防施設】&#10;一人当たり面積"/>
        <xdr:cNvSpPr txBox="1"/>
      </xdr:nvSpPr>
      <xdr:spPr>
        <a:xfrm>
          <a:off x="210757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87140</xdr:rowOff>
    </xdr:from>
    <xdr:ext cx="469744" cy="259045"/>
    <xdr:sp macro="" textlink="">
      <xdr:nvSpPr>
        <xdr:cNvPr id="553" name="n_2mainValue【消防施設】&#10;一人当たり面積"/>
        <xdr:cNvSpPr txBox="1"/>
      </xdr:nvSpPr>
      <xdr:spPr>
        <a:xfrm>
          <a:off x="20199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579" name="直線コネクタ 578"/>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8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81" name="直線コネクタ 58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582"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83" name="直線コネクタ 582"/>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584"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85" name="フローチャート: 判断 58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586" name="フローチャート: 判断 58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587"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588" name="フローチャート: 判断 587"/>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589"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590" name="フローチャート: 判断 589"/>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591"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xdr:rowOff>
    </xdr:from>
    <xdr:to>
      <xdr:col>85</xdr:col>
      <xdr:colOff>177800</xdr:colOff>
      <xdr:row>100</xdr:row>
      <xdr:rowOff>110671</xdr:rowOff>
    </xdr:to>
    <xdr:sp macro="" textlink="">
      <xdr:nvSpPr>
        <xdr:cNvPr id="597" name="楕円 596"/>
        <xdr:cNvSpPr/>
      </xdr:nvSpPr>
      <xdr:spPr>
        <a:xfrm>
          <a:off x="16268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95448</xdr:rowOff>
    </xdr:from>
    <xdr:ext cx="405111" cy="259045"/>
    <xdr:sp macro="" textlink="">
      <xdr:nvSpPr>
        <xdr:cNvPr id="598" name="【庁舎】&#10;有形固定資産減価償却率該当値テキスト"/>
        <xdr:cNvSpPr txBox="1"/>
      </xdr:nvSpPr>
      <xdr:spPr>
        <a:xfrm>
          <a:off x="16357600" y="1706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599" name="楕円 598"/>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59871</xdr:rowOff>
    </xdr:from>
    <xdr:to>
      <xdr:col>85</xdr:col>
      <xdr:colOff>127000</xdr:colOff>
      <xdr:row>100</xdr:row>
      <xdr:rowOff>66402</xdr:rowOff>
    </xdr:to>
    <xdr:cxnSp macro="">
      <xdr:nvCxnSpPr>
        <xdr:cNvPr id="600" name="直線コネクタ 599"/>
        <xdr:cNvCxnSpPr/>
      </xdr:nvCxnSpPr>
      <xdr:spPr>
        <a:xfrm flipV="1">
          <a:off x="15481300" y="17204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22134</xdr:rowOff>
    </xdr:from>
    <xdr:to>
      <xdr:col>76</xdr:col>
      <xdr:colOff>165100</xdr:colOff>
      <xdr:row>100</xdr:row>
      <xdr:rowOff>123734</xdr:rowOff>
    </xdr:to>
    <xdr:sp macro="" textlink="">
      <xdr:nvSpPr>
        <xdr:cNvPr id="601" name="楕円 600"/>
        <xdr:cNvSpPr/>
      </xdr:nvSpPr>
      <xdr:spPr>
        <a:xfrm>
          <a:off x="14541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66402</xdr:rowOff>
    </xdr:from>
    <xdr:to>
      <xdr:col>81</xdr:col>
      <xdr:colOff>50800</xdr:colOff>
      <xdr:row>100</xdr:row>
      <xdr:rowOff>72934</xdr:rowOff>
    </xdr:to>
    <xdr:cxnSp macro="">
      <xdr:nvCxnSpPr>
        <xdr:cNvPr id="602" name="直線コネクタ 601"/>
        <xdr:cNvCxnSpPr/>
      </xdr:nvCxnSpPr>
      <xdr:spPr>
        <a:xfrm flipV="1">
          <a:off x="14592300" y="17211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133729</xdr:rowOff>
    </xdr:from>
    <xdr:ext cx="405111" cy="259045"/>
    <xdr:sp macro="" textlink="">
      <xdr:nvSpPr>
        <xdr:cNvPr id="603" name="n_1mainValue【庁舎】&#10;有形固定資産減価償却率"/>
        <xdr:cNvSpPr txBox="1"/>
      </xdr:nvSpPr>
      <xdr:spPr>
        <a:xfrm>
          <a:off x="152660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140261</xdr:rowOff>
    </xdr:from>
    <xdr:ext cx="405111" cy="259045"/>
    <xdr:sp macro="" textlink="">
      <xdr:nvSpPr>
        <xdr:cNvPr id="604" name="n_2mainValue【庁舎】&#10;有形固定資産減価償却率"/>
        <xdr:cNvSpPr txBox="1"/>
      </xdr:nvSpPr>
      <xdr:spPr>
        <a:xfrm>
          <a:off x="143897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30" name="直線コネクタ 629"/>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31"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32" name="直線コネクタ 631"/>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33"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34" name="直線コネクタ 633"/>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635"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36" name="フローチャート: 判断 635"/>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37" name="フローチャート: 判断 636"/>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56985</xdr:rowOff>
    </xdr:from>
    <xdr:ext cx="469744" cy="259045"/>
    <xdr:sp macro="" textlink="">
      <xdr:nvSpPr>
        <xdr:cNvPr id="638"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639" name="フローチャート: 判断 638"/>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640"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641" name="フローチャート: 判断 640"/>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642"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xdr:rowOff>
    </xdr:from>
    <xdr:to>
      <xdr:col>116</xdr:col>
      <xdr:colOff>114300</xdr:colOff>
      <xdr:row>107</xdr:row>
      <xdr:rowOff>113937</xdr:rowOff>
    </xdr:to>
    <xdr:sp macro="" textlink="">
      <xdr:nvSpPr>
        <xdr:cNvPr id="648" name="楕円 647"/>
        <xdr:cNvSpPr/>
      </xdr:nvSpPr>
      <xdr:spPr>
        <a:xfrm>
          <a:off x="22110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98714</xdr:rowOff>
    </xdr:from>
    <xdr:ext cx="469744" cy="259045"/>
    <xdr:sp macro="" textlink="">
      <xdr:nvSpPr>
        <xdr:cNvPr id="649" name="【庁舎】&#10;一人当たり面積該当値テキスト"/>
        <xdr:cNvSpPr txBox="1"/>
      </xdr:nvSpPr>
      <xdr:spPr>
        <a:xfrm>
          <a:off x="22199600" y="18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22134</xdr:rowOff>
    </xdr:from>
    <xdr:to>
      <xdr:col>112</xdr:col>
      <xdr:colOff>38100</xdr:colOff>
      <xdr:row>107</xdr:row>
      <xdr:rowOff>123734</xdr:rowOff>
    </xdr:to>
    <xdr:sp macro="" textlink="">
      <xdr:nvSpPr>
        <xdr:cNvPr id="650" name="楕円 649"/>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63137</xdr:rowOff>
    </xdr:from>
    <xdr:to>
      <xdr:col>116</xdr:col>
      <xdr:colOff>63500</xdr:colOff>
      <xdr:row>107</xdr:row>
      <xdr:rowOff>72934</xdr:rowOff>
    </xdr:to>
    <xdr:cxnSp macro="">
      <xdr:nvCxnSpPr>
        <xdr:cNvPr id="651" name="直線コネクタ 650"/>
        <xdr:cNvCxnSpPr/>
      </xdr:nvCxnSpPr>
      <xdr:spPr>
        <a:xfrm flipV="1">
          <a:off x="21323300" y="184082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28666</xdr:rowOff>
    </xdr:from>
    <xdr:to>
      <xdr:col>107</xdr:col>
      <xdr:colOff>101600</xdr:colOff>
      <xdr:row>107</xdr:row>
      <xdr:rowOff>130266</xdr:rowOff>
    </xdr:to>
    <xdr:sp macro="" textlink="">
      <xdr:nvSpPr>
        <xdr:cNvPr id="652" name="楕円 651"/>
        <xdr:cNvSpPr/>
      </xdr:nvSpPr>
      <xdr:spPr>
        <a:xfrm>
          <a:off x="2038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79466</xdr:rowOff>
    </xdr:to>
    <xdr:cxnSp macro="">
      <xdr:nvCxnSpPr>
        <xdr:cNvPr id="653" name="直線コネクタ 652"/>
        <xdr:cNvCxnSpPr/>
      </xdr:nvCxnSpPr>
      <xdr:spPr>
        <a:xfrm flipV="1">
          <a:off x="20434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114861</xdr:rowOff>
    </xdr:from>
    <xdr:ext cx="469744" cy="259045"/>
    <xdr:sp macro="" textlink="">
      <xdr:nvSpPr>
        <xdr:cNvPr id="654" name="n_1mainValue【庁舎】&#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121393</xdr:rowOff>
    </xdr:from>
    <xdr:ext cx="469744" cy="259045"/>
    <xdr:sp macro="" textlink="">
      <xdr:nvSpPr>
        <xdr:cNvPr id="655" name="n_2mainValue【庁舎】&#10;一人当たり面積"/>
        <xdr:cNvSpPr txBox="1"/>
      </xdr:nvSpPr>
      <xdr:spPr>
        <a:xfrm>
          <a:off x="20199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類似団体と比較して特に有形固定資産減価償却率が高くなっている施設は，庁舎，消防施設であり，特に低くなっている施設は，一般廃棄物処理施設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年が経過しているが，平成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月に策定した大子町新庁舎建設基本構想・基本計画に基づき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年度までに建替えを行うため，有形固定資産減価償却率も低下する見込である。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消防施設については，昭和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54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年に建設され，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。災害時の業務継続性確保や災害応急対策の拠点として重要な施設であることから，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維持管理・修繕にかかる経費の増加に留意しつつ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，施設の適正な管理に努めていく。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しい環境センター施設を建設したため，有形固定資産減価償却率が低くなっている。一般廃棄物処理施設は町民の生活に不可欠な施設であるものの，設備の修繕には高額の費用が発生することから，今後，民間への管理委託等も検討しながら適切な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％）に加え，町民一人当たりの平均所得が低いこと等により財政基盤が弱く，これは納税義務者数の減少，少子高齢化対策に係る事業費の増加等と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いった形で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，基準財政収入額及び基準財政需要額へ影響を及ぼしている。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数値の大幅な改善を見込むことは難しいものの，税の徴収率向上，歳出の徹底した見直しを行うことにより安定した財政基盤の確立に努めていく。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が増加しているが，分子となる経常経費充当一般財源も主に公債費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ほぼ同じ数値となっており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，今後も職員数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の適正管理による人件費の削減，基金を活用した起債発行額の抑制による公債費の削減に努めるとともに，事務事業の点検・見直しを行い，経常収支比率の改善を図っていく。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119126</xdr:rowOff>
    </xdr:to>
    <xdr:cxnSp macro="">
      <xdr:nvCxnSpPr>
        <xdr:cNvPr id="132" name="直線コネクタ 131"/>
        <xdr:cNvCxnSpPr/>
      </xdr:nvCxnSpPr>
      <xdr:spPr>
        <a:xfrm>
          <a:off x="4114800" y="1083843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37084</xdr:rowOff>
    </xdr:to>
    <xdr:cxnSp macro="">
      <xdr:nvCxnSpPr>
        <xdr:cNvPr id="135" name="直線コネクタ 134"/>
        <xdr:cNvCxnSpPr/>
      </xdr:nvCxnSpPr>
      <xdr:spPr>
        <a:xfrm>
          <a:off x="3225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160274</xdr:rowOff>
    </xdr:to>
    <xdr:cxnSp macro="">
      <xdr:nvCxnSpPr>
        <xdr:cNvPr id="138" name="直線コネクタ 137"/>
        <xdr:cNvCxnSpPr/>
      </xdr:nvCxnSpPr>
      <xdr:spPr>
        <a:xfrm>
          <a:off x="2336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62</xdr:row>
      <xdr:rowOff>140970</xdr:rowOff>
    </xdr:to>
    <xdr:cxnSp macro="">
      <xdr:nvCxnSpPr>
        <xdr:cNvPr id="141" name="直線コネクタ 140"/>
        <xdr:cNvCxnSpPr/>
      </xdr:nvCxnSpPr>
      <xdr:spPr>
        <a:xfrm>
          <a:off x="1447800" y="107660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2"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3" name="楕円 152"/>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4" name="テキスト ボックス 153"/>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5" name="楕円 154"/>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6" name="テキスト ボックス 15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9" name="楕円 158"/>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60" name="テキスト ボックス 159"/>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，人口一人当たりの金額は前年度と比較して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主に人件費が要因で，町単独でごみ・し尿処理業務，消防業務を行っていることから職員数が多くなっているためである。これらの業務については，業務内容の見直し等を行い経費の抑制に向けて取り組みを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69679</xdr:rowOff>
    </xdr:from>
    <xdr:to>
      <xdr:col>23</xdr:col>
      <xdr:colOff>133350</xdr:colOff>
      <xdr:row>86</xdr:row>
      <xdr:rowOff>93338</xdr:rowOff>
    </xdr:to>
    <xdr:cxnSp macro="">
      <xdr:nvCxnSpPr>
        <xdr:cNvPr id="197" name="直線コネクタ 196"/>
        <xdr:cNvCxnSpPr/>
      </xdr:nvCxnSpPr>
      <xdr:spPr>
        <a:xfrm flipV="1">
          <a:off x="4114800" y="14814379"/>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153721</xdr:rowOff>
    </xdr:from>
    <xdr:to>
      <xdr:col>19</xdr:col>
      <xdr:colOff>133350</xdr:colOff>
      <xdr:row>86</xdr:row>
      <xdr:rowOff>93338</xdr:rowOff>
    </xdr:to>
    <xdr:cxnSp macro="">
      <xdr:nvCxnSpPr>
        <xdr:cNvPr id="200" name="直線コネクタ 199"/>
        <xdr:cNvCxnSpPr/>
      </xdr:nvCxnSpPr>
      <xdr:spPr>
        <a:xfrm>
          <a:off x="3225800" y="14726971"/>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84342</xdr:rowOff>
    </xdr:from>
    <xdr:to>
      <xdr:col>15</xdr:col>
      <xdr:colOff>82550</xdr:colOff>
      <xdr:row>85</xdr:row>
      <xdr:rowOff>153721</xdr:rowOff>
    </xdr:to>
    <xdr:cxnSp macro="">
      <xdr:nvCxnSpPr>
        <xdr:cNvPr id="203" name="直線コネクタ 202"/>
        <xdr:cNvCxnSpPr/>
      </xdr:nvCxnSpPr>
      <xdr:spPr>
        <a:xfrm>
          <a:off x="2336800" y="14657592"/>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157307</xdr:rowOff>
    </xdr:from>
    <xdr:to>
      <xdr:col>11</xdr:col>
      <xdr:colOff>31750</xdr:colOff>
      <xdr:row>85</xdr:row>
      <xdr:rowOff>84342</xdr:rowOff>
    </xdr:to>
    <xdr:cxnSp macro="">
      <xdr:nvCxnSpPr>
        <xdr:cNvPr id="206" name="直線コネクタ 205"/>
        <xdr:cNvCxnSpPr/>
      </xdr:nvCxnSpPr>
      <xdr:spPr>
        <a:xfrm>
          <a:off x="1447800" y="14559107"/>
          <a:ext cx="889000" cy="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97548</xdr:rowOff>
    </xdr:from>
    <xdr:to>
      <xdr:col>7</xdr:col>
      <xdr:colOff>31750</xdr:colOff>
      <xdr:row>80</xdr:row>
      <xdr:rowOff>27698</xdr:rowOff>
    </xdr:to>
    <xdr:sp macro="" textlink="">
      <xdr:nvSpPr>
        <xdr:cNvPr id="209" name="フローチャート: 判断 208"/>
        <xdr:cNvSpPr/>
      </xdr:nvSpPr>
      <xdr:spPr>
        <a:xfrm>
          <a:off x="1397000" y="136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37875</xdr:rowOff>
    </xdr:from>
    <xdr:ext cx="762000" cy="259045"/>
    <xdr:sp macro="" textlink="">
      <xdr:nvSpPr>
        <xdr:cNvPr id="210" name="テキスト ボックス 209"/>
        <xdr:cNvSpPr txBox="1"/>
      </xdr:nvSpPr>
      <xdr:spPr>
        <a:xfrm>
          <a:off x="1066800" y="1341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18879</xdr:rowOff>
    </xdr:from>
    <xdr:to>
      <xdr:col>23</xdr:col>
      <xdr:colOff>184150</xdr:colOff>
      <xdr:row>86</xdr:row>
      <xdr:rowOff>120479</xdr:rowOff>
    </xdr:to>
    <xdr:sp macro="" textlink="">
      <xdr:nvSpPr>
        <xdr:cNvPr id="216" name="楕円 215"/>
        <xdr:cNvSpPr/>
      </xdr:nvSpPr>
      <xdr:spPr>
        <a:xfrm>
          <a:off x="4902200" y="147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162406</xdr:rowOff>
    </xdr:from>
    <xdr:ext cx="762000" cy="259045"/>
    <xdr:sp macro="" textlink="">
      <xdr:nvSpPr>
        <xdr:cNvPr id="217" name="人件費・物件費等の状況該当値テキスト"/>
        <xdr:cNvSpPr txBox="1"/>
      </xdr:nvSpPr>
      <xdr:spPr>
        <a:xfrm>
          <a:off x="5041900" y="1473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42538</xdr:rowOff>
    </xdr:from>
    <xdr:to>
      <xdr:col>19</xdr:col>
      <xdr:colOff>184150</xdr:colOff>
      <xdr:row>86</xdr:row>
      <xdr:rowOff>144138</xdr:rowOff>
    </xdr:to>
    <xdr:sp macro="" textlink="">
      <xdr:nvSpPr>
        <xdr:cNvPr id="218" name="楕円 217"/>
        <xdr:cNvSpPr/>
      </xdr:nvSpPr>
      <xdr:spPr>
        <a:xfrm>
          <a:off x="4064000" y="147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128915</xdr:rowOff>
    </xdr:from>
    <xdr:ext cx="736600" cy="259045"/>
    <xdr:sp macro="" textlink="">
      <xdr:nvSpPr>
        <xdr:cNvPr id="219" name="テキスト ボックス 218"/>
        <xdr:cNvSpPr txBox="1"/>
      </xdr:nvSpPr>
      <xdr:spPr>
        <a:xfrm>
          <a:off x="3733800" y="1487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102921</xdr:rowOff>
    </xdr:from>
    <xdr:to>
      <xdr:col>15</xdr:col>
      <xdr:colOff>133350</xdr:colOff>
      <xdr:row>86</xdr:row>
      <xdr:rowOff>33071</xdr:rowOff>
    </xdr:to>
    <xdr:sp macro="" textlink="">
      <xdr:nvSpPr>
        <xdr:cNvPr id="220" name="楕円 219"/>
        <xdr:cNvSpPr/>
      </xdr:nvSpPr>
      <xdr:spPr>
        <a:xfrm>
          <a:off x="3175000" y="146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17848</xdr:rowOff>
    </xdr:from>
    <xdr:ext cx="762000" cy="259045"/>
    <xdr:sp macro="" textlink="">
      <xdr:nvSpPr>
        <xdr:cNvPr id="221" name="テキスト ボックス 220"/>
        <xdr:cNvSpPr txBox="1"/>
      </xdr:nvSpPr>
      <xdr:spPr>
        <a:xfrm>
          <a:off x="2844800" y="1476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33542</xdr:rowOff>
    </xdr:from>
    <xdr:to>
      <xdr:col>11</xdr:col>
      <xdr:colOff>82550</xdr:colOff>
      <xdr:row>85</xdr:row>
      <xdr:rowOff>135142</xdr:rowOff>
    </xdr:to>
    <xdr:sp macro="" textlink="">
      <xdr:nvSpPr>
        <xdr:cNvPr id="222" name="楕円 221"/>
        <xdr:cNvSpPr/>
      </xdr:nvSpPr>
      <xdr:spPr>
        <a:xfrm>
          <a:off x="2286000" y="146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119919</xdr:rowOff>
    </xdr:from>
    <xdr:ext cx="762000" cy="259045"/>
    <xdr:sp macro="" textlink="">
      <xdr:nvSpPr>
        <xdr:cNvPr id="223" name="テキスト ボックス 222"/>
        <xdr:cNvSpPr txBox="1"/>
      </xdr:nvSpPr>
      <xdr:spPr>
        <a:xfrm>
          <a:off x="1955800" y="1469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106507</xdr:rowOff>
    </xdr:from>
    <xdr:to>
      <xdr:col>7</xdr:col>
      <xdr:colOff>31750</xdr:colOff>
      <xdr:row>85</xdr:row>
      <xdr:rowOff>36657</xdr:rowOff>
    </xdr:to>
    <xdr:sp macro="" textlink="">
      <xdr:nvSpPr>
        <xdr:cNvPr id="224" name="楕円 223"/>
        <xdr:cNvSpPr/>
      </xdr:nvSpPr>
      <xdr:spPr>
        <a:xfrm>
          <a:off x="1397000" y="14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21434</xdr:rowOff>
    </xdr:from>
    <xdr:ext cx="762000" cy="259045"/>
    <xdr:sp macro="" textlink="">
      <xdr:nvSpPr>
        <xdr:cNvPr id="225" name="テキスト ボックス 224"/>
        <xdr:cNvSpPr txBox="1"/>
      </xdr:nvSpPr>
      <xdr:spPr>
        <a:xfrm>
          <a:off x="1066800" y="145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勧奨退職や新規採用の抑制等により職員数の削減に努めているものの，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初任給の基準の相違</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経験年数階層の変動等により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引き続き</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中長期的な職員採用計画による職員構成の是正や給与制度の見直しを行い，適正な給与水準の確保に努めていく。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61" name="直線コネクタ 260"/>
        <xdr:cNvCxnSpPr/>
      </xdr:nvCxnSpPr>
      <xdr:spPr>
        <a:xfrm flipV="1">
          <a:off x="16179800" y="152599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64" name="直線コネクタ 263"/>
        <xdr:cNvCxnSpPr/>
      </xdr:nvCxnSpPr>
      <xdr:spPr>
        <a:xfrm flipV="1">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87086</xdr:rowOff>
    </xdr:to>
    <xdr:cxnSp macro="">
      <xdr:nvCxnSpPr>
        <xdr:cNvPr id="267" name="直線コネクタ 266"/>
        <xdr:cNvCxnSpPr/>
      </xdr:nvCxnSpPr>
      <xdr:spPr>
        <a:xfrm>
          <a:off x="14401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52614</xdr:rowOff>
    </xdr:to>
    <xdr:cxnSp macro="">
      <xdr:nvCxnSpPr>
        <xdr:cNvPr id="270" name="直線コネクタ 269"/>
        <xdr:cNvCxnSpPr/>
      </xdr:nvCxnSpPr>
      <xdr:spPr>
        <a:xfrm>
          <a:off x="13512800" y="14984186"/>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3" name="フローチャート: 判断 272"/>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4" name="テキスト ボックス 273"/>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0" name="楕円 279"/>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1"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2" name="楕円 281"/>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3" name="テキスト ボックス 282"/>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職員数は一般職員が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，人口減少や行政区域が広大であること，ごみ・し尿処理業務，消防業務等を町単独で行っていること等から人口千人当たりの職員数は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今後も住民サービスの確保に留意しながら，業務の民間委託をはじめとする事務事業の見直しを行うなどにより，職員数の適正管理に努め，定員適正化計画に基づき人員削減に取り組んでいく。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44541</xdr:rowOff>
    </xdr:from>
    <xdr:to>
      <xdr:col>81</xdr:col>
      <xdr:colOff>44450</xdr:colOff>
      <xdr:row>64</xdr:row>
      <xdr:rowOff>92801</xdr:rowOff>
    </xdr:to>
    <xdr:cxnSp macro="">
      <xdr:nvCxnSpPr>
        <xdr:cNvPr id="326" name="直線コネクタ 325"/>
        <xdr:cNvCxnSpPr/>
      </xdr:nvCxnSpPr>
      <xdr:spPr>
        <a:xfrm>
          <a:off x="16179800" y="1101734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4899</xdr:rowOff>
    </xdr:from>
    <xdr:to>
      <xdr:col>77</xdr:col>
      <xdr:colOff>44450</xdr:colOff>
      <xdr:row>64</xdr:row>
      <xdr:rowOff>44541</xdr:rowOff>
    </xdr:to>
    <xdr:cxnSp macro="">
      <xdr:nvCxnSpPr>
        <xdr:cNvPr id="329" name="直線コネクタ 328"/>
        <xdr:cNvCxnSpPr/>
      </xdr:nvCxnSpPr>
      <xdr:spPr>
        <a:xfrm>
          <a:off x="15290800" y="1097769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134983</xdr:rowOff>
    </xdr:from>
    <xdr:to>
      <xdr:col>72</xdr:col>
      <xdr:colOff>203200</xdr:colOff>
      <xdr:row>64</xdr:row>
      <xdr:rowOff>4899</xdr:rowOff>
    </xdr:to>
    <xdr:cxnSp macro="">
      <xdr:nvCxnSpPr>
        <xdr:cNvPr id="332" name="直線コネクタ 331"/>
        <xdr:cNvCxnSpPr/>
      </xdr:nvCxnSpPr>
      <xdr:spPr>
        <a:xfrm>
          <a:off x="14401800" y="109363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63</xdr:row>
      <xdr:rowOff>150495</xdr:rowOff>
    </xdr:to>
    <xdr:cxnSp macro="">
      <xdr:nvCxnSpPr>
        <xdr:cNvPr id="335" name="直線コネクタ 334"/>
        <xdr:cNvCxnSpPr/>
      </xdr:nvCxnSpPr>
      <xdr:spPr>
        <a:xfrm flipV="1">
          <a:off x="13512800" y="1093633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2994</xdr:rowOff>
    </xdr:from>
    <xdr:to>
      <xdr:col>64</xdr:col>
      <xdr:colOff>152400</xdr:colOff>
      <xdr:row>59</xdr:row>
      <xdr:rowOff>104594</xdr:rowOff>
    </xdr:to>
    <xdr:sp macro="" textlink="">
      <xdr:nvSpPr>
        <xdr:cNvPr id="338" name="フローチャート: 判断 337"/>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114771</xdr:rowOff>
    </xdr:from>
    <xdr:ext cx="762000" cy="259045"/>
    <xdr:sp macro="" textlink="">
      <xdr:nvSpPr>
        <xdr:cNvPr id="339" name="テキスト ボックス 338"/>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42001</xdr:rowOff>
    </xdr:from>
    <xdr:to>
      <xdr:col>81</xdr:col>
      <xdr:colOff>95250</xdr:colOff>
      <xdr:row>64</xdr:row>
      <xdr:rowOff>143601</xdr:rowOff>
    </xdr:to>
    <xdr:sp macro="" textlink="">
      <xdr:nvSpPr>
        <xdr:cNvPr id="345" name="楕円 344"/>
        <xdr:cNvSpPr/>
      </xdr:nvSpPr>
      <xdr:spPr>
        <a:xfrm>
          <a:off x="169672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14078</xdr:rowOff>
    </xdr:from>
    <xdr:ext cx="762000" cy="259045"/>
    <xdr:sp macro="" textlink="">
      <xdr:nvSpPr>
        <xdr:cNvPr id="346" name="定員管理の状況該当値テキスト"/>
        <xdr:cNvSpPr txBox="1"/>
      </xdr:nvSpPr>
      <xdr:spPr>
        <a:xfrm>
          <a:off x="17106900" y="1098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165191</xdr:rowOff>
    </xdr:from>
    <xdr:to>
      <xdr:col>77</xdr:col>
      <xdr:colOff>95250</xdr:colOff>
      <xdr:row>64</xdr:row>
      <xdr:rowOff>95341</xdr:rowOff>
    </xdr:to>
    <xdr:sp macro="" textlink="">
      <xdr:nvSpPr>
        <xdr:cNvPr id="347" name="楕円 346"/>
        <xdr:cNvSpPr/>
      </xdr:nvSpPr>
      <xdr:spPr>
        <a:xfrm>
          <a:off x="16129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80118</xdr:rowOff>
    </xdr:from>
    <xdr:ext cx="736600" cy="259045"/>
    <xdr:sp macro="" textlink="">
      <xdr:nvSpPr>
        <xdr:cNvPr id="348" name="テキスト ボックス 347"/>
        <xdr:cNvSpPr txBox="1"/>
      </xdr:nvSpPr>
      <xdr:spPr>
        <a:xfrm>
          <a:off x="15798800" y="110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125549</xdr:rowOff>
    </xdr:from>
    <xdr:to>
      <xdr:col>73</xdr:col>
      <xdr:colOff>44450</xdr:colOff>
      <xdr:row>64</xdr:row>
      <xdr:rowOff>55699</xdr:rowOff>
    </xdr:to>
    <xdr:sp macro="" textlink="">
      <xdr:nvSpPr>
        <xdr:cNvPr id="349" name="楕円 348"/>
        <xdr:cNvSpPr/>
      </xdr:nvSpPr>
      <xdr:spPr>
        <a:xfrm>
          <a:off x="15240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40476</xdr:rowOff>
    </xdr:from>
    <xdr:ext cx="762000" cy="259045"/>
    <xdr:sp macro="" textlink="">
      <xdr:nvSpPr>
        <xdr:cNvPr id="350" name="テキスト ボックス 349"/>
        <xdr:cNvSpPr txBox="1"/>
      </xdr:nvSpPr>
      <xdr:spPr>
        <a:xfrm>
          <a:off x="14909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51" name="楕円 350"/>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52" name="テキスト ボックス 351"/>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99695</xdr:rowOff>
    </xdr:from>
    <xdr:to>
      <xdr:col>64</xdr:col>
      <xdr:colOff>152400</xdr:colOff>
      <xdr:row>64</xdr:row>
      <xdr:rowOff>29845</xdr:rowOff>
    </xdr:to>
    <xdr:sp macro="" textlink="">
      <xdr:nvSpPr>
        <xdr:cNvPr id="353" name="楕円 352"/>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14622</xdr:rowOff>
    </xdr:from>
    <xdr:ext cx="762000" cy="259045"/>
    <xdr:sp macro="" textlink="">
      <xdr:nvSpPr>
        <xdr:cNvPr id="354" name="テキスト ボックス 353"/>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年度単年度と平成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年度単年度の比率を比較すると，分子から減する災害復旧費等に係る基準財政需要額の増加により分子は減少したが，普通交付税額，臨時財政対策債発行可能額等の分母も減少したため，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ポイントの減少にとどまった。そのため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か年平均の比率に変化はなく，類似団体平均を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大型普通建設事業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が控えており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，数値の上昇が予想される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引き続き各種事業計画の整理・見直しを図るなど，起債の発行を抑制し，数値の改善に努めていく。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161713</xdr:rowOff>
    </xdr:to>
    <xdr:cxnSp macro="">
      <xdr:nvCxnSpPr>
        <xdr:cNvPr id="387" name="直線コネクタ 386"/>
        <xdr:cNvCxnSpPr/>
      </xdr:nvCxnSpPr>
      <xdr:spPr>
        <a:xfrm>
          <a:off x="16179800" y="684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30480</xdr:rowOff>
    </xdr:to>
    <xdr:cxnSp macro="">
      <xdr:nvCxnSpPr>
        <xdr:cNvPr id="390" name="直線コネクタ 389"/>
        <xdr:cNvCxnSpPr/>
      </xdr:nvCxnSpPr>
      <xdr:spPr>
        <a:xfrm flipV="1">
          <a:off x="15290800" y="68482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94827</xdr:rowOff>
    </xdr:to>
    <xdr:cxnSp macro="">
      <xdr:nvCxnSpPr>
        <xdr:cNvPr id="393" name="直線コネクタ 392"/>
        <xdr:cNvCxnSpPr/>
      </xdr:nvCxnSpPr>
      <xdr:spPr>
        <a:xfrm flipV="1">
          <a:off x="14401800" y="688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68156</xdr:rowOff>
    </xdr:to>
    <xdr:cxnSp macro="">
      <xdr:nvCxnSpPr>
        <xdr:cNvPr id="396" name="直線コネクタ 395"/>
        <xdr:cNvCxnSpPr/>
      </xdr:nvCxnSpPr>
      <xdr:spPr>
        <a:xfrm flipV="1">
          <a:off x="13512800" y="69528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399" name="フローチャート: 判断 398"/>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0" name="テキスト ボックス 39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7"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8" name="楕円 407"/>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9" name="テキスト ボックス 40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10" name="楕円 40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11" name="テキスト ボックス 41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12" name="楕円 411"/>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13" name="テキスト ボックス 412"/>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4" name="楕円 413"/>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5" name="テキスト ボックス 41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ポイント上昇した。主な要因としては，財政調整基金の取崩しによる充当可能基金の減少や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廃棄物処理施設整備事業等に係る平成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年度地方債の元金償還が開始となったことで算入公債費等の額が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今後も地方債発行の抑制や職員数の適正管理に努めるとともに，充当可能基金への計画的な積立てを行うなど財政の健全化を図っていく。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157662</xdr:rowOff>
    </xdr:from>
    <xdr:to>
      <xdr:col>81</xdr:col>
      <xdr:colOff>44450</xdr:colOff>
      <xdr:row>15</xdr:row>
      <xdr:rowOff>14938</xdr:rowOff>
    </xdr:to>
    <xdr:cxnSp macro="">
      <xdr:nvCxnSpPr>
        <xdr:cNvPr id="451" name="直線コネクタ 450"/>
        <xdr:cNvCxnSpPr/>
      </xdr:nvCxnSpPr>
      <xdr:spPr>
        <a:xfrm>
          <a:off x="16179800" y="2557962"/>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157662</xdr:rowOff>
    </xdr:from>
    <xdr:to>
      <xdr:col>77</xdr:col>
      <xdr:colOff>44450</xdr:colOff>
      <xdr:row>15</xdr:row>
      <xdr:rowOff>43664</xdr:rowOff>
    </xdr:to>
    <xdr:cxnSp macro="">
      <xdr:nvCxnSpPr>
        <xdr:cNvPr id="454" name="直線コネクタ 453"/>
        <xdr:cNvCxnSpPr/>
      </xdr:nvCxnSpPr>
      <xdr:spPr>
        <a:xfrm flipV="1">
          <a:off x="15290800" y="2557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43664</xdr:rowOff>
    </xdr:from>
    <xdr:to>
      <xdr:col>72</xdr:col>
      <xdr:colOff>203200</xdr:colOff>
      <xdr:row>16</xdr:row>
      <xdr:rowOff>48018</xdr:rowOff>
    </xdr:to>
    <xdr:cxnSp macro="">
      <xdr:nvCxnSpPr>
        <xdr:cNvPr id="457" name="直線コネクタ 456"/>
        <xdr:cNvCxnSpPr/>
      </xdr:nvCxnSpPr>
      <xdr:spPr>
        <a:xfrm flipV="1">
          <a:off x="14401800" y="2615414"/>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48018</xdr:rowOff>
    </xdr:from>
    <xdr:to>
      <xdr:col>68</xdr:col>
      <xdr:colOff>152400</xdr:colOff>
      <xdr:row>17</xdr:row>
      <xdr:rowOff>91440</xdr:rowOff>
    </xdr:to>
    <xdr:cxnSp macro="">
      <xdr:nvCxnSpPr>
        <xdr:cNvPr id="460" name="直線コネクタ 459"/>
        <xdr:cNvCxnSpPr/>
      </xdr:nvCxnSpPr>
      <xdr:spPr>
        <a:xfrm flipV="1">
          <a:off x="13512800" y="2791218"/>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2" name="テキスト ボックス 461"/>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135588</xdr:rowOff>
    </xdr:from>
    <xdr:to>
      <xdr:col>81</xdr:col>
      <xdr:colOff>95250</xdr:colOff>
      <xdr:row>15</xdr:row>
      <xdr:rowOff>65738</xdr:rowOff>
    </xdr:to>
    <xdr:sp macro="" textlink="">
      <xdr:nvSpPr>
        <xdr:cNvPr id="470" name="楕円 469"/>
        <xdr:cNvSpPr/>
      </xdr:nvSpPr>
      <xdr:spPr>
        <a:xfrm>
          <a:off x="169672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152115</xdr:rowOff>
    </xdr:from>
    <xdr:ext cx="762000" cy="259045"/>
    <xdr:sp macro="" textlink="">
      <xdr:nvSpPr>
        <xdr:cNvPr id="471" name="将来負担の状況該当値テキスト"/>
        <xdr:cNvSpPr txBox="1"/>
      </xdr:nvSpPr>
      <xdr:spPr>
        <a:xfrm>
          <a:off x="17106900" y="23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106862</xdr:rowOff>
    </xdr:from>
    <xdr:to>
      <xdr:col>77</xdr:col>
      <xdr:colOff>95250</xdr:colOff>
      <xdr:row>15</xdr:row>
      <xdr:rowOff>37012</xdr:rowOff>
    </xdr:to>
    <xdr:sp macro="" textlink="">
      <xdr:nvSpPr>
        <xdr:cNvPr id="472" name="楕円 471"/>
        <xdr:cNvSpPr/>
      </xdr:nvSpPr>
      <xdr:spPr>
        <a:xfrm>
          <a:off x="16129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47189</xdr:rowOff>
    </xdr:from>
    <xdr:ext cx="736600" cy="259045"/>
    <xdr:sp macro="" textlink="">
      <xdr:nvSpPr>
        <xdr:cNvPr id="473" name="テキスト ボックス 472"/>
        <xdr:cNvSpPr txBox="1"/>
      </xdr:nvSpPr>
      <xdr:spPr>
        <a:xfrm>
          <a:off x="15798800" y="227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164314</xdr:rowOff>
    </xdr:from>
    <xdr:to>
      <xdr:col>73</xdr:col>
      <xdr:colOff>44450</xdr:colOff>
      <xdr:row>15</xdr:row>
      <xdr:rowOff>94464</xdr:rowOff>
    </xdr:to>
    <xdr:sp macro="" textlink="">
      <xdr:nvSpPr>
        <xdr:cNvPr id="474" name="楕円 473"/>
        <xdr:cNvSpPr/>
      </xdr:nvSpPr>
      <xdr:spPr>
        <a:xfrm>
          <a:off x="15240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104641</xdr:rowOff>
    </xdr:from>
    <xdr:ext cx="762000" cy="259045"/>
    <xdr:sp macro="" textlink="">
      <xdr:nvSpPr>
        <xdr:cNvPr id="475" name="テキスト ボックス 474"/>
        <xdr:cNvSpPr txBox="1"/>
      </xdr:nvSpPr>
      <xdr:spPr>
        <a:xfrm>
          <a:off x="14909800" y="233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168668</xdr:rowOff>
    </xdr:from>
    <xdr:to>
      <xdr:col>68</xdr:col>
      <xdr:colOff>203200</xdr:colOff>
      <xdr:row>16</xdr:row>
      <xdr:rowOff>98818</xdr:rowOff>
    </xdr:to>
    <xdr:sp macro="" textlink="">
      <xdr:nvSpPr>
        <xdr:cNvPr id="476" name="楕円 475"/>
        <xdr:cNvSpPr/>
      </xdr:nvSpPr>
      <xdr:spPr>
        <a:xfrm>
          <a:off x="14351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108995</xdr:rowOff>
    </xdr:from>
    <xdr:ext cx="762000" cy="259045"/>
    <xdr:sp macro="" textlink="">
      <xdr:nvSpPr>
        <xdr:cNvPr id="477" name="テキスト ボックス 476"/>
        <xdr:cNvSpPr txBox="1"/>
      </xdr:nvSpPr>
      <xdr:spPr>
        <a:xfrm>
          <a:off x="14020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78" name="楕円 477"/>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9" name="テキスト ボックス 478"/>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職員給の増，保育所人件費の特定財源充当見直しによる経常一般財源の増により，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ポイント高くなっているのは，ごみ・し尿処理業務，消防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業務を町単独で行っているため，職員数が多いことが主な要因である。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引き続き定数管理・給与の適正化を推進し，また，民間委託の導入を含めた人件費の削減に努めていく。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130810</xdr:rowOff>
    </xdr:to>
    <xdr:cxnSp macro="">
      <xdr:nvCxnSpPr>
        <xdr:cNvPr id="66" name="直線コネクタ 65"/>
        <xdr:cNvCxnSpPr/>
      </xdr:nvCxnSpPr>
      <xdr:spPr>
        <a:xfrm>
          <a:off x="3987800" y="6725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100330</xdr:rowOff>
    </xdr:to>
    <xdr:cxnSp macro="">
      <xdr:nvCxnSpPr>
        <xdr:cNvPr id="69" name="直線コネクタ 68"/>
        <xdr:cNvCxnSpPr/>
      </xdr:nvCxnSpPr>
      <xdr:spPr>
        <a:xfrm flipV="1">
          <a:off x="3098800" y="672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130810</xdr:rowOff>
    </xdr:to>
    <xdr:cxnSp macro="">
      <xdr:nvCxnSpPr>
        <xdr:cNvPr id="72" name="直線コネクタ 71"/>
        <xdr:cNvCxnSpPr/>
      </xdr:nvCxnSpPr>
      <xdr:spPr>
        <a:xfrm flipV="1">
          <a:off x="2209800" y="678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39</xdr:row>
      <xdr:rowOff>138430</xdr:rowOff>
    </xdr:to>
    <xdr:cxnSp macro="">
      <xdr:nvCxnSpPr>
        <xdr:cNvPr id="75" name="直線コネクタ 74"/>
        <xdr:cNvCxnSpPr/>
      </xdr:nvCxnSpPr>
      <xdr:spPr>
        <a:xfrm flipV="1">
          <a:off x="1320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英語指導助手招致事業費の増や，小中学校スクールバス運行に係るへき地児童生徒援助費等補助金，武藤文化福祉基金繰入金等特定財源の減で経常経費充当一般財源が増加したことにより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業務の合理化が進む中で，システムの委託料や使用料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も高くなっていることから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，契約内容を精査し，抑制に努めていく。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19050</xdr:rowOff>
    </xdr:to>
    <xdr:cxnSp macro="">
      <xdr:nvCxnSpPr>
        <xdr:cNvPr id="127" name="直線コネクタ 126"/>
        <xdr:cNvCxnSpPr/>
      </xdr:nvCxnSpPr>
      <xdr:spPr>
        <a:xfrm>
          <a:off x="15671800" y="285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19050</xdr:rowOff>
    </xdr:to>
    <xdr:cxnSp macro="">
      <xdr:nvCxnSpPr>
        <xdr:cNvPr id="130" name="直線コネクタ 129"/>
        <xdr:cNvCxnSpPr/>
      </xdr:nvCxnSpPr>
      <xdr:spPr>
        <a:xfrm flipV="1">
          <a:off x="14782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44450</xdr:rowOff>
    </xdr:to>
    <xdr:cxnSp macro="">
      <xdr:nvCxnSpPr>
        <xdr:cNvPr id="133" name="直線コネクタ 132"/>
        <xdr:cNvCxnSpPr/>
      </xdr:nvCxnSpPr>
      <xdr:spPr>
        <a:xfrm flipV="1">
          <a:off x="13893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17</xdr:row>
      <xdr:rowOff>44450</xdr:rowOff>
    </xdr:to>
    <xdr:cxnSp macro="">
      <xdr:nvCxnSpPr>
        <xdr:cNvPr id="136" name="直線コネクタ 135"/>
        <xdr:cNvCxnSpPr/>
      </xdr:nvCxnSpPr>
      <xdr:spPr>
        <a:xfrm>
          <a:off x="13004800" y="2819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39" name="フローチャート: 判断 138"/>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0" name="テキスト ボックス 139"/>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0" name="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165100</xdr:rowOff>
    </xdr:from>
    <xdr:to>
      <xdr:col>69</xdr:col>
      <xdr:colOff>142875</xdr:colOff>
      <xdr:row>17</xdr:row>
      <xdr:rowOff>95250</xdr:rowOff>
    </xdr:to>
    <xdr:sp macro="" textlink="">
      <xdr:nvSpPr>
        <xdr:cNvPr id="152" name="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養護老人ホーム入所者措置費や児童手当給付金等の減による経常経費充当一般財源の減，充当財源見直し等による経常特定財源の増により，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改善された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ポイント上回っているが，高齢化率が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年度末現在）である本町においては，今後も老人福祉費等に係る扶助費の増加が見込まれるため，事業の内容を精査し適正な執行に努めていく。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165100</xdr:rowOff>
    </xdr:to>
    <xdr:cxnSp macro="">
      <xdr:nvCxnSpPr>
        <xdr:cNvPr id="188" name="直線コネクタ 187"/>
        <xdr:cNvCxnSpPr/>
      </xdr:nvCxnSpPr>
      <xdr:spPr>
        <a:xfrm flipV="1">
          <a:off x="3987800" y="10337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61</xdr:row>
      <xdr:rowOff>165100</xdr:rowOff>
    </xdr:to>
    <xdr:cxnSp macro="">
      <xdr:nvCxnSpPr>
        <xdr:cNvPr id="191" name="直線コネクタ 190"/>
        <xdr:cNvCxnSpPr/>
      </xdr:nvCxnSpPr>
      <xdr:spPr>
        <a:xfrm>
          <a:off x="3098800" y="10223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107950</xdr:rowOff>
    </xdr:to>
    <xdr:cxnSp macro="">
      <xdr:nvCxnSpPr>
        <xdr:cNvPr id="194" name="直線コネクタ 193"/>
        <xdr:cNvCxnSpPr/>
      </xdr:nvCxnSpPr>
      <xdr:spPr>
        <a:xfrm>
          <a:off x="2209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60</xdr:row>
      <xdr:rowOff>88900</xdr:rowOff>
    </xdr:to>
    <xdr:cxnSp macro="">
      <xdr:nvCxnSpPr>
        <xdr:cNvPr id="197" name="直線コネクタ 196"/>
        <xdr:cNvCxnSpPr/>
      </xdr:nvCxnSpPr>
      <xdr:spPr>
        <a:xfrm flipV="1">
          <a:off x="1320800" y="10090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35577</xdr:rowOff>
    </xdr:from>
    <xdr:ext cx="762000" cy="259045"/>
    <xdr:sp macro="" textlink="">
      <xdr:nvSpPr>
        <xdr:cNvPr id="201" name="テキスト ボックス 200"/>
        <xdr:cNvSpPr txBox="1"/>
      </xdr:nvSpPr>
      <xdr:spPr>
        <a:xfrm>
          <a:off x="939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8"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114300</xdr:rowOff>
    </xdr:from>
    <xdr:to>
      <xdr:col>20</xdr:col>
      <xdr:colOff>38100</xdr:colOff>
      <xdr:row>62</xdr:row>
      <xdr:rowOff>44450</xdr:rowOff>
    </xdr:to>
    <xdr:sp macro="" textlink="">
      <xdr:nvSpPr>
        <xdr:cNvPr id="209" name="楕円 208"/>
        <xdr:cNvSpPr/>
      </xdr:nvSpPr>
      <xdr:spPr>
        <a:xfrm>
          <a:off x="3937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29227</xdr:rowOff>
    </xdr:from>
    <xdr:ext cx="736600" cy="259045"/>
    <xdr:sp macro="" textlink="">
      <xdr:nvSpPr>
        <xdr:cNvPr id="210" name="テキスト ボックス 209"/>
        <xdr:cNvSpPr txBox="1"/>
      </xdr:nvSpPr>
      <xdr:spPr>
        <a:xfrm>
          <a:off x="3606800" y="106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3" name="楕円 212"/>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4" name="テキスト ボックス 213"/>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5" name="楕円 214"/>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6" name="テキスト ボックス 215"/>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その他の比率のうち維持補修費が，し尿処理施設に係る施設整備修繕工事等により上昇したため，前年度と比較して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ポイント上昇した。類似団体と比較すると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介護保険特別会計等の繰出金では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ポイント減少したが，経年で比較しても高い傾向にあるため，今後も各会計における財政の健全化を図り，抑制に努めていく。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78015</xdr:rowOff>
    </xdr:to>
    <xdr:cxnSp macro="">
      <xdr:nvCxnSpPr>
        <xdr:cNvPr id="251" name="直線コネクタ 250"/>
        <xdr:cNvCxnSpPr/>
      </xdr:nvCxnSpPr>
      <xdr:spPr>
        <a:xfrm>
          <a:off x="15671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121557</xdr:rowOff>
    </xdr:to>
    <xdr:cxnSp macro="">
      <xdr:nvCxnSpPr>
        <xdr:cNvPr id="254" name="直線コネクタ 253"/>
        <xdr:cNvCxnSpPr/>
      </xdr:nvCxnSpPr>
      <xdr:spPr>
        <a:xfrm flipV="1">
          <a:off x="14782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121557</xdr:rowOff>
    </xdr:to>
    <xdr:cxnSp macro="">
      <xdr:nvCxnSpPr>
        <xdr:cNvPr id="257" name="直線コネクタ 256"/>
        <xdr:cNvCxnSpPr/>
      </xdr:nvCxnSpPr>
      <xdr:spPr>
        <a:xfrm>
          <a:off x="13893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23585</xdr:rowOff>
    </xdr:to>
    <xdr:cxnSp macro="">
      <xdr:nvCxnSpPr>
        <xdr:cNvPr id="260" name="直線コネクタ 259"/>
        <xdr:cNvCxnSpPr/>
      </xdr:nvCxnSpPr>
      <xdr:spPr>
        <a:xfrm>
          <a:off x="13004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63" name="フローチャート: 判断 262"/>
        <xdr:cNvSpPr/>
      </xdr:nvSpPr>
      <xdr:spPr>
        <a:xfrm>
          <a:off x="12954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64" name="テキスト ボックス 263"/>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3" name="テキスト ボックス 272"/>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7" name="テキスト ボックス 276"/>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9" name="テキスト ボックス 278"/>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農作物被害防護柵等設置費補助金の増，ふるさと応援寄附金等特定財源の減により経常経費充当一般財源が増加し，前年度と比較して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99568</xdr:rowOff>
    </xdr:to>
    <xdr:cxnSp macro="">
      <xdr:nvCxnSpPr>
        <xdr:cNvPr id="309" name="直線コネクタ 308"/>
        <xdr:cNvCxnSpPr/>
      </xdr:nvCxnSpPr>
      <xdr:spPr>
        <a:xfrm>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94996</xdr:rowOff>
    </xdr:to>
    <xdr:cxnSp macro="">
      <xdr:nvCxnSpPr>
        <xdr:cNvPr id="312" name="直線コネクタ 311"/>
        <xdr:cNvCxnSpPr/>
      </xdr:nvCxnSpPr>
      <xdr:spPr>
        <a:xfrm>
          <a:off x="14782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113284</xdr:rowOff>
    </xdr:to>
    <xdr:cxnSp macro="">
      <xdr:nvCxnSpPr>
        <xdr:cNvPr id="315" name="直線コネクタ 314"/>
        <xdr:cNvCxnSpPr/>
      </xdr:nvCxnSpPr>
      <xdr:spPr>
        <a:xfrm flipV="1">
          <a:off x="13893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113284</xdr:rowOff>
    </xdr:to>
    <xdr:cxnSp macro="">
      <xdr:nvCxnSpPr>
        <xdr:cNvPr id="318" name="直線コネクタ 317"/>
        <xdr:cNvCxnSpPr/>
      </xdr:nvCxnSpPr>
      <xdr:spPr>
        <a:xfrm>
          <a:off x="13004800" y="58694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8" name="楕円 327"/>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29"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0" name="楕円 329"/>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1" name="テキスト ボックス 330"/>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2" name="楕円 331"/>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3" name="テキスト ボックス 332"/>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4" name="楕円 333"/>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5" name="テキスト ボックス 334"/>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6" name="楕円 335"/>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7" name="テキスト ボックス 336"/>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廃棄物処理施設整備事業等に係る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年度地方債の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元金償還開始により公債費が増加したため，前年度と比較して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今後庁舎建設等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大型普通建設事業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が控えているため，基金の積立てや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後年度の償還見通しを立てながら起債の発行を抑制していく。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46989</xdr:rowOff>
    </xdr:to>
    <xdr:cxnSp macro="">
      <xdr:nvCxnSpPr>
        <xdr:cNvPr id="370" name="直線コネクタ 369"/>
        <xdr:cNvCxnSpPr/>
      </xdr:nvCxnSpPr>
      <xdr:spPr>
        <a:xfrm>
          <a:off x="3987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142239</xdr:rowOff>
    </xdr:to>
    <xdr:cxnSp macro="">
      <xdr:nvCxnSpPr>
        <xdr:cNvPr id="373" name="直線コネクタ 372"/>
        <xdr:cNvCxnSpPr/>
      </xdr:nvCxnSpPr>
      <xdr:spPr>
        <a:xfrm>
          <a:off x="3098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76" name="直線コネクタ 375"/>
        <xdr:cNvCxnSpPr/>
      </xdr:nvCxnSpPr>
      <xdr:spPr>
        <a:xfrm>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46989</xdr:rowOff>
    </xdr:to>
    <xdr:cxnSp macro="">
      <xdr:nvCxnSpPr>
        <xdr:cNvPr id="379" name="直線コネクタ 378"/>
        <xdr:cNvCxnSpPr/>
      </xdr:nvCxnSpPr>
      <xdr:spPr>
        <a:xfrm flipV="1">
          <a:off x="1320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9" name="楕円 38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0"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1" name="楕円 390"/>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2" name="テキスト ボックス 391"/>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5" name="楕円 394"/>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6" name="テキスト ボックス 395"/>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8" name="テキスト ボックス 397"/>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ポイント上回っている。扶助費と繰出金ではやや減少したものの，人件費，物件費，維持補修費等で経常経費充当一般財源が増加したためである。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145287</xdr:rowOff>
    </xdr:to>
    <xdr:cxnSp macro="">
      <xdr:nvCxnSpPr>
        <xdr:cNvPr id="429" name="直線コネクタ 428"/>
        <xdr:cNvCxnSpPr/>
      </xdr:nvCxnSpPr>
      <xdr:spPr>
        <a:xfrm>
          <a:off x="15671800" y="131434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113285</xdr:rowOff>
    </xdr:to>
    <xdr:cxnSp macro="">
      <xdr:nvCxnSpPr>
        <xdr:cNvPr id="432" name="直線コネクタ 431"/>
        <xdr:cNvCxnSpPr/>
      </xdr:nvCxnSpPr>
      <xdr:spPr>
        <a:xfrm>
          <a:off x="14782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90424</xdr:rowOff>
    </xdr:to>
    <xdr:cxnSp macro="">
      <xdr:nvCxnSpPr>
        <xdr:cNvPr id="435" name="直線コネクタ 434"/>
        <xdr:cNvCxnSpPr/>
      </xdr:nvCxnSpPr>
      <xdr:spPr>
        <a:xfrm>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85852</xdr:rowOff>
    </xdr:to>
    <xdr:cxnSp macro="">
      <xdr:nvCxnSpPr>
        <xdr:cNvPr id="438" name="直線コネクタ 437"/>
        <xdr:cNvCxnSpPr/>
      </xdr:nvCxnSpPr>
      <xdr:spPr>
        <a:xfrm>
          <a:off x="13004800" y="130291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1" name="フローチャート: 判断 440"/>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2" name="テキスト ボックス 441"/>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9"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0" name="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51" name="テキスト ボックス 450"/>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53" name="テキスト ボックス 452"/>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4" name="楕円 453"/>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5" name="テキスト ボックス 454"/>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6" name="楕円 455"/>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7" name="テキスト ボックス 45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43866</xdr:rowOff>
    </xdr:from>
    <xdr:to>
      <xdr:col>29</xdr:col>
      <xdr:colOff>127000</xdr:colOff>
      <xdr:row>15</xdr:row>
      <xdr:rowOff>87561</xdr:rowOff>
    </xdr:to>
    <xdr:cxnSp macro="">
      <xdr:nvCxnSpPr>
        <xdr:cNvPr id="52" name="直線コネクタ 51"/>
        <xdr:cNvCxnSpPr/>
      </xdr:nvCxnSpPr>
      <xdr:spPr bwMode="auto">
        <a:xfrm flipV="1">
          <a:off x="5003800" y="2663241"/>
          <a:ext cx="6477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87561</xdr:rowOff>
    </xdr:from>
    <xdr:to>
      <xdr:col>26</xdr:col>
      <xdr:colOff>50800</xdr:colOff>
      <xdr:row>15</xdr:row>
      <xdr:rowOff>149120</xdr:rowOff>
    </xdr:to>
    <xdr:cxnSp macro="">
      <xdr:nvCxnSpPr>
        <xdr:cNvPr id="55" name="直線コネクタ 54"/>
        <xdr:cNvCxnSpPr/>
      </xdr:nvCxnSpPr>
      <xdr:spPr bwMode="auto">
        <a:xfrm flipV="1">
          <a:off x="4305300" y="2706936"/>
          <a:ext cx="698500" cy="6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149120</xdr:rowOff>
    </xdr:from>
    <xdr:to>
      <xdr:col>22</xdr:col>
      <xdr:colOff>114300</xdr:colOff>
      <xdr:row>15</xdr:row>
      <xdr:rowOff>155945</xdr:rowOff>
    </xdr:to>
    <xdr:cxnSp macro="">
      <xdr:nvCxnSpPr>
        <xdr:cNvPr id="58" name="直線コネクタ 57"/>
        <xdr:cNvCxnSpPr/>
      </xdr:nvCxnSpPr>
      <xdr:spPr bwMode="auto">
        <a:xfrm flipV="1">
          <a:off x="3606800" y="2768495"/>
          <a:ext cx="6985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155945</xdr:rowOff>
    </xdr:from>
    <xdr:to>
      <xdr:col>18</xdr:col>
      <xdr:colOff>177800</xdr:colOff>
      <xdr:row>16</xdr:row>
      <xdr:rowOff>39212</xdr:rowOff>
    </xdr:to>
    <xdr:cxnSp macro="">
      <xdr:nvCxnSpPr>
        <xdr:cNvPr id="61" name="直線コネクタ 60"/>
        <xdr:cNvCxnSpPr/>
      </xdr:nvCxnSpPr>
      <xdr:spPr bwMode="auto">
        <a:xfrm flipV="1">
          <a:off x="2908300" y="2775320"/>
          <a:ext cx="698500" cy="5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125654</xdr:rowOff>
    </xdr:from>
    <xdr:to>
      <xdr:col>15</xdr:col>
      <xdr:colOff>101600</xdr:colOff>
      <xdr:row>19</xdr:row>
      <xdr:rowOff>55804</xdr:rowOff>
    </xdr:to>
    <xdr:sp macro="" textlink="">
      <xdr:nvSpPr>
        <xdr:cNvPr id="64" name="フローチャート: 判断 63"/>
        <xdr:cNvSpPr/>
      </xdr:nvSpPr>
      <xdr:spPr bwMode="auto">
        <a:xfrm>
          <a:off x="28575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40581</xdr:rowOff>
    </xdr:from>
    <xdr:ext cx="762000" cy="259045"/>
    <xdr:sp macro="" textlink="">
      <xdr:nvSpPr>
        <xdr:cNvPr id="65" name="テキスト ボックス 64"/>
        <xdr:cNvSpPr txBox="1"/>
      </xdr:nvSpPr>
      <xdr:spPr>
        <a:xfrm>
          <a:off x="25273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164516</xdr:rowOff>
    </xdr:from>
    <xdr:to>
      <xdr:col>29</xdr:col>
      <xdr:colOff>177800</xdr:colOff>
      <xdr:row>15</xdr:row>
      <xdr:rowOff>94666</xdr:rowOff>
    </xdr:to>
    <xdr:sp macro="" textlink="">
      <xdr:nvSpPr>
        <xdr:cNvPr id="71" name="楕円 70"/>
        <xdr:cNvSpPr/>
      </xdr:nvSpPr>
      <xdr:spPr bwMode="auto">
        <a:xfrm>
          <a:off x="56007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9593</xdr:rowOff>
    </xdr:from>
    <xdr:ext cx="762000" cy="259045"/>
    <xdr:sp macro="" textlink="">
      <xdr:nvSpPr>
        <xdr:cNvPr id="72" name="人口1人当たり決算額の推移該当値テキスト130"/>
        <xdr:cNvSpPr txBox="1"/>
      </xdr:nvSpPr>
      <xdr:spPr>
        <a:xfrm>
          <a:off x="5740400" y="245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36761</xdr:rowOff>
    </xdr:from>
    <xdr:to>
      <xdr:col>26</xdr:col>
      <xdr:colOff>101600</xdr:colOff>
      <xdr:row>15</xdr:row>
      <xdr:rowOff>138361</xdr:rowOff>
    </xdr:to>
    <xdr:sp macro="" textlink="">
      <xdr:nvSpPr>
        <xdr:cNvPr id="73" name="楕円 72"/>
        <xdr:cNvSpPr/>
      </xdr:nvSpPr>
      <xdr:spPr bwMode="auto">
        <a:xfrm>
          <a:off x="4953000" y="265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148538</xdr:rowOff>
    </xdr:from>
    <xdr:ext cx="736600" cy="259045"/>
    <xdr:sp macro="" textlink="">
      <xdr:nvSpPr>
        <xdr:cNvPr id="74" name="テキスト ボックス 73"/>
        <xdr:cNvSpPr txBox="1"/>
      </xdr:nvSpPr>
      <xdr:spPr>
        <a:xfrm>
          <a:off x="4622800" y="242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98320</xdr:rowOff>
    </xdr:from>
    <xdr:to>
      <xdr:col>22</xdr:col>
      <xdr:colOff>165100</xdr:colOff>
      <xdr:row>16</xdr:row>
      <xdr:rowOff>28470</xdr:rowOff>
    </xdr:to>
    <xdr:sp macro="" textlink="">
      <xdr:nvSpPr>
        <xdr:cNvPr id="75" name="楕円 74"/>
        <xdr:cNvSpPr/>
      </xdr:nvSpPr>
      <xdr:spPr bwMode="auto">
        <a:xfrm>
          <a:off x="4254500" y="271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38647</xdr:rowOff>
    </xdr:from>
    <xdr:ext cx="762000" cy="259045"/>
    <xdr:sp macro="" textlink="">
      <xdr:nvSpPr>
        <xdr:cNvPr id="76" name="テキスト ボックス 75"/>
        <xdr:cNvSpPr txBox="1"/>
      </xdr:nvSpPr>
      <xdr:spPr>
        <a:xfrm>
          <a:off x="3924300" y="248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105145</xdr:rowOff>
    </xdr:from>
    <xdr:to>
      <xdr:col>19</xdr:col>
      <xdr:colOff>38100</xdr:colOff>
      <xdr:row>16</xdr:row>
      <xdr:rowOff>35295</xdr:rowOff>
    </xdr:to>
    <xdr:sp macro="" textlink="">
      <xdr:nvSpPr>
        <xdr:cNvPr id="77" name="楕円 76"/>
        <xdr:cNvSpPr/>
      </xdr:nvSpPr>
      <xdr:spPr bwMode="auto">
        <a:xfrm>
          <a:off x="3556000" y="272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45472</xdr:rowOff>
    </xdr:from>
    <xdr:ext cx="762000" cy="259045"/>
    <xdr:sp macro="" textlink="">
      <xdr:nvSpPr>
        <xdr:cNvPr id="78" name="テキスト ボックス 77"/>
        <xdr:cNvSpPr txBox="1"/>
      </xdr:nvSpPr>
      <xdr:spPr>
        <a:xfrm>
          <a:off x="3225800" y="24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159862</xdr:rowOff>
    </xdr:from>
    <xdr:to>
      <xdr:col>15</xdr:col>
      <xdr:colOff>101600</xdr:colOff>
      <xdr:row>16</xdr:row>
      <xdr:rowOff>90012</xdr:rowOff>
    </xdr:to>
    <xdr:sp macro="" textlink="">
      <xdr:nvSpPr>
        <xdr:cNvPr id="79" name="楕円 78"/>
        <xdr:cNvSpPr/>
      </xdr:nvSpPr>
      <xdr:spPr bwMode="auto">
        <a:xfrm>
          <a:off x="2857500" y="27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100189</xdr:rowOff>
    </xdr:from>
    <xdr:ext cx="762000" cy="259045"/>
    <xdr:sp macro="" textlink="">
      <xdr:nvSpPr>
        <xdr:cNvPr id="80" name="テキスト ボックス 79"/>
        <xdr:cNvSpPr txBox="1"/>
      </xdr:nvSpPr>
      <xdr:spPr>
        <a:xfrm>
          <a:off x="2527300" y="25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107386</xdr:rowOff>
    </xdr:from>
    <xdr:to>
      <xdr:col>29</xdr:col>
      <xdr:colOff>127000</xdr:colOff>
      <xdr:row>37</xdr:row>
      <xdr:rowOff>134681</xdr:rowOff>
    </xdr:to>
    <xdr:cxnSp macro="">
      <xdr:nvCxnSpPr>
        <xdr:cNvPr id="112" name="直線コネクタ 111"/>
        <xdr:cNvCxnSpPr/>
      </xdr:nvCxnSpPr>
      <xdr:spPr bwMode="auto">
        <a:xfrm flipV="1">
          <a:off x="5003800" y="7232086"/>
          <a:ext cx="6477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134681</xdr:rowOff>
    </xdr:from>
    <xdr:to>
      <xdr:col>26</xdr:col>
      <xdr:colOff>50800</xdr:colOff>
      <xdr:row>37</xdr:row>
      <xdr:rowOff>143299</xdr:rowOff>
    </xdr:to>
    <xdr:cxnSp macro="">
      <xdr:nvCxnSpPr>
        <xdr:cNvPr id="115" name="直線コネクタ 114"/>
        <xdr:cNvCxnSpPr/>
      </xdr:nvCxnSpPr>
      <xdr:spPr bwMode="auto">
        <a:xfrm flipV="1">
          <a:off x="4305300" y="7259381"/>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111592</xdr:rowOff>
    </xdr:from>
    <xdr:to>
      <xdr:col>22</xdr:col>
      <xdr:colOff>114300</xdr:colOff>
      <xdr:row>37</xdr:row>
      <xdr:rowOff>143299</xdr:rowOff>
    </xdr:to>
    <xdr:cxnSp macro="">
      <xdr:nvCxnSpPr>
        <xdr:cNvPr id="118" name="直線コネクタ 117"/>
        <xdr:cNvCxnSpPr/>
      </xdr:nvCxnSpPr>
      <xdr:spPr bwMode="auto">
        <a:xfrm>
          <a:off x="3606800" y="7236292"/>
          <a:ext cx="698500" cy="3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56157</xdr:rowOff>
    </xdr:from>
    <xdr:to>
      <xdr:col>18</xdr:col>
      <xdr:colOff>177800</xdr:colOff>
      <xdr:row>37</xdr:row>
      <xdr:rowOff>111592</xdr:rowOff>
    </xdr:to>
    <xdr:cxnSp macro="">
      <xdr:nvCxnSpPr>
        <xdr:cNvPr id="121" name="直線コネクタ 120"/>
        <xdr:cNvCxnSpPr/>
      </xdr:nvCxnSpPr>
      <xdr:spPr bwMode="auto">
        <a:xfrm>
          <a:off x="2908300" y="7180857"/>
          <a:ext cx="698500" cy="5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148666</xdr:rowOff>
    </xdr:from>
    <xdr:to>
      <xdr:col>15</xdr:col>
      <xdr:colOff>101600</xdr:colOff>
      <xdr:row>37</xdr:row>
      <xdr:rowOff>78816</xdr:rowOff>
    </xdr:to>
    <xdr:sp macro="" textlink="">
      <xdr:nvSpPr>
        <xdr:cNvPr id="124" name="フローチャート: 判断 123"/>
        <xdr:cNvSpPr/>
      </xdr:nvSpPr>
      <xdr:spPr bwMode="auto">
        <a:xfrm>
          <a:off x="28575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260443</xdr:rowOff>
    </xdr:from>
    <xdr:ext cx="762000" cy="259045"/>
    <xdr:sp macro="" textlink="">
      <xdr:nvSpPr>
        <xdr:cNvPr id="125" name="テキスト ボックス 124"/>
        <xdr:cNvSpPr txBox="1"/>
      </xdr:nvSpPr>
      <xdr:spPr>
        <a:xfrm>
          <a:off x="25273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56586</xdr:rowOff>
    </xdr:from>
    <xdr:to>
      <xdr:col>29</xdr:col>
      <xdr:colOff>177800</xdr:colOff>
      <xdr:row>37</xdr:row>
      <xdr:rowOff>158186</xdr:rowOff>
    </xdr:to>
    <xdr:sp macro="" textlink="">
      <xdr:nvSpPr>
        <xdr:cNvPr id="131" name="楕円 130"/>
        <xdr:cNvSpPr/>
      </xdr:nvSpPr>
      <xdr:spPr bwMode="auto">
        <a:xfrm>
          <a:off x="5600700" y="718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28663</xdr:rowOff>
    </xdr:from>
    <xdr:ext cx="762000" cy="259045"/>
    <xdr:sp macro="" textlink="">
      <xdr:nvSpPr>
        <xdr:cNvPr id="132" name="人口1人当たり決算額の推移該当値テキスト445"/>
        <xdr:cNvSpPr txBox="1"/>
      </xdr:nvSpPr>
      <xdr:spPr>
        <a:xfrm>
          <a:off x="5740400" y="71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83881</xdr:rowOff>
    </xdr:from>
    <xdr:to>
      <xdr:col>26</xdr:col>
      <xdr:colOff>101600</xdr:colOff>
      <xdr:row>37</xdr:row>
      <xdr:rowOff>185481</xdr:rowOff>
    </xdr:to>
    <xdr:sp macro="" textlink="">
      <xdr:nvSpPr>
        <xdr:cNvPr id="133" name="楕円 132"/>
        <xdr:cNvSpPr/>
      </xdr:nvSpPr>
      <xdr:spPr bwMode="auto">
        <a:xfrm>
          <a:off x="4953000" y="720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170258</xdr:rowOff>
    </xdr:from>
    <xdr:ext cx="736600" cy="259045"/>
    <xdr:sp macro="" textlink="">
      <xdr:nvSpPr>
        <xdr:cNvPr id="134" name="テキスト ボックス 133"/>
        <xdr:cNvSpPr txBox="1"/>
      </xdr:nvSpPr>
      <xdr:spPr>
        <a:xfrm>
          <a:off x="4622800" y="7294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92499</xdr:rowOff>
    </xdr:from>
    <xdr:to>
      <xdr:col>22</xdr:col>
      <xdr:colOff>165100</xdr:colOff>
      <xdr:row>37</xdr:row>
      <xdr:rowOff>194099</xdr:rowOff>
    </xdr:to>
    <xdr:sp macro="" textlink="">
      <xdr:nvSpPr>
        <xdr:cNvPr id="135" name="楕円 134"/>
        <xdr:cNvSpPr/>
      </xdr:nvSpPr>
      <xdr:spPr bwMode="auto">
        <a:xfrm>
          <a:off x="4254500" y="72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178876</xdr:rowOff>
    </xdr:from>
    <xdr:ext cx="762000" cy="259045"/>
    <xdr:sp macro="" textlink="">
      <xdr:nvSpPr>
        <xdr:cNvPr id="136" name="テキスト ボックス 135"/>
        <xdr:cNvSpPr txBox="1"/>
      </xdr:nvSpPr>
      <xdr:spPr>
        <a:xfrm>
          <a:off x="3924300" y="73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60792</xdr:rowOff>
    </xdr:from>
    <xdr:to>
      <xdr:col>19</xdr:col>
      <xdr:colOff>38100</xdr:colOff>
      <xdr:row>37</xdr:row>
      <xdr:rowOff>162392</xdr:rowOff>
    </xdr:to>
    <xdr:sp macro="" textlink="">
      <xdr:nvSpPr>
        <xdr:cNvPr id="137" name="楕円 136"/>
        <xdr:cNvSpPr/>
      </xdr:nvSpPr>
      <xdr:spPr bwMode="auto">
        <a:xfrm>
          <a:off x="35560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147169</xdr:rowOff>
    </xdr:from>
    <xdr:ext cx="762000" cy="259045"/>
    <xdr:sp macro="" textlink="">
      <xdr:nvSpPr>
        <xdr:cNvPr id="138" name="テキスト ボックス 137"/>
        <xdr:cNvSpPr txBox="1"/>
      </xdr:nvSpPr>
      <xdr:spPr>
        <a:xfrm>
          <a:off x="3225800" y="72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5357</xdr:rowOff>
    </xdr:from>
    <xdr:to>
      <xdr:col>15</xdr:col>
      <xdr:colOff>101600</xdr:colOff>
      <xdr:row>37</xdr:row>
      <xdr:rowOff>106957</xdr:rowOff>
    </xdr:to>
    <xdr:sp macro="" textlink="">
      <xdr:nvSpPr>
        <xdr:cNvPr id="139" name="楕円 138"/>
        <xdr:cNvSpPr/>
      </xdr:nvSpPr>
      <xdr:spPr bwMode="auto">
        <a:xfrm>
          <a:off x="2857500" y="713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91734</xdr:rowOff>
    </xdr:from>
    <xdr:ext cx="762000" cy="259045"/>
    <xdr:sp macro="" textlink="">
      <xdr:nvSpPr>
        <xdr:cNvPr id="140" name="テキスト ボックス 139"/>
        <xdr:cNvSpPr txBox="1"/>
      </xdr:nvSpPr>
      <xdr:spPr>
        <a:xfrm>
          <a:off x="2527300" y="72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90780</xdr:rowOff>
    </xdr:from>
    <xdr:to>
      <xdr:col>24</xdr:col>
      <xdr:colOff>63500</xdr:colOff>
      <xdr:row>32</xdr:row>
      <xdr:rowOff>160372</xdr:rowOff>
    </xdr:to>
    <xdr:cxnSp macro="">
      <xdr:nvCxnSpPr>
        <xdr:cNvPr id="63" name="直線コネクタ 62"/>
        <xdr:cNvCxnSpPr/>
      </xdr:nvCxnSpPr>
      <xdr:spPr>
        <a:xfrm flipV="1">
          <a:off x="3797300" y="5577180"/>
          <a:ext cx="838200" cy="6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160372</xdr:rowOff>
    </xdr:from>
    <xdr:to>
      <xdr:col>19</xdr:col>
      <xdr:colOff>177800</xdr:colOff>
      <xdr:row>33</xdr:row>
      <xdr:rowOff>12941</xdr:rowOff>
    </xdr:to>
    <xdr:cxnSp macro="">
      <xdr:nvCxnSpPr>
        <xdr:cNvPr id="66" name="直線コネクタ 65"/>
        <xdr:cNvCxnSpPr/>
      </xdr:nvCxnSpPr>
      <xdr:spPr>
        <a:xfrm flipV="1">
          <a:off x="2908300" y="5646772"/>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12941</xdr:rowOff>
    </xdr:from>
    <xdr:to>
      <xdr:col>15</xdr:col>
      <xdr:colOff>50800</xdr:colOff>
      <xdr:row>33</xdr:row>
      <xdr:rowOff>25759</xdr:rowOff>
    </xdr:to>
    <xdr:cxnSp macro="">
      <xdr:nvCxnSpPr>
        <xdr:cNvPr id="69" name="直線コネクタ 68"/>
        <xdr:cNvCxnSpPr/>
      </xdr:nvCxnSpPr>
      <xdr:spPr>
        <a:xfrm flipV="1">
          <a:off x="2019300" y="567079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25759</xdr:rowOff>
    </xdr:from>
    <xdr:to>
      <xdr:col>10</xdr:col>
      <xdr:colOff>114300</xdr:colOff>
      <xdr:row>33</xdr:row>
      <xdr:rowOff>96625</xdr:rowOff>
    </xdr:to>
    <xdr:cxnSp macro="">
      <xdr:nvCxnSpPr>
        <xdr:cNvPr id="72" name="直線コネクタ 71"/>
        <xdr:cNvCxnSpPr/>
      </xdr:nvCxnSpPr>
      <xdr:spPr>
        <a:xfrm flipV="1">
          <a:off x="1130300" y="568360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39980</xdr:rowOff>
    </xdr:from>
    <xdr:to>
      <xdr:col>24</xdr:col>
      <xdr:colOff>114300</xdr:colOff>
      <xdr:row>32</xdr:row>
      <xdr:rowOff>141580</xdr:rowOff>
    </xdr:to>
    <xdr:sp macro="" textlink="">
      <xdr:nvSpPr>
        <xdr:cNvPr id="82" name="楕円 81"/>
        <xdr:cNvSpPr/>
      </xdr:nvSpPr>
      <xdr:spPr>
        <a:xfrm>
          <a:off x="4584700" y="55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62857</xdr:rowOff>
    </xdr:from>
    <xdr:ext cx="599010" cy="259045"/>
    <xdr:sp macro="" textlink="">
      <xdr:nvSpPr>
        <xdr:cNvPr id="83" name="人件費該当値テキスト"/>
        <xdr:cNvSpPr txBox="1"/>
      </xdr:nvSpPr>
      <xdr:spPr>
        <a:xfrm>
          <a:off x="4686300" y="537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109572</xdr:rowOff>
    </xdr:from>
    <xdr:to>
      <xdr:col>20</xdr:col>
      <xdr:colOff>38100</xdr:colOff>
      <xdr:row>33</xdr:row>
      <xdr:rowOff>39722</xdr:rowOff>
    </xdr:to>
    <xdr:sp macro="" textlink="">
      <xdr:nvSpPr>
        <xdr:cNvPr id="84" name="楕円 83"/>
        <xdr:cNvSpPr/>
      </xdr:nvSpPr>
      <xdr:spPr>
        <a:xfrm>
          <a:off x="3746500" y="55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56249</xdr:rowOff>
    </xdr:from>
    <xdr:ext cx="599010" cy="259045"/>
    <xdr:sp macro="" textlink="">
      <xdr:nvSpPr>
        <xdr:cNvPr id="85" name="テキスト ボックス 84"/>
        <xdr:cNvSpPr txBox="1"/>
      </xdr:nvSpPr>
      <xdr:spPr>
        <a:xfrm>
          <a:off x="3497795" y="53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133591</xdr:rowOff>
    </xdr:from>
    <xdr:to>
      <xdr:col>15</xdr:col>
      <xdr:colOff>101600</xdr:colOff>
      <xdr:row>33</xdr:row>
      <xdr:rowOff>63741</xdr:rowOff>
    </xdr:to>
    <xdr:sp macro="" textlink="">
      <xdr:nvSpPr>
        <xdr:cNvPr id="86" name="楕円 85"/>
        <xdr:cNvSpPr/>
      </xdr:nvSpPr>
      <xdr:spPr>
        <a:xfrm>
          <a:off x="2857500" y="56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80268</xdr:rowOff>
    </xdr:from>
    <xdr:ext cx="599010" cy="259045"/>
    <xdr:sp macro="" textlink="">
      <xdr:nvSpPr>
        <xdr:cNvPr id="87" name="テキスト ボックス 86"/>
        <xdr:cNvSpPr txBox="1"/>
      </xdr:nvSpPr>
      <xdr:spPr>
        <a:xfrm>
          <a:off x="2608795" y="539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146409</xdr:rowOff>
    </xdr:from>
    <xdr:to>
      <xdr:col>10</xdr:col>
      <xdr:colOff>165100</xdr:colOff>
      <xdr:row>33</xdr:row>
      <xdr:rowOff>76559</xdr:rowOff>
    </xdr:to>
    <xdr:sp macro="" textlink="">
      <xdr:nvSpPr>
        <xdr:cNvPr id="88" name="楕円 87"/>
        <xdr:cNvSpPr/>
      </xdr:nvSpPr>
      <xdr:spPr>
        <a:xfrm>
          <a:off x="1968500" y="56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93086</xdr:rowOff>
    </xdr:from>
    <xdr:ext cx="599010" cy="259045"/>
    <xdr:sp macro="" textlink="">
      <xdr:nvSpPr>
        <xdr:cNvPr id="89" name="テキスト ボックス 88"/>
        <xdr:cNvSpPr txBox="1"/>
      </xdr:nvSpPr>
      <xdr:spPr>
        <a:xfrm>
          <a:off x="1719795" y="54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45825</xdr:rowOff>
    </xdr:from>
    <xdr:to>
      <xdr:col>6</xdr:col>
      <xdr:colOff>38100</xdr:colOff>
      <xdr:row>33</xdr:row>
      <xdr:rowOff>147425</xdr:rowOff>
    </xdr:to>
    <xdr:sp macro="" textlink="">
      <xdr:nvSpPr>
        <xdr:cNvPr id="90" name="楕円 89"/>
        <xdr:cNvSpPr/>
      </xdr:nvSpPr>
      <xdr:spPr>
        <a:xfrm>
          <a:off x="1079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163952</xdr:rowOff>
    </xdr:from>
    <xdr:ext cx="599010" cy="259045"/>
    <xdr:sp macro="" textlink="">
      <xdr:nvSpPr>
        <xdr:cNvPr id="91" name="テキスト ボックス 90"/>
        <xdr:cNvSpPr txBox="1"/>
      </xdr:nvSpPr>
      <xdr:spPr>
        <a:xfrm>
          <a:off x="830795" y="5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38675</xdr:rowOff>
    </xdr:from>
    <xdr:to>
      <xdr:col>24</xdr:col>
      <xdr:colOff>63500</xdr:colOff>
      <xdr:row>53</xdr:row>
      <xdr:rowOff>160796</xdr:rowOff>
    </xdr:to>
    <xdr:cxnSp macro="">
      <xdr:nvCxnSpPr>
        <xdr:cNvPr id="123" name="直線コネクタ 122"/>
        <xdr:cNvCxnSpPr/>
      </xdr:nvCxnSpPr>
      <xdr:spPr>
        <a:xfrm>
          <a:off x="3797300" y="9125525"/>
          <a:ext cx="838200" cy="1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38675</xdr:rowOff>
    </xdr:from>
    <xdr:to>
      <xdr:col>19</xdr:col>
      <xdr:colOff>177800</xdr:colOff>
      <xdr:row>53</xdr:row>
      <xdr:rowOff>159751</xdr:rowOff>
    </xdr:to>
    <xdr:cxnSp macro="">
      <xdr:nvCxnSpPr>
        <xdr:cNvPr id="126" name="直線コネクタ 125"/>
        <xdr:cNvCxnSpPr/>
      </xdr:nvCxnSpPr>
      <xdr:spPr>
        <a:xfrm flipV="1">
          <a:off x="2908300" y="9125525"/>
          <a:ext cx="889000" cy="1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159751</xdr:rowOff>
    </xdr:from>
    <xdr:to>
      <xdr:col>15</xdr:col>
      <xdr:colOff>50800</xdr:colOff>
      <xdr:row>54</xdr:row>
      <xdr:rowOff>63037</xdr:rowOff>
    </xdr:to>
    <xdr:cxnSp macro="">
      <xdr:nvCxnSpPr>
        <xdr:cNvPr id="129" name="直線コネクタ 128"/>
        <xdr:cNvCxnSpPr/>
      </xdr:nvCxnSpPr>
      <xdr:spPr>
        <a:xfrm flipV="1">
          <a:off x="2019300" y="9246601"/>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63037</xdr:rowOff>
    </xdr:from>
    <xdr:to>
      <xdr:col>10</xdr:col>
      <xdr:colOff>114300</xdr:colOff>
      <xdr:row>55</xdr:row>
      <xdr:rowOff>9218</xdr:rowOff>
    </xdr:to>
    <xdr:cxnSp macro="">
      <xdr:nvCxnSpPr>
        <xdr:cNvPr id="132" name="直線コネクタ 131"/>
        <xdr:cNvCxnSpPr/>
      </xdr:nvCxnSpPr>
      <xdr:spPr>
        <a:xfrm flipV="1">
          <a:off x="1130300" y="9321337"/>
          <a:ext cx="8890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165203</xdr:rowOff>
    </xdr:from>
    <xdr:to>
      <xdr:col>6</xdr:col>
      <xdr:colOff>38100</xdr:colOff>
      <xdr:row>58</xdr:row>
      <xdr:rowOff>95353</xdr:rowOff>
    </xdr:to>
    <xdr:sp macro="" textlink="">
      <xdr:nvSpPr>
        <xdr:cNvPr id="135" name="フローチャート: 判断 134"/>
        <xdr:cNvSpPr/>
      </xdr:nvSpPr>
      <xdr:spPr>
        <a:xfrm>
          <a:off x="1079500" y="993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86480</xdr:rowOff>
    </xdr:from>
    <xdr:ext cx="534377" cy="259045"/>
    <xdr:sp macro="" textlink="">
      <xdr:nvSpPr>
        <xdr:cNvPr id="136" name="テキスト ボックス 135"/>
        <xdr:cNvSpPr txBox="1"/>
      </xdr:nvSpPr>
      <xdr:spPr>
        <a:xfrm>
          <a:off x="863111"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109996</xdr:rowOff>
    </xdr:from>
    <xdr:to>
      <xdr:col>24</xdr:col>
      <xdr:colOff>114300</xdr:colOff>
      <xdr:row>54</xdr:row>
      <xdr:rowOff>40146</xdr:rowOff>
    </xdr:to>
    <xdr:sp macro="" textlink="">
      <xdr:nvSpPr>
        <xdr:cNvPr id="142" name="楕円 141"/>
        <xdr:cNvSpPr/>
      </xdr:nvSpPr>
      <xdr:spPr>
        <a:xfrm>
          <a:off x="4584700" y="91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132873</xdr:rowOff>
    </xdr:from>
    <xdr:ext cx="534377" cy="259045"/>
    <xdr:sp macro="" textlink="">
      <xdr:nvSpPr>
        <xdr:cNvPr id="143" name="物件費該当値テキスト"/>
        <xdr:cNvSpPr txBox="1"/>
      </xdr:nvSpPr>
      <xdr:spPr>
        <a:xfrm>
          <a:off x="4686300" y="90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159325</xdr:rowOff>
    </xdr:from>
    <xdr:to>
      <xdr:col>20</xdr:col>
      <xdr:colOff>38100</xdr:colOff>
      <xdr:row>53</xdr:row>
      <xdr:rowOff>89475</xdr:rowOff>
    </xdr:to>
    <xdr:sp macro="" textlink="">
      <xdr:nvSpPr>
        <xdr:cNvPr id="144" name="楕円 143"/>
        <xdr:cNvSpPr/>
      </xdr:nvSpPr>
      <xdr:spPr>
        <a:xfrm>
          <a:off x="3746500" y="90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106002</xdr:rowOff>
    </xdr:from>
    <xdr:ext cx="599010" cy="259045"/>
    <xdr:sp macro="" textlink="">
      <xdr:nvSpPr>
        <xdr:cNvPr id="145" name="テキスト ボックス 144"/>
        <xdr:cNvSpPr txBox="1"/>
      </xdr:nvSpPr>
      <xdr:spPr>
        <a:xfrm>
          <a:off x="3497795" y="884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108951</xdr:rowOff>
    </xdr:from>
    <xdr:to>
      <xdr:col>15</xdr:col>
      <xdr:colOff>101600</xdr:colOff>
      <xdr:row>54</xdr:row>
      <xdr:rowOff>39101</xdr:rowOff>
    </xdr:to>
    <xdr:sp macro="" textlink="">
      <xdr:nvSpPr>
        <xdr:cNvPr id="146" name="楕円 145"/>
        <xdr:cNvSpPr/>
      </xdr:nvSpPr>
      <xdr:spPr>
        <a:xfrm>
          <a:off x="2857500" y="91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55628</xdr:rowOff>
    </xdr:from>
    <xdr:ext cx="534377" cy="259045"/>
    <xdr:sp macro="" textlink="">
      <xdr:nvSpPr>
        <xdr:cNvPr id="147" name="テキスト ボックス 146"/>
        <xdr:cNvSpPr txBox="1"/>
      </xdr:nvSpPr>
      <xdr:spPr>
        <a:xfrm>
          <a:off x="2641111" y="89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12237</xdr:rowOff>
    </xdr:from>
    <xdr:to>
      <xdr:col>10</xdr:col>
      <xdr:colOff>165100</xdr:colOff>
      <xdr:row>54</xdr:row>
      <xdr:rowOff>113837</xdr:rowOff>
    </xdr:to>
    <xdr:sp macro="" textlink="">
      <xdr:nvSpPr>
        <xdr:cNvPr id="148" name="楕円 147"/>
        <xdr:cNvSpPr/>
      </xdr:nvSpPr>
      <xdr:spPr>
        <a:xfrm>
          <a:off x="1968500" y="92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130364</xdr:rowOff>
    </xdr:from>
    <xdr:ext cx="534377" cy="259045"/>
    <xdr:sp macro="" textlink="">
      <xdr:nvSpPr>
        <xdr:cNvPr id="149" name="テキスト ボックス 148"/>
        <xdr:cNvSpPr txBox="1"/>
      </xdr:nvSpPr>
      <xdr:spPr>
        <a:xfrm>
          <a:off x="1752111" y="90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129868</xdr:rowOff>
    </xdr:from>
    <xdr:to>
      <xdr:col>6</xdr:col>
      <xdr:colOff>38100</xdr:colOff>
      <xdr:row>55</xdr:row>
      <xdr:rowOff>60018</xdr:rowOff>
    </xdr:to>
    <xdr:sp macro="" textlink="">
      <xdr:nvSpPr>
        <xdr:cNvPr id="150" name="楕円 149"/>
        <xdr:cNvSpPr/>
      </xdr:nvSpPr>
      <xdr:spPr>
        <a:xfrm>
          <a:off x="1079500" y="93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76545</xdr:rowOff>
    </xdr:from>
    <xdr:ext cx="534377" cy="259045"/>
    <xdr:sp macro="" textlink="">
      <xdr:nvSpPr>
        <xdr:cNvPr id="151" name="テキスト ボックス 150"/>
        <xdr:cNvSpPr txBox="1"/>
      </xdr:nvSpPr>
      <xdr:spPr>
        <a:xfrm>
          <a:off x="863111" y="91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28006</xdr:rowOff>
    </xdr:from>
    <xdr:to>
      <xdr:col>24</xdr:col>
      <xdr:colOff>63500</xdr:colOff>
      <xdr:row>77</xdr:row>
      <xdr:rowOff>108291</xdr:rowOff>
    </xdr:to>
    <xdr:cxnSp macro="">
      <xdr:nvCxnSpPr>
        <xdr:cNvPr id="178" name="直線コネクタ 177"/>
        <xdr:cNvCxnSpPr/>
      </xdr:nvCxnSpPr>
      <xdr:spPr>
        <a:xfrm flipV="1">
          <a:off x="3797300" y="13229656"/>
          <a:ext cx="8382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75555</xdr:rowOff>
    </xdr:from>
    <xdr:to>
      <xdr:col>19</xdr:col>
      <xdr:colOff>177800</xdr:colOff>
      <xdr:row>77</xdr:row>
      <xdr:rowOff>108291</xdr:rowOff>
    </xdr:to>
    <xdr:cxnSp macro="">
      <xdr:nvCxnSpPr>
        <xdr:cNvPr id="181" name="直線コネクタ 180"/>
        <xdr:cNvCxnSpPr/>
      </xdr:nvCxnSpPr>
      <xdr:spPr>
        <a:xfrm>
          <a:off x="2908300" y="13277205"/>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75555</xdr:rowOff>
    </xdr:from>
    <xdr:to>
      <xdr:col>15</xdr:col>
      <xdr:colOff>50800</xdr:colOff>
      <xdr:row>77</xdr:row>
      <xdr:rowOff>111582</xdr:rowOff>
    </xdr:to>
    <xdr:cxnSp macro="">
      <xdr:nvCxnSpPr>
        <xdr:cNvPr id="184" name="直線コネクタ 183"/>
        <xdr:cNvCxnSpPr/>
      </xdr:nvCxnSpPr>
      <xdr:spPr>
        <a:xfrm flipV="1">
          <a:off x="2019300" y="13277205"/>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91694</xdr:rowOff>
    </xdr:from>
    <xdr:to>
      <xdr:col>10</xdr:col>
      <xdr:colOff>114300</xdr:colOff>
      <xdr:row>77</xdr:row>
      <xdr:rowOff>111582</xdr:rowOff>
    </xdr:to>
    <xdr:cxnSp macro="">
      <xdr:nvCxnSpPr>
        <xdr:cNvPr id="187" name="直線コネクタ 186"/>
        <xdr:cNvCxnSpPr/>
      </xdr:nvCxnSpPr>
      <xdr:spPr>
        <a:xfrm>
          <a:off x="1130300" y="1329334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79435</xdr:rowOff>
    </xdr:from>
    <xdr:to>
      <xdr:col>6</xdr:col>
      <xdr:colOff>38100</xdr:colOff>
      <xdr:row>78</xdr:row>
      <xdr:rowOff>9585</xdr:rowOff>
    </xdr:to>
    <xdr:sp macro="" textlink="">
      <xdr:nvSpPr>
        <xdr:cNvPr id="190" name="フローチャート: 判断 189"/>
        <xdr:cNvSpPr/>
      </xdr:nvSpPr>
      <xdr:spPr>
        <a:xfrm>
          <a:off x="1079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xdr:rowOff>
    </xdr:from>
    <xdr:ext cx="469744" cy="259045"/>
    <xdr:sp macro="" textlink="">
      <xdr:nvSpPr>
        <xdr:cNvPr id="191" name="テキスト ボックス 190"/>
        <xdr:cNvSpPr txBox="1"/>
      </xdr:nvSpPr>
      <xdr:spPr>
        <a:xfrm>
          <a:off x="895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148656</xdr:rowOff>
    </xdr:from>
    <xdr:to>
      <xdr:col>24</xdr:col>
      <xdr:colOff>114300</xdr:colOff>
      <xdr:row>77</xdr:row>
      <xdr:rowOff>78806</xdr:rowOff>
    </xdr:to>
    <xdr:sp macro="" textlink="">
      <xdr:nvSpPr>
        <xdr:cNvPr id="197" name="楕円 196"/>
        <xdr:cNvSpPr/>
      </xdr:nvSpPr>
      <xdr:spPr>
        <a:xfrm>
          <a:off x="4584700" y="131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127083</xdr:rowOff>
    </xdr:from>
    <xdr:ext cx="469744" cy="259045"/>
    <xdr:sp macro="" textlink="">
      <xdr:nvSpPr>
        <xdr:cNvPr id="198" name="維持補修費該当値テキスト"/>
        <xdr:cNvSpPr txBox="1"/>
      </xdr:nvSpPr>
      <xdr:spPr>
        <a:xfrm>
          <a:off x="4686300" y="1315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57491</xdr:rowOff>
    </xdr:from>
    <xdr:to>
      <xdr:col>20</xdr:col>
      <xdr:colOff>38100</xdr:colOff>
      <xdr:row>77</xdr:row>
      <xdr:rowOff>159091</xdr:rowOff>
    </xdr:to>
    <xdr:sp macro="" textlink="">
      <xdr:nvSpPr>
        <xdr:cNvPr id="199" name="楕円 198"/>
        <xdr:cNvSpPr/>
      </xdr:nvSpPr>
      <xdr:spPr>
        <a:xfrm>
          <a:off x="3746500" y="132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150218</xdr:rowOff>
    </xdr:from>
    <xdr:ext cx="469744" cy="259045"/>
    <xdr:sp macro="" textlink="">
      <xdr:nvSpPr>
        <xdr:cNvPr id="200" name="テキスト ボックス 199"/>
        <xdr:cNvSpPr txBox="1"/>
      </xdr:nvSpPr>
      <xdr:spPr>
        <a:xfrm>
          <a:off x="3562428" y="1335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24755</xdr:rowOff>
    </xdr:from>
    <xdr:to>
      <xdr:col>15</xdr:col>
      <xdr:colOff>101600</xdr:colOff>
      <xdr:row>77</xdr:row>
      <xdr:rowOff>126355</xdr:rowOff>
    </xdr:to>
    <xdr:sp macro="" textlink="">
      <xdr:nvSpPr>
        <xdr:cNvPr id="201" name="楕円 200"/>
        <xdr:cNvSpPr/>
      </xdr:nvSpPr>
      <xdr:spPr>
        <a:xfrm>
          <a:off x="2857500" y="132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117482</xdr:rowOff>
    </xdr:from>
    <xdr:ext cx="469744" cy="259045"/>
    <xdr:sp macro="" textlink="">
      <xdr:nvSpPr>
        <xdr:cNvPr id="202" name="テキスト ボックス 201"/>
        <xdr:cNvSpPr txBox="1"/>
      </xdr:nvSpPr>
      <xdr:spPr>
        <a:xfrm>
          <a:off x="2673428" y="133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60782</xdr:rowOff>
    </xdr:from>
    <xdr:to>
      <xdr:col>10</xdr:col>
      <xdr:colOff>165100</xdr:colOff>
      <xdr:row>77</xdr:row>
      <xdr:rowOff>162382</xdr:rowOff>
    </xdr:to>
    <xdr:sp macro="" textlink="">
      <xdr:nvSpPr>
        <xdr:cNvPr id="203" name="楕円 202"/>
        <xdr:cNvSpPr/>
      </xdr:nvSpPr>
      <xdr:spPr>
        <a:xfrm>
          <a:off x="1968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153509</xdr:rowOff>
    </xdr:from>
    <xdr:ext cx="469744" cy="259045"/>
    <xdr:sp macro="" textlink="">
      <xdr:nvSpPr>
        <xdr:cNvPr id="204" name="テキスト ボックス 203"/>
        <xdr:cNvSpPr txBox="1"/>
      </xdr:nvSpPr>
      <xdr:spPr>
        <a:xfrm>
          <a:off x="1784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40894</xdr:rowOff>
    </xdr:from>
    <xdr:to>
      <xdr:col>6</xdr:col>
      <xdr:colOff>38100</xdr:colOff>
      <xdr:row>77</xdr:row>
      <xdr:rowOff>142494</xdr:rowOff>
    </xdr:to>
    <xdr:sp macro="" textlink="">
      <xdr:nvSpPr>
        <xdr:cNvPr id="205" name="楕円 204"/>
        <xdr:cNvSpPr/>
      </xdr:nvSpPr>
      <xdr:spPr>
        <a:xfrm>
          <a:off x="1079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159021</xdr:rowOff>
    </xdr:from>
    <xdr:ext cx="469744" cy="259045"/>
    <xdr:sp macro="" textlink="">
      <xdr:nvSpPr>
        <xdr:cNvPr id="206" name="テキスト ボックス 205"/>
        <xdr:cNvSpPr txBox="1"/>
      </xdr:nvSpPr>
      <xdr:spPr>
        <a:xfrm>
          <a:off x="895428" y="130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149690</xdr:rowOff>
    </xdr:from>
    <xdr:to>
      <xdr:col>24</xdr:col>
      <xdr:colOff>63500</xdr:colOff>
      <xdr:row>95</xdr:row>
      <xdr:rowOff>33333</xdr:rowOff>
    </xdr:to>
    <xdr:cxnSp macro="">
      <xdr:nvCxnSpPr>
        <xdr:cNvPr id="234" name="直線コネクタ 233"/>
        <xdr:cNvCxnSpPr/>
      </xdr:nvCxnSpPr>
      <xdr:spPr>
        <a:xfrm>
          <a:off x="3797300" y="16265990"/>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149690</xdr:rowOff>
    </xdr:from>
    <xdr:to>
      <xdr:col>19</xdr:col>
      <xdr:colOff>177800</xdr:colOff>
      <xdr:row>95</xdr:row>
      <xdr:rowOff>21034</xdr:rowOff>
    </xdr:to>
    <xdr:cxnSp macro="">
      <xdr:nvCxnSpPr>
        <xdr:cNvPr id="237" name="直線コネクタ 236"/>
        <xdr:cNvCxnSpPr/>
      </xdr:nvCxnSpPr>
      <xdr:spPr>
        <a:xfrm flipV="1">
          <a:off x="2908300" y="1626599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21034</xdr:rowOff>
    </xdr:from>
    <xdr:to>
      <xdr:col>15</xdr:col>
      <xdr:colOff>50800</xdr:colOff>
      <xdr:row>95</xdr:row>
      <xdr:rowOff>145597</xdr:rowOff>
    </xdr:to>
    <xdr:cxnSp macro="">
      <xdr:nvCxnSpPr>
        <xdr:cNvPr id="240" name="直線コネクタ 239"/>
        <xdr:cNvCxnSpPr/>
      </xdr:nvCxnSpPr>
      <xdr:spPr>
        <a:xfrm flipV="1">
          <a:off x="2019300" y="16308784"/>
          <a:ext cx="889000" cy="1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145597</xdr:rowOff>
    </xdr:from>
    <xdr:to>
      <xdr:col>10</xdr:col>
      <xdr:colOff>114300</xdr:colOff>
      <xdr:row>96</xdr:row>
      <xdr:rowOff>10449</xdr:rowOff>
    </xdr:to>
    <xdr:cxnSp macro="">
      <xdr:nvCxnSpPr>
        <xdr:cNvPr id="243" name="直線コネクタ 242"/>
        <xdr:cNvCxnSpPr/>
      </xdr:nvCxnSpPr>
      <xdr:spPr>
        <a:xfrm flipV="1">
          <a:off x="1130300" y="1643334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6" name="フローチャート: 判断 245"/>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7" name="テキスト ボックス 246"/>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153983</xdr:rowOff>
    </xdr:from>
    <xdr:to>
      <xdr:col>24</xdr:col>
      <xdr:colOff>114300</xdr:colOff>
      <xdr:row>95</xdr:row>
      <xdr:rowOff>84133</xdr:rowOff>
    </xdr:to>
    <xdr:sp macro="" textlink="">
      <xdr:nvSpPr>
        <xdr:cNvPr id="253" name="楕円 252"/>
        <xdr:cNvSpPr/>
      </xdr:nvSpPr>
      <xdr:spPr>
        <a:xfrm>
          <a:off x="4584700" y="162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5410</xdr:rowOff>
    </xdr:from>
    <xdr:ext cx="534377" cy="259045"/>
    <xdr:sp macro="" textlink="">
      <xdr:nvSpPr>
        <xdr:cNvPr id="254" name="扶助費該当値テキスト"/>
        <xdr:cNvSpPr txBox="1"/>
      </xdr:nvSpPr>
      <xdr:spPr>
        <a:xfrm>
          <a:off x="4686300" y="161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98890</xdr:rowOff>
    </xdr:from>
    <xdr:to>
      <xdr:col>20</xdr:col>
      <xdr:colOff>38100</xdr:colOff>
      <xdr:row>95</xdr:row>
      <xdr:rowOff>29040</xdr:rowOff>
    </xdr:to>
    <xdr:sp macro="" textlink="">
      <xdr:nvSpPr>
        <xdr:cNvPr id="255" name="楕円 254"/>
        <xdr:cNvSpPr/>
      </xdr:nvSpPr>
      <xdr:spPr>
        <a:xfrm>
          <a:off x="37465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45567</xdr:rowOff>
    </xdr:from>
    <xdr:ext cx="534377" cy="259045"/>
    <xdr:sp macro="" textlink="">
      <xdr:nvSpPr>
        <xdr:cNvPr id="256" name="テキスト ボックス 255"/>
        <xdr:cNvSpPr txBox="1"/>
      </xdr:nvSpPr>
      <xdr:spPr>
        <a:xfrm>
          <a:off x="3530111" y="1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141684</xdr:rowOff>
    </xdr:from>
    <xdr:to>
      <xdr:col>15</xdr:col>
      <xdr:colOff>101600</xdr:colOff>
      <xdr:row>95</xdr:row>
      <xdr:rowOff>71834</xdr:rowOff>
    </xdr:to>
    <xdr:sp macro="" textlink="">
      <xdr:nvSpPr>
        <xdr:cNvPr id="257" name="楕円 256"/>
        <xdr:cNvSpPr/>
      </xdr:nvSpPr>
      <xdr:spPr>
        <a:xfrm>
          <a:off x="2857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88361</xdr:rowOff>
    </xdr:from>
    <xdr:ext cx="534377" cy="259045"/>
    <xdr:sp macro="" textlink="">
      <xdr:nvSpPr>
        <xdr:cNvPr id="258" name="テキスト ボックス 257"/>
        <xdr:cNvSpPr txBox="1"/>
      </xdr:nvSpPr>
      <xdr:spPr>
        <a:xfrm>
          <a:off x="2641111" y="16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94797</xdr:rowOff>
    </xdr:from>
    <xdr:to>
      <xdr:col>10</xdr:col>
      <xdr:colOff>165100</xdr:colOff>
      <xdr:row>96</xdr:row>
      <xdr:rowOff>24947</xdr:rowOff>
    </xdr:to>
    <xdr:sp macro="" textlink="">
      <xdr:nvSpPr>
        <xdr:cNvPr id="259" name="楕円 258"/>
        <xdr:cNvSpPr/>
      </xdr:nvSpPr>
      <xdr:spPr>
        <a:xfrm>
          <a:off x="1968500" y="163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41474</xdr:rowOff>
    </xdr:from>
    <xdr:ext cx="534377" cy="259045"/>
    <xdr:sp macro="" textlink="">
      <xdr:nvSpPr>
        <xdr:cNvPr id="260" name="テキスト ボックス 259"/>
        <xdr:cNvSpPr txBox="1"/>
      </xdr:nvSpPr>
      <xdr:spPr>
        <a:xfrm>
          <a:off x="1752111" y="161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131099</xdr:rowOff>
    </xdr:from>
    <xdr:to>
      <xdr:col>6</xdr:col>
      <xdr:colOff>38100</xdr:colOff>
      <xdr:row>96</xdr:row>
      <xdr:rowOff>61249</xdr:rowOff>
    </xdr:to>
    <xdr:sp macro="" textlink="">
      <xdr:nvSpPr>
        <xdr:cNvPr id="261" name="楕円 260"/>
        <xdr:cNvSpPr/>
      </xdr:nvSpPr>
      <xdr:spPr>
        <a:xfrm>
          <a:off x="1079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77776</xdr:rowOff>
    </xdr:from>
    <xdr:ext cx="534377" cy="259045"/>
    <xdr:sp macro="" textlink="">
      <xdr:nvSpPr>
        <xdr:cNvPr id="262" name="テキスト ボックス 261"/>
        <xdr:cNvSpPr txBox="1"/>
      </xdr:nvSpPr>
      <xdr:spPr>
        <a:xfrm>
          <a:off x="863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147785</xdr:rowOff>
    </xdr:from>
    <xdr:to>
      <xdr:col>55</xdr:col>
      <xdr:colOff>0</xdr:colOff>
      <xdr:row>38</xdr:row>
      <xdr:rowOff>152656</xdr:rowOff>
    </xdr:to>
    <xdr:cxnSp macro="">
      <xdr:nvCxnSpPr>
        <xdr:cNvPr id="291" name="直線コネクタ 290"/>
        <xdr:cNvCxnSpPr/>
      </xdr:nvCxnSpPr>
      <xdr:spPr>
        <a:xfrm flipV="1">
          <a:off x="9639300" y="6662885"/>
          <a:ext cx="8382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152656</xdr:rowOff>
    </xdr:from>
    <xdr:to>
      <xdr:col>50</xdr:col>
      <xdr:colOff>114300</xdr:colOff>
      <xdr:row>38</xdr:row>
      <xdr:rowOff>159845</xdr:rowOff>
    </xdr:to>
    <xdr:cxnSp macro="">
      <xdr:nvCxnSpPr>
        <xdr:cNvPr id="294" name="直線コネクタ 293"/>
        <xdr:cNvCxnSpPr/>
      </xdr:nvCxnSpPr>
      <xdr:spPr>
        <a:xfrm flipV="1">
          <a:off x="8750300" y="6667756"/>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156788</xdr:rowOff>
    </xdr:from>
    <xdr:to>
      <xdr:col>45</xdr:col>
      <xdr:colOff>177800</xdr:colOff>
      <xdr:row>38</xdr:row>
      <xdr:rowOff>159845</xdr:rowOff>
    </xdr:to>
    <xdr:cxnSp macro="">
      <xdr:nvCxnSpPr>
        <xdr:cNvPr id="297" name="直線コネクタ 296"/>
        <xdr:cNvCxnSpPr/>
      </xdr:nvCxnSpPr>
      <xdr:spPr>
        <a:xfrm>
          <a:off x="7861300" y="6671888"/>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156788</xdr:rowOff>
    </xdr:from>
    <xdr:to>
      <xdr:col>41</xdr:col>
      <xdr:colOff>50800</xdr:colOff>
      <xdr:row>38</xdr:row>
      <xdr:rowOff>170324</xdr:rowOff>
    </xdr:to>
    <xdr:cxnSp macro="">
      <xdr:nvCxnSpPr>
        <xdr:cNvPr id="300" name="直線コネクタ 299"/>
        <xdr:cNvCxnSpPr/>
      </xdr:nvCxnSpPr>
      <xdr:spPr>
        <a:xfrm flipV="1">
          <a:off x="6972300" y="6671888"/>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68831</xdr:rowOff>
    </xdr:from>
    <xdr:to>
      <xdr:col>36</xdr:col>
      <xdr:colOff>165100</xdr:colOff>
      <xdr:row>38</xdr:row>
      <xdr:rowOff>170431</xdr:rowOff>
    </xdr:to>
    <xdr:sp macro="" textlink="">
      <xdr:nvSpPr>
        <xdr:cNvPr id="303" name="フローチャート: 判断 302"/>
        <xdr:cNvSpPr/>
      </xdr:nvSpPr>
      <xdr:spPr>
        <a:xfrm>
          <a:off x="6921500" y="658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15508</xdr:rowOff>
    </xdr:from>
    <xdr:ext cx="534377" cy="259045"/>
    <xdr:sp macro="" textlink="">
      <xdr:nvSpPr>
        <xdr:cNvPr id="304" name="テキスト ボックス 303"/>
        <xdr:cNvSpPr txBox="1"/>
      </xdr:nvSpPr>
      <xdr:spPr>
        <a:xfrm>
          <a:off x="6705111" y="63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96985</xdr:rowOff>
    </xdr:from>
    <xdr:to>
      <xdr:col>55</xdr:col>
      <xdr:colOff>50800</xdr:colOff>
      <xdr:row>39</xdr:row>
      <xdr:rowOff>27135</xdr:rowOff>
    </xdr:to>
    <xdr:sp macro="" textlink="">
      <xdr:nvSpPr>
        <xdr:cNvPr id="310" name="楕円 309"/>
        <xdr:cNvSpPr/>
      </xdr:nvSpPr>
      <xdr:spPr>
        <a:xfrm>
          <a:off x="10426700" y="6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11912</xdr:rowOff>
    </xdr:from>
    <xdr:ext cx="534377" cy="259045"/>
    <xdr:sp macro="" textlink="">
      <xdr:nvSpPr>
        <xdr:cNvPr id="311" name="補助費等該当値テキスト"/>
        <xdr:cNvSpPr txBox="1"/>
      </xdr:nvSpPr>
      <xdr:spPr>
        <a:xfrm>
          <a:off x="10528300" y="65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101856</xdr:rowOff>
    </xdr:from>
    <xdr:to>
      <xdr:col>50</xdr:col>
      <xdr:colOff>165100</xdr:colOff>
      <xdr:row>39</xdr:row>
      <xdr:rowOff>32006</xdr:rowOff>
    </xdr:to>
    <xdr:sp macro="" textlink="">
      <xdr:nvSpPr>
        <xdr:cNvPr id="312" name="楕円 311"/>
        <xdr:cNvSpPr/>
      </xdr:nvSpPr>
      <xdr:spPr>
        <a:xfrm>
          <a:off x="9588500" y="6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23133</xdr:rowOff>
    </xdr:from>
    <xdr:ext cx="534377" cy="259045"/>
    <xdr:sp macro="" textlink="">
      <xdr:nvSpPr>
        <xdr:cNvPr id="313" name="テキスト ボックス 312"/>
        <xdr:cNvSpPr txBox="1"/>
      </xdr:nvSpPr>
      <xdr:spPr>
        <a:xfrm>
          <a:off x="9372111" y="67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109045</xdr:rowOff>
    </xdr:from>
    <xdr:to>
      <xdr:col>46</xdr:col>
      <xdr:colOff>38100</xdr:colOff>
      <xdr:row>39</xdr:row>
      <xdr:rowOff>39195</xdr:rowOff>
    </xdr:to>
    <xdr:sp macro="" textlink="">
      <xdr:nvSpPr>
        <xdr:cNvPr id="314" name="楕円 313"/>
        <xdr:cNvSpPr/>
      </xdr:nvSpPr>
      <xdr:spPr>
        <a:xfrm>
          <a:off x="8699500" y="66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30322</xdr:rowOff>
    </xdr:from>
    <xdr:ext cx="534377" cy="259045"/>
    <xdr:sp macro="" textlink="">
      <xdr:nvSpPr>
        <xdr:cNvPr id="315" name="テキスト ボックス 314"/>
        <xdr:cNvSpPr txBox="1"/>
      </xdr:nvSpPr>
      <xdr:spPr>
        <a:xfrm>
          <a:off x="8483111" y="67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105988</xdr:rowOff>
    </xdr:from>
    <xdr:to>
      <xdr:col>41</xdr:col>
      <xdr:colOff>101600</xdr:colOff>
      <xdr:row>39</xdr:row>
      <xdr:rowOff>36138</xdr:rowOff>
    </xdr:to>
    <xdr:sp macro="" textlink="">
      <xdr:nvSpPr>
        <xdr:cNvPr id="316" name="楕円 315"/>
        <xdr:cNvSpPr/>
      </xdr:nvSpPr>
      <xdr:spPr>
        <a:xfrm>
          <a:off x="7810500" y="6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27265</xdr:rowOff>
    </xdr:from>
    <xdr:ext cx="534377" cy="259045"/>
    <xdr:sp macro="" textlink="">
      <xdr:nvSpPr>
        <xdr:cNvPr id="317" name="テキスト ボックス 316"/>
        <xdr:cNvSpPr txBox="1"/>
      </xdr:nvSpPr>
      <xdr:spPr>
        <a:xfrm>
          <a:off x="7594111" y="67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119524</xdr:rowOff>
    </xdr:from>
    <xdr:to>
      <xdr:col>36</xdr:col>
      <xdr:colOff>165100</xdr:colOff>
      <xdr:row>39</xdr:row>
      <xdr:rowOff>49674</xdr:rowOff>
    </xdr:to>
    <xdr:sp macro="" textlink="">
      <xdr:nvSpPr>
        <xdr:cNvPr id="318" name="楕円 317"/>
        <xdr:cNvSpPr/>
      </xdr:nvSpPr>
      <xdr:spPr>
        <a:xfrm>
          <a:off x="6921500" y="66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40801</xdr:rowOff>
    </xdr:from>
    <xdr:ext cx="534377" cy="259045"/>
    <xdr:sp macro="" textlink="">
      <xdr:nvSpPr>
        <xdr:cNvPr id="319" name="テキスト ボックス 318"/>
        <xdr:cNvSpPr txBox="1"/>
      </xdr:nvSpPr>
      <xdr:spPr>
        <a:xfrm>
          <a:off x="6705111" y="67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141565</xdr:rowOff>
    </xdr:from>
    <xdr:to>
      <xdr:col>55</xdr:col>
      <xdr:colOff>0</xdr:colOff>
      <xdr:row>58</xdr:row>
      <xdr:rowOff>164857</xdr:rowOff>
    </xdr:to>
    <xdr:cxnSp macro="">
      <xdr:nvCxnSpPr>
        <xdr:cNvPr id="350" name="直線コネクタ 349"/>
        <xdr:cNvCxnSpPr/>
      </xdr:nvCxnSpPr>
      <xdr:spPr>
        <a:xfrm>
          <a:off x="9639300" y="10085665"/>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129187</xdr:rowOff>
    </xdr:from>
    <xdr:to>
      <xdr:col>50</xdr:col>
      <xdr:colOff>114300</xdr:colOff>
      <xdr:row>58</xdr:row>
      <xdr:rowOff>141565</xdr:rowOff>
    </xdr:to>
    <xdr:cxnSp macro="">
      <xdr:nvCxnSpPr>
        <xdr:cNvPr id="353" name="直線コネクタ 352"/>
        <xdr:cNvCxnSpPr/>
      </xdr:nvCxnSpPr>
      <xdr:spPr>
        <a:xfrm>
          <a:off x="8750300" y="10073287"/>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97900</xdr:rowOff>
    </xdr:from>
    <xdr:to>
      <xdr:col>45</xdr:col>
      <xdr:colOff>177800</xdr:colOff>
      <xdr:row>58</xdr:row>
      <xdr:rowOff>129187</xdr:rowOff>
    </xdr:to>
    <xdr:cxnSp macro="">
      <xdr:nvCxnSpPr>
        <xdr:cNvPr id="356" name="直線コネクタ 355"/>
        <xdr:cNvCxnSpPr/>
      </xdr:nvCxnSpPr>
      <xdr:spPr>
        <a:xfrm>
          <a:off x="7861300" y="10042000"/>
          <a:ext cx="889000" cy="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140841</xdr:rowOff>
    </xdr:from>
    <xdr:to>
      <xdr:col>41</xdr:col>
      <xdr:colOff>50800</xdr:colOff>
      <xdr:row>58</xdr:row>
      <xdr:rowOff>97900</xdr:rowOff>
    </xdr:to>
    <xdr:cxnSp macro="">
      <xdr:nvCxnSpPr>
        <xdr:cNvPr id="359" name="直線コネクタ 358"/>
        <xdr:cNvCxnSpPr/>
      </xdr:nvCxnSpPr>
      <xdr:spPr>
        <a:xfrm>
          <a:off x="6972300" y="9913491"/>
          <a:ext cx="889000" cy="1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122100</xdr:rowOff>
    </xdr:from>
    <xdr:to>
      <xdr:col>36</xdr:col>
      <xdr:colOff>165100</xdr:colOff>
      <xdr:row>59</xdr:row>
      <xdr:rowOff>52250</xdr:rowOff>
    </xdr:to>
    <xdr:sp macro="" textlink="">
      <xdr:nvSpPr>
        <xdr:cNvPr id="362" name="フローチャート: 判断 361"/>
        <xdr:cNvSpPr/>
      </xdr:nvSpPr>
      <xdr:spPr>
        <a:xfrm>
          <a:off x="6921500" y="100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43377</xdr:rowOff>
    </xdr:from>
    <xdr:ext cx="534377" cy="259045"/>
    <xdr:sp macro="" textlink="">
      <xdr:nvSpPr>
        <xdr:cNvPr id="363" name="テキスト ボックス 362"/>
        <xdr:cNvSpPr txBox="1"/>
      </xdr:nvSpPr>
      <xdr:spPr>
        <a:xfrm>
          <a:off x="6705111" y="101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114057</xdr:rowOff>
    </xdr:from>
    <xdr:to>
      <xdr:col>55</xdr:col>
      <xdr:colOff>50800</xdr:colOff>
      <xdr:row>59</xdr:row>
      <xdr:rowOff>44207</xdr:rowOff>
    </xdr:to>
    <xdr:sp macro="" textlink="">
      <xdr:nvSpPr>
        <xdr:cNvPr id="369" name="楕円 368"/>
        <xdr:cNvSpPr/>
      </xdr:nvSpPr>
      <xdr:spPr>
        <a:xfrm>
          <a:off x="10426700" y="100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40446</xdr:rowOff>
    </xdr:from>
    <xdr:ext cx="534377" cy="259045"/>
    <xdr:sp macro="" textlink="">
      <xdr:nvSpPr>
        <xdr:cNvPr id="370" name="普通建設事業費該当値テキスト"/>
        <xdr:cNvSpPr txBox="1"/>
      </xdr:nvSpPr>
      <xdr:spPr>
        <a:xfrm>
          <a:off x="10528300" y="99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90765</xdr:rowOff>
    </xdr:from>
    <xdr:to>
      <xdr:col>50</xdr:col>
      <xdr:colOff>165100</xdr:colOff>
      <xdr:row>59</xdr:row>
      <xdr:rowOff>20915</xdr:rowOff>
    </xdr:to>
    <xdr:sp macro="" textlink="">
      <xdr:nvSpPr>
        <xdr:cNvPr id="371" name="楕円 370"/>
        <xdr:cNvSpPr/>
      </xdr:nvSpPr>
      <xdr:spPr>
        <a:xfrm>
          <a:off x="95885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12042</xdr:rowOff>
    </xdr:from>
    <xdr:ext cx="534377" cy="259045"/>
    <xdr:sp macro="" textlink="">
      <xdr:nvSpPr>
        <xdr:cNvPr id="372" name="テキスト ボックス 371"/>
        <xdr:cNvSpPr txBox="1"/>
      </xdr:nvSpPr>
      <xdr:spPr>
        <a:xfrm>
          <a:off x="9372111" y="101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78387</xdr:rowOff>
    </xdr:from>
    <xdr:to>
      <xdr:col>46</xdr:col>
      <xdr:colOff>38100</xdr:colOff>
      <xdr:row>59</xdr:row>
      <xdr:rowOff>8537</xdr:rowOff>
    </xdr:to>
    <xdr:sp macro="" textlink="">
      <xdr:nvSpPr>
        <xdr:cNvPr id="373" name="楕円 372"/>
        <xdr:cNvSpPr/>
      </xdr:nvSpPr>
      <xdr:spPr>
        <a:xfrm>
          <a:off x="8699500" y="100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171114</xdr:rowOff>
    </xdr:from>
    <xdr:ext cx="534377" cy="259045"/>
    <xdr:sp macro="" textlink="">
      <xdr:nvSpPr>
        <xdr:cNvPr id="374" name="テキスト ボックス 373"/>
        <xdr:cNvSpPr txBox="1"/>
      </xdr:nvSpPr>
      <xdr:spPr>
        <a:xfrm>
          <a:off x="8483111" y="101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47100</xdr:rowOff>
    </xdr:from>
    <xdr:to>
      <xdr:col>41</xdr:col>
      <xdr:colOff>101600</xdr:colOff>
      <xdr:row>58</xdr:row>
      <xdr:rowOff>148700</xdr:rowOff>
    </xdr:to>
    <xdr:sp macro="" textlink="">
      <xdr:nvSpPr>
        <xdr:cNvPr id="375" name="楕円 374"/>
        <xdr:cNvSpPr/>
      </xdr:nvSpPr>
      <xdr:spPr>
        <a:xfrm>
          <a:off x="7810500" y="99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165227</xdr:rowOff>
    </xdr:from>
    <xdr:ext cx="599010" cy="259045"/>
    <xdr:sp macro="" textlink="">
      <xdr:nvSpPr>
        <xdr:cNvPr id="376" name="テキスト ボックス 375"/>
        <xdr:cNvSpPr txBox="1"/>
      </xdr:nvSpPr>
      <xdr:spPr>
        <a:xfrm>
          <a:off x="7561795" y="976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90041</xdr:rowOff>
    </xdr:from>
    <xdr:to>
      <xdr:col>36</xdr:col>
      <xdr:colOff>165100</xdr:colOff>
      <xdr:row>58</xdr:row>
      <xdr:rowOff>20191</xdr:rowOff>
    </xdr:to>
    <xdr:sp macro="" textlink="">
      <xdr:nvSpPr>
        <xdr:cNvPr id="377" name="楕円 376"/>
        <xdr:cNvSpPr/>
      </xdr:nvSpPr>
      <xdr:spPr>
        <a:xfrm>
          <a:off x="6921500" y="98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36718</xdr:rowOff>
    </xdr:from>
    <xdr:ext cx="599010" cy="259045"/>
    <xdr:sp macro="" textlink="">
      <xdr:nvSpPr>
        <xdr:cNvPr id="378" name="テキスト ボックス 377"/>
        <xdr:cNvSpPr txBox="1"/>
      </xdr:nvSpPr>
      <xdr:spPr>
        <a:xfrm>
          <a:off x="6672795" y="96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19893</xdr:rowOff>
    </xdr:from>
    <xdr:to>
      <xdr:col>55</xdr:col>
      <xdr:colOff>0</xdr:colOff>
      <xdr:row>79</xdr:row>
      <xdr:rowOff>59578</xdr:rowOff>
    </xdr:to>
    <xdr:cxnSp macro="">
      <xdr:nvCxnSpPr>
        <xdr:cNvPr id="409" name="直線コネクタ 408"/>
        <xdr:cNvCxnSpPr/>
      </xdr:nvCxnSpPr>
      <xdr:spPr>
        <a:xfrm>
          <a:off x="9639300" y="13564443"/>
          <a:ext cx="8382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19701</xdr:rowOff>
    </xdr:from>
    <xdr:to>
      <xdr:col>50</xdr:col>
      <xdr:colOff>114300</xdr:colOff>
      <xdr:row>79</xdr:row>
      <xdr:rowOff>19893</xdr:rowOff>
    </xdr:to>
    <xdr:cxnSp macro="">
      <xdr:nvCxnSpPr>
        <xdr:cNvPr id="412" name="直線コネクタ 411"/>
        <xdr:cNvCxnSpPr/>
      </xdr:nvCxnSpPr>
      <xdr:spPr>
        <a:xfrm>
          <a:off x="8750300" y="13564251"/>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158421</xdr:rowOff>
    </xdr:from>
    <xdr:to>
      <xdr:col>45</xdr:col>
      <xdr:colOff>177800</xdr:colOff>
      <xdr:row>79</xdr:row>
      <xdr:rowOff>19701</xdr:rowOff>
    </xdr:to>
    <xdr:cxnSp macro="">
      <xdr:nvCxnSpPr>
        <xdr:cNvPr id="415" name="直線コネクタ 414"/>
        <xdr:cNvCxnSpPr/>
      </xdr:nvCxnSpPr>
      <xdr:spPr>
        <a:xfrm>
          <a:off x="7861300" y="13531521"/>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9562</xdr:rowOff>
    </xdr:from>
    <xdr:to>
      <xdr:col>41</xdr:col>
      <xdr:colOff>50800</xdr:colOff>
      <xdr:row>78</xdr:row>
      <xdr:rowOff>158421</xdr:rowOff>
    </xdr:to>
    <xdr:cxnSp macro="">
      <xdr:nvCxnSpPr>
        <xdr:cNvPr id="418" name="直線コネクタ 417"/>
        <xdr:cNvCxnSpPr/>
      </xdr:nvCxnSpPr>
      <xdr:spPr>
        <a:xfrm>
          <a:off x="6972300" y="13382662"/>
          <a:ext cx="889000" cy="1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20" name="テキスト ボックス 419"/>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170324</xdr:rowOff>
    </xdr:from>
    <xdr:to>
      <xdr:col>36</xdr:col>
      <xdr:colOff>165100</xdr:colOff>
      <xdr:row>79</xdr:row>
      <xdr:rowOff>100474</xdr:rowOff>
    </xdr:to>
    <xdr:sp macro="" textlink="">
      <xdr:nvSpPr>
        <xdr:cNvPr id="421" name="フローチャート: 判断 420"/>
        <xdr:cNvSpPr/>
      </xdr:nvSpPr>
      <xdr:spPr>
        <a:xfrm>
          <a:off x="6921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91601</xdr:rowOff>
    </xdr:from>
    <xdr:ext cx="534377" cy="259045"/>
    <xdr:sp macro="" textlink="">
      <xdr:nvSpPr>
        <xdr:cNvPr id="422" name="テキスト ボックス 421"/>
        <xdr:cNvSpPr txBox="1"/>
      </xdr:nvSpPr>
      <xdr:spPr>
        <a:xfrm>
          <a:off x="6705111" y="136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8778</xdr:rowOff>
    </xdr:from>
    <xdr:to>
      <xdr:col>55</xdr:col>
      <xdr:colOff>50800</xdr:colOff>
      <xdr:row>79</xdr:row>
      <xdr:rowOff>110378</xdr:rowOff>
    </xdr:to>
    <xdr:sp macro="" textlink="">
      <xdr:nvSpPr>
        <xdr:cNvPr id="428" name="楕円 427"/>
        <xdr:cNvSpPr/>
      </xdr:nvSpPr>
      <xdr:spPr>
        <a:xfrm>
          <a:off x="10426700" y="135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123346</xdr:rowOff>
    </xdr:from>
    <xdr:ext cx="534377" cy="259045"/>
    <xdr:sp macro="" textlink="">
      <xdr:nvSpPr>
        <xdr:cNvPr id="429" name="普通建設事業費 （ うち新規整備　）該当値テキスト"/>
        <xdr:cNvSpPr txBox="1"/>
      </xdr:nvSpPr>
      <xdr:spPr>
        <a:xfrm>
          <a:off x="10528300" y="134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140543</xdr:rowOff>
    </xdr:from>
    <xdr:to>
      <xdr:col>50</xdr:col>
      <xdr:colOff>165100</xdr:colOff>
      <xdr:row>79</xdr:row>
      <xdr:rowOff>70693</xdr:rowOff>
    </xdr:to>
    <xdr:sp macro="" textlink="">
      <xdr:nvSpPr>
        <xdr:cNvPr id="430" name="楕円 429"/>
        <xdr:cNvSpPr/>
      </xdr:nvSpPr>
      <xdr:spPr>
        <a:xfrm>
          <a:off x="9588500" y="135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61820</xdr:rowOff>
    </xdr:from>
    <xdr:ext cx="534377" cy="259045"/>
    <xdr:sp macro="" textlink="">
      <xdr:nvSpPr>
        <xdr:cNvPr id="431" name="テキスト ボックス 430"/>
        <xdr:cNvSpPr txBox="1"/>
      </xdr:nvSpPr>
      <xdr:spPr>
        <a:xfrm>
          <a:off x="9372111" y="136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140351</xdr:rowOff>
    </xdr:from>
    <xdr:to>
      <xdr:col>46</xdr:col>
      <xdr:colOff>38100</xdr:colOff>
      <xdr:row>79</xdr:row>
      <xdr:rowOff>70501</xdr:rowOff>
    </xdr:to>
    <xdr:sp macro="" textlink="">
      <xdr:nvSpPr>
        <xdr:cNvPr id="432" name="楕円 431"/>
        <xdr:cNvSpPr/>
      </xdr:nvSpPr>
      <xdr:spPr>
        <a:xfrm>
          <a:off x="8699500" y="135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61628</xdr:rowOff>
    </xdr:from>
    <xdr:ext cx="534377" cy="259045"/>
    <xdr:sp macro="" textlink="">
      <xdr:nvSpPr>
        <xdr:cNvPr id="433" name="テキスト ボックス 432"/>
        <xdr:cNvSpPr txBox="1"/>
      </xdr:nvSpPr>
      <xdr:spPr>
        <a:xfrm>
          <a:off x="8483111" y="136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107621</xdr:rowOff>
    </xdr:from>
    <xdr:to>
      <xdr:col>41</xdr:col>
      <xdr:colOff>101600</xdr:colOff>
      <xdr:row>79</xdr:row>
      <xdr:rowOff>37771</xdr:rowOff>
    </xdr:to>
    <xdr:sp macro="" textlink="">
      <xdr:nvSpPr>
        <xdr:cNvPr id="434" name="楕円 433"/>
        <xdr:cNvSpPr/>
      </xdr:nvSpPr>
      <xdr:spPr>
        <a:xfrm>
          <a:off x="7810500" y="13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54298</xdr:rowOff>
    </xdr:from>
    <xdr:ext cx="534377" cy="259045"/>
    <xdr:sp macro="" textlink="">
      <xdr:nvSpPr>
        <xdr:cNvPr id="435" name="テキスト ボックス 434"/>
        <xdr:cNvSpPr txBox="1"/>
      </xdr:nvSpPr>
      <xdr:spPr>
        <a:xfrm>
          <a:off x="7594111" y="132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130212</xdr:rowOff>
    </xdr:from>
    <xdr:to>
      <xdr:col>36</xdr:col>
      <xdr:colOff>165100</xdr:colOff>
      <xdr:row>78</xdr:row>
      <xdr:rowOff>60362</xdr:rowOff>
    </xdr:to>
    <xdr:sp macro="" textlink="">
      <xdr:nvSpPr>
        <xdr:cNvPr id="436" name="楕円 435"/>
        <xdr:cNvSpPr/>
      </xdr:nvSpPr>
      <xdr:spPr>
        <a:xfrm>
          <a:off x="6921500" y="133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76889</xdr:rowOff>
    </xdr:from>
    <xdr:ext cx="599010" cy="259045"/>
    <xdr:sp macro="" textlink="">
      <xdr:nvSpPr>
        <xdr:cNvPr id="437" name="テキスト ボックス 436"/>
        <xdr:cNvSpPr txBox="1"/>
      </xdr:nvSpPr>
      <xdr:spPr>
        <a:xfrm>
          <a:off x="6672795" y="131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21121</xdr:rowOff>
    </xdr:from>
    <xdr:to>
      <xdr:col>55</xdr:col>
      <xdr:colOff>0</xdr:colOff>
      <xdr:row>97</xdr:row>
      <xdr:rowOff>152322</xdr:rowOff>
    </xdr:to>
    <xdr:cxnSp macro="">
      <xdr:nvCxnSpPr>
        <xdr:cNvPr id="468" name="直線コネクタ 467"/>
        <xdr:cNvCxnSpPr/>
      </xdr:nvCxnSpPr>
      <xdr:spPr>
        <a:xfrm flipV="1">
          <a:off x="9639300" y="16480321"/>
          <a:ext cx="838200" cy="30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9"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55428</xdr:rowOff>
    </xdr:from>
    <xdr:to>
      <xdr:col>50</xdr:col>
      <xdr:colOff>114300</xdr:colOff>
      <xdr:row>97</xdr:row>
      <xdr:rowOff>152322</xdr:rowOff>
    </xdr:to>
    <xdr:cxnSp macro="">
      <xdr:nvCxnSpPr>
        <xdr:cNvPr id="471" name="直線コネクタ 470"/>
        <xdr:cNvCxnSpPr/>
      </xdr:nvCxnSpPr>
      <xdr:spPr>
        <a:xfrm>
          <a:off x="8750300" y="16686078"/>
          <a:ext cx="889000" cy="9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144647</xdr:rowOff>
    </xdr:from>
    <xdr:to>
      <xdr:col>45</xdr:col>
      <xdr:colOff>177800</xdr:colOff>
      <xdr:row>97</xdr:row>
      <xdr:rowOff>55428</xdr:rowOff>
    </xdr:to>
    <xdr:cxnSp macro="">
      <xdr:nvCxnSpPr>
        <xdr:cNvPr id="474" name="直線コネクタ 473"/>
        <xdr:cNvCxnSpPr/>
      </xdr:nvCxnSpPr>
      <xdr:spPr>
        <a:xfrm>
          <a:off x="7861300" y="16603847"/>
          <a:ext cx="8890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144647</xdr:rowOff>
    </xdr:from>
    <xdr:to>
      <xdr:col>41</xdr:col>
      <xdr:colOff>50800</xdr:colOff>
      <xdr:row>97</xdr:row>
      <xdr:rowOff>131454</xdr:rowOff>
    </xdr:to>
    <xdr:cxnSp macro="">
      <xdr:nvCxnSpPr>
        <xdr:cNvPr id="477" name="直線コネクタ 476"/>
        <xdr:cNvCxnSpPr/>
      </xdr:nvCxnSpPr>
      <xdr:spPr>
        <a:xfrm flipV="1">
          <a:off x="6972300" y="16603847"/>
          <a:ext cx="889000" cy="1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141771</xdr:rowOff>
    </xdr:from>
    <xdr:to>
      <xdr:col>55</xdr:col>
      <xdr:colOff>50800</xdr:colOff>
      <xdr:row>96</xdr:row>
      <xdr:rowOff>71921</xdr:rowOff>
    </xdr:to>
    <xdr:sp macro="" textlink="">
      <xdr:nvSpPr>
        <xdr:cNvPr id="487" name="楕円 486"/>
        <xdr:cNvSpPr/>
      </xdr:nvSpPr>
      <xdr:spPr>
        <a:xfrm>
          <a:off x="10426700" y="164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164648</xdr:rowOff>
    </xdr:from>
    <xdr:ext cx="534377" cy="259045"/>
    <xdr:sp macro="" textlink="">
      <xdr:nvSpPr>
        <xdr:cNvPr id="488" name="普通建設事業費 （ うち更新整備　）該当値テキスト"/>
        <xdr:cNvSpPr txBox="1"/>
      </xdr:nvSpPr>
      <xdr:spPr>
        <a:xfrm>
          <a:off x="10528300"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101522</xdr:rowOff>
    </xdr:from>
    <xdr:to>
      <xdr:col>50</xdr:col>
      <xdr:colOff>165100</xdr:colOff>
      <xdr:row>98</xdr:row>
      <xdr:rowOff>31672</xdr:rowOff>
    </xdr:to>
    <xdr:sp macro="" textlink="">
      <xdr:nvSpPr>
        <xdr:cNvPr id="489" name="楕円 488"/>
        <xdr:cNvSpPr/>
      </xdr:nvSpPr>
      <xdr:spPr>
        <a:xfrm>
          <a:off x="9588500" y="16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22799</xdr:rowOff>
    </xdr:from>
    <xdr:ext cx="534377" cy="259045"/>
    <xdr:sp macro="" textlink="">
      <xdr:nvSpPr>
        <xdr:cNvPr id="490" name="テキスト ボックス 489"/>
        <xdr:cNvSpPr txBox="1"/>
      </xdr:nvSpPr>
      <xdr:spPr>
        <a:xfrm>
          <a:off x="9372111" y="168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4628</xdr:rowOff>
    </xdr:from>
    <xdr:to>
      <xdr:col>46</xdr:col>
      <xdr:colOff>38100</xdr:colOff>
      <xdr:row>97</xdr:row>
      <xdr:rowOff>106228</xdr:rowOff>
    </xdr:to>
    <xdr:sp macro="" textlink="">
      <xdr:nvSpPr>
        <xdr:cNvPr id="491" name="楕円 490"/>
        <xdr:cNvSpPr/>
      </xdr:nvSpPr>
      <xdr:spPr>
        <a:xfrm>
          <a:off x="8699500" y="166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97355</xdr:rowOff>
    </xdr:from>
    <xdr:ext cx="534377" cy="259045"/>
    <xdr:sp macro="" textlink="">
      <xdr:nvSpPr>
        <xdr:cNvPr id="492" name="テキスト ボックス 491"/>
        <xdr:cNvSpPr txBox="1"/>
      </xdr:nvSpPr>
      <xdr:spPr>
        <a:xfrm>
          <a:off x="8483111" y="1672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93847</xdr:rowOff>
    </xdr:from>
    <xdr:to>
      <xdr:col>41</xdr:col>
      <xdr:colOff>101600</xdr:colOff>
      <xdr:row>97</xdr:row>
      <xdr:rowOff>23997</xdr:rowOff>
    </xdr:to>
    <xdr:sp macro="" textlink="">
      <xdr:nvSpPr>
        <xdr:cNvPr id="493" name="楕円 492"/>
        <xdr:cNvSpPr/>
      </xdr:nvSpPr>
      <xdr:spPr>
        <a:xfrm>
          <a:off x="7810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40524</xdr:rowOff>
    </xdr:from>
    <xdr:ext cx="534377" cy="259045"/>
    <xdr:sp macro="" textlink="">
      <xdr:nvSpPr>
        <xdr:cNvPr id="494" name="テキスト ボックス 493"/>
        <xdr:cNvSpPr txBox="1"/>
      </xdr:nvSpPr>
      <xdr:spPr>
        <a:xfrm>
          <a:off x="7594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80654</xdr:rowOff>
    </xdr:from>
    <xdr:to>
      <xdr:col>36</xdr:col>
      <xdr:colOff>165100</xdr:colOff>
      <xdr:row>98</xdr:row>
      <xdr:rowOff>10804</xdr:rowOff>
    </xdr:to>
    <xdr:sp macro="" textlink="">
      <xdr:nvSpPr>
        <xdr:cNvPr id="495" name="楕円 494"/>
        <xdr:cNvSpPr/>
      </xdr:nvSpPr>
      <xdr:spPr>
        <a:xfrm>
          <a:off x="6921500" y="167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1931</xdr:rowOff>
    </xdr:from>
    <xdr:ext cx="534377" cy="259045"/>
    <xdr:sp macro="" textlink="">
      <xdr:nvSpPr>
        <xdr:cNvPr id="496" name="テキスト ボックス 495"/>
        <xdr:cNvSpPr txBox="1"/>
      </xdr:nvSpPr>
      <xdr:spPr>
        <a:xfrm>
          <a:off x="6705111" y="16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35992</xdr:rowOff>
    </xdr:from>
    <xdr:to>
      <xdr:col>85</xdr:col>
      <xdr:colOff>127000</xdr:colOff>
      <xdr:row>39</xdr:row>
      <xdr:rowOff>44450</xdr:rowOff>
    </xdr:to>
    <xdr:cxnSp macro="">
      <xdr:nvCxnSpPr>
        <xdr:cNvPr id="525" name="直線コネクタ 524"/>
        <xdr:cNvCxnSpPr/>
      </xdr:nvCxnSpPr>
      <xdr:spPr>
        <a:xfrm>
          <a:off x="15481300" y="67225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1435</xdr:rowOff>
    </xdr:from>
    <xdr:to>
      <xdr:col>81</xdr:col>
      <xdr:colOff>50800</xdr:colOff>
      <xdr:row>39</xdr:row>
      <xdr:rowOff>35992</xdr:rowOff>
    </xdr:to>
    <xdr:cxnSp macro="">
      <xdr:nvCxnSpPr>
        <xdr:cNvPr id="528" name="直線コネクタ 527"/>
        <xdr:cNvCxnSpPr/>
      </xdr:nvCxnSpPr>
      <xdr:spPr>
        <a:xfrm>
          <a:off x="14592300" y="6687985"/>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161627</xdr:rowOff>
    </xdr:from>
    <xdr:to>
      <xdr:col>76</xdr:col>
      <xdr:colOff>114300</xdr:colOff>
      <xdr:row>39</xdr:row>
      <xdr:rowOff>1435</xdr:rowOff>
    </xdr:to>
    <xdr:cxnSp macro="">
      <xdr:nvCxnSpPr>
        <xdr:cNvPr id="531" name="直線コネクタ 530"/>
        <xdr:cNvCxnSpPr/>
      </xdr:nvCxnSpPr>
      <xdr:spPr>
        <a:xfrm>
          <a:off x="13703300" y="6676727"/>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161017</xdr:rowOff>
    </xdr:from>
    <xdr:to>
      <xdr:col>71</xdr:col>
      <xdr:colOff>177800</xdr:colOff>
      <xdr:row>38</xdr:row>
      <xdr:rowOff>161627</xdr:rowOff>
    </xdr:to>
    <xdr:cxnSp macro="">
      <xdr:nvCxnSpPr>
        <xdr:cNvPr id="534" name="直線コネクタ 533"/>
        <xdr:cNvCxnSpPr/>
      </xdr:nvCxnSpPr>
      <xdr:spPr>
        <a:xfrm>
          <a:off x="12814300" y="66761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152070</xdr:rowOff>
    </xdr:from>
    <xdr:to>
      <xdr:col>67</xdr:col>
      <xdr:colOff>101600</xdr:colOff>
      <xdr:row>39</xdr:row>
      <xdr:rowOff>82220</xdr:rowOff>
    </xdr:to>
    <xdr:sp macro="" textlink="">
      <xdr:nvSpPr>
        <xdr:cNvPr id="537" name="フローチャート: 判断 536"/>
        <xdr:cNvSpPr/>
      </xdr:nvSpPr>
      <xdr:spPr>
        <a:xfrm>
          <a:off x="12763500" y="66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73347</xdr:rowOff>
    </xdr:from>
    <xdr:ext cx="378565" cy="259045"/>
    <xdr:sp macro="" textlink="">
      <xdr:nvSpPr>
        <xdr:cNvPr id="538" name="テキスト ボックス 537"/>
        <xdr:cNvSpPr txBox="1"/>
      </xdr:nvSpPr>
      <xdr:spPr>
        <a:xfrm>
          <a:off x="12625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156642</xdr:rowOff>
    </xdr:from>
    <xdr:to>
      <xdr:col>81</xdr:col>
      <xdr:colOff>101600</xdr:colOff>
      <xdr:row>39</xdr:row>
      <xdr:rowOff>86792</xdr:rowOff>
    </xdr:to>
    <xdr:sp macro="" textlink="">
      <xdr:nvSpPr>
        <xdr:cNvPr id="546" name="楕円 545"/>
        <xdr:cNvSpPr/>
      </xdr:nvSpPr>
      <xdr:spPr>
        <a:xfrm>
          <a:off x="15430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77919</xdr:rowOff>
    </xdr:from>
    <xdr:ext cx="378565" cy="259045"/>
    <xdr:sp macro="" textlink="">
      <xdr:nvSpPr>
        <xdr:cNvPr id="547" name="テキスト ボックス 546"/>
        <xdr:cNvSpPr txBox="1"/>
      </xdr:nvSpPr>
      <xdr:spPr>
        <a:xfrm>
          <a:off x="15292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122085</xdr:rowOff>
    </xdr:from>
    <xdr:to>
      <xdr:col>76</xdr:col>
      <xdr:colOff>165100</xdr:colOff>
      <xdr:row>39</xdr:row>
      <xdr:rowOff>52235</xdr:rowOff>
    </xdr:to>
    <xdr:sp macro="" textlink="">
      <xdr:nvSpPr>
        <xdr:cNvPr id="548" name="楕円 547"/>
        <xdr:cNvSpPr/>
      </xdr:nvSpPr>
      <xdr:spPr>
        <a:xfrm>
          <a:off x="145415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43362</xdr:rowOff>
    </xdr:from>
    <xdr:ext cx="469744" cy="259045"/>
    <xdr:sp macro="" textlink="">
      <xdr:nvSpPr>
        <xdr:cNvPr id="549" name="テキスト ボックス 548"/>
        <xdr:cNvSpPr txBox="1"/>
      </xdr:nvSpPr>
      <xdr:spPr>
        <a:xfrm>
          <a:off x="14357428" y="67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110827</xdr:rowOff>
    </xdr:from>
    <xdr:to>
      <xdr:col>72</xdr:col>
      <xdr:colOff>38100</xdr:colOff>
      <xdr:row>39</xdr:row>
      <xdr:rowOff>40977</xdr:rowOff>
    </xdr:to>
    <xdr:sp macro="" textlink="">
      <xdr:nvSpPr>
        <xdr:cNvPr id="550" name="楕円 549"/>
        <xdr:cNvSpPr/>
      </xdr:nvSpPr>
      <xdr:spPr>
        <a:xfrm>
          <a:off x="13652500" y="6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32104</xdr:rowOff>
    </xdr:from>
    <xdr:ext cx="469744" cy="259045"/>
    <xdr:sp macro="" textlink="">
      <xdr:nvSpPr>
        <xdr:cNvPr id="551" name="テキスト ボックス 550"/>
        <xdr:cNvSpPr txBox="1"/>
      </xdr:nvSpPr>
      <xdr:spPr>
        <a:xfrm>
          <a:off x="13468428" y="671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110217</xdr:rowOff>
    </xdr:from>
    <xdr:to>
      <xdr:col>67</xdr:col>
      <xdr:colOff>101600</xdr:colOff>
      <xdr:row>39</xdr:row>
      <xdr:rowOff>40367</xdr:rowOff>
    </xdr:to>
    <xdr:sp macro="" textlink="">
      <xdr:nvSpPr>
        <xdr:cNvPr id="552" name="楕円 551"/>
        <xdr:cNvSpPr/>
      </xdr:nvSpPr>
      <xdr:spPr>
        <a:xfrm>
          <a:off x="12763500" y="66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56894</xdr:rowOff>
    </xdr:from>
    <xdr:ext cx="469744" cy="259045"/>
    <xdr:sp macro="" textlink="">
      <xdr:nvSpPr>
        <xdr:cNvPr id="553" name="テキスト ボックス 552"/>
        <xdr:cNvSpPr txBox="1"/>
      </xdr:nvSpPr>
      <xdr:spPr>
        <a:xfrm>
          <a:off x="12579428" y="64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7" name="直線コネクタ 626"/>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8"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9" name="直線コネクタ 628"/>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0"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1" name="直線コネクタ 630"/>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65100</xdr:rowOff>
    </xdr:from>
    <xdr:to>
      <xdr:col>85</xdr:col>
      <xdr:colOff>127000</xdr:colOff>
      <xdr:row>77</xdr:row>
      <xdr:rowOff>126061</xdr:rowOff>
    </xdr:to>
    <xdr:cxnSp macro="">
      <xdr:nvCxnSpPr>
        <xdr:cNvPr id="632" name="直線コネクタ 631"/>
        <xdr:cNvCxnSpPr/>
      </xdr:nvCxnSpPr>
      <xdr:spPr>
        <a:xfrm flipV="1">
          <a:off x="15481300" y="13266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3"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4" name="フローチャート: 判断 633"/>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126061</xdr:rowOff>
    </xdr:from>
    <xdr:to>
      <xdr:col>81</xdr:col>
      <xdr:colOff>50800</xdr:colOff>
      <xdr:row>77</xdr:row>
      <xdr:rowOff>151764</xdr:rowOff>
    </xdr:to>
    <xdr:cxnSp macro="">
      <xdr:nvCxnSpPr>
        <xdr:cNvPr id="635" name="直線コネクタ 634"/>
        <xdr:cNvCxnSpPr/>
      </xdr:nvCxnSpPr>
      <xdr:spPr>
        <a:xfrm flipV="1">
          <a:off x="14592300" y="13327711"/>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6" name="フローチャート: 判断 635"/>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7" name="テキスト ボックス 636"/>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144627</xdr:rowOff>
    </xdr:from>
    <xdr:to>
      <xdr:col>76</xdr:col>
      <xdr:colOff>114300</xdr:colOff>
      <xdr:row>77</xdr:row>
      <xdr:rowOff>151764</xdr:rowOff>
    </xdr:to>
    <xdr:cxnSp macro="">
      <xdr:nvCxnSpPr>
        <xdr:cNvPr id="638" name="直線コネクタ 637"/>
        <xdr:cNvCxnSpPr/>
      </xdr:nvCxnSpPr>
      <xdr:spPr>
        <a:xfrm>
          <a:off x="13703300" y="13346277"/>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9" name="フローチャート: 判断 638"/>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0" name="テキスト ボックス 639"/>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137885</xdr:rowOff>
    </xdr:from>
    <xdr:to>
      <xdr:col>71</xdr:col>
      <xdr:colOff>177800</xdr:colOff>
      <xdr:row>77</xdr:row>
      <xdr:rowOff>144627</xdr:rowOff>
    </xdr:to>
    <xdr:cxnSp macro="">
      <xdr:nvCxnSpPr>
        <xdr:cNvPr id="641" name="直線コネクタ 640"/>
        <xdr:cNvCxnSpPr/>
      </xdr:nvCxnSpPr>
      <xdr:spPr>
        <a:xfrm>
          <a:off x="12814300" y="1333953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2" name="フローチャート: 判断 641"/>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3" name="テキスト ボックス 642"/>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97143</xdr:rowOff>
    </xdr:from>
    <xdr:to>
      <xdr:col>67</xdr:col>
      <xdr:colOff>101600</xdr:colOff>
      <xdr:row>79</xdr:row>
      <xdr:rowOff>27293</xdr:rowOff>
    </xdr:to>
    <xdr:sp macro="" textlink="">
      <xdr:nvSpPr>
        <xdr:cNvPr id="644" name="フローチャート: 判断 643"/>
        <xdr:cNvSpPr/>
      </xdr:nvSpPr>
      <xdr:spPr>
        <a:xfrm>
          <a:off x="12763500" y="13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18420</xdr:rowOff>
    </xdr:from>
    <xdr:ext cx="534377" cy="259045"/>
    <xdr:sp macro="" textlink="">
      <xdr:nvSpPr>
        <xdr:cNvPr id="645" name="テキスト ボックス 644"/>
        <xdr:cNvSpPr txBox="1"/>
      </xdr:nvSpPr>
      <xdr:spPr>
        <a:xfrm>
          <a:off x="12547111" y="135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14300</xdr:rowOff>
    </xdr:from>
    <xdr:to>
      <xdr:col>85</xdr:col>
      <xdr:colOff>177800</xdr:colOff>
      <xdr:row>77</xdr:row>
      <xdr:rowOff>115900</xdr:rowOff>
    </xdr:to>
    <xdr:sp macro="" textlink="">
      <xdr:nvSpPr>
        <xdr:cNvPr id="651" name="楕円 650"/>
        <xdr:cNvSpPr/>
      </xdr:nvSpPr>
      <xdr:spPr>
        <a:xfrm>
          <a:off x="16268700" y="132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164177</xdr:rowOff>
    </xdr:from>
    <xdr:ext cx="534377" cy="259045"/>
    <xdr:sp macro="" textlink="">
      <xdr:nvSpPr>
        <xdr:cNvPr id="652" name="公債費該当値テキスト"/>
        <xdr:cNvSpPr txBox="1"/>
      </xdr:nvSpPr>
      <xdr:spPr>
        <a:xfrm>
          <a:off x="16370300" y="131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75261</xdr:rowOff>
    </xdr:from>
    <xdr:to>
      <xdr:col>81</xdr:col>
      <xdr:colOff>101600</xdr:colOff>
      <xdr:row>78</xdr:row>
      <xdr:rowOff>5411</xdr:rowOff>
    </xdr:to>
    <xdr:sp macro="" textlink="">
      <xdr:nvSpPr>
        <xdr:cNvPr id="653" name="楕円 652"/>
        <xdr:cNvSpPr/>
      </xdr:nvSpPr>
      <xdr:spPr>
        <a:xfrm>
          <a:off x="15430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167988</xdr:rowOff>
    </xdr:from>
    <xdr:ext cx="534377" cy="259045"/>
    <xdr:sp macro="" textlink="">
      <xdr:nvSpPr>
        <xdr:cNvPr id="654" name="テキスト ボックス 653"/>
        <xdr:cNvSpPr txBox="1"/>
      </xdr:nvSpPr>
      <xdr:spPr>
        <a:xfrm>
          <a:off x="15214111" y="13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100964</xdr:rowOff>
    </xdr:from>
    <xdr:to>
      <xdr:col>76</xdr:col>
      <xdr:colOff>165100</xdr:colOff>
      <xdr:row>78</xdr:row>
      <xdr:rowOff>31114</xdr:rowOff>
    </xdr:to>
    <xdr:sp macro="" textlink="">
      <xdr:nvSpPr>
        <xdr:cNvPr id="655" name="楕円 654"/>
        <xdr:cNvSpPr/>
      </xdr:nvSpPr>
      <xdr:spPr>
        <a:xfrm>
          <a:off x="14541500" y="133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22241</xdr:rowOff>
    </xdr:from>
    <xdr:ext cx="534377" cy="259045"/>
    <xdr:sp macro="" textlink="">
      <xdr:nvSpPr>
        <xdr:cNvPr id="656" name="テキスト ボックス 655"/>
        <xdr:cNvSpPr txBox="1"/>
      </xdr:nvSpPr>
      <xdr:spPr>
        <a:xfrm>
          <a:off x="14325111" y="133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93827</xdr:rowOff>
    </xdr:from>
    <xdr:to>
      <xdr:col>72</xdr:col>
      <xdr:colOff>38100</xdr:colOff>
      <xdr:row>78</xdr:row>
      <xdr:rowOff>23977</xdr:rowOff>
    </xdr:to>
    <xdr:sp macro="" textlink="">
      <xdr:nvSpPr>
        <xdr:cNvPr id="657" name="楕円 656"/>
        <xdr:cNvSpPr/>
      </xdr:nvSpPr>
      <xdr:spPr>
        <a:xfrm>
          <a:off x="13652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15104</xdr:rowOff>
    </xdr:from>
    <xdr:ext cx="534377" cy="259045"/>
    <xdr:sp macro="" textlink="">
      <xdr:nvSpPr>
        <xdr:cNvPr id="658" name="テキスト ボックス 657"/>
        <xdr:cNvSpPr txBox="1"/>
      </xdr:nvSpPr>
      <xdr:spPr>
        <a:xfrm>
          <a:off x="13436111"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87085</xdr:rowOff>
    </xdr:from>
    <xdr:to>
      <xdr:col>67</xdr:col>
      <xdr:colOff>101600</xdr:colOff>
      <xdr:row>78</xdr:row>
      <xdr:rowOff>17235</xdr:rowOff>
    </xdr:to>
    <xdr:sp macro="" textlink="">
      <xdr:nvSpPr>
        <xdr:cNvPr id="659" name="楕円 658"/>
        <xdr:cNvSpPr/>
      </xdr:nvSpPr>
      <xdr:spPr>
        <a:xfrm>
          <a:off x="127635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33762</xdr:rowOff>
    </xdr:from>
    <xdr:ext cx="534377" cy="259045"/>
    <xdr:sp macro="" textlink="">
      <xdr:nvSpPr>
        <xdr:cNvPr id="660" name="テキスト ボックス 659"/>
        <xdr:cNvSpPr txBox="1"/>
      </xdr:nvSpPr>
      <xdr:spPr>
        <a:xfrm>
          <a:off x="12547111" y="130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2" name="直線コネクタ 681"/>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3"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4" name="直線コネクタ 683"/>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5"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6" name="直線コネクタ 685"/>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127904</xdr:rowOff>
    </xdr:from>
    <xdr:to>
      <xdr:col>85</xdr:col>
      <xdr:colOff>127000</xdr:colOff>
      <xdr:row>98</xdr:row>
      <xdr:rowOff>44867</xdr:rowOff>
    </xdr:to>
    <xdr:cxnSp macro="">
      <xdr:nvCxnSpPr>
        <xdr:cNvPr id="687" name="直線コネクタ 686"/>
        <xdr:cNvCxnSpPr/>
      </xdr:nvCxnSpPr>
      <xdr:spPr>
        <a:xfrm>
          <a:off x="15481300" y="16758554"/>
          <a:ext cx="838200" cy="8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8"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9" name="フローチャート: 判断 688"/>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127904</xdr:rowOff>
    </xdr:from>
    <xdr:to>
      <xdr:col>81</xdr:col>
      <xdr:colOff>50800</xdr:colOff>
      <xdr:row>97</xdr:row>
      <xdr:rowOff>156195</xdr:rowOff>
    </xdr:to>
    <xdr:cxnSp macro="">
      <xdr:nvCxnSpPr>
        <xdr:cNvPr id="690" name="直線コネクタ 689"/>
        <xdr:cNvCxnSpPr/>
      </xdr:nvCxnSpPr>
      <xdr:spPr>
        <a:xfrm flipV="1">
          <a:off x="14592300" y="16758554"/>
          <a:ext cx="8890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1" name="フローチャート: 判断 690"/>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2" name="テキスト ボックス 691"/>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87570</xdr:rowOff>
    </xdr:from>
    <xdr:to>
      <xdr:col>76</xdr:col>
      <xdr:colOff>114300</xdr:colOff>
      <xdr:row>97</xdr:row>
      <xdr:rowOff>156195</xdr:rowOff>
    </xdr:to>
    <xdr:cxnSp macro="">
      <xdr:nvCxnSpPr>
        <xdr:cNvPr id="693" name="直線コネクタ 692"/>
        <xdr:cNvCxnSpPr/>
      </xdr:nvCxnSpPr>
      <xdr:spPr>
        <a:xfrm>
          <a:off x="13703300" y="16718220"/>
          <a:ext cx="889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4" name="フローチャート: 判断 693"/>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5" name="テキスト ボックス 694"/>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144427</xdr:rowOff>
    </xdr:from>
    <xdr:to>
      <xdr:col>71</xdr:col>
      <xdr:colOff>177800</xdr:colOff>
      <xdr:row>97</xdr:row>
      <xdr:rowOff>87570</xdr:rowOff>
    </xdr:to>
    <xdr:cxnSp macro="">
      <xdr:nvCxnSpPr>
        <xdr:cNvPr id="696" name="直線コネクタ 695"/>
        <xdr:cNvCxnSpPr/>
      </xdr:nvCxnSpPr>
      <xdr:spPr>
        <a:xfrm>
          <a:off x="12814300" y="16603627"/>
          <a:ext cx="889000" cy="1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7" name="フローチャート: 判断 696"/>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698" name="テキスト ボックス 697"/>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130871</xdr:rowOff>
    </xdr:from>
    <xdr:to>
      <xdr:col>67</xdr:col>
      <xdr:colOff>101600</xdr:colOff>
      <xdr:row>98</xdr:row>
      <xdr:rowOff>61021</xdr:rowOff>
    </xdr:to>
    <xdr:sp macro="" textlink="">
      <xdr:nvSpPr>
        <xdr:cNvPr id="699" name="フローチャート: 判断 698"/>
        <xdr:cNvSpPr/>
      </xdr:nvSpPr>
      <xdr:spPr>
        <a:xfrm>
          <a:off x="12763500" y="1676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52148</xdr:rowOff>
    </xdr:from>
    <xdr:ext cx="534377" cy="259045"/>
    <xdr:sp macro="" textlink="">
      <xdr:nvSpPr>
        <xdr:cNvPr id="700" name="テキスト ボックス 699"/>
        <xdr:cNvSpPr txBox="1"/>
      </xdr:nvSpPr>
      <xdr:spPr>
        <a:xfrm>
          <a:off x="12547111" y="16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165517</xdr:rowOff>
    </xdr:from>
    <xdr:to>
      <xdr:col>85</xdr:col>
      <xdr:colOff>177800</xdr:colOff>
      <xdr:row>98</xdr:row>
      <xdr:rowOff>95667</xdr:rowOff>
    </xdr:to>
    <xdr:sp macro="" textlink="">
      <xdr:nvSpPr>
        <xdr:cNvPr id="706" name="楕円 705"/>
        <xdr:cNvSpPr/>
      </xdr:nvSpPr>
      <xdr:spPr>
        <a:xfrm>
          <a:off x="16268700" y="167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80444</xdr:rowOff>
    </xdr:from>
    <xdr:ext cx="534377" cy="259045"/>
    <xdr:sp macro="" textlink="">
      <xdr:nvSpPr>
        <xdr:cNvPr id="707" name="積立金該当値テキスト"/>
        <xdr:cNvSpPr txBox="1"/>
      </xdr:nvSpPr>
      <xdr:spPr>
        <a:xfrm>
          <a:off x="16370300" y="167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77104</xdr:rowOff>
    </xdr:from>
    <xdr:to>
      <xdr:col>81</xdr:col>
      <xdr:colOff>101600</xdr:colOff>
      <xdr:row>98</xdr:row>
      <xdr:rowOff>7254</xdr:rowOff>
    </xdr:to>
    <xdr:sp macro="" textlink="">
      <xdr:nvSpPr>
        <xdr:cNvPr id="708" name="楕円 707"/>
        <xdr:cNvSpPr/>
      </xdr:nvSpPr>
      <xdr:spPr>
        <a:xfrm>
          <a:off x="154305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169831</xdr:rowOff>
    </xdr:from>
    <xdr:ext cx="534377" cy="259045"/>
    <xdr:sp macro="" textlink="">
      <xdr:nvSpPr>
        <xdr:cNvPr id="709" name="テキスト ボックス 708"/>
        <xdr:cNvSpPr txBox="1"/>
      </xdr:nvSpPr>
      <xdr:spPr>
        <a:xfrm>
          <a:off x="15214111" y="168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105395</xdr:rowOff>
    </xdr:from>
    <xdr:to>
      <xdr:col>76</xdr:col>
      <xdr:colOff>165100</xdr:colOff>
      <xdr:row>98</xdr:row>
      <xdr:rowOff>35545</xdr:rowOff>
    </xdr:to>
    <xdr:sp macro="" textlink="">
      <xdr:nvSpPr>
        <xdr:cNvPr id="710" name="楕円 709"/>
        <xdr:cNvSpPr/>
      </xdr:nvSpPr>
      <xdr:spPr>
        <a:xfrm>
          <a:off x="14541500" y="167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26672</xdr:rowOff>
    </xdr:from>
    <xdr:ext cx="534377" cy="259045"/>
    <xdr:sp macro="" textlink="">
      <xdr:nvSpPr>
        <xdr:cNvPr id="711" name="テキスト ボックス 710"/>
        <xdr:cNvSpPr txBox="1"/>
      </xdr:nvSpPr>
      <xdr:spPr>
        <a:xfrm>
          <a:off x="14325111" y="168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36770</xdr:rowOff>
    </xdr:from>
    <xdr:to>
      <xdr:col>72</xdr:col>
      <xdr:colOff>38100</xdr:colOff>
      <xdr:row>97</xdr:row>
      <xdr:rowOff>138370</xdr:rowOff>
    </xdr:to>
    <xdr:sp macro="" textlink="">
      <xdr:nvSpPr>
        <xdr:cNvPr id="712" name="楕円 711"/>
        <xdr:cNvSpPr/>
      </xdr:nvSpPr>
      <xdr:spPr>
        <a:xfrm>
          <a:off x="13652500" y="166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154897</xdr:rowOff>
    </xdr:from>
    <xdr:ext cx="534377" cy="259045"/>
    <xdr:sp macro="" textlink="">
      <xdr:nvSpPr>
        <xdr:cNvPr id="713" name="テキスト ボックス 712"/>
        <xdr:cNvSpPr txBox="1"/>
      </xdr:nvSpPr>
      <xdr:spPr>
        <a:xfrm>
          <a:off x="13436111" y="164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93627</xdr:rowOff>
    </xdr:from>
    <xdr:to>
      <xdr:col>67</xdr:col>
      <xdr:colOff>101600</xdr:colOff>
      <xdr:row>97</xdr:row>
      <xdr:rowOff>23777</xdr:rowOff>
    </xdr:to>
    <xdr:sp macro="" textlink="">
      <xdr:nvSpPr>
        <xdr:cNvPr id="714" name="楕円 713"/>
        <xdr:cNvSpPr/>
      </xdr:nvSpPr>
      <xdr:spPr>
        <a:xfrm>
          <a:off x="12763500" y="165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40304</xdr:rowOff>
    </xdr:from>
    <xdr:ext cx="534377" cy="259045"/>
    <xdr:sp macro="" textlink="">
      <xdr:nvSpPr>
        <xdr:cNvPr id="715" name="テキスト ボックス 714"/>
        <xdr:cNvSpPr txBox="1"/>
      </xdr:nvSpPr>
      <xdr:spPr>
        <a:xfrm>
          <a:off x="12547111" y="163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5" name="直線コネクタ 734"/>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8"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9" name="直線コネクタ 738"/>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140272</xdr:rowOff>
    </xdr:from>
    <xdr:to>
      <xdr:col>116</xdr:col>
      <xdr:colOff>63500</xdr:colOff>
      <xdr:row>37</xdr:row>
      <xdr:rowOff>147015</xdr:rowOff>
    </xdr:to>
    <xdr:cxnSp macro="">
      <xdr:nvCxnSpPr>
        <xdr:cNvPr id="740" name="直線コネクタ 739"/>
        <xdr:cNvCxnSpPr/>
      </xdr:nvCxnSpPr>
      <xdr:spPr>
        <a:xfrm flipV="1">
          <a:off x="21323300" y="6483922"/>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1"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2" name="フローチャート: 判断 741"/>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147015</xdr:rowOff>
    </xdr:from>
    <xdr:to>
      <xdr:col>111</xdr:col>
      <xdr:colOff>177800</xdr:colOff>
      <xdr:row>37</xdr:row>
      <xdr:rowOff>156388</xdr:rowOff>
    </xdr:to>
    <xdr:cxnSp macro="">
      <xdr:nvCxnSpPr>
        <xdr:cNvPr id="743" name="直線コネクタ 742"/>
        <xdr:cNvCxnSpPr/>
      </xdr:nvCxnSpPr>
      <xdr:spPr>
        <a:xfrm flipV="1">
          <a:off x="20434300" y="649066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4" name="フローチャート: 判断 743"/>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5" name="テキスト ボックス 744"/>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156388</xdr:rowOff>
    </xdr:from>
    <xdr:to>
      <xdr:col>107</xdr:col>
      <xdr:colOff>50800</xdr:colOff>
      <xdr:row>37</xdr:row>
      <xdr:rowOff>157188</xdr:rowOff>
    </xdr:to>
    <xdr:cxnSp macro="">
      <xdr:nvCxnSpPr>
        <xdr:cNvPr id="746" name="直線コネクタ 745"/>
        <xdr:cNvCxnSpPr/>
      </xdr:nvCxnSpPr>
      <xdr:spPr>
        <a:xfrm flipV="1">
          <a:off x="19545300" y="650003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7" name="フローチャート: 判断 746"/>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8" name="テキスト ボックス 747"/>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157188</xdr:rowOff>
    </xdr:from>
    <xdr:to>
      <xdr:col>102</xdr:col>
      <xdr:colOff>114300</xdr:colOff>
      <xdr:row>38</xdr:row>
      <xdr:rowOff>20885</xdr:rowOff>
    </xdr:to>
    <xdr:cxnSp macro="">
      <xdr:nvCxnSpPr>
        <xdr:cNvPr id="749" name="直線コネクタ 748"/>
        <xdr:cNvCxnSpPr/>
      </xdr:nvCxnSpPr>
      <xdr:spPr>
        <a:xfrm flipV="1">
          <a:off x="18656300" y="6500838"/>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0" name="フローチャート: 判断 749"/>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1" name="テキスト ボックス 750"/>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96501</xdr:rowOff>
    </xdr:from>
    <xdr:to>
      <xdr:col>98</xdr:col>
      <xdr:colOff>38100</xdr:colOff>
      <xdr:row>38</xdr:row>
      <xdr:rowOff>26651</xdr:rowOff>
    </xdr:to>
    <xdr:sp macro="" textlink="">
      <xdr:nvSpPr>
        <xdr:cNvPr id="752" name="フローチャート: 判断 751"/>
        <xdr:cNvSpPr/>
      </xdr:nvSpPr>
      <xdr:spPr>
        <a:xfrm>
          <a:off x="18605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43178</xdr:rowOff>
    </xdr:from>
    <xdr:ext cx="378565" cy="259045"/>
    <xdr:sp macro="" textlink="">
      <xdr:nvSpPr>
        <xdr:cNvPr id="753" name="テキスト ボックス 752"/>
        <xdr:cNvSpPr txBox="1"/>
      </xdr:nvSpPr>
      <xdr:spPr>
        <a:xfrm>
          <a:off x="18467017" y="621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9" name="楕円 758"/>
        <xdr:cNvSpPr/>
      </xdr:nvSpPr>
      <xdr:spPr>
        <a:xfrm>
          <a:off x="221107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4399</xdr:rowOff>
    </xdr:from>
    <xdr:ext cx="378565" cy="259045"/>
    <xdr:sp macro="" textlink="">
      <xdr:nvSpPr>
        <xdr:cNvPr id="760" name="投資及び出資金該当値テキスト"/>
        <xdr:cNvSpPr txBox="1"/>
      </xdr:nvSpPr>
      <xdr:spPr>
        <a:xfrm>
          <a:off x="22212300" y="634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96215</xdr:rowOff>
    </xdr:from>
    <xdr:to>
      <xdr:col>112</xdr:col>
      <xdr:colOff>38100</xdr:colOff>
      <xdr:row>38</xdr:row>
      <xdr:rowOff>26365</xdr:rowOff>
    </xdr:to>
    <xdr:sp macro="" textlink="">
      <xdr:nvSpPr>
        <xdr:cNvPr id="761" name="楕円 760"/>
        <xdr:cNvSpPr/>
      </xdr:nvSpPr>
      <xdr:spPr>
        <a:xfrm>
          <a:off x="21272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17492</xdr:rowOff>
    </xdr:from>
    <xdr:ext cx="378565" cy="259045"/>
    <xdr:sp macro="" textlink="">
      <xdr:nvSpPr>
        <xdr:cNvPr id="762" name="テキスト ボックス 761"/>
        <xdr:cNvSpPr txBox="1"/>
      </xdr:nvSpPr>
      <xdr:spPr>
        <a:xfrm>
          <a:off x="21134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105588</xdr:rowOff>
    </xdr:from>
    <xdr:to>
      <xdr:col>107</xdr:col>
      <xdr:colOff>101600</xdr:colOff>
      <xdr:row>38</xdr:row>
      <xdr:rowOff>35737</xdr:rowOff>
    </xdr:to>
    <xdr:sp macro="" textlink="">
      <xdr:nvSpPr>
        <xdr:cNvPr id="763" name="楕円 762"/>
        <xdr:cNvSpPr/>
      </xdr:nvSpPr>
      <xdr:spPr>
        <a:xfrm>
          <a:off x="20383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26865</xdr:rowOff>
    </xdr:from>
    <xdr:ext cx="378565" cy="259045"/>
    <xdr:sp macro="" textlink="">
      <xdr:nvSpPr>
        <xdr:cNvPr id="764" name="テキスト ボックス 763"/>
        <xdr:cNvSpPr txBox="1"/>
      </xdr:nvSpPr>
      <xdr:spPr>
        <a:xfrm>
          <a:off x="20245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106388</xdr:rowOff>
    </xdr:from>
    <xdr:to>
      <xdr:col>102</xdr:col>
      <xdr:colOff>165100</xdr:colOff>
      <xdr:row>38</xdr:row>
      <xdr:rowOff>36538</xdr:rowOff>
    </xdr:to>
    <xdr:sp macro="" textlink="">
      <xdr:nvSpPr>
        <xdr:cNvPr id="765" name="楕円 764"/>
        <xdr:cNvSpPr/>
      </xdr:nvSpPr>
      <xdr:spPr>
        <a:xfrm>
          <a:off x="19494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27665</xdr:rowOff>
    </xdr:from>
    <xdr:ext cx="378565" cy="259045"/>
    <xdr:sp macro="" textlink="">
      <xdr:nvSpPr>
        <xdr:cNvPr id="766" name="テキスト ボックス 765"/>
        <xdr:cNvSpPr txBox="1"/>
      </xdr:nvSpPr>
      <xdr:spPr>
        <a:xfrm>
          <a:off x="19356017" y="654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141535</xdr:rowOff>
    </xdr:from>
    <xdr:to>
      <xdr:col>98</xdr:col>
      <xdr:colOff>38100</xdr:colOff>
      <xdr:row>38</xdr:row>
      <xdr:rowOff>71686</xdr:rowOff>
    </xdr:to>
    <xdr:sp macro="" textlink="">
      <xdr:nvSpPr>
        <xdr:cNvPr id="767" name="楕円 766"/>
        <xdr:cNvSpPr/>
      </xdr:nvSpPr>
      <xdr:spPr>
        <a:xfrm>
          <a:off x="18605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62812</xdr:rowOff>
    </xdr:from>
    <xdr:ext cx="313932" cy="259045"/>
    <xdr:sp macro="" textlink="">
      <xdr:nvSpPr>
        <xdr:cNvPr id="768" name="テキスト ボックス 767"/>
        <xdr:cNvSpPr txBox="1"/>
      </xdr:nvSpPr>
      <xdr:spPr>
        <a:xfrm>
          <a:off x="18499333" y="6577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8" name="直線コネクタ 787"/>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1"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2" name="直線コネクタ 791"/>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158617</xdr:rowOff>
    </xdr:from>
    <xdr:to>
      <xdr:col>116</xdr:col>
      <xdr:colOff>63500</xdr:colOff>
      <xdr:row>57</xdr:row>
      <xdr:rowOff>161074</xdr:rowOff>
    </xdr:to>
    <xdr:cxnSp macro="">
      <xdr:nvCxnSpPr>
        <xdr:cNvPr id="793" name="直線コネクタ 792"/>
        <xdr:cNvCxnSpPr/>
      </xdr:nvCxnSpPr>
      <xdr:spPr>
        <a:xfrm flipV="1">
          <a:off x="21323300" y="9931267"/>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4"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5" name="フローチャート: 判断 794"/>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161074</xdr:rowOff>
    </xdr:from>
    <xdr:to>
      <xdr:col>111</xdr:col>
      <xdr:colOff>177800</xdr:colOff>
      <xdr:row>57</xdr:row>
      <xdr:rowOff>162846</xdr:rowOff>
    </xdr:to>
    <xdr:cxnSp macro="">
      <xdr:nvCxnSpPr>
        <xdr:cNvPr id="796" name="直線コネクタ 795"/>
        <xdr:cNvCxnSpPr/>
      </xdr:nvCxnSpPr>
      <xdr:spPr>
        <a:xfrm flipV="1">
          <a:off x="20434300" y="993372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7" name="フローチャート: 判断 796"/>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8" name="テキスト ボックス 797"/>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161703</xdr:rowOff>
    </xdr:from>
    <xdr:to>
      <xdr:col>107</xdr:col>
      <xdr:colOff>50800</xdr:colOff>
      <xdr:row>57</xdr:row>
      <xdr:rowOff>162846</xdr:rowOff>
    </xdr:to>
    <xdr:cxnSp macro="">
      <xdr:nvCxnSpPr>
        <xdr:cNvPr id="799" name="直線コネクタ 798"/>
        <xdr:cNvCxnSpPr/>
      </xdr:nvCxnSpPr>
      <xdr:spPr>
        <a:xfrm>
          <a:off x="19545300" y="99343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0" name="フローチャート: 判断 799"/>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1" name="テキスト ボックス 800"/>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160445</xdr:rowOff>
    </xdr:from>
    <xdr:to>
      <xdr:col>102</xdr:col>
      <xdr:colOff>114300</xdr:colOff>
      <xdr:row>57</xdr:row>
      <xdr:rowOff>161703</xdr:rowOff>
    </xdr:to>
    <xdr:cxnSp macro="">
      <xdr:nvCxnSpPr>
        <xdr:cNvPr id="802" name="直線コネクタ 801"/>
        <xdr:cNvCxnSpPr/>
      </xdr:nvCxnSpPr>
      <xdr:spPr>
        <a:xfrm>
          <a:off x="18656300" y="993309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3" name="フローチャート: 判断 802"/>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4" name="テキスト ボックス 803"/>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114389</xdr:rowOff>
    </xdr:from>
    <xdr:to>
      <xdr:col>98</xdr:col>
      <xdr:colOff>38100</xdr:colOff>
      <xdr:row>57</xdr:row>
      <xdr:rowOff>44539</xdr:rowOff>
    </xdr:to>
    <xdr:sp macro="" textlink="">
      <xdr:nvSpPr>
        <xdr:cNvPr id="805" name="フローチャート: 判断 804"/>
        <xdr:cNvSpPr/>
      </xdr:nvSpPr>
      <xdr:spPr>
        <a:xfrm>
          <a:off x="18605500" y="971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61066</xdr:rowOff>
    </xdr:from>
    <xdr:ext cx="469744" cy="259045"/>
    <xdr:sp macro="" textlink="">
      <xdr:nvSpPr>
        <xdr:cNvPr id="806" name="テキスト ボックス 805"/>
        <xdr:cNvSpPr txBox="1"/>
      </xdr:nvSpPr>
      <xdr:spPr>
        <a:xfrm>
          <a:off x="18421428" y="949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107817</xdr:rowOff>
    </xdr:from>
    <xdr:to>
      <xdr:col>116</xdr:col>
      <xdr:colOff>114300</xdr:colOff>
      <xdr:row>58</xdr:row>
      <xdr:rowOff>37967</xdr:rowOff>
    </xdr:to>
    <xdr:sp macro="" textlink="">
      <xdr:nvSpPr>
        <xdr:cNvPr id="812" name="楕円 811"/>
        <xdr:cNvSpPr/>
      </xdr:nvSpPr>
      <xdr:spPr>
        <a:xfrm>
          <a:off x="22110700" y="98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22744</xdr:rowOff>
    </xdr:from>
    <xdr:ext cx="378565" cy="259045"/>
    <xdr:sp macro="" textlink="">
      <xdr:nvSpPr>
        <xdr:cNvPr id="813" name="貸付金該当値テキスト"/>
        <xdr:cNvSpPr txBox="1"/>
      </xdr:nvSpPr>
      <xdr:spPr>
        <a:xfrm>
          <a:off x="22212300" y="979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110274</xdr:rowOff>
    </xdr:from>
    <xdr:to>
      <xdr:col>112</xdr:col>
      <xdr:colOff>38100</xdr:colOff>
      <xdr:row>58</xdr:row>
      <xdr:rowOff>40424</xdr:rowOff>
    </xdr:to>
    <xdr:sp macro="" textlink="">
      <xdr:nvSpPr>
        <xdr:cNvPr id="814" name="楕円 813"/>
        <xdr:cNvSpPr/>
      </xdr:nvSpPr>
      <xdr:spPr>
        <a:xfrm>
          <a:off x="21272500" y="98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31551</xdr:rowOff>
    </xdr:from>
    <xdr:ext cx="378565" cy="259045"/>
    <xdr:sp macro="" textlink="">
      <xdr:nvSpPr>
        <xdr:cNvPr id="815" name="テキスト ボックス 814"/>
        <xdr:cNvSpPr txBox="1"/>
      </xdr:nvSpPr>
      <xdr:spPr>
        <a:xfrm>
          <a:off x="21134017" y="997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112046</xdr:rowOff>
    </xdr:from>
    <xdr:to>
      <xdr:col>107</xdr:col>
      <xdr:colOff>101600</xdr:colOff>
      <xdr:row>58</xdr:row>
      <xdr:rowOff>42196</xdr:rowOff>
    </xdr:to>
    <xdr:sp macro="" textlink="">
      <xdr:nvSpPr>
        <xdr:cNvPr id="816" name="楕円 815"/>
        <xdr:cNvSpPr/>
      </xdr:nvSpPr>
      <xdr:spPr>
        <a:xfrm>
          <a:off x="20383500" y="98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33323</xdr:rowOff>
    </xdr:from>
    <xdr:ext cx="378565" cy="259045"/>
    <xdr:sp macro="" textlink="">
      <xdr:nvSpPr>
        <xdr:cNvPr id="817" name="テキスト ボックス 816"/>
        <xdr:cNvSpPr txBox="1"/>
      </xdr:nvSpPr>
      <xdr:spPr>
        <a:xfrm>
          <a:off x="20245017" y="99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110903</xdr:rowOff>
    </xdr:from>
    <xdr:to>
      <xdr:col>102</xdr:col>
      <xdr:colOff>165100</xdr:colOff>
      <xdr:row>58</xdr:row>
      <xdr:rowOff>41053</xdr:rowOff>
    </xdr:to>
    <xdr:sp macro="" textlink="">
      <xdr:nvSpPr>
        <xdr:cNvPr id="818" name="楕円 817"/>
        <xdr:cNvSpPr/>
      </xdr:nvSpPr>
      <xdr:spPr>
        <a:xfrm>
          <a:off x="19494500" y="98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32180</xdr:rowOff>
    </xdr:from>
    <xdr:ext cx="378565" cy="259045"/>
    <xdr:sp macro="" textlink="">
      <xdr:nvSpPr>
        <xdr:cNvPr id="819" name="テキスト ボックス 818"/>
        <xdr:cNvSpPr txBox="1"/>
      </xdr:nvSpPr>
      <xdr:spPr>
        <a:xfrm>
          <a:off x="19356017" y="9976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109645</xdr:rowOff>
    </xdr:from>
    <xdr:to>
      <xdr:col>98</xdr:col>
      <xdr:colOff>38100</xdr:colOff>
      <xdr:row>58</xdr:row>
      <xdr:rowOff>39795</xdr:rowOff>
    </xdr:to>
    <xdr:sp macro="" textlink="">
      <xdr:nvSpPr>
        <xdr:cNvPr id="820" name="楕円 819"/>
        <xdr:cNvSpPr/>
      </xdr:nvSpPr>
      <xdr:spPr>
        <a:xfrm>
          <a:off x="18605500" y="98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30922</xdr:rowOff>
    </xdr:from>
    <xdr:ext cx="378565" cy="259045"/>
    <xdr:sp macro="" textlink="">
      <xdr:nvSpPr>
        <xdr:cNvPr id="821" name="テキスト ボックス 820"/>
        <xdr:cNvSpPr txBox="1"/>
      </xdr:nvSpPr>
      <xdr:spPr>
        <a:xfrm>
          <a:off x="18467017" y="997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6" name="直線コネクタ 845"/>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7"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8" name="直線コネクタ 847"/>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9"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0" name="直線コネクタ 849"/>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21190</xdr:rowOff>
    </xdr:from>
    <xdr:to>
      <xdr:col>116</xdr:col>
      <xdr:colOff>63500</xdr:colOff>
      <xdr:row>75</xdr:row>
      <xdr:rowOff>25838</xdr:rowOff>
    </xdr:to>
    <xdr:cxnSp macro="">
      <xdr:nvCxnSpPr>
        <xdr:cNvPr id="851" name="直線コネクタ 850"/>
        <xdr:cNvCxnSpPr/>
      </xdr:nvCxnSpPr>
      <xdr:spPr>
        <a:xfrm>
          <a:off x="21323300" y="12879940"/>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2"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3" name="フローチャート: 判断 852"/>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13170</xdr:rowOff>
    </xdr:from>
    <xdr:to>
      <xdr:col>111</xdr:col>
      <xdr:colOff>177800</xdr:colOff>
      <xdr:row>75</xdr:row>
      <xdr:rowOff>21190</xdr:rowOff>
    </xdr:to>
    <xdr:cxnSp macro="">
      <xdr:nvCxnSpPr>
        <xdr:cNvPr id="854" name="直線コネクタ 853"/>
        <xdr:cNvCxnSpPr/>
      </xdr:nvCxnSpPr>
      <xdr:spPr>
        <a:xfrm>
          <a:off x="20434300" y="1287192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5" name="フローチャート: 判断 854"/>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6" name="テキスト ボックス 855"/>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13170</xdr:rowOff>
    </xdr:from>
    <xdr:to>
      <xdr:col>107</xdr:col>
      <xdr:colOff>50800</xdr:colOff>
      <xdr:row>75</xdr:row>
      <xdr:rowOff>48641</xdr:rowOff>
    </xdr:to>
    <xdr:cxnSp macro="">
      <xdr:nvCxnSpPr>
        <xdr:cNvPr id="857" name="直線コネクタ 856"/>
        <xdr:cNvCxnSpPr/>
      </xdr:nvCxnSpPr>
      <xdr:spPr>
        <a:xfrm flipV="1">
          <a:off x="19545300" y="1287192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8" name="フローチャート: 判断 857"/>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9" name="テキスト ボックス 858"/>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48641</xdr:rowOff>
    </xdr:from>
    <xdr:to>
      <xdr:col>102</xdr:col>
      <xdr:colOff>114300</xdr:colOff>
      <xdr:row>75</xdr:row>
      <xdr:rowOff>148786</xdr:rowOff>
    </xdr:to>
    <xdr:cxnSp macro="">
      <xdr:nvCxnSpPr>
        <xdr:cNvPr id="860" name="直線コネクタ 859"/>
        <xdr:cNvCxnSpPr/>
      </xdr:nvCxnSpPr>
      <xdr:spPr>
        <a:xfrm flipV="1">
          <a:off x="18656300" y="12907391"/>
          <a:ext cx="889000" cy="10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1" name="フローチャート: 判断 860"/>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2" name="テキスト ボックス 861"/>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63" name="フローチャート: 判断 862"/>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64" name="テキスト ボックス 863"/>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146488</xdr:rowOff>
    </xdr:from>
    <xdr:to>
      <xdr:col>116</xdr:col>
      <xdr:colOff>114300</xdr:colOff>
      <xdr:row>75</xdr:row>
      <xdr:rowOff>76638</xdr:rowOff>
    </xdr:to>
    <xdr:sp macro="" textlink="">
      <xdr:nvSpPr>
        <xdr:cNvPr id="870" name="楕円 869"/>
        <xdr:cNvSpPr/>
      </xdr:nvSpPr>
      <xdr:spPr>
        <a:xfrm>
          <a:off x="221107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169365</xdr:rowOff>
    </xdr:from>
    <xdr:ext cx="534377" cy="259045"/>
    <xdr:sp macro="" textlink="">
      <xdr:nvSpPr>
        <xdr:cNvPr id="871" name="繰出金該当値テキスト"/>
        <xdr:cNvSpPr txBox="1"/>
      </xdr:nvSpPr>
      <xdr:spPr>
        <a:xfrm>
          <a:off x="22212300" y="12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141840</xdr:rowOff>
    </xdr:from>
    <xdr:to>
      <xdr:col>112</xdr:col>
      <xdr:colOff>38100</xdr:colOff>
      <xdr:row>75</xdr:row>
      <xdr:rowOff>71990</xdr:rowOff>
    </xdr:to>
    <xdr:sp macro="" textlink="">
      <xdr:nvSpPr>
        <xdr:cNvPr id="872" name="楕円 871"/>
        <xdr:cNvSpPr/>
      </xdr:nvSpPr>
      <xdr:spPr>
        <a:xfrm>
          <a:off x="21272500" y="12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88517</xdr:rowOff>
    </xdr:from>
    <xdr:ext cx="534377" cy="259045"/>
    <xdr:sp macro="" textlink="">
      <xdr:nvSpPr>
        <xdr:cNvPr id="873" name="テキスト ボックス 872"/>
        <xdr:cNvSpPr txBox="1"/>
      </xdr:nvSpPr>
      <xdr:spPr>
        <a:xfrm>
          <a:off x="21056111" y="126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133820</xdr:rowOff>
    </xdr:from>
    <xdr:to>
      <xdr:col>107</xdr:col>
      <xdr:colOff>101600</xdr:colOff>
      <xdr:row>75</xdr:row>
      <xdr:rowOff>63970</xdr:rowOff>
    </xdr:to>
    <xdr:sp macro="" textlink="">
      <xdr:nvSpPr>
        <xdr:cNvPr id="874" name="楕円 873"/>
        <xdr:cNvSpPr/>
      </xdr:nvSpPr>
      <xdr:spPr>
        <a:xfrm>
          <a:off x="20383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55097</xdr:rowOff>
    </xdr:from>
    <xdr:ext cx="534377" cy="259045"/>
    <xdr:sp macro="" textlink="">
      <xdr:nvSpPr>
        <xdr:cNvPr id="875" name="テキスト ボックス 874"/>
        <xdr:cNvSpPr txBox="1"/>
      </xdr:nvSpPr>
      <xdr:spPr>
        <a:xfrm>
          <a:off x="20167111" y="129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169291</xdr:rowOff>
    </xdr:from>
    <xdr:to>
      <xdr:col>102</xdr:col>
      <xdr:colOff>165100</xdr:colOff>
      <xdr:row>75</xdr:row>
      <xdr:rowOff>99441</xdr:rowOff>
    </xdr:to>
    <xdr:sp macro="" textlink="">
      <xdr:nvSpPr>
        <xdr:cNvPr id="876" name="楕円 875"/>
        <xdr:cNvSpPr/>
      </xdr:nvSpPr>
      <xdr:spPr>
        <a:xfrm>
          <a:off x="194945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90568</xdr:rowOff>
    </xdr:from>
    <xdr:ext cx="534377" cy="259045"/>
    <xdr:sp macro="" textlink="">
      <xdr:nvSpPr>
        <xdr:cNvPr id="877" name="テキスト ボックス 876"/>
        <xdr:cNvSpPr txBox="1"/>
      </xdr:nvSpPr>
      <xdr:spPr>
        <a:xfrm>
          <a:off x="19278111" y="12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97987</xdr:rowOff>
    </xdr:from>
    <xdr:to>
      <xdr:col>98</xdr:col>
      <xdr:colOff>38100</xdr:colOff>
      <xdr:row>76</xdr:row>
      <xdr:rowOff>28138</xdr:rowOff>
    </xdr:to>
    <xdr:sp macro="" textlink="">
      <xdr:nvSpPr>
        <xdr:cNvPr id="878" name="楕円 877"/>
        <xdr:cNvSpPr/>
      </xdr:nvSpPr>
      <xdr:spPr>
        <a:xfrm>
          <a:off x="18605500" y="12956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44664</xdr:rowOff>
    </xdr:from>
    <xdr:ext cx="534377" cy="259045"/>
    <xdr:sp macro="" textlink="">
      <xdr:nvSpPr>
        <xdr:cNvPr id="879" name="テキスト ボックス 878"/>
        <xdr:cNvSpPr txBox="1"/>
      </xdr:nvSpPr>
      <xdr:spPr>
        <a:xfrm>
          <a:off x="18389111" y="127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511,279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主な構成項目である人件費については年々増加傾向にあり，平成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10,858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円多い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113,996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185.8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％）と消防関係（対比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750.2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物件費については，基幹業務システム構築業務委託料等の減額で住民一人当たり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99,208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円へ減少した。業務の合理化が進む中で，システムの委託料や使用料が増加傾向にあるため，契約内容を精査し，抑制に努めていく。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64,593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円で，類似団体と比較して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31,869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円下回っている。大型普通建設事業を実施していないことから近年は減少傾向にあり，平成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14,265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円減少となっているが，今後庁舎建設事業などの大型事業を控えており，引き続き公共施設等総合管理計画等に基づいた適正な施設保有に努めていく。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
17,171
325.76
9,451,813
8,824,171
615,674
5,906,827
9,811,201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106934</xdr:rowOff>
    </xdr:from>
    <xdr:to>
      <xdr:col>24</xdr:col>
      <xdr:colOff>63500</xdr:colOff>
      <xdr:row>33</xdr:row>
      <xdr:rowOff>134747</xdr:rowOff>
    </xdr:to>
    <xdr:cxnSp macro="">
      <xdr:nvCxnSpPr>
        <xdr:cNvPr id="61" name="直線コネクタ 60"/>
        <xdr:cNvCxnSpPr/>
      </xdr:nvCxnSpPr>
      <xdr:spPr>
        <a:xfrm flipV="1">
          <a:off x="3797300" y="5764784"/>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134747</xdr:rowOff>
    </xdr:from>
    <xdr:to>
      <xdr:col>19</xdr:col>
      <xdr:colOff>177800</xdr:colOff>
      <xdr:row>33</xdr:row>
      <xdr:rowOff>137795</xdr:rowOff>
    </xdr:to>
    <xdr:cxnSp macro="">
      <xdr:nvCxnSpPr>
        <xdr:cNvPr id="64" name="直線コネクタ 63"/>
        <xdr:cNvCxnSpPr/>
      </xdr:nvCxnSpPr>
      <xdr:spPr>
        <a:xfrm flipV="1">
          <a:off x="2908300" y="57925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27686</xdr:rowOff>
    </xdr:from>
    <xdr:to>
      <xdr:col>15</xdr:col>
      <xdr:colOff>50800</xdr:colOff>
      <xdr:row>33</xdr:row>
      <xdr:rowOff>137795</xdr:rowOff>
    </xdr:to>
    <xdr:cxnSp macro="">
      <xdr:nvCxnSpPr>
        <xdr:cNvPr id="67" name="直線コネクタ 66"/>
        <xdr:cNvCxnSpPr/>
      </xdr:nvCxnSpPr>
      <xdr:spPr>
        <a:xfrm>
          <a:off x="2019300" y="5685536"/>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27686</xdr:rowOff>
    </xdr:from>
    <xdr:to>
      <xdr:col>10</xdr:col>
      <xdr:colOff>114300</xdr:colOff>
      <xdr:row>33</xdr:row>
      <xdr:rowOff>151892</xdr:rowOff>
    </xdr:to>
    <xdr:cxnSp macro="">
      <xdr:nvCxnSpPr>
        <xdr:cNvPr id="70" name="直線コネクタ 69"/>
        <xdr:cNvCxnSpPr/>
      </xdr:nvCxnSpPr>
      <xdr:spPr>
        <a:xfrm flipV="1">
          <a:off x="1130300" y="5685536"/>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90424</xdr:rowOff>
    </xdr:from>
    <xdr:to>
      <xdr:col>6</xdr:col>
      <xdr:colOff>38100</xdr:colOff>
      <xdr:row>39</xdr:row>
      <xdr:rowOff>20574</xdr:rowOff>
    </xdr:to>
    <xdr:sp macro="" textlink="">
      <xdr:nvSpPr>
        <xdr:cNvPr id="73" name="フローチャート: 判断 72"/>
        <xdr:cNvSpPr/>
      </xdr:nvSpPr>
      <xdr:spPr>
        <a:xfrm>
          <a:off x="1079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11701</xdr:rowOff>
    </xdr:from>
    <xdr:ext cx="469744" cy="259045"/>
    <xdr:sp macro="" textlink="">
      <xdr:nvSpPr>
        <xdr:cNvPr id="74" name="テキスト ボックス 73"/>
        <xdr:cNvSpPr txBox="1"/>
      </xdr:nvSpPr>
      <xdr:spPr>
        <a:xfrm>
          <a:off x="895428"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56134</xdr:rowOff>
    </xdr:from>
    <xdr:to>
      <xdr:col>24</xdr:col>
      <xdr:colOff>114300</xdr:colOff>
      <xdr:row>33</xdr:row>
      <xdr:rowOff>157734</xdr:rowOff>
    </xdr:to>
    <xdr:sp macro="" textlink="">
      <xdr:nvSpPr>
        <xdr:cNvPr id="80" name="楕円 79"/>
        <xdr:cNvSpPr/>
      </xdr:nvSpPr>
      <xdr:spPr>
        <a:xfrm>
          <a:off x="45847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79011</xdr:rowOff>
    </xdr:from>
    <xdr:ext cx="469744" cy="259045"/>
    <xdr:sp macro="" textlink="">
      <xdr:nvSpPr>
        <xdr:cNvPr id="81" name="議会費該当値テキスト"/>
        <xdr:cNvSpPr txBox="1"/>
      </xdr:nvSpPr>
      <xdr:spPr>
        <a:xfrm>
          <a:off x="4686300"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83947</xdr:rowOff>
    </xdr:from>
    <xdr:to>
      <xdr:col>20</xdr:col>
      <xdr:colOff>38100</xdr:colOff>
      <xdr:row>34</xdr:row>
      <xdr:rowOff>14097</xdr:rowOff>
    </xdr:to>
    <xdr:sp macro="" textlink="">
      <xdr:nvSpPr>
        <xdr:cNvPr id="82" name="楕円 81"/>
        <xdr:cNvSpPr/>
      </xdr:nvSpPr>
      <xdr:spPr>
        <a:xfrm>
          <a:off x="3746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30624</xdr:rowOff>
    </xdr:from>
    <xdr:ext cx="469744" cy="259045"/>
    <xdr:sp macro="" textlink="">
      <xdr:nvSpPr>
        <xdr:cNvPr id="83" name="テキスト ボックス 82"/>
        <xdr:cNvSpPr txBox="1"/>
      </xdr:nvSpPr>
      <xdr:spPr>
        <a:xfrm>
          <a:off x="3562428"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86995</xdr:rowOff>
    </xdr:from>
    <xdr:to>
      <xdr:col>15</xdr:col>
      <xdr:colOff>101600</xdr:colOff>
      <xdr:row>34</xdr:row>
      <xdr:rowOff>17145</xdr:rowOff>
    </xdr:to>
    <xdr:sp macro="" textlink="">
      <xdr:nvSpPr>
        <xdr:cNvPr id="84" name="楕円 83"/>
        <xdr:cNvSpPr/>
      </xdr:nvSpPr>
      <xdr:spPr>
        <a:xfrm>
          <a:off x="2857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33672</xdr:rowOff>
    </xdr:from>
    <xdr:ext cx="469744" cy="259045"/>
    <xdr:sp macro="" textlink="">
      <xdr:nvSpPr>
        <xdr:cNvPr id="85" name="テキスト ボックス 84"/>
        <xdr:cNvSpPr txBox="1"/>
      </xdr:nvSpPr>
      <xdr:spPr>
        <a:xfrm>
          <a:off x="2673428" y="5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148336</xdr:rowOff>
    </xdr:from>
    <xdr:to>
      <xdr:col>10</xdr:col>
      <xdr:colOff>165100</xdr:colOff>
      <xdr:row>33</xdr:row>
      <xdr:rowOff>78486</xdr:rowOff>
    </xdr:to>
    <xdr:sp macro="" textlink="">
      <xdr:nvSpPr>
        <xdr:cNvPr id="86" name="楕円 85"/>
        <xdr:cNvSpPr/>
      </xdr:nvSpPr>
      <xdr:spPr>
        <a:xfrm>
          <a:off x="1968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87" name="テキスト ボックス 86"/>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101092</xdr:rowOff>
    </xdr:from>
    <xdr:to>
      <xdr:col>6</xdr:col>
      <xdr:colOff>38100</xdr:colOff>
      <xdr:row>34</xdr:row>
      <xdr:rowOff>31242</xdr:rowOff>
    </xdr:to>
    <xdr:sp macro="" textlink="">
      <xdr:nvSpPr>
        <xdr:cNvPr id="88" name="楕円 87"/>
        <xdr:cNvSpPr/>
      </xdr:nvSpPr>
      <xdr:spPr>
        <a:xfrm>
          <a:off x="1079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47769</xdr:rowOff>
    </xdr:from>
    <xdr:ext cx="469744" cy="259045"/>
    <xdr:sp macro="" textlink="">
      <xdr:nvSpPr>
        <xdr:cNvPr id="89" name="テキスト ボックス 88"/>
        <xdr:cNvSpPr txBox="1"/>
      </xdr:nvSpPr>
      <xdr:spPr>
        <a:xfrm>
          <a:off x="89542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149444</xdr:rowOff>
    </xdr:from>
    <xdr:to>
      <xdr:col>24</xdr:col>
      <xdr:colOff>63500</xdr:colOff>
      <xdr:row>58</xdr:row>
      <xdr:rowOff>161750</xdr:rowOff>
    </xdr:to>
    <xdr:cxnSp macro="">
      <xdr:nvCxnSpPr>
        <xdr:cNvPr id="120" name="直線コネクタ 119"/>
        <xdr:cNvCxnSpPr/>
      </xdr:nvCxnSpPr>
      <xdr:spPr>
        <a:xfrm>
          <a:off x="3797300" y="10093544"/>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149444</xdr:rowOff>
    </xdr:from>
    <xdr:to>
      <xdr:col>19</xdr:col>
      <xdr:colOff>177800</xdr:colOff>
      <xdr:row>58</xdr:row>
      <xdr:rowOff>162291</xdr:rowOff>
    </xdr:to>
    <xdr:cxnSp macro="">
      <xdr:nvCxnSpPr>
        <xdr:cNvPr id="123" name="直線コネクタ 122"/>
        <xdr:cNvCxnSpPr/>
      </xdr:nvCxnSpPr>
      <xdr:spPr>
        <a:xfrm flipV="1">
          <a:off x="2908300" y="10093544"/>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147518</xdr:rowOff>
    </xdr:from>
    <xdr:to>
      <xdr:col>15</xdr:col>
      <xdr:colOff>50800</xdr:colOff>
      <xdr:row>58</xdr:row>
      <xdr:rowOff>162291</xdr:rowOff>
    </xdr:to>
    <xdr:cxnSp macro="">
      <xdr:nvCxnSpPr>
        <xdr:cNvPr id="126" name="直線コネクタ 125"/>
        <xdr:cNvCxnSpPr/>
      </xdr:nvCxnSpPr>
      <xdr:spPr>
        <a:xfrm>
          <a:off x="2019300" y="10091618"/>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93105</xdr:rowOff>
    </xdr:from>
    <xdr:to>
      <xdr:col>10</xdr:col>
      <xdr:colOff>114300</xdr:colOff>
      <xdr:row>58</xdr:row>
      <xdr:rowOff>147518</xdr:rowOff>
    </xdr:to>
    <xdr:cxnSp macro="">
      <xdr:nvCxnSpPr>
        <xdr:cNvPr id="129" name="直線コネクタ 128"/>
        <xdr:cNvCxnSpPr/>
      </xdr:nvCxnSpPr>
      <xdr:spPr>
        <a:xfrm>
          <a:off x="1130300" y="10037205"/>
          <a:ext cx="889000" cy="5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130393</xdr:rowOff>
    </xdr:from>
    <xdr:to>
      <xdr:col>6</xdr:col>
      <xdr:colOff>38100</xdr:colOff>
      <xdr:row>59</xdr:row>
      <xdr:rowOff>60543</xdr:rowOff>
    </xdr:to>
    <xdr:sp macro="" textlink="">
      <xdr:nvSpPr>
        <xdr:cNvPr id="132" name="フローチャート: 判断 131"/>
        <xdr:cNvSpPr/>
      </xdr:nvSpPr>
      <xdr:spPr>
        <a:xfrm>
          <a:off x="1079500" y="100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51670</xdr:rowOff>
    </xdr:from>
    <xdr:ext cx="534377" cy="259045"/>
    <xdr:sp macro="" textlink="">
      <xdr:nvSpPr>
        <xdr:cNvPr id="133" name="テキスト ボックス 132"/>
        <xdr:cNvSpPr txBox="1"/>
      </xdr:nvSpPr>
      <xdr:spPr>
        <a:xfrm>
          <a:off x="863111" y="101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110950</xdr:rowOff>
    </xdr:from>
    <xdr:to>
      <xdr:col>24</xdr:col>
      <xdr:colOff>114300</xdr:colOff>
      <xdr:row>59</xdr:row>
      <xdr:rowOff>41100</xdr:rowOff>
    </xdr:to>
    <xdr:sp macro="" textlink="">
      <xdr:nvSpPr>
        <xdr:cNvPr id="139" name="楕円 138"/>
        <xdr:cNvSpPr/>
      </xdr:nvSpPr>
      <xdr:spPr>
        <a:xfrm>
          <a:off x="4584700" y="100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98644</xdr:rowOff>
    </xdr:from>
    <xdr:to>
      <xdr:col>20</xdr:col>
      <xdr:colOff>38100</xdr:colOff>
      <xdr:row>59</xdr:row>
      <xdr:rowOff>28794</xdr:rowOff>
    </xdr:to>
    <xdr:sp macro="" textlink="">
      <xdr:nvSpPr>
        <xdr:cNvPr id="141" name="楕円 140"/>
        <xdr:cNvSpPr/>
      </xdr:nvSpPr>
      <xdr:spPr>
        <a:xfrm>
          <a:off x="3746500" y="100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19921</xdr:rowOff>
    </xdr:from>
    <xdr:ext cx="534377" cy="259045"/>
    <xdr:sp macro="" textlink="">
      <xdr:nvSpPr>
        <xdr:cNvPr id="142" name="テキスト ボックス 141"/>
        <xdr:cNvSpPr txBox="1"/>
      </xdr:nvSpPr>
      <xdr:spPr>
        <a:xfrm>
          <a:off x="3530111" y="101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111491</xdr:rowOff>
    </xdr:from>
    <xdr:to>
      <xdr:col>15</xdr:col>
      <xdr:colOff>101600</xdr:colOff>
      <xdr:row>59</xdr:row>
      <xdr:rowOff>41641</xdr:rowOff>
    </xdr:to>
    <xdr:sp macro="" textlink="">
      <xdr:nvSpPr>
        <xdr:cNvPr id="143" name="楕円 142"/>
        <xdr:cNvSpPr/>
      </xdr:nvSpPr>
      <xdr:spPr>
        <a:xfrm>
          <a:off x="2857500" y="100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32768</xdr:rowOff>
    </xdr:from>
    <xdr:ext cx="534377" cy="259045"/>
    <xdr:sp macro="" textlink="">
      <xdr:nvSpPr>
        <xdr:cNvPr id="144" name="テキスト ボックス 143"/>
        <xdr:cNvSpPr txBox="1"/>
      </xdr:nvSpPr>
      <xdr:spPr>
        <a:xfrm>
          <a:off x="2641111" y="10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96718</xdr:rowOff>
    </xdr:from>
    <xdr:to>
      <xdr:col>10</xdr:col>
      <xdr:colOff>165100</xdr:colOff>
      <xdr:row>59</xdr:row>
      <xdr:rowOff>26868</xdr:rowOff>
    </xdr:to>
    <xdr:sp macro="" textlink="">
      <xdr:nvSpPr>
        <xdr:cNvPr id="145" name="楕円 144"/>
        <xdr:cNvSpPr/>
      </xdr:nvSpPr>
      <xdr:spPr>
        <a:xfrm>
          <a:off x="1968500" y="10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17995</xdr:rowOff>
    </xdr:from>
    <xdr:ext cx="534377" cy="259045"/>
    <xdr:sp macro="" textlink="">
      <xdr:nvSpPr>
        <xdr:cNvPr id="146" name="テキスト ボックス 145"/>
        <xdr:cNvSpPr txBox="1"/>
      </xdr:nvSpPr>
      <xdr:spPr>
        <a:xfrm>
          <a:off x="1752111" y="101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42305</xdr:rowOff>
    </xdr:from>
    <xdr:to>
      <xdr:col>6</xdr:col>
      <xdr:colOff>38100</xdr:colOff>
      <xdr:row>58</xdr:row>
      <xdr:rowOff>143905</xdr:rowOff>
    </xdr:to>
    <xdr:sp macro="" textlink="">
      <xdr:nvSpPr>
        <xdr:cNvPr id="147" name="楕円 146"/>
        <xdr:cNvSpPr/>
      </xdr:nvSpPr>
      <xdr:spPr>
        <a:xfrm>
          <a:off x="1079500" y="9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160432</xdr:rowOff>
    </xdr:from>
    <xdr:ext cx="599010" cy="259045"/>
    <xdr:sp macro="" textlink="">
      <xdr:nvSpPr>
        <xdr:cNvPr id="148" name="テキスト ボックス 147"/>
        <xdr:cNvSpPr txBox="1"/>
      </xdr:nvSpPr>
      <xdr:spPr>
        <a:xfrm>
          <a:off x="830795" y="97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138089</xdr:rowOff>
    </xdr:from>
    <xdr:to>
      <xdr:col>24</xdr:col>
      <xdr:colOff>63500</xdr:colOff>
      <xdr:row>76</xdr:row>
      <xdr:rowOff>62433</xdr:rowOff>
    </xdr:to>
    <xdr:cxnSp macro="">
      <xdr:nvCxnSpPr>
        <xdr:cNvPr id="180" name="直線コネクタ 179"/>
        <xdr:cNvCxnSpPr/>
      </xdr:nvCxnSpPr>
      <xdr:spPr>
        <a:xfrm>
          <a:off x="3797300" y="12996839"/>
          <a:ext cx="8382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89996</xdr:rowOff>
    </xdr:from>
    <xdr:to>
      <xdr:col>19</xdr:col>
      <xdr:colOff>177800</xdr:colOff>
      <xdr:row>75</xdr:row>
      <xdr:rowOff>138089</xdr:rowOff>
    </xdr:to>
    <xdr:cxnSp macro="">
      <xdr:nvCxnSpPr>
        <xdr:cNvPr id="183" name="直線コネクタ 182"/>
        <xdr:cNvCxnSpPr/>
      </xdr:nvCxnSpPr>
      <xdr:spPr>
        <a:xfrm>
          <a:off x="2908300" y="12948746"/>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89996</xdr:rowOff>
    </xdr:from>
    <xdr:to>
      <xdr:col>15</xdr:col>
      <xdr:colOff>50800</xdr:colOff>
      <xdr:row>76</xdr:row>
      <xdr:rowOff>71338</xdr:rowOff>
    </xdr:to>
    <xdr:cxnSp macro="">
      <xdr:nvCxnSpPr>
        <xdr:cNvPr id="186" name="直線コネクタ 185"/>
        <xdr:cNvCxnSpPr/>
      </xdr:nvCxnSpPr>
      <xdr:spPr>
        <a:xfrm flipV="1">
          <a:off x="2019300" y="12948746"/>
          <a:ext cx="889000" cy="1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71338</xdr:rowOff>
    </xdr:from>
    <xdr:to>
      <xdr:col>10</xdr:col>
      <xdr:colOff>114300</xdr:colOff>
      <xdr:row>77</xdr:row>
      <xdr:rowOff>20904</xdr:rowOff>
    </xdr:to>
    <xdr:cxnSp macro="">
      <xdr:nvCxnSpPr>
        <xdr:cNvPr id="189" name="直線コネクタ 188"/>
        <xdr:cNvCxnSpPr/>
      </xdr:nvCxnSpPr>
      <xdr:spPr>
        <a:xfrm flipV="1">
          <a:off x="1130300" y="13101538"/>
          <a:ext cx="889000" cy="1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152167</xdr:rowOff>
    </xdr:from>
    <xdr:to>
      <xdr:col>6</xdr:col>
      <xdr:colOff>38100</xdr:colOff>
      <xdr:row>78</xdr:row>
      <xdr:rowOff>82317</xdr:rowOff>
    </xdr:to>
    <xdr:sp macro="" textlink="">
      <xdr:nvSpPr>
        <xdr:cNvPr id="192" name="フローチャート: 判断 191"/>
        <xdr:cNvSpPr/>
      </xdr:nvSpPr>
      <xdr:spPr>
        <a:xfrm>
          <a:off x="1079500" y="1335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73444</xdr:rowOff>
    </xdr:from>
    <xdr:ext cx="599010" cy="259045"/>
    <xdr:sp macro="" textlink="">
      <xdr:nvSpPr>
        <xdr:cNvPr id="193" name="テキスト ボックス 192"/>
        <xdr:cNvSpPr txBox="1"/>
      </xdr:nvSpPr>
      <xdr:spPr>
        <a:xfrm>
          <a:off x="830795" y="1344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11633</xdr:rowOff>
    </xdr:from>
    <xdr:to>
      <xdr:col>24</xdr:col>
      <xdr:colOff>114300</xdr:colOff>
      <xdr:row>76</xdr:row>
      <xdr:rowOff>113233</xdr:rowOff>
    </xdr:to>
    <xdr:sp macro="" textlink="">
      <xdr:nvSpPr>
        <xdr:cNvPr id="199" name="楕円 198"/>
        <xdr:cNvSpPr/>
      </xdr:nvSpPr>
      <xdr:spPr>
        <a:xfrm>
          <a:off x="45847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34510</xdr:rowOff>
    </xdr:from>
    <xdr:ext cx="599010" cy="259045"/>
    <xdr:sp macro="" textlink="">
      <xdr:nvSpPr>
        <xdr:cNvPr id="200" name="民生費該当値テキスト"/>
        <xdr:cNvSpPr txBox="1"/>
      </xdr:nvSpPr>
      <xdr:spPr>
        <a:xfrm>
          <a:off x="4686300" y="1289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87289</xdr:rowOff>
    </xdr:from>
    <xdr:to>
      <xdr:col>20</xdr:col>
      <xdr:colOff>38100</xdr:colOff>
      <xdr:row>76</xdr:row>
      <xdr:rowOff>17439</xdr:rowOff>
    </xdr:to>
    <xdr:sp macro="" textlink="">
      <xdr:nvSpPr>
        <xdr:cNvPr id="201" name="楕円 200"/>
        <xdr:cNvSpPr/>
      </xdr:nvSpPr>
      <xdr:spPr>
        <a:xfrm>
          <a:off x="3746500" y="129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33966</xdr:rowOff>
    </xdr:from>
    <xdr:ext cx="599010" cy="259045"/>
    <xdr:sp macro="" textlink="">
      <xdr:nvSpPr>
        <xdr:cNvPr id="202" name="テキスト ボックス 201"/>
        <xdr:cNvSpPr txBox="1"/>
      </xdr:nvSpPr>
      <xdr:spPr>
        <a:xfrm>
          <a:off x="3497795" y="127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39196</xdr:rowOff>
    </xdr:from>
    <xdr:to>
      <xdr:col>15</xdr:col>
      <xdr:colOff>101600</xdr:colOff>
      <xdr:row>75</xdr:row>
      <xdr:rowOff>140796</xdr:rowOff>
    </xdr:to>
    <xdr:sp macro="" textlink="">
      <xdr:nvSpPr>
        <xdr:cNvPr id="203" name="楕円 202"/>
        <xdr:cNvSpPr/>
      </xdr:nvSpPr>
      <xdr:spPr>
        <a:xfrm>
          <a:off x="2857500" y="128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157323</xdr:rowOff>
    </xdr:from>
    <xdr:ext cx="599010" cy="259045"/>
    <xdr:sp macro="" textlink="">
      <xdr:nvSpPr>
        <xdr:cNvPr id="204" name="テキスト ボックス 203"/>
        <xdr:cNvSpPr txBox="1"/>
      </xdr:nvSpPr>
      <xdr:spPr>
        <a:xfrm>
          <a:off x="2608795" y="1267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20538</xdr:rowOff>
    </xdr:from>
    <xdr:to>
      <xdr:col>10</xdr:col>
      <xdr:colOff>165100</xdr:colOff>
      <xdr:row>76</xdr:row>
      <xdr:rowOff>122138</xdr:rowOff>
    </xdr:to>
    <xdr:sp macro="" textlink="">
      <xdr:nvSpPr>
        <xdr:cNvPr id="205" name="楕円 204"/>
        <xdr:cNvSpPr/>
      </xdr:nvSpPr>
      <xdr:spPr>
        <a:xfrm>
          <a:off x="1968500" y="130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138665</xdr:rowOff>
    </xdr:from>
    <xdr:ext cx="599010" cy="259045"/>
    <xdr:sp macro="" textlink="">
      <xdr:nvSpPr>
        <xdr:cNvPr id="206" name="テキスト ボックス 205"/>
        <xdr:cNvSpPr txBox="1"/>
      </xdr:nvSpPr>
      <xdr:spPr>
        <a:xfrm>
          <a:off x="1719795" y="128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141554</xdr:rowOff>
    </xdr:from>
    <xdr:to>
      <xdr:col>6</xdr:col>
      <xdr:colOff>38100</xdr:colOff>
      <xdr:row>77</xdr:row>
      <xdr:rowOff>71704</xdr:rowOff>
    </xdr:to>
    <xdr:sp macro="" textlink="">
      <xdr:nvSpPr>
        <xdr:cNvPr id="207" name="楕円 206"/>
        <xdr:cNvSpPr/>
      </xdr:nvSpPr>
      <xdr:spPr>
        <a:xfrm>
          <a:off x="1079500" y="131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88231</xdr:rowOff>
    </xdr:from>
    <xdr:ext cx="599010" cy="259045"/>
    <xdr:sp macro="" textlink="">
      <xdr:nvSpPr>
        <xdr:cNvPr id="208" name="テキスト ボックス 207"/>
        <xdr:cNvSpPr txBox="1"/>
      </xdr:nvSpPr>
      <xdr:spPr>
        <a:xfrm>
          <a:off x="830795" y="129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81048</xdr:rowOff>
    </xdr:from>
    <xdr:to>
      <xdr:col>24</xdr:col>
      <xdr:colOff>62865</xdr:colOff>
      <xdr:row>98</xdr:row>
      <xdr:rowOff>73209</xdr:rowOff>
    </xdr:to>
    <xdr:cxnSp macro="">
      <xdr:nvCxnSpPr>
        <xdr:cNvPr id="234" name="直線コネクタ 233"/>
        <xdr:cNvCxnSpPr/>
      </xdr:nvCxnSpPr>
      <xdr:spPr>
        <a:xfrm flipV="1">
          <a:off x="4633595" y="15854448"/>
          <a:ext cx="1270" cy="102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77036</xdr:rowOff>
    </xdr:from>
    <xdr:ext cx="534377" cy="259045"/>
    <xdr:sp macro="" textlink="">
      <xdr:nvSpPr>
        <xdr:cNvPr id="235" name="衛生費最小値テキスト"/>
        <xdr:cNvSpPr txBox="1"/>
      </xdr:nvSpPr>
      <xdr:spPr>
        <a:xfrm>
          <a:off x="4686300" y="168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73209</xdr:rowOff>
    </xdr:from>
    <xdr:to>
      <xdr:col>24</xdr:col>
      <xdr:colOff>152400</xdr:colOff>
      <xdr:row>98</xdr:row>
      <xdr:rowOff>73209</xdr:rowOff>
    </xdr:to>
    <xdr:cxnSp macro="">
      <xdr:nvCxnSpPr>
        <xdr:cNvPr id="236" name="直線コネクタ 235"/>
        <xdr:cNvCxnSpPr/>
      </xdr:nvCxnSpPr>
      <xdr:spPr>
        <a:xfrm>
          <a:off x="4546600" y="168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27725</xdr:rowOff>
    </xdr:from>
    <xdr:ext cx="599010" cy="259045"/>
    <xdr:sp macro="" textlink="">
      <xdr:nvSpPr>
        <xdr:cNvPr id="237" name="衛生費最大値テキスト"/>
        <xdr:cNvSpPr txBox="1"/>
      </xdr:nvSpPr>
      <xdr:spPr>
        <a:xfrm>
          <a:off x="4686300" y="156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81048</xdr:rowOff>
    </xdr:from>
    <xdr:to>
      <xdr:col>24</xdr:col>
      <xdr:colOff>152400</xdr:colOff>
      <xdr:row>92</xdr:row>
      <xdr:rowOff>81048</xdr:rowOff>
    </xdr:to>
    <xdr:cxnSp macro="">
      <xdr:nvCxnSpPr>
        <xdr:cNvPr id="238" name="直線コネクタ 237"/>
        <xdr:cNvCxnSpPr/>
      </xdr:nvCxnSpPr>
      <xdr:spPr>
        <a:xfrm>
          <a:off x="4546600" y="1585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142683</xdr:rowOff>
    </xdr:from>
    <xdr:to>
      <xdr:col>24</xdr:col>
      <xdr:colOff>63500</xdr:colOff>
      <xdr:row>96</xdr:row>
      <xdr:rowOff>161950</xdr:rowOff>
    </xdr:to>
    <xdr:cxnSp macro="">
      <xdr:nvCxnSpPr>
        <xdr:cNvPr id="239" name="直線コネクタ 238"/>
        <xdr:cNvCxnSpPr/>
      </xdr:nvCxnSpPr>
      <xdr:spPr>
        <a:xfrm flipV="1">
          <a:off x="3797300" y="16601883"/>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88107</xdr:rowOff>
    </xdr:from>
    <xdr:ext cx="534377" cy="259045"/>
    <xdr:sp macro="" textlink="">
      <xdr:nvSpPr>
        <xdr:cNvPr id="240" name="衛生費平均値テキスト"/>
        <xdr:cNvSpPr txBox="1"/>
      </xdr:nvSpPr>
      <xdr:spPr>
        <a:xfrm>
          <a:off x="4686300" y="1654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109680</xdr:rowOff>
    </xdr:from>
    <xdr:to>
      <xdr:col>24</xdr:col>
      <xdr:colOff>114300</xdr:colOff>
      <xdr:row>97</xdr:row>
      <xdr:rowOff>39830</xdr:rowOff>
    </xdr:to>
    <xdr:sp macro="" textlink="">
      <xdr:nvSpPr>
        <xdr:cNvPr id="241" name="フローチャート: 判断 240"/>
        <xdr:cNvSpPr/>
      </xdr:nvSpPr>
      <xdr:spPr>
        <a:xfrm>
          <a:off x="4584700" y="1656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90137</xdr:rowOff>
    </xdr:from>
    <xdr:to>
      <xdr:col>19</xdr:col>
      <xdr:colOff>177800</xdr:colOff>
      <xdr:row>96</xdr:row>
      <xdr:rowOff>161950</xdr:rowOff>
    </xdr:to>
    <xdr:cxnSp macro="">
      <xdr:nvCxnSpPr>
        <xdr:cNvPr id="242" name="直線コネクタ 241"/>
        <xdr:cNvCxnSpPr/>
      </xdr:nvCxnSpPr>
      <xdr:spPr>
        <a:xfrm>
          <a:off x="2908300" y="16549337"/>
          <a:ext cx="8890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90773</xdr:rowOff>
    </xdr:from>
    <xdr:to>
      <xdr:col>20</xdr:col>
      <xdr:colOff>38100</xdr:colOff>
      <xdr:row>97</xdr:row>
      <xdr:rowOff>20923</xdr:rowOff>
    </xdr:to>
    <xdr:sp macro="" textlink="">
      <xdr:nvSpPr>
        <xdr:cNvPr id="243" name="フローチャート: 判断 242"/>
        <xdr:cNvSpPr/>
      </xdr:nvSpPr>
      <xdr:spPr>
        <a:xfrm>
          <a:off x="3746500" y="165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37450</xdr:rowOff>
    </xdr:from>
    <xdr:ext cx="534377" cy="259045"/>
    <xdr:sp macro="" textlink="">
      <xdr:nvSpPr>
        <xdr:cNvPr id="244" name="テキスト ボックス 243"/>
        <xdr:cNvSpPr txBox="1"/>
      </xdr:nvSpPr>
      <xdr:spPr>
        <a:xfrm>
          <a:off x="3530111" y="163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151718</xdr:rowOff>
    </xdr:from>
    <xdr:to>
      <xdr:col>15</xdr:col>
      <xdr:colOff>50800</xdr:colOff>
      <xdr:row>96</xdr:row>
      <xdr:rowOff>90137</xdr:rowOff>
    </xdr:to>
    <xdr:cxnSp macro="">
      <xdr:nvCxnSpPr>
        <xdr:cNvPr id="245" name="直線コネクタ 244"/>
        <xdr:cNvCxnSpPr/>
      </xdr:nvCxnSpPr>
      <xdr:spPr>
        <a:xfrm>
          <a:off x="2019300" y="16439468"/>
          <a:ext cx="8890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77133</xdr:rowOff>
    </xdr:from>
    <xdr:to>
      <xdr:col>15</xdr:col>
      <xdr:colOff>101600</xdr:colOff>
      <xdr:row>97</xdr:row>
      <xdr:rowOff>7283</xdr:rowOff>
    </xdr:to>
    <xdr:sp macro="" textlink="">
      <xdr:nvSpPr>
        <xdr:cNvPr id="246" name="フローチャート: 判断 245"/>
        <xdr:cNvSpPr/>
      </xdr:nvSpPr>
      <xdr:spPr>
        <a:xfrm>
          <a:off x="2857500" y="1653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169860</xdr:rowOff>
    </xdr:from>
    <xdr:ext cx="534377" cy="259045"/>
    <xdr:sp macro="" textlink="">
      <xdr:nvSpPr>
        <xdr:cNvPr id="247" name="テキスト ボックス 246"/>
        <xdr:cNvSpPr txBox="1"/>
      </xdr:nvSpPr>
      <xdr:spPr>
        <a:xfrm>
          <a:off x="2641111" y="166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44450</xdr:rowOff>
    </xdr:from>
    <xdr:to>
      <xdr:col>10</xdr:col>
      <xdr:colOff>114300</xdr:colOff>
      <xdr:row>95</xdr:row>
      <xdr:rowOff>151718</xdr:rowOff>
    </xdr:to>
    <xdr:cxnSp macro="">
      <xdr:nvCxnSpPr>
        <xdr:cNvPr id="248" name="直線コネクタ 247"/>
        <xdr:cNvCxnSpPr/>
      </xdr:nvCxnSpPr>
      <xdr:spPr>
        <a:xfrm>
          <a:off x="1130300" y="15474950"/>
          <a:ext cx="889000" cy="9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57299</xdr:rowOff>
    </xdr:from>
    <xdr:to>
      <xdr:col>10</xdr:col>
      <xdr:colOff>165100</xdr:colOff>
      <xdr:row>96</xdr:row>
      <xdr:rowOff>158899</xdr:rowOff>
    </xdr:to>
    <xdr:sp macro="" textlink="">
      <xdr:nvSpPr>
        <xdr:cNvPr id="249" name="フローチャート: 判断 248"/>
        <xdr:cNvSpPr/>
      </xdr:nvSpPr>
      <xdr:spPr>
        <a:xfrm>
          <a:off x="19685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150026</xdr:rowOff>
    </xdr:from>
    <xdr:ext cx="534377" cy="259045"/>
    <xdr:sp macro="" textlink="">
      <xdr:nvSpPr>
        <xdr:cNvPr id="250" name="テキスト ボックス 249"/>
        <xdr:cNvSpPr txBox="1"/>
      </xdr:nvSpPr>
      <xdr:spPr>
        <a:xfrm>
          <a:off x="1752111" y="16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12243</xdr:rowOff>
    </xdr:from>
    <xdr:to>
      <xdr:col>6</xdr:col>
      <xdr:colOff>38100</xdr:colOff>
      <xdr:row>97</xdr:row>
      <xdr:rowOff>113843</xdr:rowOff>
    </xdr:to>
    <xdr:sp macro="" textlink="">
      <xdr:nvSpPr>
        <xdr:cNvPr id="251" name="フローチャート: 判断 250"/>
        <xdr:cNvSpPr/>
      </xdr:nvSpPr>
      <xdr:spPr>
        <a:xfrm>
          <a:off x="1079500" y="1664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104970</xdr:rowOff>
    </xdr:from>
    <xdr:ext cx="534377" cy="259045"/>
    <xdr:sp macro="" textlink="">
      <xdr:nvSpPr>
        <xdr:cNvPr id="252" name="テキスト ボックス 251"/>
        <xdr:cNvSpPr txBox="1"/>
      </xdr:nvSpPr>
      <xdr:spPr>
        <a:xfrm>
          <a:off x="863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91883</xdr:rowOff>
    </xdr:from>
    <xdr:to>
      <xdr:col>24</xdr:col>
      <xdr:colOff>114300</xdr:colOff>
      <xdr:row>97</xdr:row>
      <xdr:rowOff>22033</xdr:rowOff>
    </xdr:to>
    <xdr:sp macro="" textlink="">
      <xdr:nvSpPr>
        <xdr:cNvPr id="258" name="楕円 257"/>
        <xdr:cNvSpPr/>
      </xdr:nvSpPr>
      <xdr:spPr>
        <a:xfrm>
          <a:off x="4584700" y="165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114760</xdr:rowOff>
    </xdr:from>
    <xdr:ext cx="534377" cy="259045"/>
    <xdr:sp macro="" textlink="">
      <xdr:nvSpPr>
        <xdr:cNvPr id="259" name="衛生費該当値テキスト"/>
        <xdr:cNvSpPr txBox="1"/>
      </xdr:nvSpPr>
      <xdr:spPr>
        <a:xfrm>
          <a:off x="4686300" y="164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111150</xdr:rowOff>
    </xdr:from>
    <xdr:to>
      <xdr:col>20</xdr:col>
      <xdr:colOff>38100</xdr:colOff>
      <xdr:row>97</xdr:row>
      <xdr:rowOff>41300</xdr:rowOff>
    </xdr:to>
    <xdr:sp macro="" textlink="">
      <xdr:nvSpPr>
        <xdr:cNvPr id="260" name="楕円 259"/>
        <xdr:cNvSpPr/>
      </xdr:nvSpPr>
      <xdr:spPr>
        <a:xfrm>
          <a:off x="37465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32427</xdr:rowOff>
    </xdr:from>
    <xdr:ext cx="534377" cy="259045"/>
    <xdr:sp macro="" textlink="">
      <xdr:nvSpPr>
        <xdr:cNvPr id="261" name="テキスト ボックス 260"/>
        <xdr:cNvSpPr txBox="1"/>
      </xdr:nvSpPr>
      <xdr:spPr>
        <a:xfrm>
          <a:off x="3530111" y="166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39337</xdr:rowOff>
    </xdr:from>
    <xdr:to>
      <xdr:col>15</xdr:col>
      <xdr:colOff>101600</xdr:colOff>
      <xdr:row>96</xdr:row>
      <xdr:rowOff>140937</xdr:rowOff>
    </xdr:to>
    <xdr:sp macro="" textlink="">
      <xdr:nvSpPr>
        <xdr:cNvPr id="262" name="楕円 261"/>
        <xdr:cNvSpPr/>
      </xdr:nvSpPr>
      <xdr:spPr>
        <a:xfrm>
          <a:off x="2857500" y="164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157464</xdr:rowOff>
    </xdr:from>
    <xdr:ext cx="534377" cy="259045"/>
    <xdr:sp macro="" textlink="">
      <xdr:nvSpPr>
        <xdr:cNvPr id="263" name="テキスト ボックス 262"/>
        <xdr:cNvSpPr txBox="1"/>
      </xdr:nvSpPr>
      <xdr:spPr>
        <a:xfrm>
          <a:off x="2641111" y="162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100918</xdr:rowOff>
    </xdr:from>
    <xdr:to>
      <xdr:col>10</xdr:col>
      <xdr:colOff>165100</xdr:colOff>
      <xdr:row>96</xdr:row>
      <xdr:rowOff>31068</xdr:rowOff>
    </xdr:to>
    <xdr:sp macro="" textlink="">
      <xdr:nvSpPr>
        <xdr:cNvPr id="264" name="楕円 263"/>
        <xdr:cNvSpPr/>
      </xdr:nvSpPr>
      <xdr:spPr>
        <a:xfrm>
          <a:off x="1968500" y="163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47595</xdr:rowOff>
    </xdr:from>
    <xdr:ext cx="534377" cy="259045"/>
    <xdr:sp macro="" textlink="">
      <xdr:nvSpPr>
        <xdr:cNvPr id="265" name="テキスト ボックス 264"/>
        <xdr:cNvSpPr txBox="1"/>
      </xdr:nvSpPr>
      <xdr:spPr>
        <a:xfrm>
          <a:off x="1752111" y="161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165100</xdr:rowOff>
    </xdr:from>
    <xdr:to>
      <xdr:col>6</xdr:col>
      <xdr:colOff>38100</xdr:colOff>
      <xdr:row>90</xdr:row>
      <xdr:rowOff>95250</xdr:rowOff>
    </xdr:to>
    <xdr:sp macro="" textlink="">
      <xdr:nvSpPr>
        <xdr:cNvPr id="266" name="楕円 265"/>
        <xdr:cNvSpPr/>
      </xdr:nvSpPr>
      <xdr:spPr>
        <a:xfrm>
          <a:off x="1079500" y="154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111777</xdr:rowOff>
    </xdr:from>
    <xdr:ext cx="599010" cy="259045"/>
    <xdr:sp macro="" textlink="">
      <xdr:nvSpPr>
        <xdr:cNvPr id="267" name="テキスト ボックス 266"/>
        <xdr:cNvSpPr txBox="1"/>
      </xdr:nvSpPr>
      <xdr:spPr>
        <a:xfrm>
          <a:off x="830795" y="151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48641</xdr:rowOff>
    </xdr:from>
    <xdr:to>
      <xdr:col>54</xdr:col>
      <xdr:colOff>189865</xdr:colOff>
      <xdr:row>39</xdr:row>
      <xdr:rowOff>44450</xdr:rowOff>
    </xdr:to>
    <xdr:cxnSp macro="">
      <xdr:nvCxnSpPr>
        <xdr:cNvPr id="291" name="直線コネクタ 290"/>
        <xdr:cNvCxnSpPr/>
      </xdr:nvCxnSpPr>
      <xdr:spPr>
        <a:xfrm flipV="1">
          <a:off x="10475595" y="5706491"/>
          <a:ext cx="1270" cy="10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166768</xdr:rowOff>
    </xdr:from>
    <xdr:ext cx="469744" cy="259045"/>
    <xdr:sp macro="" textlink="">
      <xdr:nvSpPr>
        <xdr:cNvPr id="294" name="労働費最大値テキスト"/>
        <xdr:cNvSpPr txBox="1"/>
      </xdr:nvSpPr>
      <xdr:spPr>
        <a:xfrm>
          <a:off x="10528300" y="54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48641</xdr:rowOff>
    </xdr:from>
    <xdr:to>
      <xdr:col>55</xdr:col>
      <xdr:colOff>88900</xdr:colOff>
      <xdr:row>33</xdr:row>
      <xdr:rowOff>48641</xdr:rowOff>
    </xdr:to>
    <xdr:cxnSp macro="">
      <xdr:nvCxnSpPr>
        <xdr:cNvPr id="295" name="直線コネクタ 294"/>
        <xdr:cNvCxnSpPr/>
      </xdr:nvCxnSpPr>
      <xdr:spPr>
        <a:xfrm>
          <a:off x="10388600" y="570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44450</xdr:rowOff>
    </xdr:to>
    <xdr:cxnSp macro="">
      <xdr:nvCxnSpPr>
        <xdr:cNvPr id="296" name="直線コネクタ 295"/>
        <xdr:cNvCxnSpPr/>
      </xdr:nvCxnSpPr>
      <xdr:spPr>
        <a:xfrm>
          <a:off x="9639300" y="672833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7"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8" name="フローチャート: 判断 297"/>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39</xdr:row>
      <xdr:rowOff>41783</xdr:rowOff>
    </xdr:to>
    <xdr:cxnSp macro="">
      <xdr:nvCxnSpPr>
        <xdr:cNvPr id="299" name="直線コネクタ 298"/>
        <xdr:cNvCxnSpPr/>
      </xdr:nvCxnSpPr>
      <xdr:spPr>
        <a:xfrm>
          <a:off x="8750300" y="6588506"/>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161290</xdr:rowOff>
    </xdr:from>
    <xdr:to>
      <xdr:col>50</xdr:col>
      <xdr:colOff>165100</xdr:colOff>
      <xdr:row>38</xdr:row>
      <xdr:rowOff>91440</xdr:rowOff>
    </xdr:to>
    <xdr:sp macro="" textlink="">
      <xdr:nvSpPr>
        <xdr:cNvPr id="300" name="フローチャート: 判断 299"/>
        <xdr:cNvSpPr/>
      </xdr:nvSpPr>
      <xdr:spPr>
        <a:xfrm>
          <a:off x="9588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107967</xdr:rowOff>
    </xdr:from>
    <xdr:ext cx="378565" cy="259045"/>
    <xdr:sp macro="" textlink="">
      <xdr:nvSpPr>
        <xdr:cNvPr id="301" name="テキスト ボックス 300"/>
        <xdr:cNvSpPr txBox="1"/>
      </xdr:nvSpPr>
      <xdr:spPr>
        <a:xfrm>
          <a:off x="9450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103124</xdr:rowOff>
    </xdr:from>
    <xdr:to>
      <xdr:col>45</xdr:col>
      <xdr:colOff>177800</xdr:colOff>
      <xdr:row>38</xdr:row>
      <xdr:rowOff>73406</xdr:rowOff>
    </xdr:to>
    <xdr:cxnSp macro="">
      <xdr:nvCxnSpPr>
        <xdr:cNvPr id="302" name="直線コネクタ 301"/>
        <xdr:cNvCxnSpPr/>
      </xdr:nvCxnSpPr>
      <xdr:spPr>
        <a:xfrm>
          <a:off x="7861300" y="6103874"/>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163195</xdr:rowOff>
    </xdr:from>
    <xdr:to>
      <xdr:col>46</xdr:col>
      <xdr:colOff>38100</xdr:colOff>
      <xdr:row>38</xdr:row>
      <xdr:rowOff>93345</xdr:rowOff>
    </xdr:to>
    <xdr:sp macro="" textlink="">
      <xdr:nvSpPr>
        <xdr:cNvPr id="303" name="フローチャート: 判断 302"/>
        <xdr:cNvSpPr/>
      </xdr:nvSpPr>
      <xdr:spPr>
        <a:xfrm>
          <a:off x="8699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109872</xdr:rowOff>
    </xdr:from>
    <xdr:ext cx="378565" cy="259045"/>
    <xdr:sp macro="" textlink="">
      <xdr:nvSpPr>
        <xdr:cNvPr id="304" name="テキスト ボックス 303"/>
        <xdr:cNvSpPr txBox="1"/>
      </xdr:nvSpPr>
      <xdr:spPr>
        <a:xfrm>
          <a:off x="8561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154559</xdr:rowOff>
    </xdr:from>
    <xdr:to>
      <xdr:col>41</xdr:col>
      <xdr:colOff>50800</xdr:colOff>
      <xdr:row>35</xdr:row>
      <xdr:rowOff>103124</xdr:rowOff>
    </xdr:to>
    <xdr:cxnSp macro="">
      <xdr:nvCxnSpPr>
        <xdr:cNvPr id="305" name="直線コネクタ 304"/>
        <xdr:cNvCxnSpPr/>
      </xdr:nvCxnSpPr>
      <xdr:spPr>
        <a:xfrm>
          <a:off x="6972300" y="5298059"/>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4318</xdr:rowOff>
    </xdr:from>
    <xdr:to>
      <xdr:col>41</xdr:col>
      <xdr:colOff>101600</xdr:colOff>
      <xdr:row>37</xdr:row>
      <xdr:rowOff>105918</xdr:rowOff>
    </xdr:to>
    <xdr:sp macro="" textlink="">
      <xdr:nvSpPr>
        <xdr:cNvPr id="306" name="フローチャート: 判断 305"/>
        <xdr:cNvSpPr/>
      </xdr:nvSpPr>
      <xdr:spPr>
        <a:xfrm>
          <a:off x="7810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97045</xdr:rowOff>
    </xdr:from>
    <xdr:ext cx="378565" cy="259045"/>
    <xdr:sp macro="" textlink="">
      <xdr:nvSpPr>
        <xdr:cNvPr id="307" name="テキスト ボックス 306"/>
        <xdr:cNvSpPr txBox="1"/>
      </xdr:nvSpPr>
      <xdr:spPr>
        <a:xfrm>
          <a:off x="7672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8" name="フローチャート: 判断 307"/>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9" name="テキスト ボックス 308"/>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7" name="楕円 316"/>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8" name="テキスト ボックス 317"/>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22606</xdr:rowOff>
    </xdr:from>
    <xdr:to>
      <xdr:col>46</xdr:col>
      <xdr:colOff>38100</xdr:colOff>
      <xdr:row>38</xdr:row>
      <xdr:rowOff>124206</xdr:rowOff>
    </xdr:to>
    <xdr:sp macro="" textlink="">
      <xdr:nvSpPr>
        <xdr:cNvPr id="319" name="楕円 318"/>
        <xdr:cNvSpPr/>
      </xdr:nvSpPr>
      <xdr:spPr>
        <a:xfrm>
          <a:off x="869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115333</xdr:rowOff>
    </xdr:from>
    <xdr:ext cx="378565" cy="259045"/>
    <xdr:sp macro="" textlink="">
      <xdr:nvSpPr>
        <xdr:cNvPr id="320" name="テキスト ボックス 319"/>
        <xdr:cNvSpPr txBox="1"/>
      </xdr:nvSpPr>
      <xdr:spPr>
        <a:xfrm>
          <a:off x="8561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52324</xdr:rowOff>
    </xdr:from>
    <xdr:to>
      <xdr:col>41</xdr:col>
      <xdr:colOff>101600</xdr:colOff>
      <xdr:row>35</xdr:row>
      <xdr:rowOff>153924</xdr:rowOff>
    </xdr:to>
    <xdr:sp macro="" textlink="">
      <xdr:nvSpPr>
        <xdr:cNvPr id="321" name="楕円 320"/>
        <xdr:cNvSpPr/>
      </xdr:nvSpPr>
      <xdr:spPr>
        <a:xfrm>
          <a:off x="7810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170451</xdr:rowOff>
    </xdr:from>
    <xdr:ext cx="469744" cy="259045"/>
    <xdr:sp macro="" textlink="">
      <xdr:nvSpPr>
        <xdr:cNvPr id="322" name="テキスト ボックス 321"/>
        <xdr:cNvSpPr txBox="1"/>
      </xdr:nvSpPr>
      <xdr:spPr>
        <a:xfrm>
          <a:off x="7626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103759</xdr:rowOff>
    </xdr:from>
    <xdr:to>
      <xdr:col>36</xdr:col>
      <xdr:colOff>165100</xdr:colOff>
      <xdr:row>31</xdr:row>
      <xdr:rowOff>33909</xdr:rowOff>
    </xdr:to>
    <xdr:sp macro="" textlink="">
      <xdr:nvSpPr>
        <xdr:cNvPr id="323" name="楕円 322"/>
        <xdr:cNvSpPr/>
      </xdr:nvSpPr>
      <xdr:spPr>
        <a:xfrm>
          <a:off x="6921500" y="52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50436</xdr:rowOff>
    </xdr:from>
    <xdr:ext cx="469744" cy="259045"/>
    <xdr:sp macro="" textlink="">
      <xdr:nvSpPr>
        <xdr:cNvPr id="324" name="テキスト ボックス 323"/>
        <xdr:cNvSpPr txBox="1"/>
      </xdr:nvSpPr>
      <xdr:spPr>
        <a:xfrm>
          <a:off x="6737428" y="50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50" name="直線コネクタ 349"/>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1"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2" name="直線コネクタ 351"/>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3"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4" name="直線コネクタ 353"/>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139798</xdr:rowOff>
    </xdr:from>
    <xdr:to>
      <xdr:col>55</xdr:col>
      <xdr:colOff>0</xdr:colOff>
      <xdr:row>56</xdr:row>
      <xdr:rowOff>143129</xdr:rowOff>
    </xdr:to>
    <xdr:cxnSp macro="">
      <xdr:nvCxnSpPr>
        <xdr:cNvPr id="355" name="直線コネクタ 354"/>
        <xdr:cNvCxnSpPr/>
      </xdr:nvCxnSpPr>
      <xdr:spPr>
        <a:xfrm>
          <a:off x="9639300" y="974099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6"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7" name="フローチャート: 判断 356"/>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139798</xdr:rowOff>
    </xdr:from>
    <xdr:to>
      <xdr:col>50</xdr:col>
      <xdr:colOff>114300</xdr:colOff>
      <xdr:row>57</xdr:row>
      <xdr:rowOff>49060</xdr:rowOff>
    </xdr:to>
    <xdr:cxnSp macro="">
      <xdr:nvCxnSpPr>
        <xdr:cNvPr id="358" name="直線コネクタ 357"/>
        <xdr:cNvCxnSpPr/>
      </xdr:nvCxnSpPr>
      <xdr:spPr>
        <a:xfrm flipV="1">
          <a:off x="8750300" y="9740998"/>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9" name="フローチャート: 判断 358"/>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60" name="テキスト ボックス 359"/>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49060</xdr:rowOff>
    </xdr:from>
    <xdr:to>
      <xdr:col>45</xdr:col>
      <xdr:colOff>177800</xdr:colOff>
      <xdr:row>57</xdr:row>
      <xdr:rowOff>91171</xdr:rowOff>
    </xdr:to>
    <xdr:cxnSp macro="">
      <xdr:nvCxnSpPr>
        <xdr:cNvPr id="361" name="直線コネクタ 360"/>
        <xdr:cNvCxnSpPr/>
      </xdr:nvCxnSpPr>
      <xdr:spPr>
        <a:xfrm flipV="1">
          <a:off x="7861300" y="9821710"/>
          <a:ext cx="889000" cy="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2" name="フローチャート: 判断 361"/>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3" name="テキスト ボックス 362"/>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75006</xdr:rowOff>
    </xdr:from>
    <xdr:to>
      <xdr:col>41</xdr:col>
      <xdr:colOff>50800</xdr:colOff>
      <xdr:row>57</xdr:row>
      <xdr:rowOff>91171</xdr:rowOff>
    </xdr:to>
    <xdr:cxnSp macro="">
      <xdr:nvCxnSpPr>
        <xdr:cNvPr id="364" name="直線コネクタ 363"/>
        <xdr:cNvCxnSpPr/>
      </xdr:nvCxnSpPr>
      <xdr:spPr>
        <a:xfrm>
          <a:off x="6972300" y="9847656"/>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5" name="フローチャート: 判断 364"/>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6" name="テキスト ボックス 365"/>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110389</xdr:rowOff>
    </xdr:from>
    <xdr:to>
      <xdr:col>36</xdr:col>
      <xdr:colOff>165100</xdr:colOff>
      <xdr:row>58</xdr:row>
      <xdr:rowOff>40539</xdr:rowOff>
    </xdr:to>
    <xdr:sp macro="" textlink="">
      <xdr:nvSpPr>
        <xdr:cNvPr id="367" name="フローチャート: 判断 366"/>
        <xdr:cNvSpPr/>
      </xdr:nvSpPr>
      <xdr:spPr>
        <a:xfrm>
          <a:off x="6921500" y="98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31666</xdr:rowOff>
    </xdr:from>
    <xdr:ext cx="534377" cy="259045"/>
    <xdr:sp macro="" textlink="">
      <xdr:nvSpPr>
        <xdr:cNvPr id="368" name="テキスト ボックス 367"/>
        <xdr:cNvSpPr txBox="1"/>
      </xdr:nvSpPr>
      <xdr:spPr>
        <a:xfrm>
          <a:off x="6705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92329</xdr:rowOff>
    </xdr:from>
    <xdr:to>
      <xdr:col>55</xdr:col>
      <xdr:colOff>50800</xdr:colOff>
      <xdr:row>57</xdr:row>
      <xdr:rowOff>22479</xdr:rowOff>
    </xdr:to>
    <xdr:sp macro="" textlink="">
      <xdr:nvSpPr>
        <xdr:cNvPr id="374" name="楕円 373"/>
        <xdr:cNvSpPr/>
      </xdr:nvSpPr>
      <xdr:spPr>
        <a:xfrm>
          <a:off x="10426700" y="96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70756</xdr:rowOff>
    </xdr:from>
    <xdr:ext cx="534377" cy="259045"/>
    <xdr:sp macro="" textlink="">
      <xdr:nvSpPr>
        <xdr:cNvPr id="375" name="農林水産業費該当値テキスト"/>
        <xdr:cNvSpPr txBox="1"/>
      </xdr:nvSpPr>
      <xdr:spPr>
        <a:xfrm>
          <a:off x="10528300"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88998</xdr:rowOff>
    </xdr:from>
    <xdr:to>
      <xdr:col>50</xdr:col>
      <xdr:colOff>165100</xdr:colOff>
      <xdr:row>57</xdr:row>
      <xdr:rowOff>19148</xdr:rowOff>
    </xdr:to>
    <xdr:sp macro="" textlink="">
      <xdr:nvSpPr>
        <xdr:cNvPr id="376" name="楕円 375"/>
        <xdr:cNvSpPr/>
      </xdr:nvSpPr>
      <xdr:spPr>
        <a:xfrm>
          <a:off x="9588500" y="9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10275</xdr:rowOff>
    </xdr:from>
    <xdr:ext cx="534377" cy="259045"/>
    <xdr:sp macro="" textlink="">
      <xdr:nvSpPr>
        <xdr:cNvPr id="377" name="テキスト ボックス 376"/>
        <xdr:cNvSpPr txBox="1"/>
      </xdr:nvSpPr>
      <xdr:spPr>
        <a:xfrm>
          <a:off x="9372111" y="9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169710</xdr:rowOff>
    </xdr:from>
    <xdr:to>
      <xdr:col>46</xdr:col>
      <xdr:colOff>38100</xdr:colOff>
      <xdr:row>57</xdr:row>
      <xdr:rowOff>99860</xdr:rowOff>
    </xdr:to>
    <xdr:sp macro="" textlink="">
      <xdr:nvSpPr>
        <xdr:cNvPr id="378" name="楕円 377"/>
        <xdr:cNvSpPr/>
      </xdr:nvSpPr>
      <xdr:spPr>
        <a:xfrm>
          <a:off x="8699500" y="97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90987</xdr:rowOff>
    </xdr:from>
    <xdr:ext cx="534377" cy="259045"/>
    <xdr:sp macro="" textlink="">
      <xdr:nvSpPr>
        <xdr:cNvPr id="379" name="テキスト ボックス 378"/>
        <xdr:cNvSpPr txBox="1"/>
      </xdr:nvSpPr>
      <xdr:spPr>
        <a:xfrm>
          <a:off x="8483111" y="98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40371</xdr:rowOff>
    </xdr:from>
    <xdr:to>
      <xdr:col>41</xdr:col>
      <xdr:colOff>101600</xdr:colOff>
      <xdr:row>57</xdr:row>
      <xdr:rowOff>141971</xdr:rowOff>
    </xdr:to>
    <xdr:sp macro="" textlink="">
      <xdr:nvSpPr>
        <xdr:cNvPr id="380" name="楕円 379"/>
        <xdr:cNvSpPr/>
      </xdr:nvSpPr>
      <xdr:spPr>
        <a:xfrm>
          <a:off x="7810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133098</xdr:rowOff>
    </xdr:from>
    <xdr:ext cx="534377" cy="259045"/>
    <xdr:sp macro="" textlink="">
      <xdr:nvSpPr>
        <xdr:cNvPr id="381" name="テキスト ボックス 380"/>
        <xdr:cNvSpPr txBox="1"/>
      </xdr:nvSpPr>
      <xdr:spPr>
        <a:xfrm>
          <a:off x="7594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24206</xdr:rowOff>
    </xdr:from>
    <xdr:to>
      <xdr:col>36</xdr:col>
      <xdr:colOff>165100</xdr:colOff>
      <xdr:row>57</xdr:row>
      <xdr:rowOff>125806</xdr:rowOff>
    </xdr:to>
    <xdr:sp macro="" textlink="">
      <xdr:nvSpPr>
        <xdr:cNvPr id="382" name="楕円 381"/>
        <xdr:cNvSpPr/>
      </xdr:nvSpPr>
      <xdr:spPr>
        <a:xfrm>
          <a:off x="69215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142333</xdr:rowOff>
    </xdr:from>
    <xdr:ext cx="534377" cy="259045"/>
    <xdr:sp macro="" textlink="">
      <xdr:nvSpPr>
        <xdr:cNvPr id="383" name="テキスト ボックス 382"/>
        <xdr:cNvSpPr txBox="1"/>
      </xdr:nvSpPr>
      <xdr:spPr>
        <a:xfrm>
          <a:off x="6705111" y="95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7" name="直線コネクタ 406"/>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8"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9" name="直線コネクタ 408"/>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10"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1" name="直線コネクタ 410"/>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158217</xdr:rowOff>
    </xdr:from>
    <xdr:to>
      <xdr:col>55</xdr:col>
      <xdr:colOff>0</xdr:colOff>
      <xdr:row>77</xdr:row>
      <xdr:rowOff>4865</xdr:rowOff>
    </xdr:to>
    <xdr:cxnSp macro="">
      <xdr:nvCxnSpPr>
        <xdr:cNvPr id="412" name="直線コネクタ 411"/>
        <xdr:cNvCxnSpPr/>
      </xdr:nvCxnSpPr>
      <xdr:spPr>
        <a:xfrm flipV="1">
          <a:off x="9639300" y="1318841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3"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4" name="フローチャート: 判断 413"/>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151168</xdr:rowOff>
    </xdr:from>
    <xdr:to>
      <xdr:col>50</xdr:col>
      <xdr:colOff>114300</xdr:colOff>
      <xdr:row>77</xdr:row>
      <xdr:rowOff>4865</xdr:rowOff>
    </xdr:to>
    <xdr:cxnSp macro="">
      <xdr:nvCxnSpPr>
        <xdr:cNvPr id="415" name="直線コネクタ 414"/>
        <xdr:cNvCxnSpPr/>
      </xdr:nvCxnSpPr>
      <xdr:spPr>
        <a:xfrm>
          <a:off x="8750300" y="1318136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6" name="フローチャート: 判断 415"/>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7" name="テキスト ボックス 416"/>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115545</xdr:rowOff>
    </xdr:from>
    <xdr:to>
      <xdr:col>45</xdr:col>
      <xdr:colOff>177800</xdr:colOff>
      <xdr:row>76</xdr:row>
      <xdr:rowOff>151168</xdr:rowOff>
    </xdr:to>
    <xdr:cxnSp macro="">
      <xdr:nvCxnSpPr>
        <xdr:cNvPr id="418" name="直線コネクタ 417"/>
        <xdr:cNvCxnSpPr/>
      </xdr:nvCxnSpPr>
      <xdr:spPr>
        <a:xfrm>
          <a:off x="7861300" y="13145745"/>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9" name="フローチャート: 判断 418"/>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20" name="テキスト ボックス 419"/>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115545</xdr:rowOff>
    </xdr:from>
    <xdr:to>
      <xdr:col>41</xdr:col>
      <xdr:colOff>50800</xdr:colOff>
      <xdr:row>77</xdr:row>
      <xdr:rowOff>78187</xdr:rowOff>
    </xdr:to>
    <xdr:cxnSp macro="">
      <xdr:nvCxnSpPr>
        <xdr:cNvPr id="421" name="直線コネクタ 420"/>
        <xdr:cNvCxnSpPr/>
      </xdr:nvCxnSpPr>
      <xdr:spPr>
        <a:xfrm flipV="1">
          <a:off x="6972300" y="13145745"/>
          <a:ext cx="889000" cy="1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2" name="フローチャート: 判断 421"/>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3" name="テキスト ボックス 422"/>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134029</xdr:rowOff>
    </xdr:from>
    <xdr:to>
      <xdr:col>36</xdr:col>
      <xdr:colOff>165100</xdr:colOff>
      <xdr:row>78</xdr:row>
      <xdr:rowOff>64179</xdr:rowOff>
    </xdr:to>
    <xdr:sp macro="" textlink="">
      <xdr:nvSpPr>
        <xdr:cNvPr id="424" name="フローチャート: 判断 423"/>
        <xdr:cNvSpPr/>
      </xdr:nvSpPr>
      <xdr:spPr>
        <a:xfrm>
          <a:off x="6921500" y="133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55306</xdr:rowOff>
    </xdr:from>
    <xdr:ext cx="534377" cy="259045"/>
    <xdr:sp macro="" textlink="">
      <xdr:nvSpPr>
        <xdr:cNvPr id="425" name="テキスト ボックス 424"/>
        <xdr:cNvSpPr txBox="1"/>
      </xdr:nvSpPr>
      <xdr:spPr>
        <a:xfrm>
          <a:off x="6705111" y="134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107417</xdr:rowOff>
    </xdr:from>
    <xdr:to>
      <xdr:col>55</xdr:col>
      <xdr:colOff>50800</xdr:colOff>
      <xdr:row>77</xdr:row>
      <xdr:rowOff>37567</xdr:rowOff>
    </xdr:to>
    <xdr:sp macro="" textlink="">
      <xdr:nvSpPr>
        <xdr:cNvPr id="431" name="楕円 430"/>
        <xdr:cNvSpPr/>
      </xdr:nvSpPr>
      <xdr:spPr>
        <a:xfrm>
          <a:off x="104267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130294</xdr:rowOff>
    </xdr:from>
    <xdr:ext cx="534377" cy="259045"/>
    <xdr:sp macro="" textlink="">
      <xdr:nvSpPr>
        <xdr:cNvPr id="432" name="商工費該当値テキスト"/>
        <xdr:cNvSpPr txBox="1"/>
      </xdr:nvSpPr>
      <xdr:spPr>
        <a:xfrm>
          <a:off x="10528300" y="129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125515</xdr:rowOff>
    </xdr:from>
    <xdr:to>
      <xdr:col>50</xdr:col>
      <xdr:colOff>165100</xdr:colOff>
      <xdr:row>77</xdr:row>
      <xdr:rowOff>55665</xdr:rowOff>
    </xdr:to>
    <xdr:sp macro="" textlink="">
      <xdr:nvSpPr>
        <xdr:cNvPr id="433" name="楕円 432"/>
        <xdr:cNvSpPr/>
      </xdr:nvSpPr>
      <xdr:spPr>
        <a:xfrm>
          <a:off x="95885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72191</xdr:rowOff>
    </xdr:from>
    <xdr:ext cx="534377" cy="259045"/>
    <xdr:sp macro="" textlink="">
      <xdr:nvSpPr>
        <xdr:cNvPr id="434" name="テキスト ボックス 433"/>
        <xdr:cNvSpPr txBox="1"/>
      </xdr:nvSpPr>
      <xdr:spPr>
        <a:xfrm>
          <a:off x="9372111" y="129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100368</xdr:rowOff>
    </xdr:from>
    <xdr:to>
      <xdr:col>46</xdr:col>
      <xdr:colOff>38100</xdr:colOff>
      <xdr:row>77</xdr:row>
      <xdr:rowOff>30518</xdr:rowOff>
    </xdr:to>
    <xdr:sp macro="" textlink="">
      <xdr:nvSpPr>
        <xdr:cNvPr id="435" name="楕円 434"/>
        <xdr:cNvSpPr/>
      </xdr:nvSpPr>
      <xdr:spPr>
        <a:xfrm>
          <a:off x="8699500" y="131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47045</xdr:rowOff>
    </xdr:from>
    <xdr:ext cx="534377" cy="259045"/>
    <xdr:sp macro="" textlink="">
      <xdr:nvSpPr>
        <xdr:cNvPr id="436" name="テキスト ボックス 435"/>
        <xdr:cNvSpPr txBox="1"/>
      </xdr:nvSpPr>
      <xdr:spPr>
        <a:xfrm>
          <a:off x="8483111" y="129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64745</xdr:rowOff>
    </xdr:from>
    <xdr:to>
      <xdr:col>41</xdr:col>
      <xdr:colOff>101600</xdr:colOff>
      <xdr:row>76</xdr:row>
      <xdr:rowOff>166345</xdr:rowOff>
    </xdr:to>
    <xdr:sp macro="" textlink="">
      <xdr:nvSpPr>
        <xdr:cNvPr id="437" name="楕円 436"/>
        <xdr:cNvSpPr/>
      </xdr:nvSpPr>
      <xdr:spPr>
        <a:xfrm>
          <a:off x="7810500" y="130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11422</xdr:rowOff>
    </xdr:from>
    <xdr:ext cx="534377" cy="259045"/>
    <xdr:sp macro="" textlink="">
      <xdr:nvSpPr>
        <xdr:cNvPr id="438" name="テキスト ボックス 437"/>
        <xdr:cNvSpPr txBox="1"/>
      </xdr:nvSpPr>
      <xdr:spPr>
        <a:xfrm>
          <a:off x="7594111" y="128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27387</xdr:rowOff>
    </xdr:from>
    <xdr:to>
      <xdr:col>36</xdr:col>
      <xdr:colOff>165100</xdr:colOff>
      <xdr:row>77</xdr:row>
      <xdr:rowOff>128987</xdr:rowOff>
    </xdr:to>
    <xdr:sp macro="" textlink="">
      <xdr:nvSpPr>
        <xdr:cNvPr id="439" name="楕円 438"/>
        <xdr:cNvSpPr/>
      </xdr:nvSpPr>
      <xdr:spPr>
        <a:xfrm>
          <a:off x="6921500" y="132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145514</xdr:rowOff>
    </xdr:from>
    <xdr:ext cx="534377" cy="259045"/>
    <xdr:sp macro="" textlink="">
      <xdr:nvSpPr>
        <xdr:cNvPr id="440" name="テキスト ボックス 439"/>
        <xdr:cNvSpPr txBox="1"/>
      </xdr:nvSpPr>
      <xdr:spPr>
        <a:xfrm>
          <a:off x="6705111" y="130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2" name="テキスト ボックス 46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4" name="テキスト ボックス 46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6" name="直線コネクタ 465"/>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7"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8" name="直線コネクタ 467"/>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9"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70" name="直線コネクタ 469"/>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163237</xdr:rowOff>
    </xdr:from>
    <xdr:to>
      <xdr:col>55</xdr:col>
      <xdr:colOff>0</xdr:colOff>
      <xdr:row>99</xdr:row>
      <xdr:rowOff>9041</xdr:rowOff>
    </xdr:to>
    <xdr:cxnSp macro="">
      <xdr:nvCxnSpPr>
        <xdr:cNvPr id="471" name="直線コネクタ 470"/>
        <xdr:cNvCxnSpPr/>
      </xdr:nvCxnSpPr>
      <xdr:spPr>
        <a:xfrm>
          <a:off x="9639300" y="16965337"/>
          <a:ext cx="8382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2"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3" name="フローチャート: 判断 472"/>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163237</xdr:rowOff>
    </xdr:from>
    <xdr:to>
      <xdr:col>50</xdr:col>
      <xdr:colOff>114300</xdr:colOff>
      <xdr:row>99</xdr:row>
      <xdr:rowOff>7407</xdr:rowOff>
    </xdr:to>
    <xdr:cxnSp macro="">
      <xdr:nvCxnSpPr>
        <xdr:cNvPr id="474" name="直線コネクタ 473"/>
        <xdr:cNvCxnSpPr/>
      </xdr:nvCxnSpPr>
      <xdr:spPr>
        <a:xfrm flipV="1">
          <a:off x="8750300" y="1696533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5" name="フローチャート: 判断 474"/>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6" name="テキスト ボックス 475"/>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7204</xdr:rowOff>
    </xdr:from>
    <xdr:to>
      <xdr:col>45</xdr:col>
      <xdr:colOff>177800</xdr:colOff>
      <xdr:row>99</xdr:row>
      <xdr:rowOff>7407</xdr:rowOff>
    </xdr:to>
    <xdr:cxnSp macro="">
      <xdr:nvCxnSpPr>
        <xdr:cNvPr id="477" name="直線コネクタ 476"/>
        <xdr:cNvCxnSpPr/>
      </xdr:nvCxnSpPr>
      <xdr:spPr>
        <a:xfrm>
          <a:off x="7861300" y="1698075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8" name="フローチャート: 判断 477"/>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9" name="テキスト ボックス 478"/>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7204</xdr:rowOff>
    </xdr:from>
    <xdr:to>
      <xdr:col>41</xdr:col>
      <xdr:colOff>50800</xdr:colOff>
      <xdr:row>99</xdr:row>
      <xdr:rowOff>15044</xdr:rowOff>
    </xdr:to>
    <xdr:cxnSp macro="">
      <xdr:nvCxnSpPr>
        <xdr:cNvPr id="480" name="直線コネクタ 479"/>
        <xdr:cNvCxnSpPr/>
      </xdr:nvCxnSpPr>
      <xdr:spPr>
        <a:xfrm flipV="1">
          <a:off x="6972300" y="16980754"/>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1" name="フローチャート: 判断 480"/>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2" name="テキスト ボックス 481"/>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156705</xdr:rowOff>
    </xdr:from>
    <xdr:to>
      <xdr:col>36</xdr:col>
      <xdr:colOff>165100</xdr:colOff>
      <xdr:row>99</xdr:row>
      <xdr:rowOff>86855</xdr:rowOff>
    </xdr:to>
    <xdr:sp macro="" textlink="">
      <xdr:nvSpPr>
        <xdr:cNvPr id="483" name="フローチャート: 判断 482"/>
        <xdr:cNvSpPr/>
      </xdr:nvSpPr>
      <xdr:spPr>
        <a:xfrm>
          <a:off x="6921500" y="169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77982</xdr:rowOff>
    </xdr:from>
    <xdr:ext cx="534377" cy="259045"/>
    <xdr:sp macro="" textlink="">
      <xdr:nvSpPr>
        <xdr:cNvPr id="484" name="テキスト ボックス 483"/>
        <xdr:cNvSpPr txBox="1"/>
      </xdr:nvSpPr>
      <xdr:spPr>
        <a:xfrm>
          <a:off x="6705111" y="170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129691</xdr:rowOff>
    </xdr:from>
    <xdr:to>
      <xdr:col>55</xdr:col>
      <xdr:colOff>50800</xdr:colOff>
      <xdr:row>99</xdr:row>
      <xdr:rowOff>59841</xdr:rowOff>
    </xdr:to>
    <xdr:sp macro="" textlink="">
      <xdr:nvSpPr>
        <xdr:cNvPr id="490" name="楕円 489"/>
        <xdr:cNvSpPr/>
      </xdr:nvSpPr>
      <xdr:spPr>
        <a:xfrm>
          <a:off x="10426700" y="169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59869</xdr:rowOff>
    </xdr:from>
    <xdr:ext cx="534377" cy="259045"/>
    <xdr:sp macro="" textlink="">
      <xdr:nvSpPr>
        <xdr:cNvPr id="491" name="土木費該当値テキスト"/>
        <xdr:cNvSpPr txBox="1"/>
      </xdr:nvSpPr>
      <xdr:spPr>
        <a:xfrm>
          <a:off x="10528300" y="168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112437</xdr:rowOff>
    </xdr:from>
    <xdr:to>
      <xdr:col>50</xdr:col>
      <xdr:colOff>165100</xdr:colOff>
      <xdr:row>99</xdr:row>
      <xdr:rowOff>42587</xdr:rowOff>
    </xdr:to>
    <xdr:sp macro="" textlink="">
      <xdr:nvSpPr>
        <xdr:cNvPr id="492" name="楕円 491"/>
        <xdr:cNvSpPr/>
      </xdr:nvSpPr>
      <xdr:spPr>
        <a:xfrm>
          <a:off x="9588500" y="169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33714</xdr:rowOff>
    </xdr:from>
    <xdr:ext cx="534377" cy="259045"/>
    <xdr:sp macro="" textlink="">
      <xdr:nvSpPr>
        <xdr:cNvPr id="493" name="テキスト ボックス 492"/>
        <xdr:cNvSpPr txBox="1"/>
      </xdr:nvSpPr>
      <xdr:spPr>
        <a:xfrm>
          <a:off x="9372111" y="1700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128057</xdr:rowOff>
    </xdr:from>
    <xdr:to>
      <xdr:col>46</xdr:col>
      <xdr:colOff>38100</xdr:colOff>
      <xdr:row>99</xdr:row>
      <xdr:rowOff>58207</xdr:rowOff>
    </xdr:to>
    <xdr:sp macro="" textlink="">
      <xdr:nvSpPr>
        <xdr:cNvPr id="494" name="楕円 493"/>
        <xdr:cNvSpPr/>
      </xdr:nvSpPr>
      <xdr:spPr>
        <a:xfrm>
          <a:off x="8699500" y="169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49334</xdr:rowOff>
    </xdr:from>
    <xdr:ext cx="534377" cy="259045"/>
    <xdr:sp macro="" textlink="">
      <xdr:nvSpPr>
        <xdr:cNvPr id="495" name="テキスト ボックス 494"/>
        <xdr:cNvSpPr txBox="1"/>
      </xdr:nvSpPr>
      <xdr:spPr>
        <a:xfrm>
          <a:off x="8483111" y="170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127854</xdr:rowOff>
    </xdr:from>
    <xdr:to>
      <xdr:col>41</xdr:col>
      <xdr:colOff>101600</xdr:colOff>
      <xdr:row>99</xdr:row>
      <xdr:rowOff>58004</xdr:rowOff>
    </xdr:to>
    <xdr:sp macro="" textlink="">
      <xdr:nvSpPr>
        <xdr:cNvPr id="496" name="楕円 495"/>
        <xdr:cNvSpPr/>
      </xdr:nvSpPr>
      <xdr:spPr>
        <a:xfrm>
          <a:off x="7810500" y="16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74531</xdr:rowOff>
    </xdr:from>
    <xdr:ext cx="534377" cy="259045"/>
    <xdr:sp macro="" textlink="">
      <xdr:nvSpPr>
        <xdr:cNvPr id="497" name="テキスト ボックス 496"/>
        <xdr:cNvSpPr txBox="1"/>
      </xdr:nvSpPr>
      <xdr:spPr>
        <a:xfrm>
          <a:off x="7594111" y="167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135694</xdr:rowOff>
    </xdr:from>
    <xdr:to>
      <xdr:col>36</xdr:col>
      <xdr:colOff>165100</xdr:colOff>
      <xdr:row>99</xdr:row>
      <xdr:rowOff>65844</xdr:rowOff>
    </xdr:to>
    <xdr:sp macro="" textlink="">
      <xdr:nvSpPr>
        <xdr:cNvPr id="498" name="楕円 497"/>
        <xdr:cNvSpPr/>
      </xdr:nvSpPr>
      <xdr:spPr>
        <a:xfrm>
          <a:off x="6921500" y="16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82371</xdr:rowOff>
    </xdr:from>
    <xdr:ext cx="534377" cy="259045"/>
    <xdr:sp macro="" textlink="">
      <xdr:nvSpPr>
        <xdr:cNvPr id="499" name="テキスト ボックス 498"/>
        <xdr:cNvSpPr txBox="1"/>
      </xdr:nvSpPr>
      <xdr:spPr>
        <a:xfrm>
          <a:off x="6705111" y="16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10" name="直線コネクタ 50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1" name="テキスト ボックス 51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3" name="テキスト ボックス 51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4" name="直線コネクタ 51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5" name="テキスト ボックス 51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8" name="直線コネクタ 51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9" name="テキスト ボックス 51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0" name="直線コネクタ 51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1" name="テキスト ボックス 52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2" name="直線コネクタ 52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3" name="テキスト ボックス 52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7" name="直線コネクタ 526"/>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8"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9" name="直線コネクタ 528"/>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30"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1" name="直線コネクタ 530"/>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109496</xdr:rowOff>
    </xdr:from>
    <xdr:to>
      <xdr:col>85</xdr:col>
      <xdr:colOff>127000</xdr:colOff>
      <xdr:row>37</xdr:row>
      <xdr:rowOff>109996</xdr:rowOff>
    </xdr:to>
    <xdr:cxnSp macro="">
      <xdr:nvCxnSpPr>
        <xdr:cNvPr id="532" name="直線コネクタ 531"/>
        <xdr:cNvCxnSpPr/>
      </xdr:nvCxnSpPr>
      <xdr:spPr>
        <a:xfrm flipV="1">
          <a:off x="15481300" y="6453146"/>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3"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4" name="フローチャート: 判断 533"/>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76878</xdr:rowOff>
    </xdr:from>
    <xdr:to>
      <xdr:col>81</xdr:col>
      <xdr:colOff>50800</xdr:colOff>
      <xdr:row>37</xdr:row>
      <xdr:rowOff>109996</xdr:rowOff>
    </xdr:to>
    <xdr:cxnSp macro="">
      <xdr:nvCxnSpPr>
        <xdr:cNvPr id="535" name="直線コネクタ 534"/>
        <xdr:cNvCxnSpPr/>
      </xdr:nvCxnSpPr>
      <xdr:spPr>
        <a:xfrm>
          <a:off x="14592300" y="6420528"/>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6" name="フローチャート: 判断 535"/>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7" name="テキスト ボックス 536"/>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76878</xdr:rowOff>
    </xdr:from>
    <xdr:to>
      <xdr:col>76</xdr:col>
      <xdr:colOff>114300</xdr:colOff>
      <xdr:row>37</xdr:row>
      <xdr:rowOff>99395</xdr:rowOff>
    </xdr:to>
    <xdr:cxnSp macro="">
      <xdr:nvCxnSpPr>
        <xdr:cNvPr id="538" name="直線コネクタ 537"/>
        <xdr:cNvCxnSpPr/>
      </xdr:nvCxnSpPr>
      <xdr:spPr>
        <a:xfrm flipV="1">
          <a:off x="13703300" y="6420528"/>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9" name="フローチャート: 判断 538"/>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40" name="テキスト ボックス 539"/>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77864</xdr:rowOff>
    </xdr:from>
    <xdr:to>
      <xdr:col>71</xdr:col>
      <xdr:colOff>177800</xdr:colOff>
      <xdr:row>37</xdr:row>
      <xdr:rowOff>99395</xdr:rowOff>
    </xdr:to>
    <xdr:cxnSp macro="">
      <xdr:nvCxnSpPr>
        <xdr:cNvPr id="541" name="直線コネクタ 540"/>
        <xdr:cNvCxnSpPr/>
      </xdr:nvCxnSpPr>
      <xdr:spPr>
        <a:xfrm>
          <a:off x="12814300" y="6421514"/>
          <a:ext cx="889000" cy="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2" name="フローチャート: 判断 541"/>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3" name="テキスト ボックス 542"/>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152336</xdr:rowOff>
    </xdr:from>
    <xdr:to>
      <xdr:col>67</xdr:col>
      <xdr:colOff>101600</xdr:colOff>
      <xdr:row>38</xdr:row>
      <xdr:rowOff>82486</xdr:rowOff>
    </xdr:to>
    <xdr:sp macro="" textlink="">
      <xdr:nvSpPr>
        <xdr:cNvPr id="544" name="フローチャート: 判断 543"/>
        <xdr:cNvSpPr/>
      </xdr:nvSpPr>
      <xdr:spPr>
        <a:xfrm>
          <a:off x="12763500" y="649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73613</xdr:rowOff>
    </xdr:from>
    <xdr:ext cx="534377" cy="259045"/>
    <xdr:sp macro="" textlink="">
      <xdr:nvSpPr>
        <xdr:cNvPr id="545" name="テキスト ボックス 544"/>
        <xdr:cNvSpPr txBox="1"/>
      </xdr:nvSpPr>
      <xdr:spPr>
        <a:xfrm>
          <a:off x="12547111" y="65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58696</xdr:rowOff>
    </xdr:from>
    <xdr:to>
      <xdr:col>85</xdr:col>
      <xdr:colOff>177800</xdr:colOff>
      <xdr:row>37</xdr:row>
      <xdr:rowOff>160296</xdr:rowOff>
    </xdr:to>
    <xdr:sp macro="" textlink="">
      <xdr:nvSpPr>
        <xdr:cNvPr id="551" name="楕円 550"/>
        <xdr:cNvSpPr/>
      </xdr:nvSpPr>
      <xdr:spPr>
        <a:xfrm>
          <a:off x="16268700" y="64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37123</xdr:rowOff>
    </xdr:from>
    <xdr:ext cx="534377" cy="259045"/>
    <xdr:sp macro="" textlink="">
      <xdr:nvSpPr>
        <xdr:cNvPr id="552" name="消防費該当値テキスト"/>
        <xdr:cNvSpPr txBox="1"/>
      </xdr:nvSpPr>
      <xdr:spPr>
        <a:xfrm>
          <a:off x="16370300" y="63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59196</xdr:rowOff>
    </xdr:from>
    <xdr:to>
      <xdr:col>81</xdr:col>
      <xdr:colOff>101600</xdr:colOff>
      <xdr:row>37</xdr:row>
      <xdr:rowOff>160796</xdr:rowOff>
    </xdr:to>
    <xdr:sp macro="" textlink="">
      <xdr:nvSpPr>
        <xdr:cNvPr id="553" name="楕円 552"/>
        <xdr:cNvSpPr/>
      </xdr:nvSpPr>
      <xdr:spPr>
        <a:xfrm>
          <a:off x="15430500" y="64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5873</xdr:rowOff>
    </xdr:from>
    <xdr:ext cx="534377" cy="259045"/>
    <xdr:sp macro="" textlink="">
      <xdr:nvSpPr>
        <xdr:cNvPr id="554" name="テキスト ボックス 553"/>
        <xdr:cNvSpPr txBox="1"/>
      </xdr:nvSpPr>
      <xdr:spPr>
        <a:xfrm>
          <a:off x="15214111" y="61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26078</xdr:rowOff>
    </xdr:from>
    <xdr:to>
      <xdr:col>76</xdr:col>
      <xdr:colOff>165100</xdr:colOff>
      <xdr:row>37</xdr:row>
      <xdr:rowOff>127678</xdr:rowOff>
    </xdr:to>
    <xdr:sp macro="" textlink="">
      <xdr:nvSpPr>
        <xdr:cNvPr id="555" name="楕円 554"/>
        <xdr:cNvSpPr/>
      </xdr:nvSpPr>
      <xdr:spPr>
        <a:xfrm>
          <a:off x="14541500" y="63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144205</xdr:rowOff>
    </xdr:from>
    <xdr:ext cx="534377" cy="259045"/>
    <xdr:sp macro="" textlink="">
      <xdr:nvSpPr>
        <xdr:cNvPr id="556" name="テキスト ボックス 555"/>
        <xdr:cNvSpPr txBox="1"/>
      </xdr:nvSpPr>
      <xdr:spPr>
        <a:xfrm>
          <a:off x="14325111" y="61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48595</xdr:rowOff>
    </xdr:from>
    <xdr:to>
      <xdr:col>72</xdr:col>
      <xdr:colOff>38100</xdr:colOff>
      <xdr:row>37</xdr:row>
      <xdr:rowOff>150195</xdr:rowOff>
    </xdr:to>
    <xdr:sp macro="" textlink="">
      <xdr:nvSpPr>
        <xdr:cNvPr id="557" name="楕円 556"/>
        <xdr:cNvSpPr/>
      </xdr:nvSpPr>
      <xdr:spPr>
        <a:xfrm>
          <a:off x="13652500" y="63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166722</xdr:rowOff>
    </xdr:from>
    <xdr:ext cx="534377" cy="259045"/>
    <xdr:sp macro="" textlink="">
      <xdr:nvSpPr>
        <xdr:cNvPr id="558" name="テキスト ボックス 557"/>
        <xdr:cNvSpPr txBox="1"/>
      </xdr:nvSpPr>
      <xdr:spPr>
        <a:xfrm>
          <a:off x="13436111" y="61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27064</xdr:rowOff>
    </xdr:from>
    <xdr:to>
      <xdr:col>67</xdr:col>
      <xdr:colOff>101600</xdr:colOff>
      <xdr:row>37</xdr:row>
      <xdr:rowOff>128664</xdr:rowOff>
    </xdr:to>
    <xdr:sp macro="" textlink="">
      <xdr:nvSpPr>
        <xdr:cNvPr id="559" name="楕円 558"/>
        <xdr:cNvSpPr/>
      </xdr:nvSpPr>
      <xdr:spPr>
        <a:xfrm>
          <a:off x="12763500" y="63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145191</xdr:rowOff>
    </xdr:from>
    <xdr:ext cx="534377" cy="259045"/>
    <xdr:sp macro="" textlink="">
      <xdr:nvSpPr>
        <xdr:cNvPr id="560" name="テキスト ボックス 559"/>
        <xdr:cNvSpPr txBox="1"/>
      </xdr:nvSpPr>
      <xdr:spPr>
        <a:xfrm>
          <a:off x="12547111" y="61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5" name="直線コネクタ 584"/>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6"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7" name="直線コネクタ 586"/>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8"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9" name="直線コネクタ 588"/>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2025</xdr:rowOff>
    </xdr:from>
    <xdr:to>
      <xdr:col>85</xdr:col>
      <xdr:colOff>127000</xdr:colOff>
      <xdr:row>55</xdr:row>
      <xdr:rowOff>116325</xdr:rowOff>
    </xdr:to>
    <xdr:cxnSp macro="">
      <xdr:nvCxnSpPr>
        <xdr:cNvPr id="590" name="直線コネクタ 589"/>
        <xdr:cNvCxnSpPr/>
      </xdr:nvCxnSpPr>
      <xdr:spPr>
        <a:xfrm flipV="1">
          <a:off x="15481300" y="94317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1"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2" name="フローチャート: 判断 591"/>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116325</xdr:rowOff>
    </xdr:from>
    <xdr:to>
      <xdr:col>81</xdr:col>
      <xdr:colOff>50800</xdr:colOff>
      <xdr:row>55</xdr:row>
      <xdr:rowOff>141815</xdr:rowOff>
    </xdr:to>
    <xdr:cxnSp macro="">
      <xdr:nvCxnSpPr>
        <xdr:cNvPr id="593" name="直線コネクタ 592"/>
        <xdr:cNvCxnSpPr/>
      </xdr:nvCxnSpPr>
      <xdr:spPr>
        <a:xfrm flipV="1">
          <a:off x="14592300" y="954607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4" name="フローチャート: 判断 593"/>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5" name="テキスト ボックス 594"/>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6959</xdr:rowOff>
    </xdr:from>
    <xdr:to>
      <xdr:col>76</xdr:col>
      <xdr:colOff>114300</xdr:colOff>
      <xdr:row>55</xdr:row>
      <xdr:rowOff>141815</xdr:rowOff>
    </xdr:to>
    <xdr:cxnSp macro="">
      <xdr:nvCxnSpPr>
        <xdr:cNvPr id="596" name="直線コネクタ 595"/>
        <xdr:cNvCxnSpPr/>
      </xdr:nvCxnSpPr>
      <xdr:spPr>
        <a:xfrm>
          <a:off x="13703300" y="9265259"/>
          <a:ext cx="889000" cy="30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7" name="フローチャート: 判断 596"/>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8" name="テキスト ボックス 597"/>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6959</xdr:rowOff>
    </xdr:from>
    <xdr:to>
      <xdr:col>71</xdr:col>
      <xdr:colOff>177800</xdr:colOff>
      <xdr:row>57</xdr:row>
      <xdr:rowOff>5569</xdr:rowOff>
    </xdr:to>
    <xdr:cxnSp macro="">
      <xdr:nvCxnSpPr>
        <xdr:cNvPr id="599" name="直線コネクタ 598"/>
        <xdr:cNvCxnSpPr/>
      </xdr:nvCxnSpPr>
      <xdr:spPr>
        <a:xfrm flipV="1">
          <a:off x="12814300" y="9265259"/>
          <a:ext cx="889000" cy="5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600" name="フローチャート: 判断 599"/>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1" name="テキスト ボックス 600"/>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39598</xdr:rowOff>
    </xdr:from>
    <xdr:to>
      <xdr:col>67</xdr:col>
      <xdr:colOff>101600</xdr:colOff>
      <xdr:row>55</xdr:row>
      <xdr:rowOff>141198</xdr:rowOff>
    </xdr:to>
    <xdr:sp macro="" textlink="">
      <xdr:nvSpPr>
        <xdr:cNvPr id="602" name="フローチャート: 判断 601"/>
        <xdr:cNvSpPr/>
      </xdr:nvSpPr>
      <xdr:spPr>
        <a:xfrm>
          <a:off x="12763500" y="94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157725</xdr:rowOff>
    </xdr:from>
    <xdr:ext cx="534377" cy="259045"/>
    <xdr:sp macro="" textlink="">
      <xdr:nvSpPr>
        <xdr:cNvPr id="603" name="テキスト ボックス 602"/>
        <xdr:cNvSpPr txBox="1"/>
      </xdr:nvSpPr>
      <xdr:spPr>
        <a:xfrm>
          <a:off x="12547111" y="92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122675</xdr:rowOff>
    </xdr:from>
    <xdr:to>
      <xdr:col>85</xdr:col>
      <xdr:colOff>177800</xdr:colOff>
      <xdr:row>55</xdr:row>
      <xdr:rowOff>52825</xdr:rowOff>
    </xdr:to>
    <xdr:sp macro="" textlink="">
      <xdr:nvSpPr>
        <xdr:cNvPr id="609" name="楕円 608"/>
        <xdr:cNvSpPr/>
      </xdr:nvSpPr>
      <xdr:spPr>
        <a:xfrm>
          <a:off x="16268700" y="93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101102</xdr:rowOff>
    </xdr:from>
    <xdr:ext cx="534377" cy="259045"/>
    <xdr:sp macro="" textlink="">
      <xdr:nvSpPr>
        <xdr:cNvPr id="610" name="教育費該当値テキスト"/>
        <xdr:cNvSpPr txBox="1"/>
      </xdr:nvSpPr>
      <xdr:spPr>
        <a:xfrm>
          <a:off x="16370300" y="93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65525</xdr:rowOff>
    </xdr:from>
    <xdr:to>
      <xdr:col>81</xdr:col>
      <xdr:colOff>101600</xdr:colOff>
      <xdr:row>55</xdr:row>
      <xdr:rowOff>167125</xdr:rowOff>
    </xdr:to>
    <xdr:sp macro="" textlink="">
      <xdr:nvSpPr>
        <xdr:cNvPr id="611" name="楕円 610"/>
        <xdr:cNvSpPr/>
      </xdr:nvSpPr>
      <xdr:spPr>
        <a:xfrm>
          <a:off x="15430500" y="94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158252</xdr:rowOff>
    </xdr:from>
    <xdr:ext cx="534377" cy="259045"/>
    <xdr:sp macro="" textlink="">
      <xdr:nvSpPr>
        <xdr:cNvPr id="612" name="テキスト ボックス 611"/>
        <xdr:cNvSpPr txBox="1"/>
      </xdr:nvSpPr>
      <xdr:spPr>
        <a:xfrm>
          <a:off x="15214111" y="95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91015</xdr:rowOff>
    </xdr:from>
    <xdr:to>
      <xdr:col>76</xdr:col>
      <xdr:colOff>165100</xdr:colOff>
      <xdr:row>56</xdr:row>
      <xdr:rowOff>21165</xdr:rowOff>
    </xdr:to>
    <xdr:sp macro="" textlink="">
      <xdr:nvSpPr>
        <xdr:cNvPr id="613" name="楕円 612"/>
        <xdr:cNvSpPr/>
      </xdr:nvSpPr>
      <xdr:spPr>
        <a:xfrm>
          <a:off x="14541500" y="95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12292</xdr:rowOff>
    </xdr:from>
    <xdr:ext cx="534377" cy="259045"/>
    <xdr:sp macro="" textlink="">
      <xdr:nvSpPr>
        <xdr:cNvPr id="614" name="テキスト ボックス 613"/>
        <xdr:cNvSpPr txBox="1"/>
      </xdr:nvSpPr>
      <xdr:spPr>
        <a:xfrm>
          <a:off x="14325111" y="96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127609</xdr:rowOff>
    </xdr:from>
    <xdr:to>
      <xdr:col>72</xdr:col>
      <xdr:colOff>38100</xdr:colOff>
      <xdr:row>54</xdr:row>
      <xdr:rowOff>57759</xdr:rowOff>
    </xdr:to>
    <xdr:sp macro="" textlink="">
      <xdr:nvSpPr>
        <xdr:cNvPr id="615" name="楕円 614"/>
        <xdr:cNvSpPr/>
      </xdr:nvSpPr>
      <xdr:spPr>
        <a:xfrm>
          <a:off x="13652500" y="92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74286</xdr:rowOff>
    </xdr:from>
    <xdr:ext cx="534377" cy="259045"/>
    <xdr:sp macro="" textlink="">
      <xdr:nvSpPr>
        <xdr:cNvPr id="616" name="テキスト ボックス 615"/>
        <xdr:cNvSpPr txBox="1"/>
      </xdr:nvSpPr>
      <xdr:spPr>
        <a:xfrm>
          <a:off x="13436111" y="89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126219</xdr:rowOff>
    </xdr:from>
    <xdr:to>
      <xdr:col>67</xdr:col>
      <xdr:colOff>101600</xdr:colOff>
      <xdr:row>57</xdr:row>
      <xdr:rowOff>56369</xdr:rowOff>
    </xdr:to>
    <xdr:sp macro="" textlink="">
      <xdr:nvSpPr>
        <xdr:cNvPr id="617" name="楕円 616"/>
        <xdr:cNvSpPr/>
      </xdr:nvSpPr>
      <xdr:spPr>
        <a:xfrm>
          <a:off x="12763500" y="9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47496</xdr:rowOff>
    </xdr:from>
    <xdr:ext cx="534377" cy="259045"/>
    <xdr:sp macro="" textlink="">
      <xdr:nvSpPr>
        <xdr:cNvPr id="618" name="テキスト ボックス 617"/>
        <xdr:cNvSpPr txBox="1"/>
      </xdr:nvSpPr>
      <xdr:spPr>
        <a:xfrm>
          <a:off x="12547111" y="98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2" name="テキスト ボックス 63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2" name="直線コネクタ 641"/>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5"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6" name="直線コネクタ 645"/>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35992</xdr:rowOff>
    </xdr:from>
    <xdr:to>
      <xdr:col>85</xdr:col>
      <xdr:colOff>127000</xdr:colOff>
      <xdr:row>79</xdr:row>
      <xdr:rowOff>44450</xdr:rowOff>
    </xdr:to>
    <xdr:cxnSp macro="">
      <xdr:nvCxnSpPr>
        <xdr:cNvPr id="647" name="直線コネクタ 646"/>
        <xdr:cNvCxnSpPr/>
      </xdr:nvCxnSpPr>
      <xdr:spPr>
        <a:xfrm>
          <a:off x="15481300" y="135805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8"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9" name="フローチャート: 判断 648"/>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1436</xdr:rowOff>
    </xdr:from>
    <xdr:to>
      <xdr:col>81</xdr:col>
      <xdr:colOff>50800</xdr:colOff>
      <xdr:row>79</xdr:row>
      <xdr:rowOff>35992</xdr:rowOff>
    </xdr:to>
    <xdr:cxnSp macro="">
      <xdr:nvCxnSpPr>
        <xdr:cNvPr id="650" name="直線コネクタ 649"/>
        <xdr:cNvCxnSpPr/>
      </xdr:nvCxnSpPr>
      <xdr:spPr>
        <a:xfrm>
          <a:off x="14592300" y="1354598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1" name="フローチャート: 判断 650"/>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2" name="テキスト ボックス 651"/>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161626</xdr:rowOff>
    </xdr:from>
    <xdr:to>
      <xdr:col>76</xdr:col>
      <xdr:colOff>114300</xdr:colOff>
      <xdr:row>79</xdr:row>
      <xdr:rowOff>1436</xdr:rowOff>
    </xdr:to>
    <xdr:cxnSp macro="">
      <xdr:nvCxnSpPr>
        <xdr:cNvPr id="653" name="直線コネクタ 652"/>
        <xdr:cNvCxnSpPr/>
      </xdr:nvCxnSpPr>
      <xdr:spPr>
        <a:xfrm>
          <a:off x="13703300" y="1353472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4" name="フローチャート: 判断 653"/>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5" name="テキスト ボックス 654"/>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161017</xdr:rowOff>
    </xdr:from>
    <xdr:to>
      <xdr:col>71</xdr:col>
      <xdr:colOff>177800</xdr:colOff>
      <xdr:row>78</xdr:row>
      <xdr:rowOff>161626</xdr:rowOff>
    </xdr:to>
    <xdr:cxnSp macro="">
      <xdr:nvCxnSpPr>
        <xdr:cNvPr id="656" name="直線コネクタ 655"/>
        <xdr:cNvCxnSpPr/>
      </xdr:nvCxnSpPr>
      <xdr:spPr>
        <a:xfrm>
          <a:off x="12814300" y="1353411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7" name="フローチャート: 判断 656"/>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8" name="テキスト ボックス 657"/>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152070</xdr:rowOff>
    </xdr:from>
    <xdr:to>
      <xdr:col>67</xdr:col>
      <xdr:colOff>101600</xdr:colOff>
      <xdr:row>79</xdr:row>
      <xdr:rowOff>82220</xdr:rowOff>
    </xdr:to>
    <xdr:sp macro="" textlink="">
      <xdr:nvSpPr>
        <xdr:cNvPr id="659" name="フローチャート: 判断 658"/>
        <xdr:cNvSpPr/>
      </xdr:nvSpPr>
      <xdr:spPr>
        <a:xfrm>
          <a:off x="12763500" y="13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73347</xdr:rowOff>
    </xdr:from>
    <xdr:ext cx="378565" cy="259045"/>
    <xdr:sp macro="" textlink="">
      <xdr:nvSpPr>
        <xdr:cNvPr id="660" name="テキスト ボックス 659"/>
        <xdr:cNvSpPr txBox="1"/>
      </xdr:nvSpPr>
      <xdr:spPr>
        <a:xfrm>
          <a:off x="12625017" y="1361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156642</xdr:rowOff>
    </xdr:from>
    <xdr:to>
      <xdr:col>81</xdr:col>
      <xdr:colOff>101600</xdr:colOff>
      <xdr:row>79</xdr:row>
      <xdr:rowOff>86792</xdr:rowOff>
    </xdr:to>
    <xdr:sp macro="" textlink="">
      <xdr:nvSpPr>
        <xdr:cNvPr id="668" name="楕円 667"/>
        <xdr:cNvSpPr/>
      </xdr:nvSpPr>
      <xdr:spPr>
        <a:xfrm>
          <a:off x="15430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77919</xdr:rowOff>
    </xdr:from>
    <xdr:ext cx="378565" cy="259045"/>
    <xdr:sp macro="" textlink="">
      <xdr:nvSpPr>
        <xdr:cNvPr id="669" name="テキスト ボックス 668"/>
        <xdr:cNvSpPr txBox="1"/>
      </xdr:nvSpPr>
      <xdr:spPr>
        <a:xfrm>
          <a:off x="15292017" y="1362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122086</xdr:rowOff>
    </xdr:from>
    <xdr:to>
      <xdr:col>76</xdr:col>
      <xdr:colOff>165100</xdr:colOff>
      <xdr:row>79</xdr:row>
      <xdr:rowOff>52236</xdr:rowOff>
    </xdr:to>
    <xdr:sp macro="" textlink="">
      <xdr:nvSpPr>
        <xdr:cNvPr id="670" name="楕円 669"/>
        <xdr:cNvSpPr/>
      </xdr:nvSpPr>
      <xdr:spPr>
        <a:xfrm>
          <a:off x="145415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43363</xdr:rowOff>
    </xdr:from>
    <xdr:ext cx="469744" cy="259045"/>
    <xdr:sp macro="" textlink="">
      <xdr:nvSpPr>
        <xdr:cNvPr id="671" name="テキスト ボックス 670"/>
        <xdr:cNvSpPr txBox="1"/>
      </xdr:nvSpPr>
      <xdr:spPr>
        <a:xfrm>
          <a:off x="14357428" y="13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110826</xdr:rowOff>
    </xdr:from>
    <xdr:to>
      <xdr:col>72</xdr:col>
      <xdr:colOff>38100</xdr:colOff>
      <xdr:row>79</xdr:row>
      <xdr:rowOff>40976</xdr:rowOff>
    </xdr:to>
    <xdr:sp macro="" textlink="">
      <xdr:nvSpPr>
        <xdr:cNvPr id="672" name="楕円 671"/>
        <xdr:cNvSpPr/>
      </xdr:nvSpPr>
      <xdr:spPr>
        <a:xfrm>
          <a:off x="13652500" y="134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32103</xdr:rowOff>
    </xdr:from>
    <xdr:ext cx="469744" cy="259045"/>
    <xdr:sp macro="" textlink="">
      <xdr:nvSpPr>
        <xdr:cNvPr id="673" name="テキスト ボックス 672"/>
        <xdr:cNvSpPr txBox="1"/>
      </xdr:nvSpPr>
      <xdr:spPr>
        <a:xfrm>
          <a:off x="13468428" y="135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110217</xdr:rowOff>
    </xdr:from>
    <xdr:to>
      <xdr:col>67</xdr:col>
      <xdr:colOff>101600</xdr:colOff>
      <xdr:row>79</xdr:row>
      <xdr:rowOff>40367</xdr:rowOff>
    </xdr:to>
    <xdr:sp macro="" textlink="">
      <xdr:nvSpPr>
        <xdr:cNvPr id="674" name="楕円 673"/>
        <xdr:cNvSpPr/>
      </xdr:nvSpPr>
      <xdr:spPr>
        <a:xfrm>
          <a:off x="12763500" y="134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56894</xdr:rowOff>
    </xdr:from>
    <xdr:ext cx="469744" cy="259045"/>
    <xdr:sp macro="" textlink="">
      <xdr:nvSpPr>
        <xdr:cNvPr id="675" name="テキスト ボックス 674"/>
        <xdr:cNvSpPr txBox="1"/>
      </xdr:nvSpPr>
      <xdr:spPr>
        <a:xfrm>
          <a:off x="12579428" y="1325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700" name="直線コネクタ 699"/>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1"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2" name="直線コネクタ 701"/>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3"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4" name="直線コネクタ 703"/>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65100</xdr:rowOff>
    </xdr:from>
    <xdr:to>
      <xdr:col>85</xdr:col>
      <xdr:colOff>127000</xdr:colOff>
      <xdr:row>97</xdr:row>
      <xdr:rowOff>126061</xdr:rowOff>
    </xdr:to>
    <xdr:cxnSp macro="">
      <xdr:nvCxnSpPr>
        <xdr:cNvPr id="705" name="直線コネクタ 704"/>
        <xdr:cNvCxnSpPr/>
      </xdr:nvCxnSpPr>
      <xdr:spPr>
        <a:xfrm flipV="1">
          <a:off x="15481300" y="16695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6"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7" name="フローチャート: 判断 706"/>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126061</xdr:rowOff>
    </xdr:from>
    <xdr:to>
      <xdr:col>81</xdr:col>
      <xdr:colOff>50800</xdr:colOff>
      <xdr:row>97</xdr:row>
      <xdr:rowOff>151764</xdr:rowOff>
    </xdr:to>
    <xdr:cxnSp macro="">
      <xdr:nvCxnSpPr>
        <xdr:cNvPr id="708" name="直線コネクタ 707"/>
        <xdr:cNvCxnSpPr/>
      </xdr:nvCxnSpPr>
      <xdr:spPr>
        <a:xfrm flipV="1">
          <a:off x="14592300" y="16756711"/>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9" name="フローチャート: 判断 708"/>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10" name="テキスト ボックス 709"/>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144627</xdr:rowOff>
    </xdr:from>
    <xdr:to>
      <xdr:col>76</xdr:col>
      <xdr:colOff>114300</xdr:colOff>
      <xdr:row>97</xdr:row>
      <xdr:rowOff>151764</xdr:rowOff>
    </xdr:to>
    <xdr:cxnSp macro="">
      <xdr:nvCxnSpPr>
        <xdr:cNvPr id="711" name="直線コネクタ 710"/>
        <xdr:cNvCxnSpPr/>
      </xdr:nvCxnSpPr>
      <xdr:spPr>
        <a:xfrm>
          <a:off x="13703300" y="16775277"/>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2" name="フローチャート: 判断 711"/>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3" name="テキスト ボックス 712"/>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137885</xdr:rowOff>
    </xdr:from>
    <xdr:to>
      <xdr:col>71</xdr:col>
      <xdr:colOff>177800</xdr:colOff>
      <xdr:row>97</xdr:row>
      <xdr:rowOff>144627</xdr:rowOff>
    </xdr:to>
    <xdr:cxnSp macro="">
      <xdr:nvCxnSpPr>
        <xdr:cNvPr id="714" name="直線コネクタ 713"/>
        <xdr:cNvCxnSpPr/>
      </xdr:nvCxnSpPr>
      <xdr:spPr>
        <a:xfrm>
          <a:off x="12814300" y="1676853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5" name="フローチャート: 判断 714"/>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6" name="テキスト ボックス 715"/>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97143</xdr:rowOff>
    </xdr:from>
    <xdr:to>
      <xdr:col>67</xdr:col>
      <xdr:colOff>101600</xdr:colOff>
      <xdr:row>99</xdr:row>
      <xdr:rowOff>27293</xdr:rowOff>
    </xdr:to>
    <xdr:sp macro="" textlink="">
      <xdr:nvSpPr>
        <xdr:cNvPr id="717" name="フローチャート: 判断 716"/>
        <xdr:cNvSpPr/>
      </xdr:nvSpPr>
      <xdr:spPr>
        <a:xfrm>
          <a:off x="12763500" y="16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18420</xdr:rowOff>
    </xdr:from>
    <xdr:ext cx="534377" cy="259045"/>
    <xdr:sp macro="" textlink="">
      <xdr:nvSpPr>
        <xdr:cNvPr id="718" name="テキスト ボックス 717"/>
        <xdr:cNvSpPr txBox="1"/>
      </xdr:nvSpPr>
      <xdr:spPr>
        <a:xfrm>
          <a:off x="12547111" y="169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724" name="楕円 723"/>
        <xdr:cNvSpPr/>
      </xdr:nvSpPr>
      <xdr:spPr>
        <a:xfrm>
          <a:off x="162687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164177</xdr:rowOff>
    </xdr:from>
    <xdr:ext cx="534377" cy="259045"/>
    <xdr:sp macro="" textlink="">
      <xdr:nvSpPr>
        <xdr:cNvPr id="725" name="公債費該当値テキスト"/>
        <xdr:cNvSpPr txBox="1"/>
      </xdr:nvSpPr>
      <xdr:spPr>
        <a:xfrm>
          <a:off x="16370300" y="166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75261</xdr:rowOff>
    </xdr:from>
    <xdr:to>
      <xdr:col>81</xdr:col>
      <xdr:colOff>101600</xdr:colOff>
      <xdr:row>98</xdr:row>
      <xdr:rowOff>5411</xdr:rowOff>
    </xdr:to>
    <xdr:sp macro="" textlink="">
      <xdr:nvSpPr>
        <xdr:cNvPr id="726" name="楕円 725"/>
        <xdr:cNvSpPr/>
      </xdr:nvSpPr>
      <xdr:spPr>
        <a:xfrm>
          <a:off x="15430500" y="16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167988</xdr:rowOff>
    </xdr:from>
    <xdr:ext cx="534377" cy="259045"/>
    <xdr:sp macro="" textlink="">
      <xdr:nvSpPr>
        <xdr:cNvPr id="727" name="テキスト ボックス 726"/>
        <xdr:cNvSpPr txBox="1"/>
      </xdr:nvSpPr>
      <xdr:spPr>
        <a:xfrm>
          <a:off x="15214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100964</xdr:rowOff>
    </xdr:from>
    <xdr:to>
      <xdr:col>76</xdr:col>
      <xdr:colOff>165100</xdr:colOff>
      <xdr:row>98</xdr:row>
      <xdr:rowOff>31114</xdr:rowOff>
    </xdr:to>
    <xdr:sp macro="" textlink="">
      <xdr:nvSpPr>
        <xdr:cNvPr id="728" name="楕円 727"/>
        <xdr:cNvSpPr/>
      </xdr:nvSpPr>
      <xdr:spPr>
        <a:xfrm>
          <a:off x="14541500" y="167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22241</xdr:rowOff>
    </xdr:from>
    <xdr:ext cx="534377" cy="259045"/>
    <xdr:sp macro="" textlink="">
      <xdr:nvSpPr>
        <xdr:cNvPr id="729" name="テキスト ボックス 728"/>
        <xdr:cNvSpPr txBox="1"/>
      </xdr:nvSpPr>
      <xdr:spPr>
        <a:xfrm>
          <a:off x="14325111" y="1682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93827</xdr:rowOff>
    </xdr:from>
    <xdr:to>
      <xdr:col>72</xdr:col>
      <xdr:colOff>38100</xdr:colOff>
      <xdr:row>98</xdr:row>
      <xdr:rowOff>23977</xdr:rowOff>
    </xdr:to>
    <xdr:sp macro="" textlink="">
      <xdr:nvSpPr>
        <xdr:cNvPr id="730" name="楕円 729"/>
        <xdr:cNvSpPr/>
      </xdr:nvSpPr>
      <xdr:spPr>
        <a:xfrm>
          <a:off x="13652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15104</xdr:rowOff>
    </xdr:from>
    <xdr:ext cx="534377" cy="259045"/>
    <xdr:sp macro="" textlink="">
      <xdr:nvSpPr>
        <xdr:cNvPr id="731" name="テキスト ボックス 730"/>
        <xdr:cNvSpPr txBox="1"/>
      </xdr:nvSpPr>
      <xdr:spPr>
        <a:xfrm>
          <a:off x="13436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87085</xdr:rowOff>
    </xdr:from>
    <xdr:to>
      <xdr:col>67</xdr:col>
      <xdr:colOff>101600</xdr:colOff>
      <xdr:row>98</xdr:row>
      <xdr:rowOff>17235</xdr:rowOff>
    </xdr:to>
    <xdr:sp macro="" textlink="">
      <xdr:nvSpPr>
        <xdr:cNvPr id="732" name="楕円 731"/>
        <xdr:cNvSpPr/>
      </xdr:nvSpPr>
      <xdr:spPr>
        <a:xfrm>
          <a:off x="12763500" y="167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33762</xdr:rowOff>
    </xdr:from>
    <xdr:ext cx="534377" cy="259045"/>
    <xdr:sp macro="" textlink="">
      <xdr:nvSpPr>
        <xdr:cNvPr id="733" name="テキスト ボックス 732"/>
        <xdr:cNvSpPr txBox="1"/>
      </xdr:nvSpPr>
      <xdr:spPr>
        <a:xfrm>
          <a:off x="12547111" y="164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9" name="テキスト ボックス 74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51" name="テキスト ボックス 75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149377</xdr:rowOff>
    </xdr:from>
    <xdr:to>
      <xdr:col>116</xdr:col>
      <xdr:colOff>62864</xdr:colOff>
      <xdr:row>39</xdr:row>
      <xdr:rowOff>44450</xdr:rowOff>
    </xdr:to>
    <xdr:cxnSp macro="">
      <xdr:nvCxnSpPr>
        <xdr:cNvPr id="757" name="直線コネクタ 756"/>
        <xdr:cNvCxnSpPr/>
      </xdr:nvCxnSpPr>
      <xdr:spPr>
        <a:xfrm flipV="1">
          <a:off x="22159595" y="5978677"/>
          <a:ext cx="1269" cy="7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73626</xdr:rowOff>
    </xdr:from>
    <xdr:ext cx="249299" cy="259045"/>
    <xdr:sp macro="" textlink="">
      <xdr:nvSpPr>
        <xdr:cNvPr id="758" name="諸支出金最小値テキスト"/>
        <xdr:cNvSpPr txBox="1"/>
      </xdr:nvSpPr>
      <xdr:spPr>
        <a:xfrm>
          <a:off x="22212300" y="67601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96054</xdr:rowOff>
    </xdr:from>
    <xdr:ext cx="469744" cy="259045"/>
    <xdr:sp macro="" textlink="">
      <xdr:nvSpPr>
        <xdr:cNvPr id="760" name="諸支出金最大値テキスト"/>
        <xdr:cNvSpPr txBox="1"/>
      </xdr:nvSpPr>
      <xdr:spPr>
        <a:xfrm>
          <a:off x="22212300" y="57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149377</xdr:rowOff>
    </xdr:from>
    <xdr:to>
      <xdr:col>116</xdr:col>
      <xdr:colOff>152400</xdr:colOff>
      <xdr:row>34</xdr:row>
      <xdr:rowOff>149377</xdr:rowOff>
    </xdr:to>
    <xdr:cxnSp macro="">
      <xdr:nvCxnSpPr>
        <xdr:cNvPr id="761" name="直線コネクタ 760"/>
        <xdr:cNvCxnSpPr/>
      </xdr:nvCxnSpPr>
      <xdr:spPr>
        <a:xfrm>
          <a:off x="22072600" y="597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127127</xdr:rowOff>
    </xdr:from>
    <xdr:to>
      <xdr:col>116</xdr:col>
      <xdr:colOff>63500</xdr:colOff>
      <xdr:row>34</xdr:row>
      <xdr:rowOff>149377</xdr:rowOff>
    </xdr:to>
    <xdr:cxnSp macro="">
      <xdr:nvCxnSpPr>
        <xdr:cNvPr id="762" name="直線コネクタ 761"/>
        <xdr:cNvCxnSpPr/>
      </xdr:nvCxnSpPr>
      <xdr:spPr>
        <a:xfrm>
          <a:off x="21323300" y="5442077"/>
          <a:ext cx="838200" cy="5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118076</xdr:rowOff>
    </xdr:from>
    <xdr:ext cx="378565" cy="259045"/>
    <xdr:sp macro="" textlink="">
      <xdr:nvSpPr>
        <xdr:cNvPr id="763" name="諸支出金平均値テキスト"/>
        <xdr:cNvSpPr txBox="1"/>
      </xdr:nvSpPr>
      <xdr:spPr>
        <a:xfrm>
          <a:off x="22212300" y="6633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139649</xdr:rowOff>
    </xdr:from>
    <xdr:to>
      <xdr:col>116</xdr:col>
      <xdr:colOff>114300</xdr:colOff>
      <xdr:row>39</xdr:row>
      <xdr:rowOff>69799</xdr:rowOff>
    </xdr:to>
    <xdr:sp macro="" textlink="">
      <xdr:nvSpPr>
        <xdr:cNvPr id="764" name="フローチャート: 判断 763"/>
        <xdr:cNvSpPr/>
      </xdr:nvSpPr>
      <xdr:spPr>
        <a:xfrm>
          <a:off x="22110700" y="665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127127</xdr:rowOff>
    </xdr:from>
    <xdr:to>
      <xdr:col>111</xdr:col>
      <xdr:colOff>177800</xdr:colOff>
      <xdr:row>31</xdr:row>
      <xdr:rowOff>157607</xdr:rowOff>
    </xdr:to>
    <xdr:cxnSp macro="">
      <xdr:nvCxnSpPr>
        <xdr:cNvPr id="765" name="直線コネクタ 764"/>
        <xdr:cNvCxnSpPr/>
      </xdr:nvCxnSpPr>
      <xdr:spPr>
        <a:xfrm flipV="1">
          <a:off x="20434300" y="544207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121589</xdr:rowOff>
    </xdr:from>
    <xdr:to>
      <xdr:col>112</xdr:col>
      <xdr:colOff>38100</xdr:colOff>
      <xdr:row>39</xdr:row>
      <xdr:rowOff>51739</xdr:rowOff>
    </xdr:to>
    <xdr:sp macro="" textlink="">
      <xdr:nvSpPr>
        <xdr:cNvPr id="766" name="フローチャート: 判断 765"/>
        <xdr:cNvSpPr/>
      </xdr:nvSpPr>
      <xdr:spPr>
        <a:xfrm>
          <a:off x="212725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42866</xdr:rowOff>
    </xdr:from>
    <xdr:ext cx="378565" cy="259045"/>
    <xdr:sp macro="" textlink="">
      <xdr:nvSpPr>
        <xdr:cNvPr id="767" name="テキスト ボックス 766"/>
        <xdr:cNvSpPr txBox="1"/>
      </xdr:nvSpPr>
      <xdr:spPr>
        <a:xfrm>
          <a:off x="21134017" y="672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157607</xdr:rowOff>
    </xdr:from>
    <xdr:to>
      <xdr:col>107</xdr:col>
      <xdr:colOff>50800</xdr:colOff>
      <xdr:row>34</xdr:row>
      <xdr:rowOff>82779</xdr:rowOff>
    </xdr:to>
    <xdr:cxnSp macro="">
      <xdr:nvCxnSpPr>
        <xdr:cNvPr id="768" name="直線コネクタ 767"/>
        <xdr:cNvCxnSpPr/>
      </xdr:nvCxnSpPr>
      <xdr:spPr>
        <a:xfrm flipV="1">
          <a:off x="19545300" y="5472557"/>
          <a:ext cx="889000" cy="4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118694</xdr:rowOff>
    </xdr:from>
    <xdr:to>
      <xdr:col>107</xdr:col>
      <xdr:colOff>101600</xdr:colOff>
      <xdr:row>39</xdr:row>
      <xdr:rowOff>48844</xdr:rowOff>
    </xdr:to>
    <xdr:sp macro="" textlink="">
      <xdr:nvSpPr>
        <xdr:cNvPr id="769" name="フローチャート: 判断 768"/>
        <xdr:cNvSpPr/>
      </xdr:nvSpPr>
      <xdr:spPr>
        <a:xfrm>
          <a:off x="20383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39971</xdr:rowOff>
    </xdr:from>
    <xdr:ext cx="378565" cy="259045"/>
    <xdr:sp macro="" textlink="">
      <xdr:nvSpPr>
        <xdr:cNvPr id="770" name="テキスト ボックス 769"/>
        <xdr:cNvSpPr txBox="1"/>
      </xdr:nvSpPr>
      <xdr:spPr>
        <a:xfrm>
          <a:off x="20245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82779</xdr:rowOff>
    </xdr:from>
    <xdr:to>
      <xdr:col>102</xdr:col>
      <xdr:colOff>114300</xdr:colOff>
      <xdr:row>39</xdr:row>
      <xdr:rowOff>44450</xdr:rowOff>
    </xdr:to>
    <xdr:cxnSp macro="">
      <xdr:nvCxnSpPr>
        <xdr:cNvPr id="771" name="直線コネクタ 770"/>
        <xdr:cNvCxnSpPr/>
      </xdr:nvCxnSpPr>
      <xdr:spPr>
        <a:xfrm flipV="1">
          <a:off x="18656300" y="5912079"/>
          <a:ext cx="889000" cy="8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140945</xdr:rowOff>
    </xdr:from>
    <xdr:to>
      <xdr:col>102</xdr:col>
      <xdr:colOff>165100</xdr:colOff>
      <xdr:row>39</xdr:row>
      <xdr:rowOff>71095</xdr:rowOff>
    </xdr:to>
    <xdr:sp macro="" textlink="">
      <xdr:nvSpPr>
        <xdr:cNvPr id="772" name="フローチャート: 判断 771"/>
        <xdr:cNvSpPr/>
      </xdr:nvSpPr>
      <xdr:spPr>
        <a:xfrm>
          <a:off x="19494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62222</xdr:rowOff>
    </xdr:from>
    <xdr:ext cx="378565" cy="259045"/>
    <xdr:sp macro="" textlink="">
      <xdr:nvSpPr>
        <xdr:cNvPr id="773" name="テキスト ボックス 772"/>
        <xdr:cNvSpPr txBox="1"/>
      </xdr:nvSpPr>
      <xdr:spPr>
        <a:xfrm>
          <a:off x="19356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4" name="フローチャート: 判断 773"/>
        <xdr:cNvSpPr/>
      </xdr:nvSpPr>
      <xdr:spPr>
        <a:xfrm>
          <a:off x="18605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110253</xdr:rowOff>
    </xdr:from>
    <xdr:ext cx="313932" cy="259045"/>
    <xdr:sp macro="" textlink="">
      <xdr:nvSpPr>
        <xdr:cNvPr id="775" name="テキスト ボックス 774"/>
        <xdr:cNvSpPr txBox="1"/>
      </xdr:nvSpPr>
      <xdr:spPr>
        <a:xfrm>
          <a:off x="18499333" y="6453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98577</xdr:rowOff>
    </xdr:from>
    <xdr:to>
      <xdr:col>116</xdr:col>
      <xdr:colOff>114300</xdr:colOff>
      <xdr:row>35</xdr:row>
      <xdr:rowOff>28727</xdr:rowOff>
    </xdr:to>
    <xdr:sp macro="" textlink="">
      <xdr:nvSpPr>
        <xdr:cNvPr id="781" name="楕円 780"/>
        <xdr:cNvSpPr/>
      </xdr:nvSpPr>
      <xdr:spPr>
        <a:xfrm>
          <a:off x="22110700" y="59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51604</xdr:rowOff>
    </xdr:from>
    <xdr:ext cx="469744" cy="259045"/>
    <xdr:sp macro="" textlink="">
      <xdr:nvSpPr>
        <xdr:cNvPr id="782" name="諸支出金該当値テキスト"/>
        <xdr:cNvSpPr txBox="1"/>
      </xdr:nvSpPr>
      <xdr:spPr>
        <a:xfrm>
          <a:off x="22212300" y="58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76327</xdr:rowOff>
    </xdr:from>
    <xdr:to>
      <xdr:col>112</xdr:col>
      <xdr:colOff>38100</xdr:colOff>
      <xdr:row>32</xdr:row>
      <xdr:rowOff>6477</xdr:rowOff>
    </xdr:to>
    <xdr:sp macro="" textlink="">
      <xdr:nvSpPr>
        <xdr:cNvPr id="783" name="楕円 782"/>
        <xdr:cNvSpPr/>
      </xdr:nvSpPr>
      <xdr:spPr>
        <a:xfrm>
          <a:off x="21272500" y="5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23004</xdr:rowOff>
    </xdr:from>
    <xdr:ext cx="534377" cy="259045"/>
    <xdr:sp macro="" textlink="">
      <xdr:nvSpPr>
        <xdr:cNvPr id="784" name="テキスト ボックス 783"/>
        <xdr:cNvSpPr txBox="1"/>
      </xdr:nvSpPr>
      <xdr:spPr>
        <a:xfrm>
          <a:off x="21056111" y="51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106807</xdr:rowOff>
    </xdr:from>
    <xdr:to>
      <xdr:col>107</xdr:col>
      <xdr:colOff>101600</xdr:colOff>
      <xdr:row>32</xdr:row>
      <xdr:rowOff>36957</xdr:rowOff>
    </xdr:to>
    <xdr:sp macro="" textlink="">
      <xdr:nvSpPr>
        <xdr:cNvPr id="785" name="楕円 784"/>
        <xdr:cNvSpPr/>
      </xdr:nvSpPr>
      <xdr:spPr>
        <a:xfrm>
          <a:off x="20383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53484</xdr:rowOff>
    </xdr:from>
    <xdr:ext cx="534377" cy="259045"/>
    <xdr:sp macro="" textlink="">
      <xdr:nvSpPr>
        <xdr:cNvPr id="786" name="テキスト ボックス 785"/>
        <xdr:cNvSpPr txBox="1"/>
      </xdr:nvSpPr>
      <xdr:spPr>
        <a:xfrm>
          <a:off x="20167111" y="51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31979</xdr:rowOff>
    </xdr:from>
    <xdr:to>
      <xdr:col>102</xdr:col>
      <xdr:colOff>165100</xdr:colOff>
      <xdr:row>34</xdr:row>
      <xdr:rowOff>133579</xdr:rowOff>
    </xdr:to>
    <xdr:sp macro="" textlink="">
      <xdr:nvSpPr>
        <xdr:cNvPr id="787" name="楕円 786"/>
        <xdr:cNvSpPr/>
      </xdr:nvSpPr>
      <xdr:spPr>
        <a:xfrm>
          <a:off x="19494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150106</xdr:rowOff>
    </xdr:from>
    <xdr:ext cx="534377" cy="259045"/>
    <xdr:sp macro="" textlink="">
      <xdr:nvSpPr>
        <xdr:cNvPr id="788" name="テキスト ボックス 787"/>
        <xdr:cNvSpPr txBox="1"/>
      </xdr:nvSpPr>
      <xdr:spPr>
        <a:xfrm>
          <a:off x="19278111" y="5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決算額が減少した主なものは民生費，土木費，総務費で，民生費については池田保育園整備事業（繰越）の完了や臨時福祉給付金（繰越）が減少し，住民一人当たり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140,598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円となった。土木費については子育て支援住宅を含めた住宅建設事業や道路改良工事等が減少し，住民一人当たり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55,018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円となった。総務費については新庁舎建設事業も始まったが，基幹業務システム構築に係る経費や財政調整基金積立金の減により，住民一人当たり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66,496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決算額が増加した主なものは教育費と公債費で，教育費については小中学校校内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LAN</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整備工事や国体実行委員会補助金等の増により住民一人当たり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58,227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年度過疎対策事業債（廃棄物処理施設整備事業等）等の元金償還開始により住民一人当たり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55,374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また，類似団体中最も高くなっている諸支出金については，前年度同様，庁舎建設基金への積立の減により住民一人当たり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9,873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財政調整基金残高は，前年度から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百万円減少となった。主な要因としては子育て支援住宅建設事業について，住宅債の交付税措置がないため財政調整基金を取崩して財源としたことによる。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また，実質収支の増に伴い実質収支比率は前年度と比較して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ポイント上昇しているが，財政調整基金の積立額を上回る取崩しにより実質単年度収支は３年連続マイナスとなった。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各会計において黒字となっており，健全な状態であるといえる。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引き続き財政基盤の強化を推進し，健全な財政運営に努めていく。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9451813</v>
      </c>
      <c r="BO4" s="461"/>
      <c r="BP4" s="461"/>
      <c r="BQ4" s="461"/>
      <c r="BR4" s="461"/>
      <c r="BS4" s="461"/>
      <c r="BT4" s="461"/>
      <c r="BU4" s="462"/>
      <c r="BV4" s="460">
        <v>9862116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10.4</v>
      </c>
      <c r="CU4" s="642"/>
      <c r="CV4" s="642"/>
      <c r="CW4" s="642"/>
      <c r="CX4" s="642"/>
      <c r="CY4" s="642"/>
      <c r="CZ4" s="642"/>
      <c r="DA4" s="643"/>
      <c r="DB4" s="641">
        <v>6.2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8824171</v>
      </c>
      <c r="BO5" s="466"/>
      <c r="BP5" s="466"/>
      <c r="BQ5" s="466"/>
      <c r="BR5" s="466"/>
      <c r="BS5" s="466"/>
      <c r="BT5" s="466"/>
      <c r="BU5" s="467"/>
      <c r="BV5" s="465">
        <v>9444308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87.6</v>
      </c>
      <c r="CU5" s="436"/>
      <c r="CV5" s="436"/>
      <c r="CW5" s="436"/>
      <c r="CX5" s="436"/>
      <c r="CY5" s="436"/>
      <c r="CZ5" s="436"/>
      <c r="DA5" s="437"/>
      <c r="DB5" s="435">
        <v>85.9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627642</v>
      </c>
      <c r="BO6" s="466"/>
      <c r="BP6" s="466"/>
      <c r="BQ6" s="466"/>
      <c r="BR6" s="466"/>
      <c r="BS6" s="466"/>
      <c r="BT6" s="466"/>
      <c r="BU6" s="467"/>
      <c r="BV6" s="465">
        <v>417808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91.7</v>
      </c>
      <c r="CU6" s="616"/>
      <c r="CV6" s="616"/>
      <c r="CW6" s="616"/>
      <c r="CX6" s="616"/>
      <c r="CY6" s="616"/>
      <c r="CZ6" s="616"/>
      <c r="DA6" s="617"/>
      <c r="DB6" s="615">
        <v>90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11968</v>
      </c>
      <c r="BO7" s="466"/>
      <c r="BP7" s="466"/>
      <c r="BQ7" s="466"/>
      <c r="BR7" s="466"/>
      <c r="BS7" s="466"/>
      <c r="BT7" s="466"/>
      <c r="BU7" s="467"/>
      <c r="BV7" s="465">
        <v>52185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5906827</v>
      </c>
      <c r="CU7" s="466"/>
      <c r="CV7" s="466"/>
      <c r="CW7" s="466"/>
      <c r="CX7" s="466"/>
      <c r="CY7" s="466"/>
      <c r="CZ7" s="466"/>
      <c r="DA7" s="467"/>
      <c r="DB7" s="465">
        <v>5899851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615674</v>
      </c>
      <c r="BO8" s="466"/>
      <c r="BP8" s="466"/>
      <c r="BQ8" s="466"/>
      <c r="BR8" s="466"/>
      <c r="BS8" s="466"/>
      <c r="BT8" s="466"/>
      <c r="BU8" s="467"/>
      <c r="BV8" s="465">
        <v>365623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0.33</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18053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250051</v>
      </c>
      <c r="BO9" s="466"/>
      <c r="BP9" s="466"/>
      <c r="BQ9" s="466"/>
      <c r="BR9" s="466"/>
      <c r="BS9" s="466"/>
      <c r="BT9" s="466"/>
      <c r="BU9" s="467"/>
      <c r="BV9" s="465">
        <v>-137519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20073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915</v>
      </c>
      <c r="BO10" s="466"/>
      <c r="BP10" s="466"/>
      <c r="BQ10" s="466"/>
      <c r="BR10" s="466"/>
      <c r="BS10" s="466"/>
      <c r="BT10" s="466"/>
      <c r="BU10" s="467"/>
      <c r="BV10" s="465">
        <v>51200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17259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293978</v>
      </c>
      <c r="BO12" s="466"/>
      <c r="BP12" s="466"/>
      <c r="BQ12" s="466"/>
      <c r="BR12" s="466"/>
      <c r="BS12" s="466"/>
      <c r="BT12" s="466"/>
      <c r="BU12" s="467"/>
      <c r="BV12" s="465">
        <v>200000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17171</v>
      </c>
      <c r="S13" s="569"/>
      <c r="T13" s="569"/>
      <c r="U13" s="569"/>
      <c r="V13" s="570"/>
      <c r="W13" s="556" t="s">
        <v>140</v>
      </c>
      <c r="X13" s="478"/>
      <c r="Y13" s="478"/>
      <c r="Z13" s="478"/>
      <c r="AA13" s="478"/>
      <c r="AB13" s="479"/>
      <c r="AC13" s="441">
        <v>1383</v>
      </c>
      <c r="AD13" s="442"/>
      <c r="AE13" s="442"/>
      <c r="AF13" s="442"/>
      <c r="AG13" s="443"/>
      <c r="AH13" s="441">
        <v>1530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-43012</v>
      </c>
      <c r="BO13" s="466"/>
      <c r="BP13" s="466"/>
      <c r="BQ13" s="466"/>
      <c r="BR13" s="466"/>
      <c r="BS13" s="466"/>
      <c r="BT13" s="466"/>
      <c r="BU13" s="467"/>
      <c r="BV13" s="465">
        <v>-286319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3.3</v>
      </c>
      <c r="CU13" s="436"/>
      <c r="CV13" s="436"/>
      <c r="CW13" s="436"/>
      <c r="CX13" s="436"/>
      <c r="CY13" s="436"/>
      <c r="CZ13" s="436"/>
      <c r="DA13" s="437"/>
      <c r="DB13" s="435">
        <v>3.3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17744</v>
      </c>
      <c r="S14" s="569"/>
      <c r="T14" s="569"/>
      <c r="U14" s="569"/>
      <c r="V14" s="570"/>
      <c r="W14" s="571"/>
      <c r="X14" s="481"/>
      <c r="Y14" s="481"/>
      <c r="Z14" s="481"/>
      <c r="AA14" s="481"/>
      <c r="AB14" s="482"/>
      <c r="AC14" s="561">
        <v>15.9</v>
      </c>
      <c r="AD14" s="562"/>
      <c r="AE14" s="562"/>
      <c r="AF14" s="562"/>
      <c r="AG14" s="563"/>
      <c r="AH14" s="561">
        <v>16.100000000000001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23.8</v>
      </c>
      <c r="CU14" s="573"/>
      <c r="CV14" s="573"/>
      <c r="CW14" s="573"/>
      <c r="CX14" s="573"/>
      <c r="CY14" s="573"/>
      <c r="CZ14" s="573"/>
      <c r="DA14" s="574"/>
      <c r="DB14" s="572">
        <v>21.3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17655</v>
      </c>
      <c r="S15" s="569"/>
      <c r="T15" s="569"/>
      <c r="U15" s="569"/>
      <c r="V15" s="570"/>
      <c r="W15" s="556" t="s">
        <v>147</v>
      </c>
      <c r="X15" s="478"/>
      <c r="Y15" s="478"/>
      <c r="Z15" s="478"/>
      <c r="AA15" s="478"/>
      <c r="AB15" s="479"/>
      <c r="AC15" s="441">
        <v>2714</v>
      </c>
      <c r="AD15" s="442"/>
      <c r="AE15" s="442"/>
      <c r="AF15" s="442"/>
      <c r="AG15" s="443"/>
      <c r="AH15" s="441">
        <v>2987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1725420</v>
      </c>
      <c r="BO15" s="461"/>
      <c r="BP15" s="461"/>
      <c r="BQ15" s="461"/>
      <c r="BR15" s="461"/>
      <c r="BS15" s="461"/>
      <c r="BT15" s="461"/>
      <c r="BU15" s="462"/>
      <c r="BV15" s="460">
        <v>1714456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31.3</v>
      </c>
      <c r="AD16" s="562"/>
      <c r="AE16" s="562"/>
      <c r="AF16" s="562"/>
      <c r="AG16" s="563"/>
      <c r="AH16" s="561">
        <v>31.4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5198426</v>
      </c>
      <c r="BO16" s="466"/>
      <c r="BP16" s="466"/>
      <c r="BQ16" s="466"/>
      <c r="BR16" s="466"/>
      <c r="BS16" s="466"/>
      <c r="BT16" s="466"/>
      <c r="BU16" s="467"/>
      <c r="BV16" s="465">
        <v>5190174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4582</v>
      </c>
      <c r="AD17" s="442"/>
      <c r="AE17" s="442"/>
      <c r="AF17" s="442"/>
      <c r="AG17" s="443"/>
      <c r="AH17" s="441">
        <v>4992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2167674</v>
      </c>
      <c r="BO17" s="466"/>
      <c r="BP17" s="466"/>
      <c r="BQ17" s="466"/>
      <c r="BR17" s="466"/>
      <c r="BS17" s="466"/>
      <c r="BT17" s="466"/>
      <c r="BU17" s="467"/>
      <c r="BV17" s="465">
        <v>2153960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325.76</v>
      </c>
      <c r="M18" s="530"/>
      <c r="N18" s="530"/>
      <c r="O18" s="530"/>
      <c r="P18" s="530"/>
      <c r="Q18" s="530"/>
      <c r="R18" s="531"/>
      <c r="S18" s="531"/>
      <c r="T18" s="531"/>
      <c r="U18" s="531"/>
      <c r="V18" s="532"/>
      <c r="W18" s="546"/>
      <c r="X18" s="547"/>
      <c r="Y18" s="547"/>
      <c r="Z18" s="547"/>
      <c r="AA18" s="547"/>
      <c r="AB18" s="557"/>
      <c r="AC18" s="429">
        <v>52.8</v>
      </c>
      <c r="AD18" s="430"/>
      <c r="AE18" s="430"/>
      <c r="AF18" s="430"/>
      <c r="AG18" s="533"/>
      <c r="AH18" s="429">
        <v>52.5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5251246</v>
      </c>
      <c r="BO18" s="466"/>
      <c r="BP18" s="466"/>
      <c r="BQ18" s="466"/>
      <c r="BR18" s="466"/>
      <c r="BS18" s="466"/>
      <c r="BT18" s="466"/>
      <c r="BU18" s="467"/>
      <c r="BV18" s="465">
        <v>5134393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7047401</v>
      </c>
      <c r="BO19" s="466"/>
      <c r="BP19" s="466"/>
      <c r="BQ19" s="466"/>
      <c r="BR19" s="466"/>
      <c r="BS19" s="466"/>
      <c r="BT19" s="466"/>
      <c r="BU19" s="467"/>
      <c r="BV19" s="465">
        <v>7049796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6733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9811201</v>
      </c>
      <c r="BO23" s="466"/>
      <c r="BP23" s="466"/>
      <c r="BQ23" s="466"/>
      <c r="BR23" s="466"/>
      <c r="BS23" s="466"/>
      <c r="BT23" s="466"/>
      <c r="BU23" s="467"/>
      <c r="BV23" s="465">
        <v>10034044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6210</v>
      </c>
      <c r="R24" s="442"/>
      <c r="S24" s="442"/>
      <c r="T24" s="442"/>
      <c r="U24" s="442"/>
      <c r="V24" s="443"/>
      <c r="W24" s="507"/>
      <c r="X24" s="498"/>
      <c r="Y24" s="499"/>
      <c r="Z24" s="438" t="s">
        <v>171</v>
      </c>
      <c r="AA24" s="439"/>
      <c r="AB24" s="439"/>
      <c r="AC24" s="439"/>
      <c r="AD24" s="439"/>
      <c r="AE24" s="439"/>
      <c r="AF24" s="439"/>
      <c r="AG24" s="440"/>
      <c r="AH24" s="441">
        <v>213</v>
      </c>
      <c r="AI24" s="442"/>
      <c r="AJ24" s="442"/>
      <c r="AK24" s="442"/>
      <c r="AL24" s="443"/>
      <c r="AM24" s="441">
        <v>637083</v>
      </c>
      <c r="AN24" s="442"/>
      <c r="AO24" s="442"/>
      <c r="AP24" s="442"/>
      <c r="AQ24" s="442"/>
      <c r="AR24" s="443"/>
      <c r="AS24" s="441">
        <v>2991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9645208</v>
      </c>
      <c r="BO24" s="466"/>
      <c r="BP24" s="466"/>
      <c r="BQ24" s="466"/>
      <c r="BR24" s="466"/>
      <c r="BS24" s="466"/>
      <c r="BT24" s="466"/>
      <c r="BU24" s="467"/>
      <c r="BV24" s="465">
        <v>9810169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5400</v>
      </c>
      <c r="R25" s="442"/>
      <c r="S25" s="442"/>
      <c r="T25" s="442"/>
      <c r="U25" s="442"/>
      <c r="V25" s="443"/>
      <c r="W25" s="507"/>
      <c r="X25" s="498"/>
      <c r="Y25" s="499"/>
      <c r="Z25" s="438" t="s">
        <v>174</v>
      </c>
      <c r="AA25" s="439"/>
      <c r="AB25" s="439"/>
      <c r="AC25" s="439"/>
      <c r="AD25" s="439"/>
      <c r="AE25" s="439"/>
      <c r="AF25" s="439"/>
      <c r="AG25" s="440"/>
      <c r="AH25" s="441">
        <v>43</v>
      </c>
      <c r="AI25" s="442"/>
      <c r="AJ25" s="442"/>
      <c r="AK25" s="442"/>
      <c r="AL25" s="443"/>
      <c r="AM25" s="441">
        <v>134117</v>
      </c>
      <c r="AN25" s="442"/>
      <c r="AO25" s="442"/>
      <c r="AP25" s="442"/>
      <c r="AQ25" s="442"/>
      <c r="AR25" s="443"/>
      <c r="AS25" s="441">
        <v>3119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835931</v>
      </c>
      <c r="BO25" s="461"/>
      <c r="BP25" s="461"/>
      <c r="BQ25" s="461"/>
      <c r="BR25" s="461"/>
      <c r="BS25" s="461"/>
      <c r="BT25" s="461"/>
      <c r="BU25" s="462"/>
      <c r="BV25" s="460">
        <v>906553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5000</v>
      </c>
      <c r="R26" s="442"/>
      <c r="S26" s="442"/>
      <c r="T26" s="442"/>
      <c r="U26" s="442"/>
      <c r="V26" s="443"/>
      <c r="W26" s="507"/>
      <c r="X26" s="498"/>
      <c r="Y26" s="499"/>
      <c r="Z26" s="438" t="s">
        <v>177</v>
      </c>
      <c r="AA26" s="520"/>
      <c r="AB26" s="520"/>
      <c r="AC26" s="520"/>
      <c r="AD26" s="520"/>
      <c r="AE26" s="520"/>
      <c r="AF26" s="520"/>
      <c r="AG26" s="521"/>
      <c r="AH26" s="441">
        <v>22</v>
      </c>
      <c r="AI26" s="442"/>
      <c r="AJ26" s="442"/>
      <c r="AK26" s="442"/>
      <c r="AL26" s="443"/>
      <c r="AM26" s="441">
        <v>70840</v>
      </c>
      <c r="AN26" s="442"/>
      <c r="AO26" s="442"/>
      <c r="AP26" s="442"/>
      <c r="AQ26" s="442"/>
      <c r="AR26" s="443"/>
      <c r="AS26" s="441">
        <v>3220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3000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10516</v>
      </c>
      <c r="AN27" s="442"/>
      <c r="AO27" s="442"/>
      <c r="AP27" s="442"/>
      <c r="AQ27" s="442"/>
      <c r="AR27" s="443"/>
      <c r="AS27" s="441">
        <v>2629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10057</v>
      </c>
      <c r="BO27" s="469"/>
      <c r="BP27" s="469"/>
      <c r="BQ27" s="469"/>
      <c r="BR27" s="469"/>
      <c r="BS27" s="469"/>
      <c r="BT27" s="469"/>
      <c r="BU27" s="470"/>
      <c r="BV27" s="468">
        <v>10050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2700</v>
      </c>
      <c r="R28" s="442"/>
      <c r="S28" s="442"/>
      <c r="T28" s="442"/>
      <c r="U28" s="442"/>
      <c r="V28" s="443"/>
      <c r="W28" s="507"/>
      <c r="X28" s="498"/>
      <c r="Y28" s="499"/>
      <c r="Z28" s="438" t="s">
        <v>183</v>
      </c>
      <c r="AA28" s="439"/>
      <c r="AB28" s="439"/>
      <c r="AC28" s="439"/>
      <c r="AD28" s="439"/>
      <c r="AE28" s="439"/>
      <c r="AF28" s="439"/>
      <c r="AG28" s="440"/>
      <c r="AH28" s="441" t="s">
        <v>129</v>
      </c>
      <c r="AI28" s="442"/>
      <c r="AJ28" s="442"/>
      <c r="AK28" s="442"/>
      <c r="AL28" s="443"/>
      <c r="AM28" s="441" t="s">
        <v>129</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1245291</v>
      </c>
      <c r="BO28" s="461"/>
      <c r="BP28" s="461"/>
      <c r="BQ28" s="461"/>
      <c r="BR28" s="461"/>
      <c r="BS28" s="461"/>
      <c r="BT28" s="461"/>
      <c r="BU28" s="462"/>
      <c r="BV28" s="460">
        <v>1538354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11</v>
      </c>
      <c r="M29" s="442"/>
      <c r="N29" s="442"/>
      <c r="O29" s="442"/>
      <c r="P29" s="443"/>
      <c r="Q29" s="441">
        <v>2500</v>
      </c>
      <c r="R29" s="442"/>
      <c r="S29" s="442"/>
      <c r="T29" s="442"/>
      <c r="U29" s="442"/>
      <c r="V29" s="443"/>
      <c r="W29" s="508"/>
      <c r="X29" s="509"/>
      <c r="Y29" s="510"/>
      <c r="Z29" s="438" t="s">
        <v>186</v>
      </c>
      <c r="AA29" s="439"/>
      <c r="AB29" s="439"/>
      <c r="AC29" s="439"/>
      <c r="AD29" s="439"/>
      <c r="AE29" s="439"/>
      <c r="AF29" s="439"/>
      <c r="AG29" s="440"/>
      <c r="AH29" s="441">
        <v>217</v>
      </c>
      <c r="AI29" s="442"/>
      <c r="AJ29" s="442"/>
      <c r="AK29" s="442"/>
      <c r="AL29" s="443"/>
      <c r="AM29" s="441">
        <v>647599</v>
      </c>
      <c r="AN29" s="442"/>
      <c r="AO29" s="442"/>
      <c r="AP29" s="442"/>
      <c r="AQ29" s="442"/>
      <c r="AR29" s="443"/>
      <c r="AS29" s="441">
        <v>2984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1204966</v>
      </c>
      <c r="BO29" s="466"/>
      <c r="BP29" s="466"/>
      <c r="BQ29" s="466"/>
      <c r="BR29" s="466"/>
      <c r="BS29" s="466"/>
      <c r="BT29" s="466"/>
      <c r="BU29" s="467"/>
      <c r="BV29" s="465">
        <v>1276323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1221627</v>
      </c>
      <c r="BO30" s="469"/>
      <c r="BP30" s="469"/>
      <c r="BQ30" s="469"/>
      <c r="BR30" s="469"/>
      <c r="BS30" s="469"/>
      <c r="BT30" s="469"/>
      <c r="BU30" s="470"/>
      <c r="BV30" s="468">
        <v>1065061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大子町国民健康保険事業特別会計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大子町水道事業会計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大子町浄化槽整備事業特別会計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大子町振興公社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大子町介護保険特別会計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大子町特産品流通公社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大子町後期高齢者医療特別会計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茨城県租税債権管理機構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大子町介護サービス事業特別会計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茨城北農業共済事務組合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K04v7Kw+ipEPBreHBbWUjnhApyA2vStLdad8mguRuGwF881ecLVxf2dqPmjBM17moW5I0dIKg03lDzN801r3w==" saltValue="504+5BLUlWvuoiDXAKas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553</v>
      </c>
      <c r="D34" s="1244"/>
      <c r="E34" s="1245"/>
      <c r="F34" s="32">
        <v>6.15</v>
      </c>
      <c r="G34" s="33">
        <v>10.06</v>
      </c>
      <c r="H34" s="33">
        <v>8.3699999999999992</v>
      </c>
      <c r="I34" s="33">
        <v>6.19</v>
      </c>
      <c r="J34" s="34">
        <v>10.42</v>
      </c>
      <c r="K34" s="22"/>
      <c r="L34" s="22"/>
      <c r="M34" s="22"/>
      <c r="N34" s="22"/>
      <c r="O34" s="22"/>
      <c r="P34" s="22"/>
    </row>
    <row r="35" spans="1:16" ht="39" customHeight="1" x14ac:dyDescent="0.15">
      <c r="A35" s="22"/>
      <c r="B35" s="35"/>
      <c r="C35" s="1238" t="s">
        <v>554</v>
      </c>
      <c r="D35" s="1239"/>
      <c r="E35" s="1240"/>
      <c r="F35" s="36">
        <v>9.84</v>
      </c>
      <c r="G35" s="37">
        <v>8.76</v>
      </c>
      <c r="H35" s="37">
        <v>9.2100000000000009</v>
      </c>
      <c r="I35" s="37">
        <v>9.19</v>
      </c>
      <c r="J35" s="38">
        <v>9.14</v>
      </c>
      <c r="K35" s="22"/>
      <c r="L35" s="22"/>
      <c r="M35" s="22"/>
      <c r="N35" s="22"/>
      <c r="O35" s="22"/>
      <c r="P35" s="22"/>
    </row>
    <row r="36" spans="1:16" ht="39" customHeight="1" x14ac:dyDescent="0.15">
      <c r="A36" s="22"/>
      <c r="B36" s="35"/>
      <c r="C36" s="1238" t="s">
        <v>555</v>
      </c>
      <c r="D36" s="1239"/>
      <c r="E36" s="1240"/>
      <c r="F36" s="36">
        <v>1.23</v>
      </c>
      <c r="G36" s="37">
        <v>1.82</v>
      </c>
      <c r="H36" s="37">
        <v>2.41</v>
      </c>
      <c r="I36" s="37">
        <v>2.23</v>
      </c>
      <c r="J36" s="38">
        <v>2.13</v>
      </c>
      <c r="K36" s="22"/>
      <c r="L36" s="22"/>
      <c r="M36" s="22"/>
      <c r="N36" s="22"/>
      <c r="O36" s="22"/>
      <c r="P36" s="22"/>
    </row>
    <row r="37" spans="1:16" ht="39" customHeight="1" x14ac:dyDescent="0.15">
      <c r="A37" s="22"/>
      <c r="B37" s="35"/>
      <c r="C37" s="1238" t="s">
        <v>556</v>
      </c>
      <c r="D37" s="1239"/>
      <c r="E37" s="1240"/>
      <c r="F37" s="36">
        <v>0.19</v>
      </c>
      <c r="G37" s="37">
        <v>0.57999999999999996</v>
      </c>
      <c r="H37" s="37">
        <v>0.9</v>
      </c>
      <c r="I37" s="37">
        <v>1.46</v>
      </c>
      <c r="J37" s="38">
        <v>0.79</v>
      </c>
      <c r="K37" s="22"/>
      <c r="L37" s="22"/>
      <c r="M37" s="22"/>
      <c r="N37" s="22"/>
      <c r="O37" s="22"/>
      <c r="P37" s="22"/>
    </row>
    <row r="38" spans="1:16" ht="39" customHeight="1" x14ac:dyDescent="0.15">
      <c r="A38" s="22"/>
      <c r="B38" s="35"/>
      <c r="C38" s="1238" t="s">
        <v>557</v>
      </c>
      <c r="D38" s="1239"/>
      <c r="E38" s="1240"/>
      <c r="F38" s="36">
        <v>0.16</v>
      </c>
      <c r="G38" s="37">
        <v>0.15</v>
      </c>
      <c r="H38" s="37">
        <v>0.16</v>
      </c>
      <c r="I38" s="37">
        <v>0.16</v>
      </c>
      <c r="J38" s="38">
        <v>0.17</v>
      </c>
      <c r="K38" s="22"/>
      <c r="L38" s="22"/>
      <c r="M38" s="22"/>
      <c r="N38" s="22"/>
      <c r="O38" s="22"/>
      <c r="P38" s="22"/>
    </row>
    <row r="39" spans="1:16" ht="39" customHeight="1" x14ac:dyDescent="0.15">
      <c r="A39" s="22"/>
      <c r="B39" s="35"/>
      <c r="C39" s="1238" t="s">
        <v>558</v>
      </c>
      <c r="D39" s="1239"/>
      <c r="E39" s="1240"/>
      <c r="F39" s="36">
        <v>0</v>
      </c>
      <c r="G39" s="37">
        <v>0</v>
      </c>
      <c r="H39" s="37">
        <v>0</v>
      </c>
      <c r="I39" s="37">
        <v>0</v>
      </c>
      <c r="J39" s="38">
        <v>0.01</v>
      </c>
      <c r="K39" s="22"/>
      <c r="L39" s="22"/>
      <c r="M39" s="22"/>
      <c r="N39" s="22"/>
      <c r="O39" s="22"/>
      <c r="P39" s="22"/>
    </row>
    <row r="40" spans="1:16" ht="39" customHeight="1" x14ac:dyDescent="0.15">
      <c r="A40" s="22"/>
      <c r="B40" s="35"/>
      <c r="C40" s="1238" t="s">
        <v>559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561</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pG4jZkb6/8TUY0XsS+nV/h/78P/SLNS5f25Er+Xpp2iHgAUPhinR0XElvwfhj0TAWjCZsFyq34sNLsYqKZnQ==" saltValue="RBHv4zHa65m+ggYKryNk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946</v>
      </c>
      <c r="L45" s="60">
        <v>885</v>
      </c>
      <c r="M45" s="60">
        <v>882</v>
      </c>
      <c r="N45" s="60">
        <v>897</v>
      </c>
      <c r="O45" s="61">
        <v>956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x14ac:dyDescent="0.15">
      <c r="A48" s="48"/>
      <c r="B48" s="1266"/>
      <c r="C48" s="1267"/>
      <c r="D48" s="62"/>
      <c r="E48" s="1248" t="s">
        <v>15</v>
      </c>
      <c r="F48" s="1248"/>
      <c r="G48" s="1248"/>
      <c r="H48" s="1248"/>
      <c r="I48" s="1248"/>
      <c r="J48" s="1249"/>
      <c r="K48" s="63">
        <v>28</v>
      </c>
      <c r="L48" s="64">
        <v>32</v>
      </c>
      <c r="M48" s="64">
        <v>28</v>
      </c>
      <c r="N48" s="64">
        <v>20</v>
      </c>
      <c r="O48" s="65">
        <v>36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503</v>
      </c>
      <c r="L49" s="64" t="s">
        <v>503</v>
      </c>
      <c r="M49" s="64" t="s">
        <v>503</v>
      </c>
      <c r="N49" s="64" t="s">
        <v>503</v>
      </c>
      <c r="O49" s="65" t="s">
        <v>503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17</v>
      </c>
      <c r="L50" s="64">
        <v>7</v>
      </c>
      <c r="M50" s="64">
        <v>6</v>
      </c>
      <c r="N50" s="64">
        <v>5</v>
      </c>
      <c r="O50" s="65">
        <v>4</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3</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743</v>
      </c>
      <c r="L52" s="64">
        <v>728</v>
      </c>
      <c r="M52" s="64">
        <v>747</v>
      </c>
      <c r="N52" s="64">
        <v>750</v>
      </c>
      <c r="O52" s="65">
        <v>808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249</v>
      </c>
      <c r="L53" s="69">
        <v>199</v>
      </c>
      <c r="M53" s="69">
        <v>169</v>
      </c>
      <c r="N53" s="69">
        <v>172</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594</v>
      </c>
      <c r="M57" s="83" t="s">
        <v>596</v>
      </c>
      <c r="N57" s="83" t="s">
        <v>597</v>
      </c>
      <c r="O57" s="84" t="s">
        <v>592</v>
      </c>
    </row>
    <row r="58" spans="1:21" ht="31.5" customHeight="1" thickBot="1" x14ac:dyDescent="0.2">
      <c r="B58" s="1256"/>
      <c r="C58" s="1257"/>
      <c r="D58" s="1261" t="s">
        <v>27</v>
      </c>
      <c r="E58" s="1262"/>
      <c r="F58" s="1262"/>
      <c r="G58" s="1262"/>
      <c r="H58" s="1262"/>
      <c r="I58" s="1262"/>
      <c r="J58" s="1263"/>
      <c r="K58" s="85" t="s">
        <v>593</v>
      </c>
      <c r="L58" s="86" t="s">
        <v>595</v>
      </c>
      <c r="M58" s="86" t="s">
        <v>596</v>
      </c>
      <c r="N58" s="86" t="s">
        <v>598</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MaF4rI1TFvVcwvYju2QPpXswD8f5Bajx+KZvpjzrZjdaAaGkPy+z+zOxp+Ib/7f+RmFZD6ipc64os+Iyg+k7A==" saltValue="awCaFIa1RKHV1c18UdZT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4" t="s">
        <v>30</v>
      </c>
      <c r="C41" s="1285"/>
      <c r="D41" s="101"/>
      <c r="E41" s="1286" t="s">
        <v>31</v>
      </c>
      <c r="F41" s="1286"/>
      <c r="G41" s="1286"/>
      <c r="H41" s="1287"/>
      <c r="I41" s="102">
        <v>9394</v>
      </c>
      <c r="J41" s="103">
        <v>9956</v>
      </c>
      <c r="K41" s="103">
        <v>10059</v>
      </c>
      <c r="L41" s="103">
        <v>10034</v>
      </c>
      <c r="M41" s="104">
        <v>9811</v>
      </c>
    </row>
    <row r="42" spans="2:13" ht="27.75" customHeight="1" x14ac:dyDescent="0.15">
      <c r="B42" s="1274"/>
      <c r="C42" s="1275"/>
      <c r="D42" s="105"/>
      <c r="E42" s="1278" t="s">
        <v>32</v>
      </c>
      <c r="F42" s="1278"/>
      <c r="G42" s="1278"/>
      <c r="H42" s="1279"/>
      <c r="I42" s="106">
        <v>38</v>
      </c>
      <c r="J42" s="107">
        <v>22</v>
      </c>
      <c r="K42" s="107">
        <v>16</v>
      </c>
      <c r="L42" s="107">
        <v>11</v>
      </c>
      <c r="M42" s="108">
        <v>8</v>
      </c>
    </row>
    <row r="43" spans="2:13" ht="27.75" customHeight="1" x14ac:dyDescent="0.15">
      <c r="B43" s="1274"/>
      <c r="C43" s="1275"/>
      <c r="D43" s="105"/>
      <c r="E43" s="1278" t="s">
        <v>33</v>
      </c>
      <c r="F43" s="1278"/>
      <c r="G43" s="1278"/>
      <c r="H43" s="1279"/>
      <c r="I43" s="106">
        <v>552</v>
      </c>
      <c r="J43" s="107">
        <v>325</v>
      </c>
      <c r="K43" s="107">
        <v>330</v>
      </c>
      <c r="L43" s="107">
        <v>317</v>
      </c>
      <c r="M43" s="108">
        <v>343</v>
      </c>
    </row>
    <row r="44" spans="2:13" ht="27.75" customHeight="1" x14ac:dyDescent="0.15">
      <c r="B44" s="1274"/>
      <c r="C44" s="1275"/>
      <c r="D44" s="105"/>
      <c r="E44" s="1278" t="s">
        <v>34</v>
      </c>
      <c r="F44" s="1278"/>
      <c r="G44" s="1278"/>
      <c r="H44" s="1279"/>
      <c r="I44" s="106" t="s">
        <v>503</v>
      </c>
      <c r="J44" s="107" t="s">
        <v>503</v>
      </c>
      <c r="K44" s="107" t="s">
        <v>503</v>
      </c>
      <c r="L44" s="107" t="s">
        <v>503</v>
      </c>
      <c r="M44" s="108" t="s">
        <v>503</v>
      </c>
    </row>
    <row r="45" spans="2:13" ht="27.75" customHeight="1" x14ac:dyDescent="0.15">
      <c r="B45" s="1274"/>
      <c r="C45" s="1275"/>
      <c r="D45" s="105"/>
      <c r="E45" s="1278" t="s">
        <v>35</v>
      </c>
      <c r="F45" s="1278"/>
      <c r="G45" s="1278"/>
      <c r="H45" s="1279"/>
      <c r="I45" s="106">
        <v>3573</v>
      </c>
      <c r="J45" s="107">
        <v>3453</v>
      </c>
      <c r="K45" s="107">
        <v>3351</v>
      </c>
      <c r="L45" s="107">
        <v>3278</v>
      </c>
      <c r="M45" s="108">
        <v>3328</v>
      </c>
    </row>
    <row r="46" spans="2:13" ht="27.75" customHeight="1" x14ac:dyDescent="0.15">
      <c r="B46" s="1274"/>
      <c r="C46" s="1275"/>
      <c r="D46" s="109"/>
      <c r="E46" s="1278" t="s">
        <v>36</v>
      </c>
      <c r="F46" s="1278"/>
      <c r="G46" s="1278"/>
      <c r="H46" s="1279"/>
      <c r="I46" s="106" t="s">
        <v>503</v>
      </c>
      <c r="J46" s="107" t="s">
        <v>503</v>
      </c>
      <c r="K46" s="107">
        <v>2</v>
      </c>
      <c r="L46" s="107">
        <v>4</v>
      </c>
      <c r="M46" s="108" t="s">
        <v>503</v>
      </c>
    </row>
    <row r="47" spans="2:13" ht="27.75" customHeight="1" x14ac:dyDescent="0.15">
      <c r="B47" s="1274"/>
      <c r="C47" s="1275"/>
      <c r="D47" s="110"/>
      <c r="E47" s="1288" t="s">
        <v>37</v>
      </c>
      <c r="F47" s="1289"/>
      <c r="G47" s="1289"/>
      <c r="H47" s="1290"/>
      <c r="I47" s="106" t="s">
        <v>503</v>
      </c>
      <c r="J47" s="107" t="s">
        <v>503</v>
      </c>
      <c r="K47" s="107" t="s">
        <v>503</v>
      </c>
      <c r="L47" s="107" t="s">
        <v>503</v>
      </c>
      <c r="M47" s="108" t="s">
        <v>503</v>
      </c>
    </row>
    <row r="48" spans="2:13" ht="27.75" customHeight="1" x14ac:dyDescent="0.15">
      <c r="B48" s="1274"/>
      <c r="C48" s="1275"/>
      <c r="D48" s="105"/>
      <c r="E48" s="1278" t="s">
        <v>38</v>
      </c>
      <c r="F48" s="1278"/>
      <c r="G48" s="1278"/>
      <c r="H48" s="1279"/>
      <c r="I48" s="106" t="s">
        <v>503</v>
      </c>
      <c r="J48" s="107" t="s">
        <v>503</v>
      </c>
      <c r="K48" s="107" t="s">
        <v>503</v>
      </c>
      <c r="L48" s="107" t="s">
        <v>503</v>
      </c>
      <c r="M48" s="108" t="s">
        <v>503</v>
      </c>
    </row>
    <row r="49" spans="2:13" ht="27.75" customHeight="1" x14ac:dyDescent="0.15">
      <c r="B49" s="1276"/>
      <c r="C49" s="1277"/>
      <c r="D49" s="105"/>
      <c r="E49" s="1278" t="s">
        <v>39</v>
      </c>
      <c r="F49" s="1278"/>
      <c r="G49" s="1278"/>
      <c r="H49" s="1279"/>
      <c r="I49" s="106" t="s">
        <v>503</v>
      </c>
      <c r="J49" s="107" t="s">
        <v>503</v>
      </c>
      <c r="K49" s="107" t="s">
        <v>503</v>
      </c>
      <c r="L49" s="107" t="s">
        <v>503</v>
      </c>
      <c r="M49" s="108" t="s">
        <v>503</v>
      </c>
    </row>
    <row r="50" spans="2:13" ht="27.75" customHeight="1" x14ac:dyDescent="0.15">
      <c r="B50" s="1272" t="s">
        <v>40</v>
      </c>
      <c r="C50" s="1273"/>
      <c r="D50" s="111"/>
      <c r="E50" s="1278" t="s">
        <v>41</v>
      </c>
      <c r="F50" s="1278"/>
      <c r="G50" s="1278"/>
      <c r="H50" s="1279"/>
      <c r="I50" s="106">
        <v>3300</v>
      </c>
      <c r="J50" s="107">
        <v>3658</v>
      </c>
      <c r="K50" s="107">
        <v>3800</v>
      </c>
      <c r="L50" s="107">
        <v>3975</v>
      </c>
      <c r="M50" s="108">
        <v>3837</v>
      </c>
    </row>
    <row r="51" spans="2:13" ht="27.75" customHeight="1" x14ac:dyDescent="0.15">
      <c r="B51" s="1274"/>
      <c r="C51" s="1275"/>
      <c r="D51" s="105"/>
      <c r="E51" s="1278" t="s">
        <v>42</v>
      </c>
      <c r="F51" s="1278"/>
      <c r="G51" s="1278"/>
      <c r="H51" s="1279"/>
      <c r="I51" s="106">
        <v>326</v>
      </c>
      <c r="J51" s="107">
        <v>291</v>
      </c>
      <c r="K51" s="107">
        <v>254</v>
      </c>
      <c r="L51" s="107">
        <v>210</v>
      </c>
      <c r="M51" s="108">
        <v>177</v>
      </c>
    </row>
    <row r="52" spans="2:13" ht="27.75" customHeight="1" x14ac:dyDescent="0.15">
      <c r="B52" s="1276"/>
      <c r="C52" s="1277"/>
      <c r="D52" s="105"/>
      <c r="E52" s="1278" t="s">
        <v>43</v>
      </c>
      <c r="F52" s="1278"/>
      <c r="G52" s="1278"/>
      <c r="H52" s="1279"/>
      <c r="I52" s="106">
        <v>6778</v>
      </c>
      <c r="J52" s="107">
        <v>7561</v>
      </c>
      <c r="K52" s="107">
        <v>8296</v>
      </c>
      <c r="L52" s="107">
        <v>8340</v>
      </c>
      <c r="M52" s="108">
        <v>8244</v>
      </c>
    </row>
    <row r="53" spans="2:13" ht="27.75" customHeight="1" thickBot="1" x14ac:dyDescent="0.2">
      <c r="B53" s="1280" t="s">
        <v>44</v>
      </c>
      <c r="C53" s="1281"/>
      <c r="D53" s="112"/>
      <c r="E53" s="1282" t="s">
        <v>45</v>
      </c>
      <c r="F53" s="1282"/>
      <c r="G53" s="1282"/>
      <c r="H53" s="1283"/>
      <c r="I53" s="113">
        <v>3154</v>
      </c>
      <c r="J53" s="114">
        <v>2247</v>
      </c>
      <c r="K53" s="114">
        <v>1405</v>
      </c>
      <c r="L53" s="114">
        <v>1119</v>
      </c>
      <c r="M53" s="115">
        <v>1232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sXE8cLmXyGHsBInrJTCQaOmAWb9UW5WEK6pgxI0EPm/iLLDS9RhLinn6YJ9yfMfIs1Om+hLajoCXeBunuZ3Q==" saltValue="0Sw8GQgMc0bfXhTZGUsx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1687</v>
      </c>
      <c r="G55" s="127">
        <v>1538</v>
      </c>
      <c r="H55" s="128">
        <v>1245</v>
      </c>
    </row>
    <row r="56" spans="2:8" ht="52.5" customHeight="1" x14ac:dyDescent="0.15">
      <c r="B56" s="129"/>
      <c r="C56" s="1301" t="s">
        <v>49</v>
      </c>
      <c r="D56" s="1301"/>
      <c r="E56" s="1302"/>
      <c r="F56" s="130">
        <v>1282</v>
      </c>
      <c r="G56" s="130">
        <v>1276</v>
      </c>
      <c r="H56" s="131">
        <v>1205</v>
      </c>
    </row>
    <row r="57" spans="2:8" ht="53.25" customHeight="1" x14ac:dyDescent="0.15">
      <c r="B57" s="129"/>
      <c r="C57" s="1303" t="s">
        <v>50</v>
      </c>
      <c r="D57" s="1303"/>
      <c r="E57" s="1304"/>
      <c r="F57" s="132">
        <v>785</v>
      </c>
      <c r="G57" s="132">
        <v>1065</v>
      </c>
      <c r="H57" s="133">
        <v>1222</v>
      </c>
    </row>
    <row r="58" spans="2:8" ht="45.75" customHeight="1" x14ac:dyDescent="0.15">
      <c r="B58" s="134"/>
      <c r="C58" s="1291" t="s">
        <v>599</v>
      </c>
      <c r="D58" s="1292"/>
      <c r="E58" s="1293"/>
      <c r="F58" s="135">
        <v>500</v>
      </c>
      <c r="G58" s="135">
        <v>800</v>
      </c>
      <c r="H58" s="136">
        <v>971</v>
      </c>
    </row>
    <row r="59" spans="2:8" ht="45.75" customHeight="1" x14ac:dyDescent="0.15">
      <c r="B59" s="134"/>
      <c r="C59" s="1291" t="s">
        <v>600</v>
      </c>
      <c r="D59" s="1292"/>
      <c r="E59" s="1293"/>
      <c r="F59" s="135">
        <v>254</v>
      </c>
      <c r="G59" s="135">
        <v>251</v>
      </c>
      <c r="H59" s="136">
        <v>251</v>
      </c>
    </row>
    <row r="60" spans="2:8" ht="45.75" customHeight="1" x14ac:dyDescent="0.15">
      <c r="B60" s="134"/>
      <c r="C60" s="1291" t="s">
        <v>601</v>
      </c>
      <c r="D60" s="1292"/>
      <c r="E60" s="1293"/>
      <c r="F60" s="135">
        <v>11</v>
      </c>
      <c r="G60" s="135">
        <v>11</v>
      </c>
      <c r="H60" s="136" t="s">
        <v>594</v>
      </c>
    </row>
    <row r="61" spans="2:8" ht="45.75" customHeight="1" x14ac:dyDescent="0.15">
      <c r="B61" s="134"/>
      <c r="C61" s="1291" t="s">
        <v>602</v>
      </c>
      <c r="D61" s="1292"/>
      <c r="E61" s="1293"/>
      <c r="F61" s="135">
        <v>15</v>
      </c>
      <c r="G61" s="135">
        <v>3</v>
      </c>
      <c r="H61" s="136" t="s">
        <v>594</v>
      </c>
    </row>
    <row r="62" spans="2:8" ht="45.75" customHeight="1" thickBot="1" x14ac:dyDescent="0.2">
      <c r="B62" s="137"/>
      <c r="C62" s="1294" t="s">
        <v>603</v>
      </c>
      <c r="D62" s="1295"/>
      <c r="E62" s="1296"/>
      <c r="F62" s="138">
        <v>5</v>
      </c>
      <c r="G62" s="138">
        <v>0</v>
      </c>
      <c r="H62" s="139" t="s">
        <v>604</v>
      </c>
    </row>
    <row r="63" spans="2:8" ht="52.5" customHeight="1" thickBot="1" x14ac:dyDescent="0.2">
      <c r="B63" s="140"/>
      <c r="C63" s="1297" t="s">
        <v>51</v>
      </c>
      <c r="D63" s="1297"/>
      <c r="E63" s="1298"/>
      <c r="F63" s="141">
        <v>3755</v>
      </c>
      <c r="G63" s="141">
        <v>3880</v>
      </c>
      <c r="H63" s="142">
        <v>3672</v>
      </c>
    </row>
    <row r="64" spans="2:8" ht="15" customHeight="1" x14ac:dyDescent="0.15"/>
    <row r="65" ht="0" hidden="1" customHeight="1" x14ac:dyDescent="0.15"/>
    <row r="66" ht="0" hidden="1" customHeight="1" x14ac:dyDescent="0.15"/>
  </sheetData>
  <sheetProtection algorithmName="SHA-512" hashValue="zsAHYTNudg9XnS9zK0Q24DDX04+dsHjzHqiEkff5n2FA2F2qqedXEDqkcVgR+ntKqWtMkhD84wDSmGTjWeGMBA==" saltValue="xAe5BxawewOgV0AGI4/M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544</v>
      </c>
      <c r="BQ50" s="1311"/>
      <c r="BR50" s="1311"/>
      <c r="BS50" s="1311"/>
      <c r="BT50" s="1311"/>
      <c r="BU50" s="1311"/>
      <c r="BV50" s="1311"/>
      <c r="BW50" s="1311"/>
      <c r="BX50" s="1311" t="s">
        <v>545</v>
      </c>
      <c r="BY50" s="1311"/>
      <c r="BZ50" s="1311"/>
      <c r="CA50" s="1311"/>
      <c r="CB50" s="1311"/>
      <c r="CC50" s="1311"/>
      <c r="CD50" s="1311"/>
      <c r="CE50" s="1311"/>
      <c r="CF50" s="1311" t="s">
        <v>546</v>
      </c>
      <c r="CG50" s="1311"/>
      <c r="CH50" s="1311"/>
      <c r="CI50" s="1311"/>
      <c r="CJ50" s="1311"/>
      <c r="CK50" s="1311"/>
      <c r="CL50" s="1311"/>
      <c r="CM50" s="1311"/>
      <c r="CN50" s="1311" t="s">
        <v>547</v>
      </c>
      <c r="CO50" s="1311"/>
      <c r="CP50" s="1311"/>
      <c r="CQ50" s="1311"/>
      <c r="CR50" s="1311"/>
      <c r="CS50" s="1311"/>
      <c r="CT50" s="1311"/>
      <c r="CU50" s="1311"/>
      <c r="CV50" s="1311" t="s">
        <v>548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26.3</v>
      </c>
      <c r="CG51" s="1307"/>
      <c r="CH51" s="1307"/>
      <c r="CI51" s="1307"/>
      <c r="CJ51" s="1307"/>
      <c r="CK51" s="1307"/>
      <c r="CL51" s="1307"/>
      <c r="CM51" s="1307"/>
      <c r="CN51" s="1307">
        <v>21.3</v>
      </c>
      <c r="CO51" s="1307"/>
      <c r="CP51" s="1307"/>
      <c r="CQ51" s="1307"/>
      <c r="CR51" s="1307"/>
      <c r="CS51" s="1307"/>
      <c r="CT51" s="1307"/>
      <c r="CU51" s="1307"/>
      <c r="CV51" s="1307">
        <v>23.8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54.8</v>
      </c>
      <c r="CG53" s="1307"/>
      <c r="CH53" s="1307"/>
      <c r="CI53" s="1307"/>
      <c r="CJ53" s="1307"/>
      <c r="CK53" s="1307"/>
      <c r="CL53" s="1307"/>
      <c r="CM53" s="1307"/>
      <c r="CN53" s="1307">
        <v>56.1</v>
      </c>
      <c r="CO53" s="1307"/>
      <c r="CP53" s="1307"/>
      <c r="CQ53" s="1307"/>
      <c r="CR53" s="1307"/>
      <c r="CS53" s="1307"/>
      <c r="CT53" s="1307"/>
      <c r="CU53" s="1307"/>
      <c r="CV53" s="1307">
        <v>57.6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44.9</v>
      </c>
      <c r="CG55" s="1307"/>
      <c r="CH55" s="1307"/>
      <c r="CI55" s="1307"/>
      <c r="CJ55" s="1307"/>
      <c r="CK55" s="1307"/>
      <c r="CL55" s="1307"/>
      <c r="CM55" s="1307"/>
      <c r="CN55" s="1307">
        <v>40.799999999999997</v>
      </c>
      <c r="CO55" s="1307"/>
      <c r="CP55" s="1307"/>
      <c r="CQ55" s="1307"/>
      <c r="CR55" s="1307"/>
      <c r="CS55" s="1307"/>
      <c r="CT55" s="1307"/>
      <c r="CU55" s="1307"/>
      <c r="CV55" s="1307">
        <v>38.5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62.6</v>
      </c>
      <c r="CG57" s="1307"/>
      <c r="CH57" s="1307"/>
      <c r="CI57" s="1307"/>
      <c r="CJ57" s="1307"/>
      <c r="CK57" s="1307"/>
      <c r="CL57" s="1307"/>
      <c r="CM57" s="1307"/>
      <c r="CN57" s="1307">
        <v>63.5</v>
      </c>
      <c r="CO57" s="1307"/>
      <c r="CP57" s="1307"/>
      <c r="CQ57" s="1307"/>
      <c r="CR57" s="1307"/>
      <c r="CS57" s="1307"/>
      <c r="CT57" s="1307"/>
      <c r="CU57" s="1307"/>
      <c r="CV57" s="1307">
        <v>64.900000000000006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544</v>
      </c>
      <c r="BQ72" s="1311"/>
      <c r="BR72" s="1311"/>
      <c r="BS72" s="1311"/>
      <c r="BT72" s="1311"/>
      <c r="BU72" s="1311"/>
      <c r="BV72" s="1311"/>
      <c r="BW72" s="1311"/>
      <c r="BX72" s="1311" t="s">
        <v>545</v>
      </c>
      <c r="BY72" s="1311"/>
      <c r="BZ72" s="1311"/>
      <c r="CA72" s="1311"/>
      <c r="CB72" s="1311"/>
      <c r="CC72" s="1311"/>
      <c r="CD72" s="1311"/>
      <c r="CE72" s="1311"/>
      <c r="CF72" s="1311" t="s">
        <v>546</v>
      </c>
      <c r="CG72" s="1311"/>
      <c r="CH72" s="1311"/>
      <c r="CI72" s="1311"/>
      <c r="CJ72" s="1311"/>
      <c r="CK72" s="1311"/>
      <c r="CL72" s="1311"/>
      <c r="CM72" s="1311"/>
      <c r="CN72" s="1311" t="s">
        <v>547</v>
      </c>
      <c r="CO72" s="1311"/>
      <c r="CP72" s="1311"/>
      <c r="CQ72" s="1311"/>
      <c r="CR72" s="1311"/>
      <c r="CS72" s="1311"/>
      <c r="CT72" s="1311"/>
      <c r="CU72" s="1311"/>
      <c r="CV72" s="1311" t="s">
        <v>548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v>60.3</v>
      </c>
      <c r="BQ73" s="1307"/>
      <c r="BR73" s="1307"/>
      <c r="BS73" s="1307"/>
      <c r="BT73" s="1307"/>
      <c r="BU73" s="1307"/>
      <c r="BV73" s="1307"/>
      <c r="BW73" s="1307"/>
      <c r="BX73" s="1307">
        <v>41.6</v>
      </c>
      <c r="BY73" s="1307"/>
      <c r="BZ73" s="1307"/>
      <c r="CA73" s="1307"/>
      <c r="CB73" s="1307"/>
      <c r="CC73" s="1307"/>
      <c r="CD73" s="1307"/>
      <c r="CE73" s="1307"/>
      <c r="CF73" s="1307">
        <v>26.3</v>
      </c>
      <c r="CG73" s="1307"/>
      <c r="CH73" s="1307"/>
      <c r="CI73" s="1307"/>
      <c r="CJ73" s="1307"/>
      <c r="CK73" s="1307"/>
      <c r="CL73" s="1307"/>
      <c r="CM73" s="1307"/>
      <c r="CN73" s="1307">
        <v>21.3</v>
      </c>
      <c r="CO73" s="1307"/>
      <c r="CP73" s="1307"/>
      <c r="CQ73" s="1307"/>
      <c r="CR73" s="1307"/>
      <c r="CS73" s="1307"/>
      <c r="CT73" s="1307"/>
      <c r="CU73" s="1307"/>
      <c r="CV73" s="1307">
        <v>23.8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6.4</v>
      </c>
      <c r="BQ75" s="1307"/>
      <c r="BR75" s="1307"/>
      <c r="BS75" s="1307"/>
      <c r="BT75" s="1307"/>
      <c r="BU75" s="1307"/>
      <c r="BV75" s="1307"/>
      <c r="BW75" s="1307"/>
      <c r="BX75" s="1307">
        <v>4.5999999999999996</v>
      </c>
      <c r="BY75" s="1307"/>
      <c r="BZ75" s="1307"/>
      <c r="CA75" s="1307"/>
      <c r="CB75" s="1307"/>
      <c r="CC75" s="1307"/>
      <c r="CD75" s="1307"/>
      <c r="CE75" s="1307"/>
      <c r="CF75" s="1307">
        <v>3.8</v>
      </c>
      <c r="CG75" s="1307"/>
      <c r="CH75" s="1307"/>
      <c r="CI75" s="1307"/>
      <c r="CJ75" s="1307"/>
      <c r="CK75" s="1307"/>
      <c r="CL75" s="1307"/>
      <c r="CM75" s="1307"/>
      <c r="CN75" s="1307">
        <v>3.3</v>
      </c>
      <c r="CO75" s="1307"/>
      <c r="CP75" s="1307"/>
      <c r="CQ75" s="1307"/>
      <c r="CR75" s="1307"/>
      <c r="CS75" s="1307"/>
      <c r="CT75" s="1307"/>
      <c r="CU75" s="1307"/>
      <c r="CV75" s="1307">
        <v>3.3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615</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44.9</v>
      </c>
      <c r="BY77" s="1307"/>
      <c r="BZ77" s="1307"/>
      <c r="CA77" s="1307"/>
      <c r="CB77" s="1307"/>
      <c r="CC77" s="1307"/>
      <c r="CD77" s="1307"/>
      <c r="CE77" s="1307"/>
      <c r="CF77" s="1307">
        <v>44.9</v>
      </c>
      <c r="CG77" s="1307"/>
      <c r="CH77" s="1307"/>
      <c r="CI77" s="1307"/>
      <c r="CJ77" s="1307"/>
      <c r="CK77" s="1307"/>
      <c r="CL77" s="1307"/>
      <c r="CM77" s="1307"/>
      <c r="CN77" s="1307">
        <v>40.799999999999997</v>
      </c>
      <c r="CO77" s="1307"/>
      <c r="CP77" s="1307"/>
      <c r="CQ77" s="1307"/>
      <c r="CR77" s="1307"/>
      <c r="CS77" s="1307"/>
      <c r="CT77" s="1307"/>
      <c r="CU77" s="1307"/>
      <c r="CV77" s="1307">
        <v>38.5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8.5</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PLGPPqALcuHwW487MijYnHEyppzd2X+2rC96tgWr00f6V0uAJ+pfstnN7cmZRcSaFu5uPYR4zGvsjRfA0a0sA==" saltValue="InW+nAjM0aWJgO9rFqx43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vhW4fpvI4pOns20+oKk5Fvyhdm9lNev/YKEe65aL+ALuaZDSTKN0lF1glWER3XNi7iZ/zD/Gk5Wfp7SCYsU0Q==" saltValue="3+sl0m1x1aC2zlVL3PGN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46uSQyJfTkMswbaR0DJbAKYxxLDhjYb4nHRgx0hvl81ct88XvKrIukt0vLNFPMZ6NK+QqHfe4sscphoFzUA==" saltValue="MnxluCFTqo6tJwK52RxU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184301</v>
      </c>
      <c r="E3" s="161"/>
      <c r="F3" s="162">
        <v>59668</v>
      </c>
      <c r="G3" s="163"/>
      <c r="H3" s="164"/>
    </row>
    <row r="4" spans="1:8" x14ac:dyDescent="0.15">
      <c r="A4" s="165"/>
      <c r="B4" s="166"/>
      <c r="C4" s="167"/>
      <c r="D4" s="168">
        <v>53438</v>
      </c>
      <c r="E4" s="169"/>
      <c r="F4" s="170">
        <v>31515</v>
      </c>
      <c r="G4" s="171"/>
      <c r="H4" s="172"/>
    </row>
    <row r="5" spans="1:8" x14ac:dyDescent="0.15">
      <c r="A5" s="153" t="s">
        <v>536</v>
      </c>
      <c r="B5" s="158"/>
      <c r="C5" s="159"/>
      <c r="D5" s="160">
        <v>105599</v>
      </c>
      <c r="E5" s="161"/>
      <c r="F5" s="162">
        <v>77577</v>
      </c>
      <c r="G5" s="163"/>
      <c r="H5" s="164"/>
    </row>
    <row r="6" spans="1:8" x14ac:dyDescent="0.15">
      <c r="A6" s="165"/>
      <c r="B6" s="166"/>
      <c r="C6" s="167"/>
      <c r="D6" s="168">
        <v>45435</v>
      </c>
      <c r="E6" s="169"/>
      <c r="F6" s="170">
        <v>40870</v>
      </c>
      <c r="G6" s="171"/>
      <c r="H6" s="172"/>
    </row>
    <row r="7" spans="1:8" x14ac:dyDescent="0.15">
      <c r="A7" s="153" t="s">
        <v>537</v>
      </c>
      <c r="B7" s="158"/>
      <c r="C7" s="159"/>
      <c r="D7" s="160">
        <v>86438</v>
      </c>
      <c r="E7" s="161"/>
      <c r="F7" s="162">
        <v>115123</v>
      </c>
      <c r="G7" s="163"/>
      <c r="H7" s="164"/>
    </row>
    <row r="8" spans="1:8" x14ac:dyDescent="0.15">
      <c r="A8" s="165"/>
      <c r="B8" s="166"/>
      <c r="C8" s="167"/>
      <c r="D8" s="168">
        <v>48968</v>
      </c>
      <c r="E8" s="169"/>
      <c r="F8" s="170">
        <v>46026</v>
      </c>
      <c r="G8" s="171"/>
      <c r="H8" s="172"/>
    </row>
    <row r="9" spans="1:8" x14ac:dyDescent="0.15">
      <c r="A9" s="153" t="s">
        <v>538</v>
      </c>
      <c r="B9" s="158"/>
      <c r="C9" s="159"/>
      <c r="D9" s="160">
        <v>78858</v>
      </c>
      <c r="E9" s="161"/>
      <c r="F9" s="162">
        <v>98899</v>
      </c>
      <c r="G9" s="163"/>
      <c r="H9" s="164"/>
    </row>
    <row r="10" spans="1:8" x14ac:dyDescent="0.15">
      <c r="A10" s="165"/>
      <c r="B10" s="166"/>
      <c r="C10" s="167"/>
      <c r="D10" s="168">
        <v>33826</v>
      </c>
      <c r="E10" s="169"/>
      <c r="F10" s="170">
        <v>43734</v>
      </c>
      <c r="G10" s="171"/>
      <c r="H10" s="172"/>
    </row>
    <row r="11" spans="1:8" x14ac:dyDescent="0.15">
      <c r="A11" s="153" t="s">
        <v>539</v>
      </c>
      <c r="B11" s="158"/>
      <c r="C11" s="159"/>
      <c r="D11" s="160">
        <v>64593</v>
      </c>
      <c r="E11" s="161"/>
      <c r="F11" s="162">
        <v>96462</v>
      </c>
      <c r="G11" s="163"/>
      <c r="H11" s="164"/>
    </row>
    <row r="12" spans="1:8" x14ac:dyDescent="0.15">
      <c r="A12" s="165"/>
      <c r="B12" s="166"/>
      <c r="C12" s="173"/>
      <c r="D12" s="168">
        <v>38343</v>
      </c>
      <c r="E12" s="169"/>
      <c r="F12" s="170">
        <v>39886</v>
      </c>
      <c r="G12" s="171"/>
      <c r="H12" s="172"/>
    </row>
    <row r="13" spans="1:8" x14ac:dyDescent="0.15">
      <c r="A13" s="153"/>
      <c r="B13" s="158"/>
      <c r="C13" s="174"/>
      <c r="D13" s="175">
        <v>103958</v>
      </c>
      <c r="E13" s="176"/>
      <c r="F13" s="177">
        <v>89546</v>
      </c>
      <c r="G13" s="178"/>
      <c r="H13" s="164"/>
    </row>
    <row r="14" spans="1:8" x14ac:dyDescent="0.15">
      <c r="A14" s="165"/>
      <c r="B14" s="166"/>
      <c r="C14" s="167"/>
      <c r="D14" s="168">
        <v>44002</v>
      </c>
      <c r="E14" s="169"/>
      <c r="F14" s="170">
        <v>40406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6.16</v>
      </c>
      <c r="C19" s="179">
        <f>ROUND(VALUE(SUBSTITUTE(実質収支比率等に係る経年分析!G$48,"▲","-")),2)</f>
        <v>10.07</v>
      </c>
      <c r="D19" s="179">
        <f>ROUND(VALUE(SUBSTITUTE(実質収支比率等に係る経年分析!H$48,"▲","-")),2)</f>
        <v>8.3699999999999992</v>
      </c>
      <c r="E19" s="179">
        <f>ROUND(VALUE(SUBSTITUTE(実質収支比率等に係る経年分析!I$48,"▲","-")),2)</f>
        <v>6.2</v>
      </c>
      <c r="F19" s="179">
        <f>ROUND(VALUE(SUBSTITUTE(実質収支比率等に係る経年分析!J$48,"▲","-")),2)</f>
        <v>10.42</v>
      </c>
    </row>
    <row r="20" spans="1:11" x14ac:dyDescent="0.15">
      <c r="A20" s="179" t="s">
        <v>55</v>
      </c>
      <c r="B20" s="179">
        <f>ROUND(VALUE(SUBSTITUTE(実質収支比率等に係る経年分析!F$47,"▲","-")),2)</f>
        <v>28.39</v>
      </c>
      <c r="C20" s="179">
        <f>ROUND(VALUE(SUBSTITUTE(実質収支比率等に係る経年分析!G$47,"▲","-")),2)</f>
        <v>29</v>
      </c>
      <c r="D20" s="179">
        <f>ROUND(VALUE(SUBSTITUTE(実質収支比率等に係る経年分析!H$47,"▲","-")),2)</f>
        <v>28.08</v>
      </c>
      <c r="E20" s="179">
        <f>ROUND(VALUE(SUBSTITUTE(実質収支比率等に係る経年分析!I$47,"▲","-")),2)</f>
        <v>26.07</v>
      </c>
      <c r="F20" s="179">
        <f>ROUND(VALUE(SUBSTITUTE(実質収支比率等に係る経年分析!J$47,"▲","-")),2)</f>
        <v>21.08</v>
      </c>
    </row>
    <row r="21" spans="1:11" x14ac:dyDescent="0.15">
      <c r="A21" s="179" t="s">
        <v>56</v>
      </c>
      <c r="B21" s="179">
        <f>IF(ISNUMBER(VALUE(SUBSTITUTE(実質収支比率等に係る経年分析!F$49,"▲","-"))),ROUND(VALUE(SUBSTITUTE(実質収支比率等に係る経年分析!F$49,"▲","-")),2),NA())</f>
        <v>-1.54</v>
      </c>
      <c r="C21" s="179">
        <f>IF(ISNUMBER(VALUE(SUBSTITUTE(実質収支比率等に係る経年分析!G$49,"▲","-"))),ROUND(VALUE(SUBSTITUTE(実質収支比率等に係る経年分析!G$49,"▲","-")),2),NA())</f>
        <v>5.9</v>
      </c>
      <c r="D21" s="179">
        <f>IF(ISNUMBER(VALUE(SUBSTITUTE(実質収支比率等に係る経年分析!H$49,"▲","-"))),ROUND(VALUE(SUBSTITUTE(実質収支比率等に係る経年分析!H$49,"▲","-")),2),NA())</f>
        <v>-2.84</v>
      </c>
      <c r="E21" s="179">
        <f>IF(ISNUMBER(VALUE(SUBSTITUTE(実質収支比率等に係る経年分析!I$49,"▲","-"))),ROUND(VALUE(SUBSTITUTE(実質収支比率等に係る経年分析!I$49,"▲","-")),2),NA())</f>
        <v>-4.8499999999999996</v>
      </c>
      <c r="F21" s="179">
        <f>IF(ISNUMBER(VALUE(SUBSTITUTE(実質収支比率等に係る経年分析!J$49,"▲","-"))),ROUND(VALUE(SUBSTITUTE(実質収支比率等に係る経年分析!J$49,"▲","-")),2),NA())</f>
        <v>-0.73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大子町介護サービス事業特別会計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大子町浄化槽整備事業特別会計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大子町後期高齢者医療特別会計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大子町国民健康保険事業特別会計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0.79</v>
      </c>
    </row>
    <row r="34" spans="1:16" x14ac:dyDescent="0.15">
      <c r="A34" s="180" t="str">
        <f>IF(連結実質赤字比率に係る赤字・黒字の構成分析!C$36="",NA(),連結実質赤字比率に係る赤字・黒字の構成分析!C$36)</f>
        <v>大子町介護保険特別会計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2.13</v>
      </c>
    </row>
    <row r="35" spans="1:16" x14ac:dyDescent="0.15">
      <c r="A35" s="180" t="str">
        <f>IF(連結実質赤字比率に係る赤字・黒字の構成分析!C$35="",NA(),連結実質赤字比率に係る赤字・黒字の構成分析!C$35)</f>
        <v>大子町水道事業会計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9.2100000000000009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743</v>
      </c>
      <c r="E42" s="181"/>
      <c r="F42" s="181"/>
      <c r="G42" s="181">
        <f>'実質公債費比率（分子）の構造'!L$52</f>
        <v>728</v>
      </c>
      <c r="H42" s="181"/>
      <c r="I42" s="181"/>
      <c r="J42" s="181">
        <f>'実質公債費比率（分子）の構造'!M$52</f>
        <v>747</v>
      </c>
      <c r="K42" s="181"/>
      <c r="L42" s="181"/>
      <c r="M42" s="181">
        <f>'実質公債費比率（分子）の構造'!N$52</f>
        <v>750</v>
      </c>
      <c r="N42" s="181"/>
      <c r="O42" s="181"/>
      <c r="P42" s="181">
        <f>'実質公債費比率（分子）の構造'!O$52</f>
        <v>808</v>
      </c>
    </row>
    <row r="43" spans="1:16" x14ac:dyDescent="0.15">
      <c r="A43" s="181" t="s">
        <v>64</v>
      </c>
      <c r="B43" s="181">
        <f>'実質公債費比率（分子）の構造'!K$51</f>
        <v>1</v>
      </c>
      <c r="C43" s="181"/>
      <c r="D43" s="181"/>
      <c r="E43" s="181">
        <f>'実質公債費比率（分子）の構造'!L$51</f>
        <v>3</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17</v>
      </c>
      <c r="C44" s="181"/>
      <c r="D44" s="181"/>
      <c r="E44" s="181">
        <f>'実質公債費比率（分子）の構造'!L$50</f>
        <v>7</v>
      </c>
      <c r="F44" s="181"/>
      <c r="G44" s="181"/>
      <c r="H44" s="181">
        <f>'実質公債費比率（分子）の構造'!M$50</f>
        <v>6</v>
      </c>
      <c r="I44" s="181"/>
      <c r="J44" s="181"/>
      <c r="K44" s="181">
        <f>'実質公債費比率（分子）の構造'!N$50</f>
        <v>5</v>
      </c>
      <c r="L44" s="181"/>
      <c r="M44" s="181"/>
      <c r="N44" s="181">
        <f>'実質公債費比率（分子）の構造'!O$50</f>
        <v>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28</v>
      </c>
      <c r="C46" s="181"/>
      <c r="D46" s="181"/>
      <c r="E46" s="181">
        <f>'実質公債費比率（分子）の構造'!L$48</f>
        <v>32</v>
      </c>
      <c r="F46" s="181"/>
      <c r="G46" s="181"/>
      <c r="H46" s="181">
        <f>'実質公債費比率（分子）の構造'!M$48</f>
        <v>28</v>
      </c>
      <c r="I46" s="181"/>
      <c r="J46" s="181"/>
      <c r="K46" s="181">
        <f>'実質公債費比率（分子）の構造'!N$48</f>
        <v>20</v>
      </c>
      <c r="L46" s="181"/>
      <c r="M46" s="181"/>
      <c r="N46" s="181">
        <f>'実質公債費比率（分子）の構造'!O$48</f>
        <v>36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946</v>
      </c>
      <c r="C49" s="181"/>
      <c r="D49" s="181"/>
      <c r="E49" s="181">
        <f>'実質公債費比率（分子）の構造'!L$45</f>
        <v>885</v>
      </c>
      <c r="F49" s="181"/>
      <c r="G49" s="181"/>
      <c r="H49" s="181">
        <f>'実質公債費比率（分子）の構造'!M$45</f>
        <v>882</v>
      </c>
      <c r="I49" s="181"/>
      <c r="J49" s="181"/>
      <c r="K49" s="181">
        <f>'実質公債費比率（分子）の構造'!N$45</f>
        <v>897</v>
      </c>
      <c r="L49" s="181"/>
      <c r="M49" s="181"/>
      <c r="N49" s="181">
        <f>'実質公債費比率（分子）の構造'!O$45</f>
        <v>956</v>
      </c>
      <c r="O49" s="181"/>
      <c r="P49" s="181"/>
    </row>
    <row r="50" spans="1:16" x14ac:dyDescent="0.15">
      <c r="A50" s="181" t="s">
        <v>71</v>
      </c>
      <c r="B50" s="181" t="e">
        <f>NA()</f>
        <v>#N/A</v>
      </c>
      <c r="C50" s="181">
        <f>IF(ISNUMBER('実質公債費比率（分子）の構造'!K$53),'実質公債費比率（分子）の構造'!K$53,NA())</f>
        <v>249</v>
      </c>
      <c r="D50" s="181" t="e">
        <f>NA()</f>
        <v>#N/A</v>
      </c>
      <c r="E50" s="181" t="e">
        <f>NA()</f>
        <v>#N/A</v>
      </c>
      <c r="F50" s="181">
        <f>IF(ISNUMBER('実質公債費比率（分子）の構造'!L$53),'実質公債費比率（分子）の構造'!L$53,NA())</f>
        <v>199</v>
      </c>
      <c r="G50" s="181" t="e">
        <f>NA()</f>
        <v>#N/A</v>
      </c>
      <c r="H50" s="181" t="e">
        <f>NA()</f>
        <v>#N/A</v>
      </c>
      <c r="I50" s="181">
        <f>IF(ISNUMBER('実質公債費比率（分子）の構造'!M$53),'実質公債費比率（分子）の構造'!M$53,NA())</f>
        <v>169</v>
      </c>
      <c r="J50" s="181" t="e">
        <f>NA()</f>
        <v>#N/A</v>
      </c>
      <c r="K50" s="181" t="e">
        <f>NA()</f>
        <v>#N/A</v>
      </c>
      <c r="L50" s="181">
        <f>IF(ISNUMBER('実質公債費比率（分子）の構造'!N$53),'実質公債費比率（分子）の構造'!N$53,NA())</f>
        <v>172</v>
      </c>
      <c r="M50" s="181" t="e">
        <f>NA()</f>
        <v>#N/A</v>
      </c>
      <c r="N50" s="181" t="e">
        <f>NA()</f>
        <v>#N/A</v>
      </c>
      <c r="O50" s="181">
        <f>IF(ISNUMBER('実質公債費比率（分子）の構造'!O$53),'実質公債費比率（分子）の構造'!O$53,NA())</f>
        <v>188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6778</v>
      </c>
      <c r="E56" s="180"/>
      <c r="F56" s="180"/>
      <c r="G56" s="180">
        <f>'将来負担比率（分子）の構造'!J$52</f>
        <v>7561</v>
      </c>
      <c r="H56" s="180"/>
      <c r="I56" s="180"/>
      <c r="J56" s="180">
        <f>'将来負担比率（分子）の構造'!K$52</f>
        <v>8296</v>
      </c>
      <c r="K56" s="180"/>
      <c r="L56" s="180"/>
      <c r="M56" s="180">
        <f>'将来負担比率（分子）の構造'!L$52</f>
        <v>8340</v>
      </c>
      <c r="N56" s="180"/>
      <c r="O56" s="180"/>
      <c r="P56" s="180">
        <f>'将来負担比率（分子）の構造'!M$52</f>
        <v>8244</v>
      </c>
    </row>
    <row r="57" spans="1:16" x14ac:dyDescent="0.15">
      <c r="A57" s="180" t="s">
        <v>42</v>
      </c>
      <c r="B57" s="180"/>
      <c r="C57" s="180"/>
      <c r="D57" s="180">
        <f>'将来負担比率（分子）の構造'!I$51</f>
        <v>326</v>
      </c>
      <c r="E57" s="180"/>
      <c r="F57" s="180"/>
      <c r="G57" s="180">
        <f>'将来負担比率（分子）の構造'!J$51</f>
        <v>291</v>
      </c>
      <c r="H57" s="180"/>
      <c r="I57" s="180"/>
      <c r="J57" s="180">
        <f>'将来負担比率（分子）の構造'!K$51</f>
        <v>254</v>
      </c>
      <c r="K57" s="180"/>
      <c r="L57" s="180"/>
      <c r="M57" s="180">
        <f>'将来負担比率（分子）の構造'!L$51</f>
        <v>210</v>
      </c>
      <c r="N57" s="180"/>
      <c r="O57" s="180"/>
      <c r="P57" s="180">
        <f>'将来負担比率（分子）の構造'!M$51</f>
        <v>177</v>
      </c>
    </row>
    <row r="58" spans="1:16" x14ac:dyDescent="0.15">
      <c r="A58" s="180" t="s">
        <v>41</v>
      </c>
      <c r="B58" s="180"/>
      <c r="C58" s="180"/>
      <c r="D58" s="180">
        <f>'将来負担比率（分子）の構造'!I$50</f>
        <v>3300</v>
      </c>
      <c r="E58" s="180"/>
      <c r="F58" s="180"/>
      <c r="G58" s="180">
        <f>'将来負担比率（分子）の構造'!J$50</f>
        <v>3658</v>
      </c>
      <c r="H58" s="180"/>
      <c r="I58" s="180"/>
      <c r="J58" s="180">
        <f>'将来負担比率（分子）の構造'!K$50</f>
        <v>3800</v>
      </c>
      <c r="K58" s="180"/>
      <c r="L58" s="180"/>
      <c r="M58" s="180">
        <f>'将来負担比率（分子）の構造'!L$50</f>
        <v>3975</v>
      </c>
      <c r="N58" s="180"/>
      <c r="O58" s="180"/>
      <c r="P58" s="180">
        <f>'将来負担比率（分子）の構造'!M$50</f>
        <v>3837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v>
      </c>
      <c r="I61" s="180"/>
      <c r="J61" s="180"/>
      <c r="K61" s="180">
        <f>'将来負担比率（分子）の構造'!L$46</f>
        <v>4</v>
      </c>
      <c r="L61" s="180"/>
      <c r="M61" s="180"/>
      <c r="N61" s="180" t="str">
        <f>'将来負担比率（分子）の構造'!M$46</f>
        <v>-</v>
      </c>
      <c r="O61" s="180"/>
      <c r="P61" s="180"/>
    </row>
    <row r="62" spans="1:16" x14ac:dyDescent="0.15">
      <c r="A62" s="180" t="s">
        <v>35</v>
      </c>
      <c r="B62" s="180">
        <f>'将来負担比率（分子）の構造'!I$45</f>
        <v>3573</v>
      </c>
      <c r="C62" s="180"/>
      <c r="D62" s="180"/>
      <c r="E62" s="180">
        <f>'将来負担比率（分子）の構造'!J$45</f>
        <v>3453</v>
      </c>
      <c r="F62" s="180"/>
      <c r="G62" s="180"/>
      <c r="H62" s="180">
        <f>'将来負担比率（分子）の構造'!K$45</f>
        <v>3351</v>
      </c>
      <c r="I62" s="180"/>
      <c r="J62" s="180"/>
      <c r="K62" s="180">
        <f>'将来負担比率（分子）の構造'!L$45</f>
        <v>3278</v>
      </c>
      <c r="L62" s="180"/>
      <c r="M62" s="180"/>
      <c r="N62" s="180">
        <f>'将来負担比率（分子）の構造'!M$45</f>
        <v>3328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552</v>
      </c>
      <c r="C64" s="180"/>
      <c r="D64" s="180"/>
      <c r="E64" s="180">
        <f>'将来負担比率（分子）の構造'!J$43</f>
        <v>325</v>
      </c>
      <c r="F64" s="180"/>
      <c r="G64" s="180"/>
      <c r="H64" s="180">
        <f>'将来負担比率（分子）の構造'!K$43</f>
        <v>330</v>
      </c>
      <c r="I64" s="180"/>
      <c r="J64" s="180"/>
      <c r="K64" s="180">
        <f>'将来負担比率（分子）の構造'!L$43</f>
        <v>317</v>
      </c>
      <c r="L64" s="180"/>
      <c r="M64" s="180"/>
      <c r="N64" s="180">
        <f>'将来負担比率（分子）の構造'!M$43</f>
        <v>343</v>
      </c>
      <c r="O64" s="180"/>
      <c r="P64" s="180"/>
    </row>
    <row r="65" spans="1:16" x14ac:dyDescent="0.15">
      <c r="A65" s="180" t="s">
        <v>32</v>
      </c>
      <c r="B65" s="180">
        <f>'将来負担比率（分子）の構造'!I$42</f>
        <v>38</v>
      </c>
      <c r="C65" s="180"/>
      <c r="D65" s="180"/>
      <c r="E65" s="180">
        <f>'将来負担比率（分子）の構造'!J$42</f>
        <v>22</v>
      </c>
      <c r="F65" s="180"/>
      <c r="G65" s="180"/>
      <c r="H65" s="180">
        <f>'将来負担比率（分子）の構造'!K$42</f>
        <v>16</v>
      </c>
      <c r="I65" s="180"/>
      <c r="J65" s="180"/>
      <c r="K65" s="180">
        <f>'将来負担比率（分子）の構造'!L$42</f>
        <v>11</v>
      </c>
      <c r="L65" s="180"/>
      <c r="M65" s="180"/>
      <c r="N65" s="180">
        <f>'将来負担比率（分子）の構造'!M$42</f>
        <v>8</v>
      </c>
      <c r="O65" s="180"/>
      <c r="P65" s="180"/>
    </row>
    <row r="66" spans="1:16" x14ac:dyDescent="0.15">
      <c r="A66" s="180" t="s">
        <v>31</v>
      </c>
      <c r="B66" s="180">
        <f>'将来負担比率（分子）の構造'!I$41</f>
        <v>9394</v>
      </c>
      <c r="C66" s="180"/>
      <c r="D66" s="180"/>
      <c r="E66" s="180">
        <f>'将来負担比率（分子）の構造'!J$41</f>
        <v>9956</v>
      </c>
      <c r="F66" s="180"/>
      <c r="G66" s="180"/>
      <c r="H66" s="180">
        <f>'将来負担比率（分子）の構造'!K$41</f>
        <v>10059</v>
      </c>
      <c r="I66" s="180"/>
      <c r="J66" s="180"/>
      <c r="K66" s="180">
        <f>'将来負担比率（分子）の構造'!L$41</f>
        <v>10034</v>
      </c>
      <c r="L66" s="180"/>
      <c r="M66" s="180"/>
      <c r="N66" s="180">
        <f>'将来負担比率（分子）の構造'!M$41</f>
        <v>9811</v>
      </c>
      <c r="O66" s="180"/>
      <c r="P66" s="180"/>
    </row>
    <row r="67" spans="1:16" x14ac:dyDescent="0.15">
      <c r="A67" s="180" t="s">
        <v>75</v>
      </c>
      <c r="B67" s="180" t="e">
        <f>NA()</f>
        <v>#N/A</v>
      </c>
      <c r="C67" s="180">
        <f>IF(ISNUMBER('将来負担比率（分子）の構造'!I$53), IF('将来負担比率（分子）の構造'!I$53 &lt; 0, 0, '将来負担比率（分子）の構造'!I$53), NA())</f>
        <v>3154</v>
      </c>
      <c r="D67" s="180" t="e">
        <f>NA()</f>
        <v>#N/A</v>
      </c>
      <c r="E67" s="180" t="e">
        <f>NA()</f>
        <v>#N/A</v>
      </c>
      <c r="F67" s="180">
        <f>IF(ISNUMBER('将来負担比率（分子）の構造'!J$53), IF('将来負担比率（分子）の構造'!J$53 &lt; 0, 0, '将来負担比率（分子）の構造'!J$53), NA())</f>
        <v>2247</v>
      </c>
      <c r="G67" s="180" t="e">
        <f>NA()</f>
        <v>#N/A</v>
      </c>
      <c r="H67" s="180" t="e">
        <f>NA()</f>
        <v>#N/A</v>
      </c>
      <c r="I67" s="180">
        <f>IF(ISNUMBER('将来負担比率（分子）の構造'!K$53), IF('将来負担比率（分子）の構造'!K$53 &lt; 0, 0, '将来負担比率（分子）の構造'!K$53), NA())</f>
        <v>1405</v>
      </c>
      <c r="J67" s="180" t="e">
        <f>NA()</f>
        <v>#N/A</v>
      </c>
      <c r="K67" s="180" t="e">
        <f>NA()</f>
        <v>#N/A</v>
      </c>
      <c r="L67" s="180">
        <f>IF(ISNUMBER('将来負担比率（分子）の構造'!L$53), IF('将来負担比率（分子）の構造'!L$53 &lt; 0, 0, '将来負担比率（分子）の構造'!L$53), NA())</f>
        <v>1119</v>
      </c>
      <c r="M67" s="180" t="e">
        <f>NA()</f>
        <v>#N/A</v>
      </c>
      <c r="N67" s="180" t="e">
        <f>NA()</f>
        <v>#N/A</v>
      </c>
      <c r="O67" s="180">
        <f>IF(ISNUMBER('将来負担比率（分子）の構造'!M$53), IF('将来負担比率（分子）の構造'!M$53 &lt; 0, 0, '将来負担比率（分子）の構造'!M$53), NA())</f>
        <v>1232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1687</v>
      </c>
      <c r="C72" s="184">
        <f>基金残高に係る経年分析!G55</f>
        <v>1538</v>
      </c>
      <c r="D72" s="184">
        <f>基金残高に係る経年分析!H55</f>
        <v>1245</v>
      </c>
    </row>
    <row r="73" spans="1:16" x14ac:dyDescent="0.15">
      <c r="A73" s="183" t="s">
        <v>78</v>
      </c>
      <c r="B73" s="184">
        <f>基金残高に係る経年分析!F56</f>
        <v>1282</v>
      </c>
      <c r="C73" s="184">
        <f>基金残高に係る経年分析!G56</f>
        <v>1276</v>
      </c>
      <c r="D73" s="184">
        <f>基金残高に係る経年分析!H56</f>
        <v>1205</v>
      </c>
    </row>
    <row r="74" spans="1:16" x14ac:dyDescent="0.15">
      <c r="A74" s="183" t="s">
        <v>79</v>
      </c>
      <c r="B74" s="184">
        <f>基金残高に係る経年分析!F57</f>
        <v>785</v>
      </c>
      <c r="C74" s="184">
        <f>基金残高に係る経年分析!G57</f>
        <v>1065</v>
      </c>
      <c r="D74" s="184">
        <f>基金残高に係る経年分析!H57</f>
        <v>1222</v>
      </c>
    </row>
  </sheetData>
  <sheetProtection algorithmName="SHA-512" hashValue="gSBJPRF+iwdpO5YxkgS7hXCQMpM8n3OD8KlmKZjYQOS2ktQdzLNRPIMk1Kdi0JcZo9F4qz4M/ZaFuPk2B7bXIA==" saltValue="1wv6sjBmuxSEwhESs25L8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1760300</v>
      </c>
      <c r="S5" s="727"/>
      <c r="T5" s="727"/>
      <c r="U5" s="727"/>
      <c r="V5" s="727"/>
      <c r="W5" s="727"/>
      <c r="X5" s="727"/>
      <c r="Y5" s="773"/>
      <c r="Z5" s="791">
        <v>18.600000000000001</v>
      </c>
      <c r="AA5" s="791"/>
      <c r="AB5" s="791"/>
      <c r="AC5" s="791"/>
      <c r="AD5" s="792">
        <v>1760300</v>
      </c>
      <c r="AE5" s="792"/>
      <c r="AF5" s="792"/>
      <c r="AG5" s="792"/>
      <c r="AH5" s="792"/>
      <c r="AI5" s="792"/>
      <c r="AJ5" s="792"/>
      <c r="AK5" s="792"/>
      <c r="AL5" s="774">
        <v>30.7</v>
      </c>
      <c r="AM5" s="743"/>
      <c r="AN5" s="743"/>
      <c r="AO5" s="775"/>
      <c r="AP5" s="760" t="s">
        <v>226</v>
      </c>
      <c r="AQ5" s="761"/>
      <c r="AR5" s="761"/>
      <c r="AS5" s="761"/>
      <c r="AT5" s="761"/>
      <c r="AU5" s="761"/>
      <c r="AV5" s="761"/>
      <c r="AW5" s="761"/>
      <c r="AX5" s="761"/>
      <c r="AY5" s="761"/>
      <c r="AZ5" s="761"/>
      <c r="BA5" s="761"/>
      <c r="BB5" s="761"/>
      <c r="BC5" s="761"/>
      <c r="BD5" s="761"/>
      <c r="BE5" s="761"/>
      <c r="BF5" s="762"/>
      <c r="BG5" s="661">
        <v>1719075</v>
      </c>
      <c r="BH5" s="664"/>
      <c r="BI5" s="664"/>
      <c r="BJ5" s="664"/>
      <c r="BK5" s="664"/>
      <c r="BL5" s="664"/>
      <c r="BM5" s="664"/>
      <c r="BN5" s="665"/>
      <c r="BO5" s="723">
        <v>97.7</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114373</v>
      </c>
      <c r="S6" s="664"/>
      <c r="T6" s="664"/>
      <c r="U6" s="664"/>
      <c r="V6" s="664"/>
      <c r="W6" s="664"/>
      <c r="X6" s="664"/>
      <c r="Y6" s="665"/>
      <c r="Z6" s="723">
        <v>1.2</v>
      </c>
      <c r="AA6" s="723"/>
      <c r="AB6" s="723"/>
      <c r="AC6" s="723"/>
      <c r="AD6" s="724">
        <v>114373</v>
      </c>
      <c r="AE6" s="724"/>
      <c r="AF6" s="724"/>
      <c r="AG6" s="724"/>
      <c r="AH6" s="724"/>
      <c r="AI6" s="724"/>
      <c r="AJ6" s="724"/>
      <c r="AK6" s="724"/>
      <c r="AL6" s="666">
        <v>2</v>
      </c>
      <c r="AM6" s="667"/>
      <c r="AN6" s="667"/>
      <c r="AO6" s="725"/>
      <c r="AP6" s="658" t="s">
        <v>232</v>
      </c>
      <c r="AQ6" s="659"/>
      <c r="AR6" s="659"/>
      <c r="AS6" s="659"/>
      <c r="AT6" s="659"/>
      <c r="AU6" s="659"/>
      <c r="AV6" s="659"/>
      <c r="AW6" s="659"/>
      <c r="AX6" s="659"/>
      <c r="AY6" s="659"/>
      <c r="AZ6" s="659"/>
      <c r="BA6" s="659"/>
      <c r="BB6" s="659"/>
      <c r="BC6" s="659"/>
      <c r="BD6" s="659"/>
      <c r="BE6" s="659"/>
      <c r="BF6" s="660"/>
      <c r="BG6" s="661">
        <v>1719075</v>
      </c>
      <c r="BH6" s="664"/>
      <c r="BI6" s="664"/>
      <c r="BJ6" s="664"/>
      <c r="BK6" s="664"/>
      <c r="BL6" s="664"/>
      <c r="BM6" s="664"/>
      <c r="BN6" s="665"/>
      <c r="BO6" s="723">
        <v>97.7</v>
      </c>
      <c r="BP6" s="723"/>
      <c r="BQ6" s="723"/>
      <c r="BR6" s="723"/>
      <c r="BS6" s="724" t="s">
        <v>129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112810</v>
      </c>
      <c r="CS6" s="664"/>
      <c r="CT6" s="664"/>
      <c r="CU6" s="664"/>
      <c r="CV6" s="664"/>
      <c r="CW6" s="664"/>
      <c r="CX6" s="664"/>
      <c r="CY6" s="665"/>
      <c r="CZ6" s="774">
        <v>1.3</v>
      </c>
      <c r="DA6" s="743"/>
      <c r="DB6" s="743"/>
      <c r="DC6" s="777"/>
      <c r="DD6" s="669" t="s">
        <v>227</v>
      </c>
      <c r="DE6" s="664"/>
      <c r="DF6" s="664"/>
      <c r="DG6" s="664"/>
      <c r="DH6" s="664"/>
      <c r="DI6" s="664"/>
      <c r="DJ6" s="664"/>
      <c r="DK6" s="664"/>
      <c r="DL6" s="664"/>
      <c r="DM6" s="664"/>
      <c r="DN6" s="664"/>
      <c r="DO6" s="664"/>
      <c r="DP6" s="665"/>
      <c r="DQ6" s="669">
        <v>112810</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2256</v>
      </c>
      <c r="S7" s="664"/>
      <c r="T7" s="664"/>
      <c r="U7" s="664"/>
      <c r="V7" s="664"/>
      <c r="W7" s="664"/>
      <c r="X7" s="664"/>
      <c r="Y7" s="665"/>
      <c r="Z7" s="723">
        <v>0</v>
      </c>
      <c r="AA7" s="723"/>
      <c r="AB7" s="723"/>
      <c r="AC7" s="723"/>
      <c r="AD7" s="724">
        <v>2256</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670067</v>
      </c>
      <c r="BH7" s="664"/>
      <c r="BI7" s="664"/>
      <c r="BJ7" s="664"/>
      <c r="BK7" s="664"/>
      <c r="BL7" s="664"/>
      <c r="BM7" s="664"/>
      <c r="BN7" s="665"/>
      <c r="BO7" s="723">
        <v>38.1</v>
      </c>
      <c r="BP7" s="723"/>
      <c r="BQ7" s="723"/>
      <c r="BR7" s="723"/>
      <c r="BS7" s="724" t="s">
        <v>227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1147646</v>
      </c>
      <c r="CS7" s="664"/>
      <c r="CT7" s="664"/>
      <c r="CU7" s="664"/>
      <c r="CV7" s="664"/>
      <c r="CW7" s="664"/>
      <c r="CX7" s="664"/>
      <c r="CY7" s="665"/>
      <c r="CZ7" s="723">
        <v>13</v>
      </c>
      <c r="DA7" s="723"/>
      <c r="DB7" s="723"/>
      <c r="DC7" s="723"/>
      <c r="DD7" s="669">
        <v>108444</v>
      </c>
      <c r="DE7" s="664"/>
      <c r="DF7" s="664"/>
      <c r="DG7" s="664"/>
      <c r="DH7" s="664"/>
      <c r="DI7" s="664"/>
      <c r="DJ7" s="664"/>
      <c r="DK7" s="664"/>
      <c r="DL7" s="664"/>
      <c r="DM7" s="664"/>
      <c r="DN7" s="664"/>
      <c r="DO7" s="664"/>
      <c r="DP7" s="665"/>
      <c r="DQ7" s="669">
        <v>965261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5150</v>
      </c>
      <c r="S8" s="664"/>
      <c r="T8" s="664"/>
      <c r="U8" s="664"/>
      <c r="V8" s="664"/>
      <c r="W8" s="664"/>
      <c r="X8" s="664"/>
      <c r="Y8" s="665"/>
      <c r="Z8" s="723">
        <v>0.1</v>
      </c>
      <c r="AA8" s="723"/>
      <c r="AB8" s="723"/>
      <c r="AC8" s="723"/>
      <c r="AD8" s="724">
        <v>5150</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27800</v>
      </c>
      <c r="BH8" s="664"/>
      <c r="BI8" s="664"/>
      <c r="BJ8" s="664"/>
      <c r="BK8" s="664"/>
      <c r="BL8" s="664"/>
      <c r="BM8" s="664"/>
      <c r="BN8" s="665"/>
      <c r="BO8" s="723">
        <v>1.6</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2426577</v>
      </c>
      <c r="CS8" s="664"/>
      <c r="CT8" s="664"/>
      <c r="CU8" s="664"/>
      <c r="CV8" s="664"/>
      <c r="CW8" s="664"/>
      <c r="CX8" s="664"/>
      <c r="CY8" s="665"/>
      <c r="CZ8" s="723">
        <v>27.5</v>
      </c>
      <c r="DA8" s="723"/>
      <c r="DB8" s="723"/>
      <c r="DC8" s="723"/>
      <c r="DD8" s="669">
        <v>3296</v>
      </c>
      <c r="DE8" s="664"/>
      <c r="DF8" s="664"/>
      <c r="DG8" s="664"/>
      <c r="DH8" s="664"/>
      <c r="DI8" s="664"/>
      <c r="DJ8" s="664"/>
      <c r="DK8" s="664"/>
      <c r="DL8" s="664"/>
      <c r="DM8" s="664"/>
      <c r="DN8" s="664"/>
      <c r="DO8" s="664"/>
      <c r="DP8" s="665"/>
      <c r="DQ8" s="669">
        <v>1631827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4435</v>
      </c>
      <c r="S9" s="664"/>
      <c r="T9" s="664"/>
      <c r="U9" s="664"/>
      <c r="V9" s="664"/>
      <c r="W9" s="664"/>
      <c r="X9" s="664"/>
      <c r="Y9" s="665"/>
      <c r="Z9" s="723">
        <v>0</v>
      </c>
      <c r="AA9" s="723"/>
      <c r="AB9" s="723"/>
      <c r="AC9" s="723"/>
      <c r="AD9" s="724">
        <v>4435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538374</v>
      </c>
      <c r="BH9" s="664"/>
      <c r="BI9" s="664"/>
      <c r="BJ9" s="664"/>
      <c r="BK9" s="664"/>
      <c r="BL9" s="664"/>
      <c r="BM9" s="664"/>
      <c r="BN9" s="665"/>
      <c r="BO9" s="723">
        <v>30.6</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746043</v>
      </c>
      <c r="CS9" s="664"/>
      <c r="CT9" s="664"/>
      <c r="CU9" s="664"/>
      <c r="CV9" s="664"/>
      <c r="CW9" s="664"/>
      <c r="CX9" s="664"/>
      <c r="CY9" s="665"/>
      <c r="CZ9" s="723">
        <v>8.5</v>
      </c>
      <c r="DA9" s="723"/>
      <c r="DB9" s="723"/>
      <c r="DC9" s="723"/>
      <c r="DD9" s="669">
        <v>20219</v>
      </c>
      <c r="DE9" s="664"/>
      <c r="DF9" s="664"/>
      <c r="DG9" s="664"/>
      <c r="DH9" s="664"/>
      <c r="DI9" s="664"/>
      <c r="DJ9" s="664"/>
      <c r="DK9" s="664"/>
      <c r="DL9" s="664"/>
      <c r="DM9" s="664"/>
      <c r="DN9" s="664"/>
      <c r="DO9" s="664"/>
      <c r="DP9" s="665"/>
      <c r="DQ9" s="669">
        <v>580042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227</v>
      </c>
      <c r="AA10" s="723"/>
      <c r="AB10" s="723"/>
      <c r="AC10" s="723"/>
      <c r="AD10" s="724" t="s">
        <v>227</v>
      </c>
      <c r="AE10" s="724"/>
      <c r="AF10" s="724"/>
      <c r="AG10" s="724"/>
      <c r="AH10" s="724"/>
      <c r="AI10" s="724"/>
      <c r="AJ10" s="724"/>
      <c r="AK10" s="724"/>
      <c r="AL10" s="666" t="s">
        <v>129</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43940</v>
      </c>
      <c r="BH10" s="664"/>
      <c r="BI10" s="664"/>
      <c r="BJ10" s="664"/>
      <c r="BK10" s="664"/>
      <c r="BL10" s="664"/>
      <c r="BM10" s="664"/>
      <c r="BN10" s="665"/>
      <c r="BO10" s="723">
        <v>2.5</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138</v>
      </c>
      <c r="DA10" s="723"/>
      <c r="DB10" s="723"/>
      <c r="DC10" s="723"/>
      <c r="DD10" s="669" t="s">
        <v>227</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227</v>
      </c>
      <c r="AA11" s="723"/>
      <c r="AB11" s="723"/>
      <c r="AC11" s="723"/>
      <c r="AD11" s="724" t="s">
        <v>227</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59953</v>
      </c>
      <c r="BH11" s="664"/>
      <c r="BI11" s="664"/>
      <c r="BJ11" s="664"/>
      <c r="BK11" s="664"/>
      <c r="BL11" s="664"/>
      <c r="BM11" s="664"/>
      <c r="BN11" s="665"/>
      <c r="BO11" s="723">
        <v>3.4</v>
      </c>
      <c r="BP11" s="723"/>
      <c r="BQ11" s="723"/>
      <c r="BR11" s="723"/>
      <c r="BS11" s="669" t="s">
        <v>129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496891</v>
      </c>
      <c r="CS11" s="664"/>
      <c r="CT11" s="664"/>
      <c r="CU11" s="664"/>
      <c r="CV11" s="664"/>
      <c r="CW11" s="664"/>
      <c r="CX11" s="664"/>
      <c r="CY11" s="665"/>
      <c r="CZ11" s="723">
        <v>5.6</v>
      </c>
      <c r="DA11" s="723"/>
      <c r="DB11" s="723"/>
      <c r="DC11" s="723"/>
      <c r="DD11" s="669">
        <v>132160</v>
      </c>
      <c r="DE11" s="664"/>
      <c r="DF11" s="664"/>
      <c r="DG11" s="664"/>
      <c r="DH11" s="664"/>
      <c r="DI11" s="664"/>
      <c r="DJ11" s="664"/>
      <c r="DK11" s="664"/>
      <c r="DL11" s="664"/>
      <c r="DM11" s="664"/>
      <c r="DN11" s="664"/>
      <c r="DO11" s="664"/>
      <c r="DP11" s="665"/>
      <c r="DQ11" s="669">
        <v>287539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316733</v>
      </c>
      <c r="S12" s="664"/>
      <c r="T12" s="664"/>
      <c r="U12" s="664"/>
      <c r="V12" s="664"/>
      <c r="W12" s="664"/>
      <c r="X12" s="664"/>
      <c r="Y12" s="665"/>
      <c r="Z12" s="723">
        <v>3.4</v>
      </c>
      <c r="AA12" s="723"/>
      <c r="AB12" s="723"/>
      <c r="AC12" s="723"/>
      <c r="AD12" s="724">
        <v>316733</v>
      </c>
      <c r="AE12" s="724"/>
      <c r="AF12" s="724"/>
      <c r="AG12" s="724"/>
      <c r="AH12" s="724"/>
      <c r="AI12" s="724"/>
      <c r="AJ12" s="724"/>
      <c r="AK12" s="724"/>
      <c r="AL12" s="666">
        <v>5.5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892172</v>
      </c>
      <c r="BH12" s="664"/>
      <c r="BI12" s="664"/>
      <c r="BJ12" s="664"/>
      <c r="BK12" s="664"/>
      <c r="BL12" s="664"/>
      <c r="BM12" s="664"/>
      <c r="BN12" s="665"/>
      <c r="BO12" s="723">
        <v>50.7</v>
      </c>
      <c r="BP12" s="723"/>
      <c r="BQ12" s="723"/>
      <c r="BR12" s="723"/>
      <c r="BS12" s="669" t="s">
        <v>129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362921</v>
      </c>
      <c r="CS12" s="664"/>
      <c r="CT12" s="664"/>
      <c r="CU12" s="664"/>
      <c r="CV12" s="664"/>
      <c r="CW12" s="664"/>
      <c r="CX12" s="664"/>
      <c r="CY12" s="665"/>
      <c r="CZ12" s="723">
        <v>4.0999999999999996</v>
      </c>
      <c r="DA12" s="723"/>
      <c r="DB12" s="723"/>
      <c r="DC12" s="723"/>
      <c r="DD12" s="669">
        <v>79810</v>
      </c>
      <c r="DE12" s="664"/>
      <c r="DF12" s="664"/>
      <c r="DG12" s="664"/>
      <c r="DH12" s="664"/>
      <c r="DI12" s="664"/>
      <c r="DJ12" s="664"/>
      <c r="DK12" s="664"/>
      <c r="DL12" s="664"/>
      <c r="DM12" s="664"/>
      <c r="DN12" s="664"/>
      <c r="DO12" s="664"/>
      <c r="DP12" s="665"/>
      <c r="DQ12" s="669">
        <v>216491</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4669</v>
      </c>
      <c r="S13" s="664"/>
      <c r="T13" s="664"/>
      <c r="U13" s="664"/>
      <c r="V13" s="664"/>
      <c r="W13" s="664"/>
      <c r="X13" s="664"/>
      <c r="Y13" s="665"/>
      <c r="Z13" s="723">
        <v>0</v>
      </c>
      <c r="AA13" s="723"/>
      <c r="AB13" s="723"/>
      <c r="AC13" s="723"/>
      <c r="AD13" s="724">
        <v>4669</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883504</v>
      </c>
      <c r="BH13" s="664"/>
      <c r="BI13" s="664"/>
      <c r="BJ13" s="664"/>
      <c r="BK13" s="664"/>
      <c r="BL13" s="664"/>
      <c r="BM13" s="664"/>
      <c r="BN13" s="665"/>
      <c r="BO13" s="723">
        <v>50.2</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949555</v>
      </c>
      <c r="CS13" s="664"/>
      <c r="CT13" s="664"/>
      <c r="CU13" s="664"/>
      <c r="CV13" s="664"/>
      <c r="CW13" s="664"/>
      <c r="CX13" s="664"/>
      <c r="CY13" s="665"/>
      <c r="CZ13" s="723">
        <v>10.8</v>
      </c>
      <c r="DA13" s="723"/>
      <c r="DB13" s="723"/>
      <c r="DC13" s="723"/>
      <c r="DD13" s="669">
        <v>580747</v>
      </c>
      <c r="DE13" s="664"/>
      <c r="DF13" s="664"/>
      <c r="DG13" s="664"/>
      <c r="DH13" s="664"/>
      <c r="DI13" s="664"/>
      <c r="DJ13" s="664"/>
      <c r="DK13" s="664"/>
      <c r="DL13" s="664"/>
      <c r="DM13" s="664"/>
      <c r="DN13" s="664"/>
      <c r="DO13" s="664"/>
      <c r="DP13" s="665"/>
      <c r="DQ13" s="669">
        <v>392177</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227</v>
      </c>
      <c r="S14" s="664"/>
      <c r="T14" s="664"/>
      <c r="U14" s="664"/>
      <c r="V14" s="664"/>
      <c r="W14" s="664"/>
      <c r="X14" s="664"/>
      <c r="Y14" s="665"/>
      <c r="Z14" s="723" t="s">
        <v>227</v>
      </c>
      <c r="AA14" s="723"/>
      <c r="AB14" s="723"/>
      <c r="AC14" s="723"/>
      <c r="AD14" s="724" t="s">
        <v>227</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62090</v>
      </c>
      <c r="BH14" s="664"/>
      <c r="BI14" s="664"/>
      <c r="BJ14" s="664"/>
      <c r="BK14" s="664"/>
      <c r="BL14" s="664"/>
      <c r="BM14" s="664"/>
      <c r="BN14" s="665"/>
      <c r="BO14" s="723">
        <v>3.5</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450699</v>
      </c>
      <c r="CS14" s="664"/>
      <c r="CT14" s="664"/>
      <c r="CU14" s="664"/>
      <c r="CV14" s="664"/>
      <c r="CW14" s="664"/>
      <c r="CX14" s="664"/>
      <c r="CY14" s="665"/>
      <c r="CZ14" s="723">
        <v>5.0999999999999996</v>
      </c>
      <c r="DA14" s="723"/>
      <c r="DB14" s="723"/>
      <c r="DC14" s="723"/>
      <c r="DD14" s="669">
        <v>39219</v>
      </c>
      <c r="DE14" s="664"/>
      <c r="DF14" s="664"/>
      <c r="DG14" s="664"/>
      <c r="DH14" s="664"/>
      <c r="DI14" s="664"/>
      <c r="DJ14" s="664"/>
      <c r="DK14" s="664"/>
      <c r="DL14" s="664"/>
      <c r="DM14" s="664"/>
      <c r="DN14" s="664"/>
      <c r="DO14" s="664"/>
      <c r="DP14" s="665"/>
      <c r="DQ14" s="669">
        <v>394738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31400</v>
      </c>
      <c r="S15" s="664"/>
      <c r="T15" s="664"/>
      <c r="U15" s="664"/>
      <c r="V15" s="664"/>
      <c r="W15" s="664"/>
      <c r="X15" s="664"/>
      <c r="Y15" s="665"/>
      <c r="Z15" s="723">
        <v>0.3</v>
      </c>
      <c r="AA15" s="723"/>
      <c r="AB15" s="723"/>
      <c r="AC15" s="723"/>
      <c r="AD15" s="724">
        <v>31400</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94746</v>
      </c>
      <c r="BH15" s="664"/>
      <c r="BI15" s="664"/>
      <c r="BJ15" s="664"/>
      <c r="BK15" s="664"/>
      <c r="BL15" s="664"/>
      <c r="BM15" s="664"/>
      <c r="BN15" s="665"/>
      <c r="BO15" s="723">
        <v>5.4</v>
      </c>
      <c r="BP15" s="723"/>
      <c r="BQ15" s="723"/>
      <c r="BR15" s="723"/>
      <c r="BS15" s="669" t="s">
        <v>227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1004939</v>
      </c>
      <c r="CS15" s="664"/>
      <c r="CT15" s="664"/>
      <c r="CU15" s="664"/>
      <c r="CV15" s="664"/>
      <c r="CW15" s="664"/>
      <c r="CX15" s="664"/>
      <c r="CY15" s="665"/>
      <c r="CZ15" s="723">
        <v>11.4</v>
      </c>
      <c r="DA15" s="723"/>
      <c r="DB15" s="723"/>
      <c r="DC15" s="723"/>
      <c r="DD15" s="669">
        <v>150916</v>
      </c>
      <c r="DE15" s="664"/>
      <c r="DF15" s="664"/>
      <c r="DG15" s="664"/>
      <c r="DH15" s="664"/>
      <c r="DI15" s="664"/>
      <c r="DJ15" s="664"/>
      <c r="DK15" s="664"/>
      <c r="DL15" s="664"/>
      <c r="DM15" s="664"/>
      <c r="DN15" s="664"/>
      <c r="DO15" s="664"/>
      <c r="DP15" s="665"/>
      <c r="DQ15" s="669">
        <v>787965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227</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227</v>
      </c>
      <c r="CS16" s="664"/>
      <c r="CT16" s="664"/>
      <c r="CU16" s="664"/>
      <c r="CV16" s="664"/>
      <c r="CW16" s="664"/>
      <c r="CX16" s="664"/>
      <c r="CY16" s="665"/>
      <c r="CZ16" s="723" t="s">
        <v>227</v>
      </c>
      <c r="DA16" s="723"/>
      <c r="DB16" s="723"/>
      <c r="DC16" s="723"/>
      <c r="DD16" s="669" t="s">
        <v>227</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3202</v>
      </c>
      <c r="S17" s="664"/>
      <c r="T17" s="664"/>
      <c r="U17" s="664"/>
      <c r="V17" s="664"/>
      <c r="W17" s="664"/>
      <c r="X17" s="664"/>
      <c r="Y17" s="665"/>
      <c r="Z17" s="723">
        <v>0</v>
      </c>
      <c r="AA17" s="723"/>
      <c r="AB17" s="723"/>
      <c r="AC17" s="723"/>
      <c r="AD17" s="724">
        <v>3202</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227</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955698</v>
      </c>
      <c r="CS17" s="664"/>
      <c r="CT17" s="664"/>
      <c r="CU17" s="664"/>
      <c r="CV17" s="664"/>
      <c r="CW17" s="664"/>
      <c r="CX17" s="664"/>
      <c r="CY17" s="665"/>
      <c r="CZ17" s="723">
        <v>10.8</v>
      </c>
      <c r="DA17" s="723"/>
      <c r="DB17" s="723"/>
      <c r="DC17" s="723"/>
      <c r="DD17" s="669" t="s">
        <v>227</v>
      </c>
      <c r="DE17" s="664"/>
      <c r="DF17" s="664"/>
      <c r="DG17" s="664"/>
      <c r="DH17" s="664"/>
      <c r="DI17" s="664"/>
      <c r="DJ17" s="664"/>
      <c r="DK17" s="664"/>
      <c r="DL17" s="664"/>
      <c r="DM17" s="664"/>
      <c r="DN17" s="664"/>
      <c r="DO17" s="664"/>
      <c r="DP17" s="665"/>
      <c r="DQ17" s="669">
        <v>880909</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3686348</v>
      </c>
      <c r="S18" s="664"/>
      <c r="T18" s="664"/>
      <c r="U18" s="664"/>
      <c r="V18" s="664"/>
      <c r="W18" s="664"/>
      <c r="X18" s="664"/>
      <c r="Y18" s="665"/>
      <c r="Z18" s="723">
        <v>39</v>
      </c>
      <c r="AA18" s="723"/>
      <c r="AB18" s="723"/>
      <c r="AC18" s="723"/>
      <c r="AD18" s="724">
        <v>3473006</v>
      </c>
      <c r="AE18" s="724"/>
      <c r="AF18" s="724"/>
      <c r="AG18" s="724"/>
      <c r="AH18" s="724"/>
      <c r="AI18" s="724"/>
      <c r="AJ18" s="724"/>
      <c r="AK18" s="724"/>
      <c r="AL18" s="666">
        <v>60.6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170392</v>
      </c>
      <c r="CS18" s="664"/>
      <c r="CT18" s="664"/>
      <c r="CU18" s="664"/>
      <c r="CV18" s="664"/>
      <c r="CW18" s="664"/>
      <c r="CX18" s="664"/>
      <c r="CY18" s="665"/>
      <c r="CZ18" s="723">
        <v>1.9</v>
      </c>
      <c r="DA18" s="723"/>
      <c r="DB18" s="723"/>
      <c r="DC18" s="723"/>
      <c r="DD18" s="669" t="s">
        <v>129</v>
      </c>
      <c r="DE18" s="664"/>
      <c r="DF18" s="664"/>
      <c r="DG18" s="664"/>
      <c r="DH18" s="664"/>
      <c r="DI18" s="664"/>
      <c r="DJ18" s="664"/>
      <c r="DK18" s="664"/>
      <c r="DL18" s="664"/>
      <c r="DM18" s="664"/>
      <c r="DN18" s="664"/>
      <c r="DO18" s="664"/>
      <c r="DP18" s="665"/>
      <c r="DQ18" s="669">
        <v>170000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3473006</v>
      </c>
      <c r="S19" s="664"/>
      <c r="T19" s="664"/>
      <c r="U19" s="664"/>
      <c r="V19" s="664"/>
      <c r="W19" s="664"/>
      <c r="X19" s="664"/>
      <c r="Y19" s="665"/>
      <c r="Z19" s="723">
        <v>36.700000000000003</v>
      </c>
      <c r="AA19" s="723"/>
      <c r="AB19" s="723"/>
      <c r="AC19" s="723"/>
      <c r="AD19" s="724">
        <v>3473006</v>
      </c>
      <c r="AE19" s="724"/>
      <c r="AF19" s="724"/>
      <c r="AG19" s="724"/>
      <c r="AH19" s="724"/>
      <c r="AI19" s="724"/>
      <c r="AJ19" s="724"/>
      <c r="AK19" s="724"/>
      <c r="AL19" s="666">
        <v>60.6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41225</v>
      </c>
      <c r="BH19" s="664"/>
      <c r="BI19" s="664"/>
      <c r="BJ19" s="664"/>
      <c r="BK19" s="664"/>
      <c r="BL19" s="664"/>
      <c r="BM19" s="664"/>
      <c r="BN19" s="665"/>
      <c r="BO19" s="723">
        <v>2.2999999999999998</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227</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212674</v>
      </c>
      <c r="S20" s="664"/>
      <c r="T20" s="664"/>
      <c r="U20" s="664"/>
      <c r="V20" s="664"/>
      <c r="W20" s="664"/>
      <c r="X20" s="664"/>
      <c r="Y20" s="665"/>
      <c r="Z20" s="723">
        <v>2.2999999999999998</v>
      </c>
      <c r="AA20" s="723"/>
      <c r="AB20" s="723"/>
      <c r="AC20" s="723"/>
      <c r="AD20" s="724" t="s">
        <v>227</v>
      </c>
      <c r="AE20" s="724"/>
      <c r="AF20" s="724"/>
      <c r="AG20" s="724"/>
      <c r="AH20" s="724"/>
      <c r="AI20" s="724"/>
      <c r="AJ20" s="724"/>
      <c r="AK20" s="724"/>
      <c r="AL20" s="666" t="s">
        <v>227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41225</v>
      </c>
      <c r="BH20" s="664"/>
      <c r="BI20" s="664"/>
      <c r="BJ20" s="664"/>
      <c r="BK20" s="664"/>
      <c r="BL20" s="664"/>
      <c r="BM20" s="664"/>
      <c r="BN20" s="665"/>
      <c r="BO20" s="723">
        <v>2.2999999999999998</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8824171</v>
      </c>
      <c r="CS20" s="664"/>
      <c r="CT20" s="664"/>
      <c r="CU20" s="664"/>
      <c r="CV20" s="664"/>
      <c r="CW20" s="664"/>
      <c r="CX20" s="664"/>
      <c r="CY20" s="665"/>
      <c r="CZ20" s="723">
        <v>100</v>
      </c>
      <c r="DA20" s="723"/>
      <c r="DB20" s="723"/>
      <c r="DC20" s="723"/>
      <c r="DD20" s="669">
        <v>1114811</v>
      </c>
      <c r="DE20" s="664"/>
      <c r="DF20" s="664"/>
      <c r="DG20" s="664"/>
      <c r="DH20" s="664"/>
      <c r="DI20" s="664"/>
      <c r="DJ20" s="664"/>
      <c r="DK20" s="664"/>
      <c r="DL20" s="664"/>
      <c r="DM20" s="664"/>
      <c r="DN20" s="664"/>
      <c r="DO20" s="664"/>
      <c r="DP20" s="665"/>
      <c r="DQ20" s="669">
        <v>6419759</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668</v>
      </c>
      <c r="S21" s="664"/>
      <c r="T21" s="664"/>
      <c r="U21" s="664"/>
      <c r="V21" s="664"/>
      <c r="W21" s="664"/>
      <c r="X21" s="664"/>
      <c r="Y21" s="665"/>
      <c r="Z21" s="723">
        <v>0</v>
      </c>
      <c r="AA21" s="723"/>
      <c r="AB21" s="723"/>
      <c r="AC21" s="723"/>
      <c r="AD21" s="724" t="s">
        <v>138</v>
      </c>
      <c r="AE21" s="724"/>
      <c r="AF21" s="724"/>
      <c r="AG21" s="724"/>
      <c r="AH21" s="724"/>
      <c r="AI21" s="724"/>
      <c r="AJ21" s="724"/>
      <c r="AK21" s="724"/>
      <c r="AL21" s="666" t="s">
        <v>227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41225</v>
      </c>
      <c r="BH21" s="664"/>
      <c r="BI21" s="664"/>
      <c r="BJ21" s="664"/>
      <c r="BK21" s="664"/>
      <c r="BL21" s="664"/>
      <c r="BM21" s="664"/>
      <c r="BN21" s="665"/>
      <c r="BO21" s="723">
        <v>2.2999999999999998</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5928866</v>
      </c>
      <c r="S22" s="664"/>
      <c r="T22" s="664"/>
      <c r="U22" s="664"/>
      <c r="V22" s="664"/>
      <c r="W22" s="664"/>
      <c r="X22" s="664"/>
      <c r="Y22" s="665"/>
      <c r="Z22" s="723">
        <v>62.7</v>
      </c>
      <c r="AA22" s="723"/>
      <c r="AB22" s="723"/>
      <c r="AC22" s="723"/>
      <c r="AD22" s="724">
        <v>5715524</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227</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1835</v>
      </c>
      <c r="S23" s="664"/>
      <c r="T23" s="664"/>
      <c r="U23" s="664"/>
      <c r="V23" s="664"/>
      <c r="W23" s="664"/>
      <c r="X23" s="664"/>
      <c r="Y23" s="665"/>
      <c r="Z23" s="723">
        <v>0</v>
      </c>
      <c r="AA23" s="723"/>
      <c r="AB23" s="723"/>
      <c r="AC23" s="723"/>
      <c r="AD23" s="724">
        <v>1835</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35651</v>
      </c>
      <c r="S24" s="664"/>
      <c r="T24" s="664"/>
      <c r="U24" s="664"/>
      <c r="V24" s="664"/>
      <c r="W24" s="664"/>
      <c r="X24" s="664"/>
      <c r="Y24" s="665"/>
      <c r="Z24" s="723">
        <v>0.4</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227</v>
      </c>
      <c r="BH24" s="664"/>
      <c r="BI24" s="664"/>
      <c r="BJ24" s="664"/>
      <c r="BK24" s="664"/>
      <c r="BL24" s="664"/>
      <c r="BM24" s="664"/>
      <c r="BN24" s="665"/>
      <c r="BO24" s="723" t="s">
        <v>227</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4082145</v>
      </c>
      <c r="CS24" s="727"/>
      <c r="CT24" s="727"/>
      <c r="CU24" s="727"/>
      <c r="CV24" s="727"/>
      <c r="CW24" s="727"/>
      <c r="CX24" s="727"/>
      <c r="CY24" s="773"/>
      <c r="CZ24" s="774">
        <v>46.3</v>
      </c>
      <c r="DA24" s="743"/>
      <c r="DB24" s="743"/>
      <c r="DC24" s="777"/>
      <c r="DD24" s="772">
        <v>3291078</v>
      </c>
      <c r="DE24" s="727"/>
      <c r="DF24" s="727"/>
      <c r="DG24" s="727"/>
      <c r="DH24" s="727"/>
      <c r="DI24" s="727"/>
      <c r="DJ24" s="727"/>
      <c r="DK24" s="773"/>
      <c r="DL24" s="772">
        <v>3211376</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363913</v>
      </c>
      <c r="S25" s="664"/>
      <c r="T25" s="664"/>
      <c r="U25" s="664"/>
      <c r="V25" s="664"/>
      <c r="W25" s="664"/>
      <c r="X25" s="664"/>
      <c r="Y25" s="665"/>
      <c r="Z25" s="723">
        <v>3.9</v>
      </c>
      <c r="AA25" s="723"/>
      <c r="AB25" s="723"/>
      <c r="AC25" s="723"/>
      <c r="AD25" s="724">
        <v>920</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1967450</v>
      </c>
      <c r="CS25" s="662"/>
      <c r="CT25" s="662"/>
      <c r="CU25" s="662"/>
      <c r="CV25" s="662"/>
      <c r="CW25" s="662"/>
      <c r="CX25" s="662"/>
      <c r="CY25" s="663"/>
      <c r="CZ25" s="666">
        <v>22.3</v>
      </c>
      <c r="DA25" s="695"/>
      <c r="DB25" s="695"/>
      <c r="DC25" s="696"/>
      <c r="DD25" s="669">
        <v>1894677</v>
      </c>
      <c r="DE25" s="662"/>
      <c r="DF25" s="662"/>
      <c r="DG25" s="662"/>
      <c r="DH25" s="662"/>
      <c r="DI25" s="662"/>
      <c r="DJ25" s="662"/>
      <c r="DK25" s="663"/>
      <c r="DL25" s="669">
        <v>1815757</v>
      </c>
      <c r="DM25" s="662"/>
      <c r="DN25" s="662"/>
      <c r="DO25" s="662"/>
      <c r="DP25" s="662"/>
      <c r="DQ25" s="662"/>
      <c r="DR25" s="662"/>
      <c r="DS25" s="662"/>
      <c r="DT25" s="662"/>
      <c r="DU25" s="662"/>
      <c r="DV25" s="663"/>
      <c r="DW25" s="666">
        <v>30.3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99104</v>
      </c>
      <c r="S26" s="664"/>
      <c r="T26" s="664"/>
      <c r="U26" s="664"/>
      <c r="V26" s="664"/>
      <c r="W26" s="664"/>
      <c r="X26" s="664"/>
      <c r="Y26" s="665"/>
      <c r="Z26" s="723">
        <v>1</v>
      </c>
      <c r="AA26" s="723"/>
      <c r="AB26" s="723"/>
      <c r="AC26" s="723"/>
      <c r="AD26" s="724">
        <v>3436</v>
      </c>
      <c r="AE26" s="724"/>
      <c r="AF26" s="724"/>
      <c r="AG26" s="724"/>
      <c r="AH26" s="724"/>
      <c r="AI26" s="724"/>
      <c r="AJ26" s="724"/>
      <c r="AK26" s="724"/>
      <c r="AL26" s="666">
        <v>0.1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227</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1216288</v>
      </c>
      <c r="CS26" s="664"/>
      <c r="CT26" s="664"/>
      <c r="CU26" s="664"/>
      <c r="CV26" s="664"/>
      <c r="CW26" s="664"/>
      <c r="CX26" s="664"/>
      <c r="CY26" s="665"/>
      <c r="CZ26" s="666">
        <v>13.8</v>
      </c>
      <c r="DA26" s="695"/>
      <c r="DB26" s="695"/>
      <c r="DC26" s="696"/>
      <c r="DD26" s="669">
        <v>1151992</v>
      </c>
      <c r="DE26" s="664"/>
      <c r="DF26" s="664"/>
      <c r="DG26" s="664"/>
      <c r="DH26" s="664"/>
      <c r="DI26" s="664"/>
      <c r="DJ26" s="664"/>
      <c r="DK26" s="665"/>
      <c r="DL26" s="669" t="s">
        <v>227</v>
      </c>
      <c r="DM26" s="664"/>
      <c r="DN26" s="664"/>
      <c r="DO26" s="664"/>
      <c r="DP26" s="664"/>
      <c r="DQ26" s="664"/>
      <c r="DR26" s="664"/>
      <c r="DS26" s="664"/>
      <c r="DT26" s="664"/>
      <c r="DU26" s="664"/>
      <c r="DV26" s="665"/>
      <c r="DW26" s="666" t="s">
        <v>227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701278</v>
      </c>
      <c r="S27" s="664"/>
      <c r="T27" s="664"/>
      <c r="U27" s="664"/>
      <c r="V27" s="664"/>
      <c r="W27" s="664"/>
      <c r="X27" s="664"/>
      <c r="Y27" s="665"/>
      <c r="Z27" s="723">
        <v>7.4</v>
      </c>
      <c r="AA27" s="723"/>
      <c r="AB27" s="723"/>
      <c r="AC27" s="723"/>
      <c r="AD27" s="724" t="s">
        <v>227</v>
      </c>
      <c r="AE27" s="724"/>
      <c r="AF27" s="724"/>
      <c r="AG27" s="724"/>
      <c r="AH27" s="724"/>
      <c r="AI27" s="724"/>
      <c r="AJ27" s="724"/>
      <c r="AK27" s="724"/>
      <c r="AL27" s="666" t="s">
        <v>129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1760300</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1158997</v>
      </c>
      <c r="CS27" s="662"/>
      <c r="CT27" s="662"/>
      <c r="CU27" s="662"/>
      <c r="CV27" s="662"/>
      <c r="CW27" s="662"/>
      <c r="CX27" s="662"/>
      <c r="CY27" s="663"/>
      <c r="CZ27" s="666">
        <v>13.1</v>
      </c>
      <c r="DA27" s="695"/>
      <c r="DB27" s="695"/>
      <c r="DC27" s="696"/>
      <c r="DD27" s="669">
        <v>515492</v>
      </c>
      <c r="DE27" s="662"/>
      <c r="DF27" s="662"/>
      <c r="DG27" s="662"/>
      <c r="DH27" s="662"/>
      <c r="DI27" s="662"/>
      <c r="DJ27" s="662"/>
      <c r="DK27" s="663"/>
      <c r="DL27" s="669">
        <v>514710</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227</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955698</v>
      </c>
      <c r="CS28" s="664"/>
      <c r="CT28" s="664"/>
      <c r="CU28" s="664"/>
      <c r="CV28" s="664"/>
      <c r="CW28" s="664"/>
      <c r="CX28" s="664"/>
      <c r="CY28" s="665"/>
      <c r="CZ28" s="666">
        <v>10.8</v>
      </c>
      <c r="DA28" s="695"/>
      <c r="DB28" s="695"/>
      <c r="DC28" s="696"/>
      <c r="DD28" s="669">
        <v>880909</v>
      </c>
      <c r="DE28" s="664"/>
      <c r="DF28" s="664"/>
      <c r="DG28" s="664"/>
      <c r="DH28" s="664"/>
      <c r="DI28" s="664"/>
      <c r="DJ28" s="664"/>
      <c r="DK28" s="665"/>
      <c r="DL28" s="669">
        <v>880909</v>
      </c>
      <c r="DM28" s="664"/>
      <c r="DN28" s="664"/>
      <c r="DO28" s="664"/>
      <c r="DP28" s="664"/>
      <c r="DQ28" s="664"/>
      <c r="DR28" s="664"/>
      <c r="DS28" s="664"/>
      <c r="DT28" s="664"/>
      <c r="DU28" s="664"/>
      <c r="DV28" s="665"/>
      <c r="DW28" s="666">
        <v>14.7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551904</v>
      </c>
      <c r="S29" s="664"/>
      <c r="T29" s="664"/>
      <c r="U29" s="664"/>
      <c r="V29" s="664"/>
      <c r="W29" s="664"/>
      <c r="X29" s="664"/>
      <c r="Y29" s="665"/>
      <c r="Z29" s="723">
        <v>5.8</v>
      </c>
      <c r="AA29" s="723"/>
      <c r="AB29" s="723"/>
      <c r="AC29" s="723"/>
      <c r="AD29" s="724" t="s">
        <v>227</v>
      </c>
      <c r="AE29" s="724"/>
      <c r="AF29" s="724"/>
      <c r="AG29" s="724"/>
      <c r="AH29" s="724"/>
      <c r="AI29" s="724"/>
      <c r="AJ29" s="724"/>
      <c r="AK29" s="724"/>
      <c r="AL29" s="666" t="s">
        <v>227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955698</v>
      </c>
      <c r="CS29" s="662"/>
      <c r="CT29" s="662"/>
      <c r="CU29" s="662"/>
      <c r="CV29" s="662"/>
      <c r="CW29" s="662"/>
      <c r="CX29" s="662"/>
      <c r="CY29" s="663"/>
      <c r="CZ29" s="666">
        <v>10.8</v>
      </c>
      <c r="DA29" s="695"/>
      <c r="DB29" s="695"/>
      <c r="DC29" s="696"/>
      <c r="DD29" s="669">
        <v>880909</v>
      </c>
      <c r="DE29" s="662"/>
      <c r="DF29" s="662"/>
      <c r="DG29" s="662"/>
      <c r="DH29" s="662"/>
      <c r="DI29" s="662"/>
      <c r="DJ29" s="662"/>
      <c r="DK29" s="663"/>
      <c r="DL29" s="669">
        <v>880909</v>
      </c>
      <c r="DM29" s="662"/>
      <c r="DN29" s="662"/>
      <c r="DO29" s="662"/>
      <c r="DP29" s="662"/>
      <c r="DQ29" s="662"/>
      <c r="DR29" s="662"/>
      <c r="DS29" s="662"/>
      <c r="DT29" s="662"/>
      <c r="DU29" s="662"/>
      <c r="DV29" s="663"/>
      <c r="DW29" s="666">
        <v>14.7</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70841</v>
      </c>
      <c r="S30" s="664"/>
      <c r="T30" s="664"/>
      <c r="U30" s="664"/>
      <c r="V30" s="664"/>
      <c r="W30" s="664"/>
      <c r="X30" s="664"/>
      <c r="Y30" s="665"/>
      <c r="Z30" s="723">
        <v>0.7</v>
      </c>
      <c r="AA30" s="723"/>
      <c r="AB30" s="723"/>
      <c r="AC30" s="723"/>
      <c r="AD30" s="724">
        <v>4588</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98.4</v>
      </c>
      <c r="BH30" s="742"/>
      <c r="BI30" s="742"/>
      <c r="BJ30" s="742"/>
      <c r="BK30" s="742"/>
      <c r="BL30" s="742"/>
      <c r="BM30" s="743">
        <v>94.4</v>
      </c>
      <c r="BN30" s="742"/>
      <c r="BO30" s="742"/>
      <c r="BP30" s="742"/>
      <c r="BQ30" s="744"/>
      <c r="BR30" s="741">
        <v>98.1</v>
      </c>
      <c r="BS30" s="742"/>
      <c r="BT30" s="742"/>
      <c r="BU30" s="742"/>
      <c r="BV30" s="742"/>
      <c r="BW30" s="742"/>
      <c r="BX30" s="743">
        <v>93.4</v>
      </c>
      <c r="BY30" s="742"/>
      <c r="BZ30" s="742"/>
      <c r="CA30" s="742"/>
      <c r="CB30" s="744"/>
      <c r="CD30" s="747"/>
      <c r="CE30" s="748"/>
      <c r="CF30" s="705" t="s">
        <v>310</v>
      </c>
      <c r="CG30" s="702"/>
      <c r="CH30" s="702"/>
      <c r="CI30" s="702"/>
      <c r="CJ30" s="702"/>
      <c r="CK30" s="702"/>
      <c r="CL30" s="702"/>
      <c r="CM30" s="702"/>
      <c r="CN30" s="702"/>
      <c r="CO30" s="702"/>
      <c r="CP30" s="702"/>
      <c r="CQ30" s="703"/>
      <c r="CR30" s="661">
        <v>909090</v>
      </c>
      <c r="CS30" s="664"/>
      <c r="CT30" s="664"/>
      <c r="CU30" s="664"/>
      <c r="CV30" s="664"/>
      <c r="CW30" s="664"/>
      <c r="CX30" s="664"/>
      <c r="CY30" s="665"/>
      <c r="CZ30" s="666">
        <v>10.3</v>
      </c>
      <c r="DA30" s="695"/>
      <c r="DB30" s="695"/>
      <c r="DC30" s="696"/>
      <c r="DD30" s="669">
        <v>835698</v>
      </c>
      <c r="DE30" s="664"/>
      <c r="DF30" s="664"/>
      <c r="DG30" s="664"/>
      <c r="DH30" s="664"/>
      <c r="DI30" s="664"/>
      <c r="DJ30" s="664"/>
      <c r="DK30" s="665"/>
      <c r="DL30" s="669">
        <v>835698</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48949</v>
      </c>
      <c r="S31" s="664"/>
      <c r="T31" s="664"/>
      <c r="U31" s="664"/>
      <c r="V31" s="664"/>
      <c r="W31" s="664"/>
      <c r="X31" s="664"/>
      <c r="Y31" s="665"/>
      <c r="Z31" s="723">
        <v>0.5</v>
      </c>
      <c r="AA31" s="723"/>
      <c r="AB31" s="723"/>
      <c r="AC31" s="723"/>
      <c r="AD31" s="724" t="s">
        <v>129</v>
      </c>
      <c r="AE31" s="724"/>
      <c r="AF31" s="724"/>
      <c r="AG31" s="724"/>
      <c r="AH31" s="724"/>
      <c r="AI31" s="724"/>
      <c r="AJ31" s="724"/>
      <c r="AK31" s="724"/>
      <c r="AL31" s="666" t="s">
        <v>227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98.6</v>
      </c>
      <c r="BH31" s="662"/>
      <c r="BI31" s="662"/>
      <c r="BJ31" s="662"/>
      <c r="BK31" s="662"/>
      <c r="BL31" s="662"/>
      <c r="BM31" s="667">
        <v>96.3</v>
      </c>
      <c r="BN31" s="740"/>
      <c r="BO31" s="740"/>
      <c r="BP31" s="740"/>
      <c r="BQ31" s="701"/>
      <c r="BR31" s="739">
        <v>98.4</v>
      </c>
      <c r="BS31" s="662"/>
      <c r="BT31" s="662"/>
      <c r="BU31" s="662"/>
      <c r="BV31" s="662"/>
      <c r="BW31" s="662"/>
      <c r="BX31" s="667">
        <v>95.7</v>
      </c>
      <c r="BY31" s="740"/>
      <c r="BZ31" s="740"/>
      <c r="CA31" s="740"/>
      <c r="CB31" s="701"/>
      <c r="CD31" s="747"/>
      <c r="CE31" s="748"/>
      <c r="CF31" s="705" t="s">
        <v>314</v>
      </c>
      <c r="CG31" s="702"/>
      <c r="CH31" s="702"/>
      <c r="CI31" s="702"/>
      <c r="CJ31" s="702"/>
      <c r="CK31" s="702"/>
      <c r="CL31" s="702"/>
      <c r="CM31" s="702"/>
      <c r="CN31" s="702"/>
      <c r="CO31" s="702"/>
      <c r="CP31" s="702"/>
      <c r="CQ31" s="703"/>
      <c r="CR31" s="661">
        <v>46608</v>
      </c>
      <c r="CS31" s="662"/>
      <c r="CT31" s="662"/>
      <c r="CU31" s="662"/>
      <c r="CV31" s="662"/>
      <c r="CW31" s="662"/>
      <c r="CX31" s="662"/>
      <c r="CY31" s="663"/>
      <c r="CZ31" s="666">
        <v>0.5</v>
      </c>
      <c r="DA31" s="695"/>
      <c r="DB31" s="695"/>
      <c r="DC31" s="696"/>
      <c r="DD31" s="669">
        <v>45211</v>
      </c>
      <c r="DE31" s="662"/>
      <c r="DF31" s="662"/>
      <c r="DG31" s="662"/>
      <c r="DH31" s="662"/>
      <c r="DI31" s="662"/>
      <c r="DJ31" s="662"/>
      <c r="DK31" s="663"/>
      <c r="DL31" s="669">
        <v>45211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387583</v>
      </c>
      <c r="S32" s="664"/>
      <c r="T32" s="664"/>
      <c r="U32" s="664"/>
      <c r="V32" s="664"/>
      <c r="W32" s="664"/>
      <c r="X32" s="664"/>
      <c r="Y32" s="665"/>
      <c r="Z32" s="723">
        <v>4.0999999999999996</v>
      </c>
      <c r="AA32" s="723"/>
      <c r="AB32" s="723"/>
      <c r="AC32" s="723"/>
      <c r="AD32" s="724" t="s">
        <v>227</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98.1</v>
      </c>
      <c r="BH32" s="677"/>
      <c r="BI32" s="677"/>
      <c r="BJ32" s="677"/>
      <c r="BK32" s="677"/>
      <c r="BL32" s="677"/>
      <c r="BM32" s="721">
        <v>92.2</v>
      </c>
      <c r="BN32" s="677"/>
      <c r="BO32" s="677"/>
      <c r="BP32" s="677"/>
      <c r="BQ32" s="714"/>
      <c r="BR32" s="738">
        <v>97.6</v>
      </c>
      <c r="BS32" s="677"/>
      <c r="BT32" s="677"/>
      <c r="BU32" s="677"/>
      <c r="BV32" s="677"/>
      <c r="BW32" s="677"/>
      <c r="BX32" s="721">
        <v>90.7</v>
      </c>
      <c r="BY32" s="677"/>
      <c r="BZ32" s="677"/>
      <c r="CA32" s="677"/>
      <c r="CB32" s="714"/>
      <c r="CD32" s="749"/>
      <c r="CE32" s="750"/>
      <c r="CF32" s="705" t="s">
        <v>317</v>
      </c>
      <c r="CG32" s="702"/>
      <c r="CH32" s="702"/>
      <c r="CI32" s="702"/>
      <c r="CJ32" s="702"/>
      <c r="CK32" s="702"/>
      <c r="CL32" s="702"/>
      <c r="CM32" s="702"/>
      <c r="CN32" s="702"/>
      <c r="CO32" s="702"/>
      <c r="CP32" s="702"/>
      <c r="CQ32" s="703"/>
      <c r="CR32" s="661" t="s">
        <v>138</v>
      </c>
      <c r="CS32" s="664"/>
      <c r="CT32" s="664"/>
      <c r="CU32" s="664"/>
      <c r="CV32" s="664"/>
      <c r="CW32" s="664"/>
      <c r="CX32" s="664"/>
      <c r="CY32" s="665"/>
      <c r="CZ32" s="666" t="s">
        <v>227</v>
      </c>
      <c r="DA32" s="695"/>
      <c r="DB32" s="695"/>
      <c r="DC32" s="696"/>
      <c r="DD32" s="669" t="s">
        <v>138</v>
      </c>
      <c r="DE32" s="664"/>
      <c r="DF32" s="664"/>
      <c r="DG32" s="664"/>
      <c r="DH32" s="664"/>
      <c r="DI32" s="664"/>
      <c r="DJ32" s="664"/>
      <c r="DK32" s="665"/>
      <c r="DL32" s="669" t="s">
        <v>227</v>
      </c>
      <c r="DM32" s="664"/>
      <c r="DN32" s="664"/>
      <c r="DO32" s="664"/>
      <c r="DP32" s="664"/>
      <c r="DQ32" s="664"/>
      <c r="DR32" s="664"/>
      <c r="DS32" s="664"/>
      <c r="DT32" s="664"/>
      <c r="DU32" s="664"/>
      <c r="DV32" s="665"/>
      <c r="DW32" s="666" t="s">
        <v>227</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417808</v>
      </c>
      <c r="S33" s="664"/>
      <c r="T33" s="664"/>
      <c r="U33" s="664"/>
      <c r="V33" s="664"/>
      <c r="W33" s="664"/>
      <c r="X33" s="664"/>
      <c r="Y33" s="665"/>
      <c r="Z33" s="723">
        <v>4.4000000000000004</v>
      </c>
      <c r="AA33" s="723"/>
      <c r="AB33" s="723"/>
      <c r="AC33" s="723"/>
      <c r="AD33" s="724" t="s">
        <v>227</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3627215</v>
      </c>
      <c r="CS33" s="662"/>
      <c r="CT33" s="662"/>
      <c r="CU33" s="662"/>
      <c r="CV33" s="662"/>
      <c r="CW33" s="662"/>
      <c r="CX33" s="662"/>
      <c r="CY33" s="663"/>
      <c r="CZ33" s="666">
        <v>41.1</v>
      </c>
      <c r="DA33" s="695"/>
      <c r="DB33" s="695"/>
      <c r="DC33" s="696"/>
      <c r="DD33" s="669">
        <v>2658984</v>
      </c>
      <c r="DE33" s="662"/>
      <c r="DF33" s="662"/>
      <c r="DG33" s="662"/>
      <c r="DH33" s="662"/>
      <c r="DI33" s="662"/>
      <c r="DJ33" s="662"/>
      <c r="DK33" s="663"/>
      <c r="DL33" s="669">
        <v>2039870</v>
      </c>
      <c r="DM33" s="662"/>
      <c r="DN33" s="662"/>
      <c r="DO33" s="662"/>
      <c r="DP33" s="662"/>
      <c r="DQ33" s="662"/>
      <c r="DR33" s="662"/>
      <c r="DS33" s="662"/>
      <c r="DT33" s="662"/>
      <c r="DU33" s="662"/>
      <c r="DV33" s="663"/>
      <c r="DW33" s="666">
        <v>34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157834</v>
      </c>
      <c r="S34" s="664"/>
      <c r="T34" s="664"/>
      <c r="U34" s="664"/>
      <c r="V34" s="664"/>
      <c r="W34" s="664"/>
      <c r="X34" s="664"/>
      <c r="Y34" s="665"/>
      <c r="Z34" s="723">
        <v>1.7</v>
      </c>
      <c r="AA34" s="723"/>
      <c r="AB34" s="723"/>
      <c r="AC34" s="723"/>
      <c r="AD34" s="724">
        <v>388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1712227</v>
      </c>
      <c r="CS34" s="664"/>
      <c r="CT34" s="664"/>
      <c r="CU34" s="664"/>
      <c r="CV34" s="664"/>
      <c r="CW34" s="664"/>
      <c r="CX34" s="664"/>
      <c r="CY34" s="665"/>
      <c r="CZ34" s="666">
        <v>19.399999999999999</v>
      </c>
      <c r="DA34" s="695"/>
      <c r="DB34" s="695"/>
      <c r="DC34" s="696"/>
      <c r="DD34" s="669">
        <v>1096516</v>
      </c>
      <c r="DE34" s="664"/>
      <c r="DF34" s="664"/>
      <c r="DG34" s="664"/>
      <c r="DH34" s="664"/>
      <c r="DI34" s="664"/>
      <c r="DJ34" s="664"/>
      <c r="DK34" s="665"/>
      <c r="DL34" s="669">
        <v>874628</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686247</v>
      </c>
      <c r="S35" s="664"/>
      <c r="T35" s="664"/>
      <c r="U35" s="664"/>
      <c r="V35" s="664"/>
      <c r="W35" s="664"/>
      <c r="X35" s="664"/>
      <c r="Y35" s="665"/>
      <c r="Z35" s="723">
        <v>7.3</v>
      </c>
      <c r="AA35" s="723"/>
      <c r="AB35" s="723"/>
      <c r="AC35" s="723"/>
      <c r="AD35" s="724" t="s">
        <v>129</v>
      </c>
      <c r="AE35" s="724"/>
      <c r="AF35" s="724"/>
      <c r="AG35" s="724"/>
      <c r="AH35" s="724"/>
      <c r="AI35" s="724"/>
      <c r="AJ35" s="724"/>
      <c r="AK35" s="724"/>
      <c r="AL35" s="666" t="s">
        <v>227</v>
      </c>
      <c r="AM35" s="667"/>
      <c r="AN35" s="667"/>
      <c r="AO35" s="725"/>
      <c r="AP35" s="234"/>
      <c r="AQ35" s="729" t="s">
        <v>325</v>
      </c>
      <c r="AR35" s="730"/>
      <c r="AS35" s="730"/>
      <c r="AT35" s="730"/>
      <c r="AU35" s="730"/>
      <c r="AV35" s="730"/>
      <c r="AW35" s="730"/>
      <c r="AX35" s="730"/>
      <c r="AY35" s="731"/>
      <c r="AZ35" s="726">
        <v>1040115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47076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106891</v>
      </c>
      <c r="CS35" s="662"/>
      <c r="CT35" s="662"/>
      <c r="CU35" s="662"/>
      <c r="CV35" s="662"/>
      <c r="CW35" s="662"/>
      <c r="CX35" s="662"/>
      <c r="CY35" s="663"/>
      <c r="CZ35" s="666">
        <v>1.2</v>
      </c>
      <c r="DA35" s="695"/>
      <c r="DB35" s="695"/>
      <c r="DC35" s="696"/>
      <c r="DD35" s="669">
        <v>91318</v>
      </c>
      <c r="DE35" s="662"/>
      <c r="DF35" s="662"/>
      <c r="DG35" s="662"/>
      <c r="DH35" s="662"/>
      <c r="DI35" s="662"/>
      <c r="DJ35" s="662"/>
      <c r="DK35" s="663"/>
      <c r="DL35" s="669">
        <v>91318</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227</v>
      </c>
      <c r="AM36" s="667"/>
      <c r="AN36" s="667"/>
      <c r="AO36" s="725"/>
      <c r="AQ36" s="698" t="s">
        <v>329</v>
      </c>
      <c r="AR36" s="699"/>
      <c r="AS36" s="699"/>
      <c r="AT36" s="699"/>
      <c r="AU36" s="699"/>
      <c r="AV36" s="699"/>
      <c r="AW36" s="699"/>
      <c r="AX36" s="699"/>
      <c r="AY36" s="700"/>
      <c r="AZ36" s="661">
        <v>39724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28314</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617107</v>
      </c>
      <c r="CS36" s="664"/>
      <c r="CT36" s="664"/>
      <c r="CU36" s="664"/>
      <c r="CV36" s="664"/>
      <c r="CW36" s="664"/>
      <c r="CX36" s="664"/>
      <c r="CY36" s="665"/>
      <c r="CZ36" s="666">
        <v>7</v>
      </c>
      <c r="DA36" s="695"/>
      <c r="DB36" s="695"/>
      <c r="DC36" s="696"/>
      <c r="DD36" s="669">
        <v>443277</v>
      </c>
      <c r="DE36" s="664"/>
      <c r="DF36" s="664"/>
      <c r="DG36" s="664"/>
      <c r="DH36" s="664"/>
      <c r="DI36" s="664"/>
      <c r="DJ36" s="664"/>
      <c r="DK36" s="665"/>
      <c r="DL36" s="669">
        <v>264612</v>
      </c>
      <c r="DM36" s="664"/>
      <c r="DN36" s="664"/>
      <c r="DO36" s="664"/>
      <c r="DP36" s="664"/>
      <c r="DQ36" s="664"/>
      <c r="DR36" s="664"/>
      <c r="DS36" s="664"/>
      <c r="DT36" s="664"/>
      <c r="DU36" s="664"/>
      <c r="DV36" s="665"/>
      <c r="DW36" s="666">
        <v>4.4000000000000004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266147</v>
      </c>
      <c r="S37" s="664"/>
      <c r="T37" s="664"/>
      <c r="U37" s="664"/>
      <c r="V37" s="664"/>
      <c r="W37" s="664"/>
      <c r="X37" s="664"/>
      <c r="Y37" s="665"/>
      <c r="Z37" s="723">
        <v>2.8</v>
      </c>
      <c r="AA37" s="723"/>
      <c r="AB37" s="723"/>
      <c r="AC37" s="723"/>
      <c r="AD37" s="724" t="s">
        <v>227</v>
      </c>
      <c r="AE37" s="724"/>
      <c r="AF37" s="724"/>
      <c r="AG37" s="724"/>
      <c r="AH37" s="724"/>
      <c r="AI37" s="724"/>
      <c r="AJ37" s="724"/>
      <c r="AK37" s="724"/>
      <c r="AL37" s="666" t="s">
        <v>227</v>
      </c>
      <c r="AM37" s="667"/>
      <c r="AN37" s="667"/>
      <c r="AO37" s="725"/>
      <c r="AQ37" s="698" t="s">
        <v>333</v>
      </c>
      <c r="AR37" s="699"/>
      <c r="AS37" s="699"/>
      <c r="AT37" s="699"/>
      <c r="AU37" s="699"/>
      <c r="AV37" s="699"/>
      <c r="AW37" s="699"/>
      <c r="AX37" s="699"/>
      <c r="AY37" s="700"/>
      <c r="AZ37" s="661">
        <v>22346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3204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5395</v>
      </c>
      <c r="CS37" s="662"/>
      <c r="CT37" s="662"/>
      <c r="CU37" s="662"/>
      <c r="CV37" s="662"/>
      <c r="CW37" s="662"/>
      <c r="CX37" s="662"/>
      <c r="CY37" s="663"/>
      <c r="CZ37" s="666">
        <v>0.1</v>
      </c>
      <c r="DA37" s="695"/>
      <c r="DB37" s="695"/>
      <c r="DC37" s="696"/>
      <c r="DD37" s="669">
        <v>4753</v>
      </c>
      <c r="DE37" s="662"/>
      <c r="DF37" s="662"/>
      <c r="DG37" s="662"/>
      <c r="DH37" s="662"/>
      <c r="DI37" s="662"/>
      <c r="DJ37" s="662"/>
      <c r="DK37" s="663"/>
      <c r="DL37" s="669">
        <v>4524</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9451813</v>
      </c>
      <c r="S38" s="713"/>
      <c r="T38" s="713"/>
      <c r="U38" s="713"/>
      <c r="V38" s="713"/>
      <c r="W38" s="713"/>
      <c r="X38" s="713"/>
      <c r="Y38" s="718"/>
      <c r="Z38" s="719">
        <v>100</v>
      </c>
      <c r="AA38" s="719"/>
      <c r="AB38" s="719"/>
      <c r="AC38" s="719"/>
      <c r="AD38" s="720">
        <v>5726691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5187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983363</v>
      </c>
      <c r="CS38" s="664"/>
      <c r="CT38" s="664"/>
      <c r="CU38" s="664"/>
      <c r="CV38" s="664"/>
      <c r="CW38" s="664"/>
      <c r="CX38" s="664"/>
      <c r="CY38" s="665"/>
      <c r="CZ38" s="666">
        <v>11.1</v>
      </c>
      <c r="DA38" s="695"/>
      <c r="DB38" s="695"/>
      <c r="DC38" s="696"/>
      <c r="DD38" s="669">
        <v>840129</v>
      </c>
      <c r="DE38" s="664"/>
      <c r="DF38" s="664"/>
      <c r="DG38" s="664"/>
      <c r="DH38" s="664"/>
      <c r="DI38" s="664"/>
      <c r="DJ38" s="664"/>
      <c r="DK38" s="665"/>
      <c r="DL38" s="669">
        <v>808660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227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178993</v>
      </c>
      <c r="CS39" s="662"/>
      <c r="CT39" s="662"/>
      <c r="CU39" s="662"/>
      <c r="CV39" s="662"/>
      <c r="CW39" s="662"/>
      <c r="CX39" s="662"/>
      <c r="CY39" s="663"/>
      <c r="CZ39" s="666">
        <v>2</v>
      </c>
      <c r="DA39" s="695"/>
      <c r="DB39" s="695"/>
      <c r="DC39" s="696"/>
      <c r="DD39" s="669">
        <v>170000</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241038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28634</v>
      </c>
      <c r="CS40" s="664"/>
      <c r="CT40" s="664"/>
      <c r="CU40" s="664"/>
      <c r="CV40" s="664"/>
      <c r="CW40" s="664"/>
      <c r="CX40" s="664"/>
      <c r="CY40" s="665"/>
      <c r="CZ40" s="666">
        <v>0.3</v>
      </c>
      <c r="DA40" s="695"/>
      <c r="DB40" s="695"/>
      <c r="DC40" s="696"/>
      <c r="DD40" s="669">
        <v>17744</v>
      </c>
      <c r="DE40" s="664"/>
      <c r="DF40" s="664"/>
      <c r="DG40" s="664"/>
      <c r="DH40" s="664"/>
      <c r="DI40" s="664"/>
      <c r="DJ40" s="664"/>
      <c r="DK40" s="665"/>
      <c r="DL40" s="669">
        <v>652</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737007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129</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1114811</v>
      </c>
      <c r="CS42" s="664"/>
      <c r="CT42" s="664"/>
      <c r="CU42" s="664"/>
      <c r="CV42" s="664"/>
      <c r="CW42" s="664"/>
      <c r="CX42" s="664"/>
      <c r="CY42" s="665"/>
      <c r="CZ42" s="666">
        <v>12.6</v>
      </c>
      <c r="DA42" s="667"/>
      <c r="DB42" s="667"/>
      <c r="DC42" s="668"/>
      <c r="DD42" s="669">
        <v>469697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36790</v>
      </c>
      <c r="CS43" s="662"/>
      <c r="CT43" s="662"/>
      <c r="CU43" s="662"/>
      <c r="CV43" s="662"/>
      <c r="CW43" s="662"/>
      <c r="CX43" s="662"/>
      <c r="CY43" s="663"/>
      <c r="CZ43" s="666">
        <v>0.4</v>
      </c>
      <c r="DA43" s="695"/>
      <c r="DB43" s="695"/>
      <c r="DC43" s="696"/>
      <c r="DD43" s="669">
        <v>36790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1114811</v>
      </c>
      <c r="CS44" s="664"/>
      <c r="CT44" s="664"/>
      <c r="CU44" s="664"/>
      <c r="CV44" s="664"/>
      <c r="CW44" s="664"/>
      <c r="CX44" s="664"/>
      <c r="CY44" s="665"/>
      <c r="CZ44" s="666">
        <v>12.6</v>
      </c>
      <c r="DA44" s="667"/>
      <c r="DB44" s="667"/>
      <c r="DC44" s="668"/>
      <c r="DD44" s="669">
        <v>469697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453056</v>
      </c>
      <c r="CS45" s="662"/>
      <c r="CT45" s="662"/>
      <c r="CU45" s="662"/>
      <c r="CV45" s="662"/>
      <c r="CW45" s="662"/>
      <c r="CX45" s="662"/>
      <c r="CY45" s="663"/>
      <c r="CZ45" s="666">
        <v>5.0999999999999996</v>
      </c>
      <c r="DA45" s="695"/>
      <c r="DB45" s="695"/>
      <c r="DC45" s="696"/>
      <c r="DD45" s="669">
        <v>126138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661755</v>
      </c>
      <c r="CS46" s="664"/>
      <c r="CT46" s="664"/>
      <c r="CU46" s="664"/>
      <c r="CV46" s="664"/>
      <c r="CW46" s="664"/>
      <c r="CX46" s="664"/>
      <c r="CY46" s="665"/>
      <c r="CZ46" s="666">
        <v>7.5</v>
      </c>
      <c r="DA46" s="667"/>
      <c r="DB46" s="667"/>
      <c r="DC46" s="668"/>
      <c r="DD46" s="669">
        <v>343559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129</v>
      </c>
      <c r="CS47" s="662"/>
      <c r="CT47" s="662"/>
      <c r="CU47" s="662"/>
      <c r="CV47" s="662"/>
      <c r="CW47" s="662"/>
      <c r="CX47" s="662"/>
      <c r="CY47" s="663"/>
      <c r="CZ47" s="666" t="s">
        <v>138</v>
      </c>
      <c r="DA47" s="695"/>
      <c r="DB47" s="695"/>
      <c r="DC47" s="696"/>
      <c r="DD47" s="669" t="s">
        <v>138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227</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8824171</v>
      </c>
      <c r="CS49" s="677"/>
      <c r="CT49" s="677"/>
      <c r="CU49" s="677"/>
      <c r="CV49" s="677"/>
      <c r="CW49" s="677"/>
      <c r="CX49" s="677"/>
      <c r="CY49" s="678"/>
      <c r="CZ49" s="679">
        <v>100</v>
      </c>
      <c r="DA49" s="680"/>
      <c r="DB49" s="680"/>
      <c r="DC49" s="681"/>
      <c r="DD49" s="682">
        <v>6419759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jQsMA477dydxtB2B6/F3uzj6/I/rDbSgwLDPCgssV6eQq1HCVh6iAw1NG29LaSycfo2PAbAf4N8Q6LSZzNi4A==" saltValue="hReAgGQ/kUx0uund1Eib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9456</v>
      </c>
      <c r="R7" s="1194"/>
      <c r="S7" s="1194"/>
      <c r="T7" s="1194"/>
      <c r="U7" s="1194"/>
      <c r="V7" s="1194">
        <v>8828</v>
      </c>
      <c r="W7" s="1194"/>
      <c r="X7" s="1194"/>
      <c r="Y7" s="1194"/>
      <c r="Z7" s="1194"/>
      <c r="AA7" s="1194">
        <v>628</v>
      </c>
      <c r="AB7" s="1194"/>
      <c r="AC7" s="1194"/>
      <c r="AD7" s="1194"/>
      <c r="AE7" s="1195"/>
      <c r="AF7" s="1196">
        <v>616</v>
      </c>
      <c r="AG7" s="1197"/>
      <c r="AH7" s="1197"/>
      <c r="AI7" s="1197"/>
      <c r="AJ7" s="1198"/>
      <c r="AK7" s="1180">
        <v>736</v>
      </c>
      <c r="AL7" s="1181"/>
      <c r="AM7" s="1181"/>
      <c r="AN7" s="1181"/>
      <c r="AO7" s="1181"/>
      <c r="AP7" s="1181">
        <v>9811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590</v>
      </c>
      <c r="BT7" s="1185"/>
      <c r="BU7" s="1185"/>
      <c r="BV7" s="1185"/>
      <c r="BW7" s="1185"/>
      <c r="BX7" s="1185"/>
      <c r="BY7" s="1185"/>
      <c r="BZ7" s="1185"/>
      <c r="CA7" s="1185"/>
      <c r="CB7" s="1185"/>
      <c r="CC7" s="1185"/>
      <c r="CD7" s="1185"/>
      <c r="CE7" s="1185"/>
      <c r="CF7" s="1185"/>
      <c r="CG7" s="1186"/>
      <c r="CH7" s="1177">
        <v>-7</v>
      </c>
      <c r="CI7" s="1178"/>
      <c r="CJ7" s="1178"/>
      <c r="CK7" s="1178"/>
      <c r="CL7" s="1179"/>
      <c r="CM7" s="1177">
        <v>-16</v>
      </c>
      <c r="CN7" s="1178"/>
      <c r="CO7" s="1178"/>
      <c r="CP7" s="1178"/>
      <c r="CQ7" s="1179"/>
      <c r="CR7" s="1177">
        <v>1</v>
      </c>
      <c r="CS7" s="1178"/>
      <c r="CT7" s="1178"/>
      <c r="CU7" s="1178"/>
      <c r="CV7" s="1179"/>
      <c r="CW7" s="1177" t="s">
        <v>580</v>
      </c>
      <c r="CX7" s="1178"/>
      <c r="CY7" s="1178"/>
      <c r="CZ7" s="1178"/>
      <c r="DA7" s="1179"/>
      <c r="DB7" s="1177" t="s">
        <v>591</v>
      </c>
      <c r="DC7" s="1178"/>
      <c r="DD7" s="1178"/>
      <c r="DE7" s="1178"/>
      <c r="DF7" s="1179"/>
      <c r="DG7" s="1177" t="s">
        <v>591</v>
      </c>
      <c r="DH7" s="1178"/>
      <c r="DI7" s="1178"/>
      <c r="DJ7" s="1178"/>
      <c r="DK7" s="1179"/>
      <c r="DL7" s="1177" t="s">
        <v>580</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605</v>
      </c>
      <c r="BT8" s="1104"/>
      <c r="BU8" s="1104"/>
      <c r="BV8" s="1104"/>
      <c r="BW8" s="1104"/>
      <c r="BX8" s="1104"/>
      <c r="BY8" s="1104"/>
      <c r="BZ8" s="1104"/>
      <c r="CA8" s="1104"/>
      <c r="CB8" s="1104"/>
      <c r="CC8" s="1104"/>
      <c r="CD8" s="1104"/>
      <c r="CE8" s="1104"/>
      <c r="CF8" s="1104"/>
      <c r="CG8" s="1105"/>
      <c r="CH8" s="1078">
        <v>4</v>
      </c>
      <c r="CI8" s="1079"/>
      <c r="CJ8" s="1079"/>
      <c r="CK8" s="1079"/>
      <c r="CL8" s="1080"/>
      <c r="CM8" s="1078">
        <v>10</v>
      </c>
      <c r="CN8" s="1079"/>
      <c r="CO8" s="1079"/>
      <c r="CP8" s="1079"/>
      <c r="CQ8" s="1080"/>
      <c r="CR8" s="1078">
        <v>2</v>
      </c>
      <c r="CS8" s="1079"/>
      <c r="CT8" s="1079"/>
      <c r="CU8" s="1079"/>
      <c r="CV8" s="1080"/>
      <c r="CW8" s="1078">
        <v>18</v>
      </c>
      <c r="CX8" s="1079"/>
      <c r="CY8" s="1079"/>
      <c r="CZ8" s="1079"/>
      <c r="DA8" s="1080"/>
      <c r="DB8" s="1078" t="s">
        <v>594</v>
      </c>
      <c r="DC8" s="1079"/>
      <c r="DD8" s="1079"/>
      <c r="DE8" s="1079"/>
      <c r="DF8" s="1080"/>
      <c r="DG8" s="1078" t="s">
        <v>594</v>
      </c>
      <c r="DH8" s="1079"/>
      <c r="DI8" s="1079"/>
      <c r="DJ8" s="1079"/>
      <c r="DK8" s="1080"/>
      <c r="DL8" s="1078" t="s">
        <v>594</v>
      </c>
      <c r="DM8" s="1079"/>
      <c r="DN8" s="1079"/>
      <c r="DO8" s="1079"/>
      <c r="DP8" s="1080"/>
      <c r="DQ8" s="1078" t="s">
        <v>594</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9456</v>
      </c>
      <c r="R23" s="1158"/>
      <c r="S23" s="1158"/>
      <c r="T23" s="1158"/>
      <c r="U23" s="1158"/>
      <c r="V23" s="1158">
        <v>8828</v>
      </c>
      <c r="W23" s="1158"/>
      <c r="X23" s="1158"/>
      <c r="Y23" s="1158"/>
      <c r="Z23" s="1158"/>
      <c r="AA23" s="1158">
        <v>628</v>
      </c>
      <c r="AB23" s="1158"/>
      <c r="AC23" s="1158"/>
      <c r="AD23" s="1158"/>
      <c r="AE23" s="1159"/>
      <c r="AF23" s="1160">
        <v>616</v>
      </c>
      <c r="AG23" s="1158"/>
      <c r="AH23" s="1158"/>
      <c r="AI23" s="1158"/>
      <c r="AJ23" s="1161"/>
      <c r="AK23" s="1162"/>
      <c r="AL23" s="1163"/>
      <c r="AM23" s="1163"/>
      <c r="AN23" s="1163"/>
      <c r="AO23" s="1163"/>
      <c r="AP23" s="1158">
        <v>9811</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2445</v>
      </c>
      <c r="R28" s="1143"/>
      <c r="S28" s="1143"/>
      <c r="T28" s="1143"/>
      <c r="U28" s="1143"/>
      <c r="V28" s="1143">
        <v>2398</v>
      </c>
      <c r="W28" s="1143"/>
      <c r="X28" s="1143"/>
      <c r="Y28" s="1143"/>
      <c r="Z28" s="1143"/>
      <c r="AA28" s="1143">
        <v>47</v>
      </c>
      <c r="AB28" s="1143"/>
      <c r="AC28" s="1143"/>
      <c r="AD28" s="1143"/>
      <c r="AE28" s="1144"/>
      <c r="AF28" s="1145">
        <v>47</v>
      </c>
      <c r="AG28" s="1143"/>
      <c r="AH28" s="1143"/>
      <c r="AI28" s="1143"/>
      <c r="AJ28" s="1146"/>
      <c r="AK28" s="1147">
        <v>241</v>
      </c>
      <c r="AL28" s="1135"/>
      <c r="AM28" s="1135"/>
      <c r="AN28" s="1135"/>
      <c r="AO28" s="1135"/>
      <c r="AP28" s="1135" t="s">
        <v>568</v>
      </c>
      <c r="AQ28" s="1135"/>
      <c r="AR28" s="1135"/>
      <c r="AS28" s="1135"/>
      <c r="AT28" s="1135"/>
      <c r="AU28" s="1135" t="s">
        <v>569</v>
      </c>
      <c r="AV28" s="1135"/>
      <c r="AW28" s="1135"/>
      <c r="AX28" s="1135"/>
      <c r="AY28" s="1135"/>
      <c r="AZ28" s="1136" t="s">
        <v>569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2630</v>
      </c>
      <c r="R29" s="1133"/>
      <c r="S29" s="1133"/>
      <c r="T29" s="1133"/>
      <c r="U29" s="1133"/>
      <c r="V29" s="1133">
        <v>2504</v>
      </c>
      <c r="W29" s="1133"/>
      <c r="X29" s="1133"/>
      <c r="Y29" s="1133"/>
      <c r="Z29" s="1133"/>
      <c r="AA29" s="1133">
        <v>126</v>
      </c>
      <c r="AB29" s="1133"/>
      <c r="AC29" s="1133"/>
      <c r="AD29" s="1133"/>
      <c r="AE29" s="1134"/>
      <c r="AF29" s="1108">
        <v>126</v>
      </c>
      <c r="AG29" s="1109"/>
      <c r="AH29" s="1109"/>
      <c r="AI29" s="1109"/>
      <c r="AJ29" s="1110"/>
      <c r="AK29" s="1069">
        <v>363</v>
      </c>
      <c r="AL29" s="1060"/>
      <c r="AM29" s="1060"/>
      <c r="AN29" s="1060"/>
      <c r="AO29" s="1060"/>
      <c r="AP29" s="1060" t="s">
        <v>569</v>
      </c>
      <c r="AQ29" s="1060"/>
      <c r="AR29" s="1060"/>
      <c r="AS29" s="1060"/>
      <c r="AT29" s="1060"/>
      <c r="AU29" s="1060" t="s">
        <v>569</v>
      </c>
      <c r="AV29" s="1060"/>
      <c r="AW29" s="1060"/>
      <c r="AX29" s="1060"/>
      <c r="AY29" s="1060"/>
      <c r="AZ29" s="1131" t="s">
        <v>569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246</v>
      </c>
      <c r="R30" s="1133"/>
      <c r="S30" s="1133"/>
      <c r="T30" s="1133"/>
      <c r="U30" s="1133"/>
      <c r="V30" s="1133">
        <v>235</v>
      </c>
      <c r="W30" s="1133"/>
      <c r="X30" s="1133"/>
      <c r="Y30" s="1133"/>
      <c r="Z30" s="1133"/>
      <c r="AA30" s="1133">
        <v>10</v>
      </c>
      <c r="AB30" s="1133"/>
      <c r="AC30" s="1133"/>
      <c r="AD30" s="1133"/>
      <c r="AE30" s="1134"/>
      <c r="AF30" s="1108">
        <v>10</v>
      </c>
      <c r="AG30" s="1109"/>
      <c r="AH30" s="1109"/>
      <c r="AI30" s="1109"/>
      <c r="AJ30" s="1110"/>
      <c r="AK30" s="1069">
        <v>86</v>
      </c>
      <c r="AL30" s="1060"/>
      <c r="AM30" s="1060"/>
      <c r="AN30" s="1060"/>
      <c r="AO30" s="1060"/>
      <c r="AP30" s="1060" t="s">
        <v>569</v>
      </c>
      <c r="AQ30" s="1060"/>
      <c r="AR30" s="1060"/>
      <c r="AS30" s="1060"/>
      <c r="AT30" s="1060"/>
      <c r="AU30" s="1060" t="s">
        <v>568</v>
      </c>
      <c r="AV30" s="1060"/>
      <c r="AW30" s="1060"/>
      <c r="AX30" s="1060"/>
      <c r="AY30" s="1060"/>
      <c r="AZ30" s="1131" t="s">
        <v>570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11</v>
      </c>
      <c r="R31" s="1133"/>
      <c r="S31" s="1133"/>
      <c r="T31" s="1133"/>
      <c r="U31" s="1133"/>
      <c r="V31" s="1133">
        <v>11</v>
      </c>
      <c r="W31" s="1133"/>
      <c r="X31" s="1133"/>
      <c r="Y31" s="1133"/>
      <c r="Z31" s="1133"/>
      <c r="AA31" s="1133" t="s">
        <v>567</v>
      </c>
      <c r="AB31" s="1133"/>
      <c r="AC31" s="1133"/>
      <c r="AD31" s="1133"/>
      <c r="AE31" s="1134"/>
      <c r="AF31" s="1108" t="s">
        <v>129</v>
      </c>
      <c r="AG31" s="1109"/>
      <c r="AH31" s="1109"/>
      <c r="AI31" s="1109"/>
      <c r="AJ31" s="1110"/>
      <c r="AK31" s="1069">
        <v>3</v>
      </c>
      <c r="AL31" s="1060"/>
      <c r="AM31" s="1060"/>
      <c r="AN31" s="1060"/>
      <c r="AO31" s="1060"/>
      <c r="AP31" s="1060" t="s">
        <v>568</v>
      </c>
      <c r="AQ31" s="1060"/>
      <c r="AR31" s="1060"/>
      <c r="AS31" s="1060"/>
      <c r="AT31" s="1060"/>
      <c r="AU31" s="1060" t="s">
        <v>569</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456</v>
      </c>
      <c r="R32" s="1133"/>
      <c r="S32" s="1133"/>
      <c r="T32" s="1133"/>
      <c r="U32" s="1133"/>
      <c r="V32" s="1133">
        <v>440</v>
      </c>
      <c r="W32" s="1133"/>
      <c r="X32" s="1133"/>
      <c r="Y32" s="1133"/>
      <c r="Z32" s="1133"/>
      <c r="AA32" s="1133">
        <v>17</v>
      </c>
      <c r="AB32" s="1133"/>
      <c r="AC32" s="1133"/>
      <c r="AD32" s="1133"/>
      <c r="AE32" s="1134"/>
      <c r="AF32" s="1108">
        <v>540</v>
      </c>
      <c r="AG32" s="1109"/>
      <c r="AH32" s="1109"/>
      <c r="AI32" s="1109"/>
      <c r="AJ32" s="1110"/>
      <c r="AK32" s="1069">
        <v>38</v>
      </c>
      <c r="AL32" s="1060"/>
      <c r="AM32" s="1060"/>
      <c r="AN32" s="1060"/>
      <c r="AO32" s="1060"/>
      <c r="AP32" s="1060">
        <v>902</v>
      </c>
      <c r="AQ32" s="1060"/>
      <c r="AR32" s="1060"/>
      <c r="AS32" s="1060"/>
      <c r="AT32" s="1060"/>
      <c r="AU32" s="1060">
        <v>95</v>
      </c>
      <c r="AV32" s="1060"/>
      <c r="AW32" s="1060"/>
      <c r="AX32" s="1060"/>
      <c r="AY32" s="1060"/>
      <c r="AZ32" s="1131" t="s">
        <v>569</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102</v>
      </c>
      <c r="R33" s="1133"/>
      <c r="S33" s="1133"/>
      <c r="T33" s="1133"/>
      <c r="U33" s="1133"/>
      <c r="V33" s="1133">
        <v>101</v>
      </c>
      <c r="W33" s="1133"/>
      <c r="X33" s="1133"/>
      <c r="Y33" s="1133"/>
      <c r="Z33" s="1133"/>
      <c r="AA33" s="1133">
        <v>1</v>
      </c>
      <c r="AB33" s="1133"/>
      <c r="AC33" s="1133"/>
      <c r="AD33" s="1133"/>
      <c r="AE33" s="1134"/>
      <c r="AF33" s="1108">
        <v>1</v>
      </c>
      <c r="AG33" s="1109"/>
      <c r="AH33" s="1109"/>
      <c r="AI33" s="1109"/>
      <c r="AJ33" s="1110"/>
      <c r="AK33" s="1069">
        <v>22</v>
      </c>
      <c r="AL33" s="1060"/>
      <c r="AM33" s="1060"/>
      <c r="AN33" s="1060"/>
      <c r="AO33" s="1060"/>
      <c r="AP33" s="1060">
        <v>249</v>
      </c>
      <c r="AQ33" s="1060"/>
      <c r="AR33" s="1060"/>
      <c r="AS33" s="1060"/>
      <c r="AT33" s="1060"/>
      <c r="AU33" s="1060">
        <v>249</v>
      </c>
      <c r="AV33" s="1060"/>
      <c r="AW33" s="1060"/>
      <c r="AX33" s="1060"/>
      <c r="AY33" s="1060"/>
      <c r="AZ33" s="1131" t="s">
        <v>572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725</v>
      </c>
      <c r="AG63" s="1048"/>
      <c r="AH63" s="1048"/>
      <c r="AI63" s="1048"/>
      <c r="AJ63" s="1119"/>
      <c r="AK63" s="1120"/>
      <c r="AL63" s="1052"/>
      <c r="AM63" s="1052"/>
      <c r="AN63" s="1052"/>
      <c r="AO63" s="1052"/>
      <c r="AP63" s="1048">
        <v>1151</v>
      </c>
      <c r="AQ63" s="1048"/>
      <c r="AR63" s="1048"/>
      <c r="AS63" s="1048"/>
      <c r="AT63" s="1048"/>
      <c r="AU63" s="1048">
        <v>343</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409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582</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583</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579</v>
      </c>
      <c r="AL70" s="1060"/>
      <c r="AM70" s="1060"/>
      <c r="AN70" s="1060"/>
      <c r="AO70" s="1060"/>
      <c r="AP70" s="1060" t="s">
        <v>584</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580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585</v>
      </c>
      <c r="AQ72" s="1060"/>
      <c r="AR72" s="1060"/>
      <c r="AS72" s="1060"/>
      <c r="AT72" s="1060"/>
      <c r="AU72" s="1060" t="s">
        <v>587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923</v>
      </c>
      <c r="R73" s="1060"/>
      <c r="S73" s="1060"/>
      <c r="T73" s="1060"/>
      <c r="U73" s="1060"/>
      <c r="V73" s="1060">
        <v>919</v>
      </c>
      <c r="W73" s="1060"/>
      <c r="X73" s="1060"/>
      <c r="Y73" s="1060"/>
      <c r="Z73" s="1060"/>
      <c r="AA73" s="1060">
        <v>4</v>
      </c>
      <c r="AB73" s="1060"/>
      <c r="AC73" s="1060"/>
      <c r="AD73" s="1060"/>
      <c r="AE73" s="1060"/>
      <c r="AF73" s="1060">
        <v>1519</v>
      </c>
      <c r="AG73" s="1060"/>
      <c r="AH73" s="1060"/>
      <c r="AI73" s="1060"/>
      <c r="AJ73" s="1060"/>
      <c r="AK73" s="1060" t="s">
        <v>581</v>
      </c>
      <c r="AL73" s="1060"/>
      <c r="AM73" s="1060"/>
      <c r="AN73" s="1060"/>
      <c r="AO73" s="1060"/>
      <c r="AP73" s="1060" t="s">
        <v>586</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8991</v>
      </c>
      <c r="AG88" s="1048"/>
      <c r="AH88" s="1048"/>
      <c r="AI88" s="1048"/>
      <c r="AJ88" s="1048"/>
      <c r="AK88" s="1052"/>
      <c r="AL88" s="1052"/>
      <c r="AM88" s="1052"/>
      <c r="AN88" s="1052"/>
      <c r="AO88" s="1052"/>
      <c r="AP88" s="1048" t="s">
        <v>588</v>
      </c>
      <c r="AQ88" s="1048"/>
      <c r="AR88" s="1048"/>
      <c r="AS88" s="1048"/>
      <c r="AT88" s="1048"/>
      <c r="AU88" s="1048" t="s">
        <v>589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18</v>
      </c>
      <c r="CX102" s="1040"/>
      <c r="CY102" s="1040"/>
      <c r="CZ102" s="1040"/>
      <c r="DA102" s="1041"/>
      <c r="DB102" s="1039" t="s">
        <v>586</v>
      </c>
      <c r="DC102" s="1040"/>
      <c r="DD102" s="1040"/>
      <c r="DE102" s="1040"/>
      <c r="DF102" s="1041"/>
      <c r="DG102" s="1039" t="s">
        <v>580</v>
      </c>
      <c r="DH102" s="1040"/>
      <c r="DI102" s="1040"/>
      <c r="DJ102" s="1040"/>
      <c r="DK102" s="1041"/>
      <c r="DL102" s="1039" t="s">
        <v>580</v>
      </c>
      <c r="DM102" s="1040"/>
      <c r="DN102" s="1040"/>
      <c r="DO102" s="1040"/>
      <c r="DP102" s="1041"/>
      <c r="DQ102" s="1039" t="s">
        <v>583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304</v>
      </c>
      <c r="AG109" s="983"/>
      <c r="AH109" s="983"/>
      <c r="AI109" s="983"/>
      <c r="AJ109" s="984"/>
      <c r="AK109" s="985" t="s">
        <v>303</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304</v>
      </c>
      <c r="BW109" s="983"/>
      <c r="BX109" s="983"/>
      <c r="BY109" s="983"/>
      <c r="BZ109" s="984"/>
      <c r="CA109" s="985" t="s">
        <v>303</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304</v>
      </c>
      <c r="DM109" s="983"/>
      <c r="DN109" s="983"/>
      <c r="DO109" s="983"/>
      <c r="DP109" s="984"/>
      <c r="DQ109" s="985" t="s">
        <v>303</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881904</v>
      </c>
      <c r="AB110" s="976"/>
      <c r="AC110" s="976"/>
      <c r="AD110" s="976"/>
      <c r="AE110" s="977"/>
      <c r="AF110" s="978">
        <v>897384</v>
      </c>
      <c r="AG110" s="976"/>
      <c r="AH110" s="976"/>
      <c r="AI110" s="976"/>
      <c r="AJ110" s="977"/>
      <c r="AK110" s="978">
        <v>955698</v>
      </c>
      <c r="AL110" s="976"/>
      <c r="AM110" s="976"/>
      <c r="AN110" s="976"/>
      <c r="AO110" s="977"/>
      <c r="AP110" s="979">
        <v>18.5</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10058593</v>
      </c>
      <c r="BR110" s="923"/>
      <c r="BS110" s="923"/>
      <c r="BT110" s="923"/>
      <c r="BU110" s="923"/>
      <c r="BV110" s="923">
        <v>10034044</v>
      </c>
      <c r="BW110" s="923"/>
      <c r="BX110" s="923"/>
      <c r="BY110" s="923"/>
      <c r="BZ110" s="923"/>
      <c r="CA110" s="923">
        <v>9811201</v>
      </c>
      <c r="CB110" s="923"/>
      <c r="CC110" s="923"/>
      <c r="CD110" s="923"/>
      <c r="CE110" s="923"/>
      <c r="CF110" s="947">
        <v>189.6</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426</v>
      </c>
      <c r="DM110" s="923"/>
      <c r="DN110" s="923"/>
      <c r="DO110" s="923"/>
      <c r="DP110" s="923"/>
      <c r="DQ110" s="923" t="s">
        <v>426</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129</v>
      </c>
      <c r="AG111" s="1004"/>
      <c r="AH111" s="1004"/>
      <c r="AI111" s="1004"/>
      <c r="AJ111" s="1005"/>
      <c r="AK111" s="1006" t="s">
        <v>129</v>
      </c>
      <c r="AL111" s="1004"/>
      <c r="AM111" s="1004"/>
      <c r="AN111" s="1004"/>
      <c r="AO111" s="1005"/>
      <c r="AP111" s="1007" t="s">
        <v>428</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16161</v>
      </c>
      <c r="BR111" s="895"/>
      <c r="BS111" s="895"/>
      <c r="BT111" s="895"/>
      <c r="BU111" s="895"/>
      <c r="BV111" s="895">
        <v>11289</v>
      </c>
      <c r="BW111" s="895"/>
      <c r="BX111" s="895"/>
      <c r="BY111" s="895"/>
      <c r="BZ111" s="895"/>
      <c r="CA111" s="895">
        <v>7557</v>
      </c>
      <c r="CB111" s="895"/>
      <c r="CC111" s="895"/>
      <c r="CD111" s="895"/>
      <c r="CE111" s="895"/>
      <c r="CF111" s="956">
        <v>0.1</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426</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433</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329541</v>
      </c>
      <c r="BR112" s="895"/>
      <c r="BS112" s="895"/>
      <c r="BT112" s="895"/>
      <c r="BU112" s="895"/>
      <c r="BV112" s="895">
        <v>317265</v>
      </c>
      <c r="BW112" s="895"/>
      <c r="BX112" s="895"/>
      <c r="BY112" s="895"/>
      <c r="BZ112" s="895"/>
      <c r="CA112" s="895">
        <v>343341</v>
      </c>
      <c r="CB112" s="895"/>
      <c r="CC112" s="895"/>
      <c r="CD112" s="895"/>
      <c r="CE112" s="895"/>
      <c r="CF112" s="956">
        <v>6.6</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428</v>
      </c>
      <c r="DM112" s="895"/>
      <c r="DN112" s="895"/>
      <c r="DO112" s="895"/>
      <c r="DP112" s="895"/>
      <c r="DQ112" s="895" t="s">
        <v>426</v>
      </c>
      <c r="DR112" s="895"/>
      <c r="DS112" s="895"/>
      <c r="DT112" s="895"/>
      <c r="DU112" s="895"/>
      <c r="DV112" s="872" t="s">
        <v>426</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27767</v>
      </c>
      <c r="AB113" s="1004"/>
      <c r="AC113" s="1004"/>
      <c r="AD113" s="1004"/>
      <c r="AE113" s="1005"/>
      <c r="AF113" s="1006">
        <v>19540</v>
      </c>
      <c r="AG113" s="1004"/>
      <c r="AH113" s="1004"/>
      <c r="AI113" s="1004"/>
      <c r="AJ113" s="1005"/>
      <c r="AK113" s="1006">
        <v>35730</v>
      </c>
      <c r="AL113" s="1004"/>
      <c r="AM113" s="1004"/>
      <c r="AN113" s="1004"/>
      <c r="AO113" s="1005"/>
      <c r="AP113" s="1007">
        <v>0.7</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t="s">
        <v>129</v>
      </c>
      <c r="BR113" s="895"/>
      <c r="BS113" s="895"/>
      <c r="BT113" s="895"/>
      <c r="BU113" s="895"/>
      <c r="BV113" s="895" t="s">
        <v>129</v>
      </c>
      <c r="BW113" s="895"/>
      <c r="BX113" s="895"/>
      <c r="BY113" s="895"/>
      <c r="BZ113" s="895"/>
      <c r="CA113" s="895" t="s">
        <v>426</v>
      </c>
      <c r="CB113" s="895"/>
      <c r="CC113" s="895"/>
      <c r="CD113" s="895"/>
      <c r="CE113" s="895"/>
      <c r="CF113" s="956" t="s">
        <v>129</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129</v>
      </c>
      <c r="DM113" s="858"/>
      <c r="DN113" s="858"/>
      <c r="DO113" s="858"/>
      <c r="DP113" s="859"/>
      <c r="DQ113" s="860" t="s">
        <v>129</v>
      </c>
      <c r="DR113" s="858"/>
      <c r="DS113" s="858"/>
      <c r="DT113" s="858"/>
      <c r="DU113" s="859"/>
      <c r="DV113" s="905" t="s">
        <v>433</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426</v>
      </c>
      <c r="AB114" s="858"/>
      <c r="AC114" s="858"/>
      <c r="AD114" s="858"/>
      <c r="AE114" s="859"/>
      <c r="AF114" s="860" t="s">
        <v>129</v>
      </c>
      <c r="AG114" s="858"/>
      <c r="AH114" s="858"/>
      <c r="AI114" s="858"/>
      <c r="AJ114" s="859"/>
      <c r="AK114" s="860" t="s">
        <v>426</v>
      </c>
      <c r="AL114" s="858"/>
      <c r="AM114" s="858"/>
      <c r="AN114" s="858"/>
      <c r="AO114" s="859"/>
      <c r="AP114" s="905" t="s">
        <v>426</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3350585</v>
      </c>
      <c r="BR114" s="895"/>
      <c r="BS114" s="895"/>
      <c r="BT114" s="895"/>
      <c r="BU114" s="895"/>
      <c r="BV114" s="895">
        <v>3277909</v>
      </c>
      <c r="BW114" s="895"/>
      <c r="BX114" s="895"/>
      <c r="BY114" s="895"/>
      <c r="BZ114" s="895"/>
      <c r="CA114" s="895">
        <v>3328195</v>
      </c>
      <c r="CB114" s="895"/>
      <c r="CC114" s="895"/>
      <c r="CD114" s="895"/>
      <c r="CE114" s="895"/>
      <c r="CF114" s="956">
        <v>64.3</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426</v>
      </c>
      <c r="DR114" s="858"/>
      <c r="DS114" s="858"/>
      <c r="DT114" s="858"/>
      <c r="DU114" s="859"/>
      <c r="DV114" s="905" t="s">
        <v>426</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6077</v>
      </c>
      <c r="AB115" s="1004"/>
      <c r="AC115" s="1004"/>
      <c r="AD115" s="1004"/>
      <c r="AE115" s="1005"/>
      <c r="AF115" s="1006">
        <v>4871</v>
      </c>
      <c r="AG115" s="1004"/>
      <c r="AH115" s="1004"/>
      <c r="AI115" s="1004"/>
      <c r="AJ115" s="1005"/>
      <c r="AK115" s="1006">
        <v>3732</v>
      </c>
      <c r="AL115" s="1004"/>
      <c r="AM115" s="1004"/>
      <c r="AN115" s="1004"/>
      <c r="AO115" s="1005"/>
      <c r="AP115" s="1007">
        <v>0.1</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v>1549</v>
      </c>
      <c r="BR115" s="895"/>
      <c r="BS115" s="895"/>
      <c r="BT115" s="895"/>
      <c r="BU115" s="895"/>
      <c r="BV115" s="895">
        <v>4446</v>
      </c>
      <c r="BW115" s="895"/>
      <c r="BX115" s="895"/>
      <c r="BY115" s="895"/>
      <c r="BZ115" s="895"/>
      <c r="CA115" s="895" t="s">
        <v>129</v>
      </c>
      <c r="CB115" s="895"/>
      <c r="CC115" s="895"/>
      <c r="CD115" s="895"/>
      <c r="CE115" s="895"/>
      <c r="CF115" s="956" t="s">
        <v>433</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426</v>
      </c>
      <c r="DH115" s="858"/>
      <c r="DI115" s="858"/>
      <c r="DJ115" s="858"/>
      <c r="DK115" s="859"/>
      <c r="DL115" s="860" t="s">
        <v>129</v>
      </c>
      <c r="DM115" s="858"/>
      <c r="DN115" s="858"/>
      <c r="DO115" s="858"/>
      <c r="DP115" s="859"/>
      <c r="DQ115" s="860" t="s">
        <v>129</v>
      </c>
      <c r="DR115" s="858"/>
      <c r="DS115" s="858"/>
      <c r="DT115" s="858"/>
      <c r="DU115" s="859"/>
      <c r="DV115" s="905" t="s">
        <v>426</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429</v>
      </c>
      <c r="AB116" s="858"/>
      <c r="AC116" s="858"/>
      <c r="AD116" s="858"/>
      <c r="AE116" s="859"/>
      <c r="AF116" s="860">
        <v>36</v>
      </c>
      <c r="AG116" s="858"/>
      <c r="AH116" s="858"/>
      <c r="AI116" s="858"/>
      <c r="AJ116" s="859"/>
      <c r="AK116" s="860">
        <v>29</v>
      </c>
      <c r="AL116" s="858"/>
      <c r="AM116" s="858"/>
      <c r="AN116" s="858"/>
      <c r="AO116" s="859"/>
      <c r="AP116" s="905">
        <v>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426</v>
      </c>
      <c r="BR116" s="895"/>
      <c r="BS116" s="895"/>
      <c r="BT116" s="895"/>
      <c r="BU116" s="895"/>
      <c r="BV116" s="895" t="s">
        <v>426</v>
      </c>
      <c r="BW116" s="895"/>
      <c r="BX116" s="895"/>
      <c r="BY116" s="895"/>
      <c r="BZ116" s="895"/>
      <c r="CA116" s="895" t="s">
        <v>129</v>
      </c>
      <c r="CB116" s="895"/>
      <c r="CC116" s="895"/>
      <c r="CD116" s="895"/>
      <c r="CE116" s="895"/>
      <c r="CF116" s="956" t="s">
        <v>426</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426</v>
      </c>
      <c r="DH116" s="858"/>
      <c r="DI116" s="858"/>
      <c r="DJ116" s="858"/>
      <c r="DK116" s="859"/>
      <c r="DL116" s="860" t="s">
        <v>426</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916177</v>
      </c>
      <c r="AB117" s="990"/>
      <c r="AC117" s="990"/>
      <c r="AD117" s="990"/>
      <c r="AE117" s="991"/>
      <c r="AF117" s="992">
        <v>921831</v>
      </c>
      <c r="AG117" s="990"/>
      <c r="AH117" s="990"/>
      <c r="AI117" s="990"/>
      <c r="AJ117" s="991"/>
      <c r="AK117" s="992">
        <v>995189</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426</v>
      </c>
      <c r="DR117" s="858"/>
      <c r="DS117" s="858"/>
      <c r="DT117" s="858"/>
      <c r="DU117" s="859"/>
      <c r="DV117" s="905" t="s">
        <v>129</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304</v>
      </c>
      <c r="AG118" s="983"/>
      <c r="AH118" s="983"/>
      <c r="AI118" s="983"/>
      <c r="AJ118" s="984"/>
      <c r="AK118" s="985" t="s">
        <v>303</v>
      </c>
      <c r="AL118" s="983"/>
      <c r="AM118" s="983"/>
      <c r="AN118" s="983"/>
      <c r="AO118" s="984"/>
      <c r="AP118" s="986" t="s">
        <v>420</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426</v>
      </c>
      <c r="BR118" s="926"/>
      <c r="BS118" s="926"/>
      <c r="BT118" s="926"/>
      <c r="BU118" s="926"/>
      <c r="BV118" s="926" t="s">
        <v>426</v>
      </c>
      <c r="BW118" s="926"/>
      <c r="BX118" s="926"/>
      <c r="BY118" s="926"/>
      <c r="BZ118" s="926"/>
      <c r="CA118" s="926" t="s">
        <v>129</v>
      </c>
      <c r="CB118" s="926"/>
      <c r="CC118" s="926"/>
      <c r="CD118" s="926"/>
      <c r="CE118" s="926"/>
      <c r="CF118" s="956" t="s">
        <v>129</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426</v>
      </c>
      <c r="DR118" s="858"/>
      <c r="DS118" s="858"/>
      <c r="DT118" s="858"/>
      <c r="DU118" s="859"/>
      <c r="DV118" s="905" t="s">
        <v>426</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453</v>
      </c>
      <c r="BP119" s="959"/>
      <c r="BQ119" s="963">
        <v>13756429</v>
      </c>
      <c r="BR119" s="926"/>
      <c r="BS119" s="926"/>
      <c r="BT119" s="926"/>
      <c r="BU119" s="926"/>
      <c r="BV119" s="926">
        <v>13644953</v>
      </c>
      <c r="BW119" s="926"/>
      <c r="BX119" s="926"/>
      <c r="BY119" s="926"/>
      <c r="BZ119" s="926"/>
      <c r="CA119" s="926">
        <v>13490294</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16161</v>
      </c>
      <c r="DH119" s="841"/>
      <c r="DI119" s="841"/>
      <c r="DJ119" s="841"/>
      <c r="DK119" s="842"/>
      <c r="DL119" s="843">
        <v>11289</v>
      </c>
      <c r="DM119" s="841"/>
      <c r="DN119" s="841"/>
      <c r="DO119" s="841"/>
      <c r="DP119" s="842"/>
      <c r="DQ119" s="843">
        <v>7557</v>
      </c>
      <c r="DR119" s="841"/>
      <c r="DS119" s="841"/>
      <c r="DT119" s="841"/>
      <c r="DU119" s="842"/>
      <c r="DV119" s="929">
        <v>0.1</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426</v>
      </c>
      <c r="AG120" s="858"/>
      <c r="AH120" s="858"/>
      <c r="AI120" s="858"/>
      <c r="AJ120" s="859"/>
      <c r="AK120" s="860" t="s">
        <v>426</v>
      </c>
      <c r="AL120" s="858"/>
      <c r="AM120" s="858"/>
      <c r="AN120" s="858"/>
      <c r="AO120" s="859"/>
      <c r="AP120" s="905" t="s">
        <v>426</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3800321</v>
      </c>
      <c r="BR120" s="923"/>
      <c r="BS120" s="923"/>
      <c r="BT120" s="923"/>
      <c r="BU120" s="923"/>
      <c r="BV120" s="923">
        <v>3975323</v>
      </c>
      <c r="BW120" s="923"/>
      <c r="BX120" s="923"/>
      <c r="BY120" s="923"/>
      <c r="BZ120" s="923"/>
      <c r="CA120" s="923">
        <v>3837473</v>
      </c>
      <c r="CB120" s="923"/>
      <c r="CC120" s="923"/>
      <c r="CD120" s="923"/>
      <c r="CE120" s="923"/>
      <c r="CF120" s="947">
        <v>74.2</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237793</v>
      </c>
      <c r="DH120" s="923"/>
      <c r="DI120" s="923"/>
      <c r="DJ120" s="923"/>
      <c r="DK120" s="923"/>
      <c r="DL120" s="923">
        <v>316468</v>
      </c>
      <c r="DM120" s="923"/>
      <c r="DN120" s="923"/>
      <c r="DO120" s="923"/>
      <c r="DP120" s="923"/>
      <c r="DQ120" s="923">
        <v>248613</v>
      </c>
      <c r="DR120" s="923"/>
      <c r="DS120" s="923"/>
      <c r="DT120" s="923"/>
      <c r="DU120" s="923"/>
      <c r="DV120" s="924">
        <v>4.8</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426</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254346</v>
      </c>
      <c r="BR121" s="895"/>
      <c r="BS121" s="895"/>
      <c r="BT121" s="895"/>
      <c r="BU121" s="895"/>
      <c r="BV121" s="895">
        <v>210442</v>
      </c>
      <c r="BW121" s="895"/>
      <c r="BX121" s="895"/>
      <c r="BY121" s="895"/>
      <c r="BZ121" s="895"/>
      <c r="CA121" s="895">
        <v>176981</v>
      </c>
      <c r="CB121" s="895"/>
      <c r="CC121" s="895"/>
      <c r="CD121" s="895"/>
      <c r="CE121" s="895"/>
      <c r="CF121" s="956">
        <v>3.4</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v>91748</v>
      </c>
      <c r="DH121" s="895"/>
      <c r="DI121" s="895"/>
      <c r="DJ121" s="895"/>
      <c r="DK121" s="895"/>
      <c r="DL121" s="895">
        <v>69785</v>
      </c>
      <c r="DM121" s="895"/>
      <c r="DN121" s="895"/>
      <c r="DO121" s="895"/>
      <c r="DP121" s="895"/>
      <c r="DQ121" s="895">
        <v>94728</v>
      </c>
      <c r="DR121" s="895"/>
      <c r="DS121" s="895"/>
      <c r="DT121" s="895"/>
      <c r="DU121" s="895"/>
      <c r="DV121" s="872">
        <v>1.8</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426</v>
      </c>
      <c r="AL122" s="858"/>
      <c r="AM122" s="858"/>
      <c r="AN122" s="858"/>
      <c r="AO122" s="859"/>
      <c r="AP122" s="905" t="s">
        <v>129</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8296386</v>
      </c>
      <c r="BR122" s="926"/>
      <c r="BS122" s="926"/>
      <c r="BT122" s="926"/>
      <c r="BU122" s="926"/>
      <c r="BV122" s="926">
        <v>8340400</v>
      </c>
      <c r="BW122" s="926"/>
      <c r="BX122" s="926"/>
      <c r="BY122" s="926"/>
      <c r="BZ122" s="926"/>
      <c r="CA122" s="926">
        <v>8244140</v>
      </c>
      <c r="CB122" s="926"/>
      <c r="CC122" s="926"/>
      <c r="CD122" s="926"/>
      <c r="CE122" s="926"/>
      <c r="CF122" s="927">
        <v>159.30000000000001</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426</v>
      </c>
      <c r="DM122" s="895"/>
      <c r="DN122" s="895"/>
      <c r="DO122" s="895"/>
      <c r="DP122" s="895"/>
      <c r="DQ122" s="895" t="s">
        <v>129</v>
      </c>
      <c r="DR122" s="895"/>
      <c r="DS122" s="895"/>
      <c r="DT122" s="895"/>
      <c r="DU122" s="895"/>
      <c r="DV122" s="872" t="s">
        <v>426</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463</v>
      </c>
      <c r="BP123" s="959"/>
      <c r="BQ123" s="913">
        <v>12351053</v>
      </c>
      <c r="BR123" s="914"/>
      <c r="BS123" s="914"/>
      <c r="BT123" s="914"/>
      <c r="BU123" s="914"/>
      <c r="BV123" s="914">
        <v>12526165</v>
      </c>
      <c r="BW123" s="914"/>
      <c r="BX123" s="914"/>
      <c r="BY123" s="914"/>
      <c r="BZ123" s="914"/>
      <c r="CA123" s="914">
        <v>12258594</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26.3</v>
      </c>
      <c r="BR124" s="912"/>
      <c r="BS124" s="912"/>
      <c r="BT124" s="912"/>
      <c r="BU124" s="912"/>
      <c r="BV124" s="912">
        <v>21.3</v>
      </c>
      <c r="BW124" s="912"/>
      <c r="BX124" s="912"/>
      <c r="BY124" s="912"/>
      <c r="BZ124" s="912"/>
      <c r="CA124" s="912">
        <v>23.8</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466</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466</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6077</v>
      </c>
      <c r="AB126" s="858"/>
      <c r="AC126" s="858"/>
      <c r="AD126" s="858"/>
      <c r="AE126" s="859"/>
      <c r="AF126" s="860">
        <v>4871</v>
      </c>
      <c r="AG126" s="858"/>
      <c r="AH126" s="858"/>
      <c r="AI126" s="858"/>
      <c r="AJ126" s="859"/>
      <c r="AK126" s="860">
        <v>3732</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466</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80630</v>
      </c>
      <c r="AB128" s="879"/>
      <c r="AC128" s="879"/>
      <c r="AD128" s="879"/>
      <c r="AE128" s="880"/>
      <c r="AF128" s="881">
        <v>81230</v>
      </c>
      <c r="AG128" s="879"/>
      <c r="AH128" s="879"/>
      <c r="AI128" s="879"/>
      <c r="AJ128" s="880"/>
      <c r="AK128" s="881">
        <v>74789</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129</v>
      </c>
      <c r="BG128" s="865"/>
      <c r="BH128" s="865"/>
      <c r="BI128" s="865"/>
      <c r="BJ128" s="865"/>
      <c r="BK128" s="865"/>
      <c r="BL128" s="888"/>
      <c r="BM128" s="864">
        <v>14.49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v>1549</v>
      </c>
      <c r="DH128" s="869"/>
      <c r="DI128" s="869"/>
      <c r="DJ128" s="869"/>
      <c r="DK128" s="869"/>
      <c r="DL128" s="869">
        <v>4446</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6007830</v>
      </c>
      <c r="AB129" s="858"/>
      <c r="AC129" s="858"/>
      <c r="AD129" s="858"/>
      <c r="AE129" s="859"/>
      <c r="AF129" s="860">
        <v>5899851</v>
      </c>
      <c r="AG129" s="858"/>
      <c r="AH129" s="858"/>
      <c r="AI129" s="858"/>
      <c r="AJ129" s="859"/>
      <c r="AK129" s="860">
        <v>5906827</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466</v>
      </c>
      <c r="BG129" s="848"/>
      <c r="BH129" s="848"/>
      <c r="BI129" s="848"/>
      <c r="BJ129" s="848"/>
      <c r="BK129" s="848"/>
      <c r="BL129" s="849"/>
      <c r="BM129" s="847">
        <v>19.489999999999998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666844</v>
      </c>
      <c r="AB130" s="858"/>
      <c r="AC130" s="858"/>
      <c r="AD130" s="858"/>
      <c r="AE130" s="859"/>
      <c r="AF130" s="860">
        <v>669122</v>
      </c>
      <c r="AG130" s="858"/>
      <c r="AH130" s="858"/>
      <c r="AI130" s="858"/>
      <c r="AJ130" s="859"/>
      <c r="AK130" s="860">
        <v>732996</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5340986</v>
      </c>
      <c r="AB131" s="841"/>
      <c r="AC131" s="841"/>
      <c r="AD131" s="841"/>
      <c r="AE131" s="842"/>
      <c r="AF131" s="843">
        <v>5230729</v>
      </c>
      <c r="AG131" s="841"/>
      <c r="AH131" s="841"/>
      <c r="AI131" s="841"/>
      <c r="AJ131" s="842"/>
      <c r="AK131" s="843">
        <v>5173831</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23.8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3.158648984</v>
      </c>
      <c r="AB132" s="821"/>
      <c r="AC132" s="821"/>
      <c r="AD132" s="821"/>
      <c r="AE132" s="822"/>
      <c r="AF132" s="823">
        <v>3.2783002140000002</v>
      </c>
      <c r="AG132" s="821"/>
      <c r="AH132" s="821"/>
      <c r="AI132" s="821"/>
      <c r="AJ132" s="822"/>
      <c r="AK132" s="823">
        <v>3.6221515549999999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3.8</v>
      </c>
      <c r="AB133" s="800"/>
      <c r="AC133" s="800"/>
      <c r="AD133" s="800"/>
      <c r="AE133" s="801"/>
      <c r="AF133" s="799">
        <v>3.3</v>
      </c>
      <c r="AG133" s="800"/>
      <c r="AH133" s="800"/>
      <c r="AI133" s="800"/>
      <c r="AJ133" s="801"/>
      <c r="AK133" s="799">
        <v>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iVQzIoEUBbkc3EoTXGOJoKD3wL0+bsYfrTyEZj90P8w2hdljz9Iw+dknwO3GzQ8II6TzOWkys9a6DLtWUxq1Q==" saltValue="rYy5pSyzxZfaJ69xtvb5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Wh5wgPmuLHGt4dV+P918dsycNNww5HQ8IOPOzavyWTEMbOU7jb1GdBbm/1Tj8/MuD0NYGZZumt75f3vxm9mCw==" saltValue="e9DosI1vCtbw1uqb2ichX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5F99CwfMj9G2T51KShruNdsdTzcnIswZDWP8tysX1eT1rYD6F10iY9BvkCdZZ5JM8DZnnqCiR/3q3GdUKqJoQ==" saltValue="krri4PvE71QixeoFYG6q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1967450</v>
      </c>
      <c r="AP9" s="312">
        <v>113996</v>
      </c>
      <c r="AQ9" s="313">
        <v>81866</v>
      </c>
      <c r="AR9" s="314">
        <v>39.200000000000003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40626</v>
      </c>
      <c r="AP10" s="315">
        <v>2354</v>
      </c>
      <c r="AQ10" s="316">
        <v>9373</v>
      </c>
      <c r="AR10" s="317">
        <v>-74.900000000000006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2605</v>
      </c>
      <c r="AP11" s="315">
        <v>151</v>
      </c>
      <c r="AQ11" s="316">
        <v>11195</v>
      </c>
      <c r="AR11" s="317">
        <v>-98.7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v>8718</v>
      </c>
      <c r="AP12" s="315">
        <v>505</v>
      </c>
      <c r="AQ12" s="316">
        <v>1565</v>
      </c>
      <c r="AR12" s="317">
        <v>-67.7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123874</v>
      </c>
      <c r="AP14" s="315">
        <v>7177</v>
      </c>
      <c r="AQ14" s="316">
        <v>4756</v>
      </c>
      <c r="AR14" s="317">
        <v>50.9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36790</v>
      </c>
      <c r="AP15" s="315">
        <v>2132</v>
      </c>
      <c r="AQ15" s="316">
        <v>1563</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-143367</v>
      </c>
      <c r="AP16" s="315">
        <v>-8307</v>
      </c>
      <c r="AQ16" s="316">
        <v>-7824</v>
      </c>
      <c r="AR16" s="317">
        <v>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2036696</v>
      </c>
      <c r="AP17" s="315">
        <v>118008</v>
      </c>
      <c r="AQ17" s="316">
        <v>102493</v>
      </c>
      <c r="AR17" s="317">
        <v>15.1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12.57</v>
      </c>
      <c r="AP21" s="328">
        <v>9.5299999999999994</v>
      </c>
      <c r="AQ21" s="329">
        <v>3.04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98.8</v>
      </c>
      <c r="AP22" s="333">
        <v>96.6</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955698</v>
      </c>
      <c r="AP32" s="342">
        <v>55374</v>
      </c>
      <c r="AQ32" s="343">
        <v>54189</v>
      </c>
      <c r="AR32" s="344">
        <v>2.2000000000000002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503</v>
      </c>
      <c r="AP34" s="342" t="s">
        <v>503</v>
      </c>
      <c r="AQ34" s="343">
        <v>69</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35730</v>
      </c>
      <c r="AP35" s="342">
        <v>2070</v>
      </c>
      <c r="AQ35" s="343">
        <v>21047</v>
      </c>
      <c r="AR35" s="344">
        <v>-90.2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t="s">
        <v>503</v>
      </c>
      <c r="AP36" s="342" t="s">
        <v>503</v>
      </c>
      <c r="AQ36" s="343">
        <v>3967</v>
      </c>
      <c r="AR36" s="344" t="s">
        <v>503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v>3732</v>
      </c>
      <c r="AP37" s="342">
        <v>216</v>
      </c>
      <c r="AQ37" s="343">
        <v>1992</v>
      </c>
      <c r="AR37" s="344">
        <v>-89.2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v>29</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v>-74789</v>
      </c>
      <c r="AP39" s="342">
        <v>-4333</v>
      </c>
      <c r="AQ39" s="343">
        <v>-3421</v>
      </c>
      <c r="AR39" s="344">
        <v>26.7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-732996</v>
      </c>
      <c r="AP40" s="342">
        <v>-42470</v>
      </c>
      <c r="AQ40" s="343">
        <v>-53760</v>
      </c>
      <c r="AR40" s="344">
        <v>-21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187404</v>
      </c>
      <c r="AP41" s="342">
        <v>10858</v>
      </c>
      <c r="AQ41" s="343">
        <v>24086</v>
      </c>
      <c r="AR41" s="344">
        <v>-54.9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3512780</v>
      </c>
      <c r="AN51" s="364">
        <v>184301</v>
      </c>
      <c r="AO51" s="365">
        <v>105.1</v>
      </c>
      <c r="AP51" s="366">
        <v>59668</v>
      </c>
      <c r="AQ51" s="367">
        <v>-14.1</v>
      </c>
      <c r="AR51" s="368">
        <v>119.2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1018536</v>
      </c>
      <c r="AN52" s="372">
        <v>53438</v>
      </c>
      <c r="AO52" s="373">
        <v>24.7</v>
      </c>
      <c r="AP52" s="374">
        <v>31515</v>
      </c>
      <c r="AQ52" s="375">
        <v>0</v>
      </c>
      <c r="AR52" s="376">
        <v>24.7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1965091</v>
      </c>
      <c r="AN53" s="364">
        <v>105599</v>
      </c>
      <c r="AO53" s="365">
        <v>-42.7</v>
      </c>
      <c r="AP53" s="366">
        <v>77577</v>
      </c>
      <c r="AQ53" s="367">
        <v>30</v>
      </c>
      <c r="AR53" s="368">
        <v>-72.7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845504</v>
      </c>
      <c r="AN54" s="372">
        <v>45435</v>
      </c>
      <c r="AO54" s="373">
        <v>-15</v>
      </c>
      <c r="AP54" s="374">
        <v>40870</v>
      </c>
      <c r="AQ54" s="375">
        <v>29.7</v>
      </c>
      <c r="AR54" s="376">
        <v>-44.7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1570138</v>
      </c>
      <c r="AN55" s="364">
        <v>86438</v>
      </c>
      <c r="AO55" s="365">
        <v>-18.100000000000001</v>
      </c>
      <c r="AP55" s="366">
        <v>115123</v>
      </c>
      <c r="AQ55" s="367">
        <v>48.4</v>
      </c>
      <c r="AR55" s="368">
        <v>-66.5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889499</v>
      </c>
      <c r="AN56" s="372">
        <v>48968</v>
      </c>
      <c r="AO56" s="373">
        <v>7.8</v>
      </c>
      <c r="AP56" s="374">
        <v>46026</v>
      </c>
      <c r="AQ56" s="375">
        <v>12.6</v>
      </c>
      <c r="AR56" s="376">
        <v>-4.8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1399250</v>
      </c>
      <c r="AN57" s="364">
        <v>78858</v>
      </c>
      <c r="AO57" s="365">
        <v>-8.8000000000000007</v>
      </c>
      <c r="AP57" s="366">
        <v>98899</v>
      </c>
      <c r="AQ57" s="367">
        <v>-14.1</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600203</v>
      </c>
      <c r="AN58" s="372">
        <v>33826</v>
      </c>
      <c r="AO58" s="373">
        <v>-30.9</v>
      </c>
      <c r="AP58" s="374">
        <v>43734</v>
      </c>
      <c r="AQ58" s="375">
        <v>-5</v>
      </c>
      <c r="AR58" s="376">
        <v>-25.9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1114811</v>
      </c>
      <c r="AN59" s="364">
        <v>64593</v>
      </c>
      <c r="AO59" s="365">
        <v>-18.100000000000001</v>
      </c>
      <c r="AP59" s="366">
        <v>96462</v>
      </c>
      <c r="AQ59" s="367">
        <v>-2.5</v>
      </c>
      <c r="AR59" s="368">
        <v>-15.6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661755</v>
      </c>
      <c r="AN60" s="372">
        <v>38343</v>
      </c>
      <c r="AO60" s="373">
        <v>13.4</v>
      </c>
      <c r="AP60" s="374">
        <v>39886</v>
      </c>
      <c r="AQ60" s="375">
        <v>-8.8000000000000007</v>
      </c>
      <c r="AR60" s="376">
        <v>22.2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1912414</v>
      </c>
      <c r="AN61" s="379">
        <v>103958</v>
      </c>
      <c r="AO61" s="380">
        <v>3.5</v>
      </c>
      <c r="AP61" s="381">
        <v>89546</v>
      </c>
      <c r="AQ61" s="382">
        <v>9.5</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803099</v>
      </c>
      <c r="AN62" s="372">
        <v>44002</v>
      </c>
      <c r="AO62" s="373">
        <v>0</v>
      </c>
      <c r="AP62" s="374">
        <v>40406</v>
      </c>
      <c r="AQ62" s="375">
        <v>5.7</v>
      </c>
      <c r="AR62" s="376">
        <v>-5.7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i2/6sBawgU+bN3vxhd3J5oTcYrU+l12joG0a+KPgXPF23h834yZ2hEg7eXpLM4uHBWZvDSC3wlxUS3N0vdO7w==" saltValue="RLWfTVTa1ZUuIYER/OCb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jK9BmXgRvNbF2fOLJKW9orvDPKLPfxRGgA3OOafMjuNw03evqJ7GYd3iOPznHLTh6PDxCe+fQqHaTO4iMo7HQ==" saltValue="VdmQFo+Otu5+GFtjlVn5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0O6W/jFkVifkZ0N2XcE9W5H7E5RGf+rajtgXu3W1gQdnV22WDrpHKd4UVpjEffwff3BE/C14l9jhrZnKqHcg==" saltValue="vAPkL/gvVKseRIQoiYaO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28.39</v>
      </c>
      <c r="G47" s="12">
        <v>29</v>
      </c>
      <c r="H47" s="12">
        <v>28.08</v>
      </c>
      <c r="I47" s="12">
        <v>26.07</v>
      </c>
      <c r="J47" s="13">
        <v>21.08</v>
      </c>
    </row>
    <row r="48" spans="2:10" ht="57.75" customHeight="1" x14ac:dyDescent="0.15">
      <c r="B48" s="14"/>
      <c r="C48" s="1234" t="s">
        <v>4</v>
      </c>
      <c r="D48" s="1234"/>
      <c r="E48" s="1235"/>
      <c r="F48" s="15">
        <v>6.16</v>
      </c>
      <c r="G48" s="16">
        <v>10.07</v>
      </c>
      <c r="H48" s="16">
        <v>8.3699999999999992</v>
      </c>
      <c r="I48" s="16">
        <v>6.2</v>
      </c>
      <c r="J48" s="17">
        <v>10.42</v>
      </c>
    </row>
    <row r="49" spans="2:10" ht="57.75" customHeight="1" thickBot="1" x14ac:dyDescent="0.2">
      <c r="B49" s="18"/>
      <c r="C49" s="1236" t="s">
        <v>5</v>
      </c>
      <c r="D49" s="1236"/>
      <c r="E49" s="1237"/>
      <c r="F49" s="19" t="s">
        <v>549</v>
      </c>
      <c r="G49" s="20">
        <v>5.9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obORtTtVCMnT0kR37akasRmXDk4MjNCpcYkRy0f43Ih055NqG+XihuxSNYw+sNwU7My8knc5YQFHiFT6CuNLQ==" saltValue="/cWkTDaWb2Y3fDUBGVZM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2020-09-17T01:03:20Z</cp:lastPrinted>
  <dcterms:created xsi:type="dcterms:W3CDTF">2020-02-10T02:50:24Z</dcterms:created>
  <dcterms:modified xsi:type="dcterms:W3CDTF">2020-09-29T04:27:09Z</dcterms:modified>
  <cp:category/>
</cp:coreProperties>
</file>