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4_チェック\池田\43境町△\04再修正\"/>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<sst xmlns="http://schemas.openxmlformats.org/spreadsheetml/2006/main" count="1072" uniqueCount="608">
  <si>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</si>
  <si>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</si>
  <si>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</si>
  <si>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</si>
  <si>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</si>
  <si>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</si>
  <si>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</si>
  <si>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</si>
  <si>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</si>
  <si>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</si>
  <si>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</si>
  <si>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</si>
  <si>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</si>
  <si>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</si>
  <si>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</si>
  <si>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</si>
  <si>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</si>
  <si>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</si>
  <si>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</si>
  <si>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</si>
  <si>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</si>
  <si>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</si>
  <si>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</si>
  <si>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</si>
  <si>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</si>
  <si>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</si>
  <si>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</si>
  <si>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</si>
  <si>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</si>
  <si>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</si>
  <si>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</si>
  <si>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</si>
  <si>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</si>
  <si>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</si>
  <si>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</si>
  <si>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</si>
  <si>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</si>
  <si>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</si>
  <si>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</si>
  <si>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</si>
  <si>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</si>
  <si>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</si>
  <si>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</si>
  <si>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</si>
  <si>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</si>
  <si>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</si>
  <si>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</si>
  <si>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</si>
  <si>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</si>
  <si>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</si>
  <si>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</si>
  <si>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</si>
  <si>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</si>
  <si>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</si>
  <si>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</si>
  <si>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</si>
  <si>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</si>
  <si>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</si>
  <si>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</si>
  <si>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</si>
  <si>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</si>
  <si>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</si>
  <si>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</si>
  <si>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</si>
  <si>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</si>
  <si>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</si>
  <si>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</si>
  <si>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</si>
  <si>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</si>
  <si>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</si>
  <si>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</si>
  <si>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</si>
  <si>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</si>
  <si>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</si>
  <si>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</si>
  <si>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</si>
  <si>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</si>
  <si>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</si>
  <si>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</si>
  <si>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</si>
  <si>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</si>
  <si>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</si>
  <si>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</si>
  <si>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</si>
  <si>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</si>
  <si>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</si>
  <si>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</si>
  <si>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</si>
  <si>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</si>
  <si>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</si>
  <si>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</si>
  <si>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</si>
  <si>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</si>
  <si>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</si>
  <si>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</si>
  <si>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</si>
  <si>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</si>
  <si>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</si>
  <si>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</si>
  <si>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</si>
  <si>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</si>
  <si>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</si>
  <si>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</si>
  <si>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</si>
  <si>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</si>
  <si>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</si>
  <si>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</si>
  <si>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</si>
  <si>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</si>
  <si>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</si>
  <si>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</si>
  <si>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</si>
  <si>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</si>
  <si>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</si>
  <si>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</si>
  <si>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</si>
  <si>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</si>
  <si>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</si>
  <si>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</si>
  <si>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</si>
  <si>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</si>
  <si>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</si>
  <si>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</si>
  <si>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</si>
  <si>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</si>
  <si>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</si>
  <si>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</si>
  <si>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</si>
  <si>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</si>
  <si>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</si>
  <si>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</si>
  <si>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</si>
  <si>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</si>
  <si>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</si>
  <si>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</si>
  <si>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</si>
  <si>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</si>
  <si>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</si>
  <si>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</si>
  <si>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</si>
  <si>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</si>
  <si>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</si>
  <si>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</si>
  <si>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</si>
  <si>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</si>
  <si>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</si>
  <si>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</si>
  <si>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</si>
  <si>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</si>
  <si>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</si>
  <si>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</si>
  <si>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</si>
  <si>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</si>
  <si>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</si>
  <si>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</si>
  <si>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</si>
  <si>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</si>
  <si>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</si>
  <si>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</si>
  <si>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</si>
  <si>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</si>
  <si>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</si>
  <si>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</si>
  <si>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</si>
  <si>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</si>
  <si>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</si>
  <si>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</si>
  <si>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</si>
  <si>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</si>
  <si>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</si>
  <si>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</si>
  <si>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</si>
  <si>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</si>
  <si>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</si>
  <si>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</si>
  <si>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</si>
  <si>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</si>
  <si>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</si>
  <si>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</si>
  <si>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</si>
  <si>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</si>
  <si>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</si>
  <si>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</si>
  <si>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</si>
  <si>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</si>
  <si>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</si>
  <si>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</si>
  <si>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</si>
  <si>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</si>
  <si>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</si>
  <si>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</si>
  <si>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</si>
  <si>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</si>
  <si>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</si>
  <si>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</si>
  <si>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</si>
  <si>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</si>
  <si>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</si>
  <si>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</si>
  <si>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</si>
  <si>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</si>
  <si>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</si>
  <si>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</si>
  <si>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</si>
  <si>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</si>
  <si>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</si>
  <si>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</si>
  <si>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</si>
  <si>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</si>
  <si>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</si>
  <si>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</si>
  <si>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</si>
  <si>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</si>
  <si>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茨城県境町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</si>
  <si>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</si>
  <si>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</si>
  <si>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</si>
  <si>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</si>
  <si>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</si>
  <si>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</si>
  <si>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</si>
  <si>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</si>
  <si>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</si>
  <si>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</si>
  <si>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</si>
  <si>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</si>
  <si>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</si>
  <si>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</si>
  <si>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</si>
  <si>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</si>
  <si>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</si>
  <si>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</si>
  <si>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</si>
  <si>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</si>
  <si>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</si>
  <si>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</si>
  <si>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</si>
  <si>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</si>
  <si>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</si>
  <si>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</si>
  <si>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</si>
  <si>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</si>
  <si>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</si>
  <si>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</si>
  <si>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</si>
  <si>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</si>
  <si>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</si>
  <si>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</si>
  <si>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</si>
  <si>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</si>
  <si>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</si>
  <si>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</si>
  <si>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</si>
  <si>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</si>
  <si>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</si>
  <si>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</si>
  <si>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</si>
  <si>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</si>
  <si>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</si>
  <si>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</si>
  <si>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</si>
  <si>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</si>
  <si>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</si>
  <si>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</si>
  <si>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</si>
  <si>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</si>
  <si>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</si>
  <si>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</si>
  <si>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</si>
  <si>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</si>
  <si>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</si>
  <si>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</si>
  <si>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</si>
  <si>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</si>
  <si>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</si>
  <si>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</si>
  <si>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</si>
  <si>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</si>
  <si>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</si>
  <si>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</si>
  <si>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</si>
  <si>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</si>
  <si>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</si>
  <si>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</si>
  <si>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</si>
  <si>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</si>
  <si>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</si>
  <si>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</si>
  <si>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</si>
  <si>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</si>
  <si>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</si>
  <si>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</si>
  <si>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</si>
  <si>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</si>
  <si>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</si>
  <si>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</si>
  <si>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</si>
  <si>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</si>
  <si>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</si>
  <si>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</si>
  <si>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</si>
  <si>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</si>
  <si>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</si>
  <si>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</si>
  <si>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</si>
  <si>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</si>
  <si>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</si>
  <si>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</si>
  <si>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</si>
  <si>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</si>
  <si>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</si>
  <si>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</si>
  <si>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</si>
  <si>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</si>
  <si>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</si>
  <si>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</si>
  <si>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</si>
  <si>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</si>
  <si>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</si>
  <si>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</si>
  <si>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</si>
  <si>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</si>
  <si>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</si>
  <si>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</si>
  <si>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</si>
  <si>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</si>
  <si>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</si>
  <si>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</si>
  <si>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</si>
  <si>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</si>
  <si>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</si>
  <si>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</si>
  <si>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</si>
  <si>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</si>
  <si>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</si>
  <si>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</si>
  <si>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</si>
  <si>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</si>
  <si>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</si>
  <si>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</si>
  <si>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</si>
  <si>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</si>
  <si>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</si>
  <si>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</si>
  <si>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</si>
  <si>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</si>
  <si>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</si>
  <si>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</si>
  <si>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</si>
  <si>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</si>
  <si>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</si>
  <si>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</si>
  <si>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</si>
  <si>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</si>
  <si>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</si>
  <si>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</si>
  <si>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</si>
  <si>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</si>
  <si>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</si>
  <si>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</si>
  <si>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</si>
  <si>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</si>
  <si>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</si>
  <si>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茨城県境町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</si>
  <si>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</si>
  <si>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</si>
  <si>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</si>
  <si>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</si>
  <si>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</si>
  <si>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</si>
  <si>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</si>
  <si>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</si>
  <si>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</si>
  <si>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</si>
  <si>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</si>
  <si>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</si>
  <si>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</si>
  <si>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</si>
  <si>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</si>
  <si>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</si>
  <si>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</si>
  <si>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</si>
  <si>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</si>
  <si>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</si>
  <si>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</si>
  <si>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</si>
  <si>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</si>
  <si>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</si>
  <si>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</si>
  <si>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</si>
  <si>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</si>
  <si>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</si>
  <si>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</si>
  <si>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</si>
  <si>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</si>
  <si>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</si>
  <si>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</si>
  <si>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</si>
  <si>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</si>
  <si>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</si>
  <si>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</si>
  <si>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</si>
  <si>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</si>
  <si>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</si>
  <si>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</si>
  <si>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</si>
  <si>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</si>
  <si>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</si>
  <si>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</si>
  <si>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</si>
  <si>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</si>
  <si>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</si>
  <si>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</si>
  <si>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</si>
  <si>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</si>
  <si>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</si>
  <si>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</si>
  <si>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</si>
  <si>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</si>
  <si>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</si>
  <si>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</si>
  <si>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</si>
  <si>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</si>
  <si>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</si>
  <si>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</si>
  <si>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</si>
  <si>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</si>
  <si>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</si>
  <si>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</si>
  <si>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</si>
  <si>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</si>
  <si>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</si>
  <si>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</si>
  <si>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</si>
  <si>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</si>
  <si>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</si>
  <si>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</si>
  <si>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</si>
  <si>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</si>
  <si>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</si>
  <si>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</si>
  <si>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</si>
  <si>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</si>
  <si>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</si>
  <si>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</si>
  <si>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</si>
  <si>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</si>
  <si>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</si>
  <si>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</si>
  <si>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</si>
  <si>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</si>
  <si>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</si>
  <si>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</si>
  <si>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</si>
  <si>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</si>
  <si>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</si>
  <si>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</si>
  <si>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</si>
  <si>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</si>
  <si>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</si>
  <si>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</si>
  <si>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</si>
  <si>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境町公共下水道事業特別会計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</si>
  <si>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</si>
  <si>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</si>
  <si>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境町農業集落排水事業特別会計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</si>
  <si>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</si>
  <si>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境町介護保険事業特別会計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</si>
  <si>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</si>
  <si>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</si>
  <si>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</si>
  <si>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</si>
  <si>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</si>
  <si>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</si>
  <si>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</si>
  <si>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</si>
  <si>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</si>
  <si>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</si>
  <si>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</si>
  <si>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</si>
  <si>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</si>
  <si>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</si>
  <si>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</si>
  <si>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</si>
  <si>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</si>
  <si>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</si>
  <si>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</si>
  <si>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</si>
  <si>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</si>
  <si>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</si>
  <si>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</si>
  <si>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</si>
  <si>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</si>
  <si>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</si>
  <si>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</si>
  <si>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</si>
  <si>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</si>
  <si>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</si>
  <si>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</si>
  <si>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</si>
  <si>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</si>
  <si>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</si>
  <si>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</si>
  <si>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</si>
  <si>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</si>
  <si>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</si>
  <si>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</si>
  <si>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</si>
  <si>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</si>
  <si>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</si>
  <si>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</si>
  <si>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</si>
  <si>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</si>
  <si>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</si>
  <si>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</si>
  <si>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</si>
  <si>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</si>
  <si>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</si>
  <si>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</si>
  <si>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</si>
  <si>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</si>
  <si>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</si>
  <si>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</si>
  <si>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</si>
  <si>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</si>
  <si>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</si>
  <si>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</si>
  <si>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</si>
  <si>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</si>
  <si>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</si>
  <si>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</si>
  <si>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</si>
  <si>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</si>
  <si>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</si>
  <si>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</si>
  <si>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</si>
  <si>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</si>
  <si>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</si>
  <si>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</si>
  <si>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</si>
  <si>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</si>
  <si>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</si>
  <si>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</si>
  <si>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</si>
  <si>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</si>
  <si>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</si>
  <si>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</si>
  <si>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</si>
  <si>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</si>
  <si>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</si>
  <si>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</si>
  <si>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</si>
  <si>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</si>
  <si>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2.04</t>
  </si>
  <si>
    <t>▲ 0.99</t>
  </si>
  <si>
    <t>境町水道事業会計</t>
  </si>
  <si>
    <t>一般会計</t>
  </si>
  <si>
    <t>境町介護保険事業特別会計</t>
  </si>
  <si>
    <t>境町国民健康保険事業特別会計</t>
  </si>
  <si>
    <t>境町農業集落排水事業特別会計</t>
  </si>
  <si>
    <t>境町公共下水道事業特別会計</t>
  </si>
  <si>
    <t>境町後期高齢者医療事業特別会計</t>
  </si>
  <si>
    <t>坂東市外２か町公平委員会特別会計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</si>
  <si>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</si>
  <si>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</si>
  <si>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</si>
  <si>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</si>
  <si>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</si>
  <si>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</si>
  <si>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</si>
  <si>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</si>
  <si>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phoneticPr fontId="2"/>
  </si>
  <si>
    <t>茨城租税債権管理機構（一般会計）</t>
    <rPh sb="11" eb="13">
      <t>イッパン</t>
    </rPh>
    <rPh sb="13" eb="15">
      <t>カイケイ</t>
    </rPh>
    <phoneticPr fontId="2"/>
  </si>
  <si>
    <t>茨城県後期高齢者医療広域連合（一般会計）</t>
    <rPh sb="15" eb="17">
      <t>イッパン</t>
    </rPh>
    <rPh sb="17" eb="19">
      <t>カイケイ</t>
    </rPh>
    <phoneticPr fontId="2"/>
  </si>
  <si>
    <t>さしま環境管理事務組合（一般会計）</t>
    <rPh sb="12" eb="14">
      <t>イッパン</t>
    </rPh>
    <rPh sb="14" eb="16">
      <t>カイケイ</t>
    </rPh>
    <phoneticPr fontId="2"/>
  </si>
  <si>
    <t>茨城西南地方広域市町村圏事務組合（一般会計）</t>
    <rPh sb="17" eb="19">
      <t>イッパン</t>
    </rPh>
    <rPh sb="19" eb="21">
      <t>カイケイ</t>
    </rPh>
    <phoneticPr fontId="2"/>
  </si>
  <si>
    <t>茨城県後期高齢者医療広域連合（後期高齢医療特別会計）</t>
    <phoneticPr fontId="2"/>
  </si>
  <si>
    <t>さしま環境管理事務組合（清水丘聖地霊園管理事業特別会計）</t>
    <phoneticPr fontId="2"/>
  </si>
  <si>
    <t>茨城西南地方広域市町村圏事務組合（利根老人ホーム事業特別会計）</t>
    <phoneticPr fontId="2"/>
  </si>
  <si>
    <t>茨城西南地方広域市町村圏事務組合（特殊湛水防除事業特別会計）</t>
    <phoneticPr fontId="2"/>
  </si>
  <si>
    <t>境町土地開発公社</t>
    <phoneticPr fontId="2"/>
  </si>
  <si>
    <t>茨城さかいソーラー</t>
    <phoneticPr fontId="2"/>
  </si>
  <si>
    <t>さかいまちづくり公社</t>
    <phoneticPr fontId="2"/>
  </si>
  <si>
    <t>英語教育基金</t>
    <rPh sb="0" eb="2">
      <t>エイゴ</t>
    </rPh>
    <rPh sb="2" eb="4">
      <t>キョウイク</t>
    </rPh>
    <rPh sb="4" eb="6">
      <t>キキン</t>
    </rPh>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</si>
  <si>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</si>
  <si>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</si>
  <si>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</si>
  <si>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ふるさとづくり基金</t>
    <rPh sb="7" eb="9">
      <t>キキン</t>
    </rPh>
    <phoneticPr fontId="2"/>
  </si>
  <si>
    <t>子ども未来基金</t>
    <rPh sb="0" eb="1">
      <t>コ</t>
    </rPh>
    <rPh sb="3" eb="5">
      <t>ミライ</t>
    </rPh>
    <rPh sb="5" eb="7">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</si>
  <si>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</si>
  <si>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</si>
  <si>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</si>
  <si>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</si>
  <si>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</si>
  <si>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</si>
  <si>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</si>
  <si>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</si>
  <si>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</si>
  <si>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</si>
  <si>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</si>
  <si>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</si>
  <si>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</si>
  <si>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</si>
  <si>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</si>
  <si>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</si>
  <si>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</si>
  <si>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r>
      <t>　</t>
    </r>
    <r>
      <rPr>
        <sz val="11"/>
        <rFont val="ＭＳ Ｐゴシック"/>
        <family val="3"/>
        <charset val="128"/>
      </rPr>
      <t>当町の将来負担比率は前年度から9.0ポイント低下している。これは，英語教育基金の創設などにより基金残高が210,154千円増加したことや地方債残高が158,257千円減少したことなどが要因である。依然として類似団体平均値を上回っている状況であるが，平成27年度からの数値は24.8ポイント低下しており，財政の健全化が図られている。今後についても，数値の減少に努め，財政健全化に取組む。
　一方，有形固定資産減価償却率は，昨年度と比較すると0.5ポイント上昇している。減価償却率が高い施設については，公民館，体育館及び道路となっている。老朽化等が進む道路等について改修を行っており，今後も計画的かつ効率的に改修及び修繕を行うことで，施設等の老朽化対策に努める。</t>
    </r>
    <rPh sb="1" eb="2">
      <t>トウ</t>
    </rPh>
    <rPh sb="2" eb="3">
      <t>マチ</t>
    </rPh>
    <rPh sb="4" eb="6">
      <t>ショウライ</t>
    </rPh>
    <rPh sb="6" eb="8">
      <t>フタン</t>
    </rPh>
    <rPh sb="8" eb="10">
      <t>ヒリツ</t>
    </rPh>
    <rPh sb="11" eb="14">
      <t>ゼンネンド</t>
    </rPh>
    <rPh sb="23" eb="25">
      <t>テイカ</t>
    </rPh>
    <rPh sb="34" eb="36">
      <t>エイゴ</t>
    </rPh>
    <rPh sb="36" eb="38">
      <t>キョウイク</t>
    </rPh>
    <rPh sb="38" eb="40">
      <t>キキン</t>
    </rPh>
    <rPh sb="41" eb="43">
      <t>ソウセツ</t>
    </rPh>
    <rPh sb="48" eb="50">
      <t>キキン</t>
    </rPh>
    <rPh sb="50" eb="52">
      <t>ザンダカ</t>
    </rPh>
    <rPh sb="60" eb="62">
      <t>センエン</t>
    </rPh>
    <rPh sb="62" eb="64">
      <t>ゾウカ</t>
    </rPh>
    <rPh sb="69" eb="72">
      <t>チホウサイ</t>
    </rPh>
    <rPh sb="72" eb="74">
      <t>ザンダカ</t>
    </rPh>
    <rPh sb="82" eb="84">
      <t>センエン</t>
    </rPh>
    <rPh sb="84" eb="86">
      <t>ゲンショウ</t>
    </rPh>
    <rPh sb="93" eb="95">
      <t>ヨウイン</t>
    </rPh>
    <rPh sb="99" eb="101">
      <t>イゼン</t>
    </rPh>
    <rPh sb="104" eb="106">
      <t>ルイジ</t>
    </rPh>
    <rPh sb="106" eb="108">
      <t>ダンタイ</t>
    </rPh>
    <rPh sb="108" eb="111">
      <t>ヘイキンチ</t>
    </rPh>
    <rPh sb="112" eb="114">
      <t>ウワマワ</t>
    </rPh>
    <rPh sb="118" eb="120">
      <t>ジョウキョウ</t>
    </rPh>
    <rPh sb="125" eb="127">
      <t>ヘイセイ</t>
    </rPh>
    <rPh sb="129" eb="131">
      <t>ネンド</t>
    </rPh>
    <rPh sb="134" eb="136">
      <t>スウチ</t>
    </rPh>
    <rPh sb="145" eb="147">
      <t>テイカ</t>
    </rPh>
    <rPh sb="152" eb="154">
      <t>ザイセイ</t>
    </rPh>
    <rPh sb="155" eb="158">
      <t>ケンゼンカ</t>
    </rPh>
    <rPh sb="159" eb="160">
      <t>ハカ</t>
    </rPh>
    <rPh sb="166" eb="168">
      <t>コンゴ</t>
    </rPh>
    <rPh sb="174" eb="176">
      <t>スウチ</t>
    </rPh>
    <rPh sb="177" eb="179">
      <t>ゲンショウ</t>
    </rPh>
    <rPh sb="180" eb="181">
      <t>ツト</t>
    </rPh>
    <rPh sb="183" eb="185">
      <t>ザイセイ</t>
    </rPh>
    <rPh sb="185" eb="188">
      <t>ケンゼンカ</t>
    </rPh>
    <rPh sb="189" eb="191">
      <t>トリク</t>
    </rPh>
    <rPh sb="195" eb="197">
      <t>イッポウ</t>
    </rPh>
    <rPh sb="198" eb="200">
      <t>ユウケイ</t>
    </rPh>
    <rPh sb="200" eb="202">
      <t>コテイ</t>
    </rPh>
    <rPh sb="202" eb="204">
      <t>シサン</t>
    </rPh>
    <rPh sb="204" eb="206">
      <t>ゲンカ</t>
    </rPh>
    <rPh sb="206" eb="208">
      <t>ショウキャク</t>
    </rPh>
    <rPh sb="208" eb="209">
      <t>リツ</t>
    </rPh>
    <rPh sb="211" eb="213">
      <t>サクネン</t>
    </rPh>
    <rPh sb="213" eb="214">
      <t>ド</t>
    </rPh>
    <rPh sb="215" eb="217">
      <t>ヒカク</t>
    </rPh>
    <rPh sb="227" eb="229">
      <t>ジョウショウ</t>
    </rPh>
    <rPh sb="234" eb="236">
      <t>ゲンカ</t>
    </rPh>
    <rPh sb="236" eb="238">
      <t>ショウキャク</t>
    </rPh>
    <rPh sb="238" eb="239">
      <t>リツ</t>
    </rPh>
    <rPh sb="240" eb="241">
      <t>タカ</t>
    </rPh>
    <rPh sb="242" eb="244">
      <t>シセツ</t>
    </rPh>
    <rPh sb="250" eb="253">
      <t>コウミンカン</t>
    </rPh>
    <rPh sb="254" eb="257">
      <t>タイイクカン</t>
    </rPh>
    <rPh sb="257" eb="258">
      <t>オヨ</t>
    </rPh>
    <rPh sb="259" eb="261">
      <t>ドウロ</t>
    </rPh>
    <rPh sb="268" eb="271">
      <t>ロウキュウカ</t>
    </rPh>
    <rPh sb="271" eb="272">
      <t>トウ</t>
    </rPh>
    <rPh sb="273" eb="274">
      <t>スス</t>
    </rPh>
    <rPh sb="275" eb="277">
      <t>ドウロ</t>
    </rPh>
    <rPh sb="277" eb="278">
      <t>トウ</t>
    </rPh>
    <rPh sb="282" eb="284">
      <t>カイシュウ</t>
    </rPh>
    <rPh sb="285" eb="286">
      <t>オコナ</t>
    </rPh>
    <rPh sb="291" eb="293">
      <t>コンゴ</t>
    </rPh>
    <rPh sb="294" eb="297">
      <t>ケイカクテキ</t>
    </rPh>
    <rPh sb="299" eb="302">
      <t>コウリツテキ</t>
    </rPh>
    <rPh sb="303" eb="305">
      <t>カイシュウ</t>
    </rPh>
    <rPh sb="305" eb="306">
      <t>オヨ</t>
    </rPh>
    <rPh sb="307" eb="309">
      <t>シュウゼン</t>
    </rPh>
    <rPh sb="310" eb="311">
      <t>オコナ</t>
    </rPh>
    <rPh sb="316" eb="318">
      <t>シセツ</t>
    </rPh>
    <rPh sb="318" eb="319">
      <t>トウ</t>
    </rPh>
    <rPh sb="320" eb="323">
      <t>ロウキュウカ</t>
    </rPh>
    <rPh sb="323" eb="325">
      <t>タイサク</t>
    </rPh>
    <rPh sb="326" eb="327">
      <t>ツト</t>
    </rPh>
    <phoneticPr fontId="5"/>
  </si>
  <si>
    <r>
      <t>　将</t>
    </r>
    <r>
      <rPr>
        <sz val="11"/>
        <rFont val="ＭＳ Ｐゴシック"/>
        <family val="3"/>
        <charset val="128"/>
      </rPr>
      <t>来負担比率は，前年度と比較すると20.3ポイント低下した。平成26年度には171.5％であった同比率は4年間で64.2ポイント低下となった。実質公債費比率については，前年度比0.1ポイント上昇となったが，平成26年度からの経年比較では，平成26年度に16.1％だった数値が平成30年度には15.6％と0.5ポイント低下している。これは，基金残高が前年度比606百万円の増，また地方債の発行を最低限に抑えたことにより地方債残高が前年度比173百万円減の9,758百万円となったことが主な要因である。
　当町の将来負担比率及び実質公債費比率は依然として全国平均を大きく上回っているが，数値は確実かつ大幅に減少しており，今後においても減少していく見込みである。今後も両比率の減少に努め，財政健全化に取組む。</t>
    </r>
    <rPh sb="1" eb="3">
      <t>ショウライ</t>
    </rPh>
    <rPh sb="3" eb="5">
      <t>フタン</t>
    </rPh>
    <rPh sb="5" eb="7">
      <t>ヒリツ</t>
    </rPh>
    <rPh sb="9" eb="12">
      <t>ゼンネンド</t>
    </rPh>
    <rPh sb="13" eb="15">
      <t>ヒカク</t>
    </rPh>
    <rPh sb="26" eb="28">
      <t>テイカ</t>
    </rPh>
    <rPh sb="31" eb="33">
      <t>ヘイセイ</t>
    </rPh>
    <rPh sb="35" eb="37">
      <t>ネンド</t>
    </rPh>
    <rPh sb="49" eb="52">
      <t>ドウヒリツ</t>
    </rPh>
    <rPh sb="54" eb="56">
      <t>ネンカン</t>
    </rPh>
    <rPh sb="65" eb="67">
      <t>テイカ</t>
    </rPh>
    <rPh sb="72" eb="74">
      <t>ジッシツ</t>
    </rPh>
    <rPh sb="74" eb="76">
      <t>コウサイ</t>
    </rPh>
    <rPh sb="76" eb="77">
      <t>ヒ</t>
    </rPh>
    <rPh sb="77" eb="79">
      <t>ヒリツ</t>
    </rPh>
    <rPh sb="85" eb="88">
      <t>ゼンネンド</t>
    </rPh>
    <rPh sb="88" eb="89">
      <t>ヒ</t>
    </rPh>
    <rPh sb="96" eb="98">
      <t>ジョウショウ</t>
    </rPh>
    <rPh sb="104" eb="106">
      <t>ヘイセイ</t>
    </rPh>
    <rPh sb="108" eb="110">
      <t>ネンド</t>
    </rPh>
    <rPh sb="113" eb="115">
      <t>ケイネン</t>
    </rPh>
    <rPh sb="115" eb="117">
      <t>ヒカク</t>
    </rPh>
    <rPh sb="120" eb="122">
      <t>ヘイセイ</t>
    </rPh>
    <rPh sb="124" eb="126">
      <t>ネンド</t>
    </rPh>
    <rPh sb="135" eb="137">
      <t>スウチ</t>
    </rPh>
    <rPh sb="138" eb="140">
      <t>ヘイセイ</t>
    </rPh>
    <rPh sb="142" eb="144">
      <t>ネンド</t>
    </rPh>
    <rPh sb="159" eb="161">
      <t>テイカ</t>
    </rPh>
    <rPh sb="170" eb="172">
      <t>キキン</t>
    </rPh>
    <rPh sb="172" eb="174">
      <t>ザンダカ</t>
    </rPh>
    <rPh sb="175" eb="178">
      <t>ゼンネンド</t>
    </rPh>
    <rPh sb="186" eb="187">
      <t>ゾウ</t>
    </rPh>
    <rPh sb="190" eb="193">
      <t>チホウサイ</t>
    </rPh>
    <rPh sb="194" eb="196">
      <t>ハッコウ</t>
    </rPh>
    <rPh sb="197" eb="200">
      <t>サイテイゲン</t>
    </rPh>
    <rPh sb="201" eb="202">
      <t>オサ</t>
    </rPh>
    <rPh sb="209" eb="212">
      <t>チホウサイ</t>
    </rPh>
    <rPh sb="212" eb="214">
      <t>ザンダカ</t>
    </rPh>
    <rPh sb="215" eb="218">
      <t>ゼンネンド</t>
    </rPh>
    <rPh sb="222" eb="224">
      <t>ヒャクマン</t>
    </rPh>
    <rPh sb="252" eb="253">
      <t>トウ</t>
    </rPh>
    <rPh sb="253" eb="254">
      <t>マチ</t>
    </rPh>
    <rPh sb="255" eb="257">
      <t>ショウライ</t>
    </rPh>
    <rPh sb="257" eb="259">
      <t>フタン</t>
    </rPh>
    <rPh sb="259" eb="261">
      <t>ヒリツ</t>
    </rPh>
    <rPh sb="261" eb="262">
      <t>オヨ</t>
    </rPh>
    <rPh sb="263" eb="265">
      <t>ジッシツ</t>
    </rPh>
    <rPh sb="265" eb="267">
      <t>コウサイ</t>
    </rPh>
    <rPh sb="267" eb="268">
      <t>ヒ</t>
    </rPh>
    <rPh sb="268" eb="270">
      <t>ヒリツ</t>
    </rPh>
    <rPh sb="271" eb="273">
      <t>イゼン</t>
    </rPh>
    <rPh sb="276" eb="278">
      <t>ゼンコク</t>
    </rPh>
    <rPh sb="278" eb="280">
      <t>ヘイキン</t>
    </rPh>
    <rPh sb="281" eb="282">
      <t>オオ</t>
    </rPh>
    <rPh sb="284" eb="286">
      <t>ウワマワ</t>
    </rPh>
    <rPh sb="292" eb="294">
      <t>スウチ</t>
    </rPh>
    <rPh sb="295" eb="297">
      <t>カクジツ</t>
    </rPh>
    <rPh sb="299" eb="301">
      <t>オオハバ</t>
    </rPh>
    <rPh sb="302" eb="304">
      <t>ゲンショウ</t>
    </rPh>
    <rPh sb="309" eb="311">
      <t>コンゴ</t>
    </rPh>
    <rPh sb="316" eb="318">
      <t>ゲンショウ</t>
    </rPh>
    <rPh sb="322" eb="324">
      <t>ミコ</t>
    </rPh>
    <rPh sb="329" eb="331">
      <t>コンゴ</t>
    </rPh>
    <rPh sb="332" eb="333">
      <t>リョウ</t>
    </rPh>
    <rPh sb="333" eb="335">
      <t>ヒリツ</t>
    </rPh>
    <rPh sb="336" eb="338">
      <t>ゲンショウ</t>
    </rPh>
    <rPh sb="339" eb="340">
      <t>ツト</t>
    </rPh>
    <rPh sb="342" eb="344">
      <t>ザイセイ</t>
    </rPh>
    <rPh sb="344" eb="347">
      <t>ケンゼンカ</t>
    </rPh>
    <rPh sb="348" eb="350">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</si>
</sst>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xmlns:c16r2="http://schemas.microsoft.com/office/drawing/2015/06/chart">
            <c:ext xmlns:c16="http://schemas.microsoft.com/office/drawing/2014/chart" uri="{C3380CC4-5D6E-409C-BE32-E72D297353CC}">
              <c16:uniqueId val="{00000000-32DB-494E-A1F8-14256AA579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9596</c:v>
                </c:pt>
                <c:pt idx="1">
                  <c:v>15739</c:v>
                </c:pt>
                <c:pt idx="2">
                  <c:v>18842</c:v>
                </c:pt>
                <c:pt idx="3">
                  <c:v>56980</c:v>
                </c:pt>
                <c:pt idx="4">
                  <c:v>54288</c:v>
                </c:pt>
              </c:numCache>
            </c:numRef>
          </c:val>
          <c:smooth val="0"/>
          <c:extLst xmlns:c16r2="http://schemas.microsoft.com/office/drawing/2015/06/chart">
            <c:ext xmlns:c16="http://schemas.microsoft.com/office/drawing/2014/chart" uri="{C3380CC4-5D6E-409C-BE32-E72D297353CC}">
              <c16:uniqueId val="{00000001-32DB-494E-A1F8-14256AA579AB}"/>
            </c:ext>
          </c:extLst>
        </c:ser>
        <c:dLbls>
          <c:showLegendKey val="0"/>
          <c:showVal val="0"/>
          <c:showCatName val="0"/>
          <c:showSerName val="0"/>
          <c:showPercent val="0"/>
          <c:showBubbleSize val="0"/>
        </c:dLbls>
        <c:marker val="1"/>
        <c:smooth val="0"/>
        <c:axId val="811806200"/>
        <c:axId val="811802672"/>
      </c:lineChart>
      <c:catAx>
        <c:axId val="811806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802672"/>
        <c:crosses val="autoZero"/>
        <c:auto val="1"/>
        <c:lblAlgn val="ctr"/>
        <c:lblOffset val="100"/>
        <c:tickLblSkip val="1"/>
        <c:tickMarkSkip val="1"/>
        <c:noMultiLvlLbl val="0"/>
      </c:catAx>
      <c:valAx>
        <c:axId val="8118026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806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3.02</c:v>
                </c:pt>
                <c:pt idx="1">
                  <c:v>5.81</c:v>
                </c:pt>
                <c:pt idx="2">
                  <c:v>3.85</c:v>
                </c:pt>
                <c:pt idx="3">
                  <c:v>5.2</c:v>
                </c:pt>
                <c:pt idx="4">
                  <c:v>4.99</c:v>
                </c:pt>
              </c:numCache>
            </c:numRef>
          </c:val>
          <c:extLst xmlns:c16r2="http://schemas.microsoft.com/office/drawing/2015/06/chart">
            <c:ext xmlns:c16="http://schemas.microsoft.com/office/drawing/2014/chart" uri="{C3380CC4-5D6E-409C-BE32-E72D297353CC}">
              <c16:uniqueId val="{00000000-BF65-4B4C-B96B-CA28AC92D6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12.78</c:v>
                </c:pt>
                <c:pt idx="1">
                  <c:v>12.88</c:v>
                </c:pt>
                <c:pt idx="2">
                  <c:v>14.04</c:v>
                </c:pt>
                <c:pt idx="3">
                  <c:v>14.41</c:v>
                </c:pt>
                <c:pt idx="4">
                  <c:v>14.73</c:v>
                </c:pt>
              </c:numCache>
            </c:numRef>
          </c:val>
          <c:extLst xmlns:c16r2="http://schemas.microsoft.com/office/drawing/2015/06/chart">
            <c:ext xmlns:c16="http://schemas.microsoft.com/office/drawing/2014/chart" uri="{C3380CC4-5D6E-409C-BE32-E72D297353CC}">
              <c16:uniqueId val="{00000001-BF65-4B4C-B96B-CA28AC92D622}"/>
            </c:ext>
          </c:extLst>
        </c:ser>
        <c:dLbls>
          <c:showLegendKey val="0"/>
          <c:showVal val="0"/>
          <c:showCatName val="0"/>
          <c:showSerName val="0"/>
          <c:showPercent val="0"/>
          <c:showBubbleSize val="0"/>
        </c:dLbls>
        <c:gapWidth val="250"/>
        <c:overlap val="100"/>
        <c:axId val="850278360"/>
        <c:axId val="85027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-2.04</c:v>
                </c:pt>
                <c:pt idx="1">
                  <c:v>3.58</c:v>
                </c:pt>
                <c:pt idx="2">
                  <c:v>-0.99</c:v>
                </c:pt>
                <c:pt idx="3">
                  <c:v>1.66</c:v>
                </c:pt>
                <c:pt idx="4">
                  <c:v>0.12</c:v>
                </c:pt>
              </c:numCache>
            </c:numRef>
          </c:val>
          <c:smooth val="0"/>
          <c:extLst xmlns:c16r2="http://schemas.microsoft.com/office/drawing/2015/06/chart">
            <c:ext xmlns:c16="http://schemas.microsoft.com/office/drawing/2014/chart" uri="{C3380CC4-5D6E-409C-BE32-E72D297353CC}">
              <c16:uniqueId val="{00000002-BF65-4B4C-B96B-CA28AC92D622}"/>
            </c:ext>
          </c:extLst>
        </c:ser>
        <c:dLbls>
          <c:showLegendKey val="0"/>
          <c:showVal val="0"/>
          <c:showCatName val="0"/>
          <c:showSerName val="0"/>
          <c:showPercent val="0"/>
          <c:showBubbleSize val="0"/>
        </c:dLbls>
        <c:marker val="1"/>
        <c:smooth val="0"/>
        <c:axId val="850278360"/>
        <c:axId val="850279536"/>
      </c:lineChart>
      <c:catAx>
        <c:axId val="850278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0279536"/>
        <c:crosses val="autoZero"/>
        <c:auto val="1"/>
        <c:lblAlgn val="ctr"/>
        <c:lblOffset val="100"/>
        <c:tickLblSkip val="1"/>
        <c:tickMarkSkip val="1"/>
        <c:noMultiLvlLbl val="0"/>
      </c:catAx>
      <c:valAx>
        <c:axId val="85027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0278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1C-44AD-BD7C-1A8DF9370B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1C-44AD-BD7C-1A8DF9370BC5}"/>
            </c:ext>
          </c:extLst>
        </c:ser>
        <c:ser>
          <c:idx val="2"/>
          <c:order val="2"/>
          <c:tx>
            <c:strRef>
              <c:f>データシート!$A$29</c:f>
              <c:strCache>
                <c:ptCount val="1"/>
                <c:pt idx="0">
                  <c:v>坂東市外２か町公平委員会特別会計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331C-44AD-BD7C-1A8DF9370BC5}"/>
            </c:ext>
          </c:extLst>
        </c:ser>
        <c:ser>
          <c:idx val="3"/>
          <c:order val="3"/>
          <c:tx>
            <c:strRef>
              <c:f>データシート!$A$30</c:f>
              <c:strCache>
                <c:ptCount val="1"/>
                <c:pt idx="0">
                  <c:v>境町後期高齢者医療事業特別会計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331C-44AD-BD7C-1A8DF9370BC5}"/>
            </c:ext>
          </c:extLst>
        </c:ser>
        <c:ser>
          <c:idx val="4"/>
          <c:order val="4"/>
          <c:tx>
            <c:strRef>
              <c:f>データシート!$A$31</c:f>
              <c:strCache>
                <c:ptCount val="1"/>
                <c:pt idx="0">
                  <c:v>境町公共下水道事業特別会計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0.39</c:v>
                </c:pt>
                <c:pt idx="2">
                  <c:v>#N/A</c:v>
                </c:pt>
                <c:pt idx="3">
                  <c:v>7.0000000000000007E-2</c:v>
                </c:pt>
                <c:pt idx="4">
                  <c:v>#N/A</c:v>
                </c:pt>
                <c:pt idx="5">
                  <c:v>0.32</c:v>
                </c:pt>
                <c:pt idx="6">
                  <c:v>#N/A</c:v>
                </c:pt>
                <c:pt idx="7">
                  <c:v>0.26</c:v>
                </c:pt>
                <c:pt idx="8">
                  <c:v>#N/A</c:v>
                </c:pt>
                <c:pt idx="9">
                  <c:v>0.05</c:v>
                </c:pt>
              </c:numCache>
            </c:numRef>
          </c:val>
          <c:extLst xmlns:c16r2="http://schemas.microsoft.com/office/drawing/2015/06/chart">
            <c:ext xmlns:c16="http://schemas.microsoft.com/office/drawing/2014/chart" uri="{C3380CC4-5D6E-409C-BE32-E72D297353CC}">
              <c16:uniqueId val="{00000004-331C-44AD-BD7C-1A8DF9370BC5}"/>
            </c:ext>
          </c:extLst>
        </c:ser>
        <c:ser>
          <c:idx val="5"/>
          <c:order val="5"/>
          <c:tx>
            <c:strRef>
              <c:f>データシート!$A$32</c:f>
              <c:strCache>
                <c:ptCount val="1"/>
                <c:pt idx="0">
                  <c:v>境町農業集落排水事業特別会計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c:v>
                </c:pt>
                <c:pt idx="2">
                  <c:v>#N/A</c:v>
                </c:pt>
                <c:pt idx="3">
                  <c:v>0.35</c:v>
                </c:pt>
                <c:pt idx="4">
                  <c:v>#N/A</c:v>
                </c:pt>
                <c:pt idx="5">
                  <c:v>0.23</c:v>
                </c:pt>
                <c:pt idx="6">
                  <c:v>#N/A</c:v>
                </c:pt>
                <c:pt idx="7">
                  <c:v>0.11</c:v>
                </c:pt>
                <c:pt idx="8">
                  <c:v>#N/A</c:v>
                </c:pt>
                <c:pt idx="9">
                  <c:v>0.16</c:v>
                </c:pt>
              </c:numCache>
            </c:numRef>
          </c:val>
          <c:extLst xmlns:c16r2="http://schemas.microsoft.com/office/drawing/2015/06/chart">
            <c:ext xmlns:c16="http://schemas.microsoft.com/office/drawing/2014/chart" uri="{C3380CC4-5D6E-409C-BE32-E72D297353CC}">
              <c16:uniqueId val="{00000005-331C-44AD-BD7C-1A8DF9370BC5}"/>
            </c:ext>
          </c:extLst>
        </c:ser>
        <c:ser>
          <c:idx val="6"/>
          <c:order val="6"/>
          <c:tx>
            <c:strRef>
              <c:f>データシート!$A$33</c:f>
              <c:strCache>
                <c:ptCount val="1"/>
                <c:pt idx="0">
                  <c:v>境町国民健康保険事業特別会計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1.27</c:v>
                </c:pt>
                <c:pt idx="2">
                  <c:v>#N/A</c:v>
                </c:pt>
                <c:pt idx="3">
                  <c:v>0.86</c:v>
                </c:pt>
                <c:pt idx="4">
                  <c:v>#N/A</c:v>
                </c:pt>
                <c:pt idx="5">
                  <c:v>2.11</c:v>
                </c:pt>
                <c:pt idx="6">
                  <c:v>#N/A</c:v>
                </c:pt>
                <c:pt idx="7">
                  <c:v>2.17</c:v>
                </c:pt>
                <c:pt idx="8">
                  <c:v>#N/A</c:v>
                </c:pt>
                <c:pt idx="9">
                  <c:v>0.44</c:v>
                </c:pt>
              </c:numCache>
            </c:numRef>
          </c:val>
          <c:extLst xmlns:c16r2="http://schemas.microsoft.com/office/drawing/2015/06/chart">
            <c:ext xmlns:c16="http://schemas.microsoft.com/office/drawing/2014/chart" uri="{C3380CC4-5D6E-409C-BE32-E72D297353CC}">
              <c16:uniqueId val="{00000006-331C-44AD-BD7C-1A8DF9370BC5}"/>
            </c:ext>
          </c:extLst>
        </c:ser>
        <c:ser>
          <c:idx val="7"/>
          <c:order val="7"/>
          <c:tx>
            <c:strRef>
              <c:f>データシート!$A$34</c:f>
              <c:strCache>
                <c:ptCount val="1"/>
                <c:pt idx="0">
                  <c:v>境町介護保険事業特別会計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0.57999999999999996</c:v>
                </c:pt>
                <c:pt idx="2">
                  <c:v>#N/A</c:v>
                </c:pt>
                <c:pt idx="3">
                  <c:v>0.81</c:v>
                </c:pt>
                <c:pt idx="4">
                  <c:v>#N/A</c:v>
                </c:pt>
                <c:pt idx="5">
                  <c:v>0.87</c:v>
                </c:pt>
                <c:pt idx="6">
                  <c:v>#N/A</c:v>
                </c:pt>
                <c:pt idx="7">
                  <c:v>1.43</c:v>
                </c:pt>
                <c:pt idx="8">
                  <c:v>#N/A</c:v>
                </c:pt>
                <c:pt idx="9">
                  <c:v>2.09</c:v>
                </c:pt>
              </c:numCache>
            </c:numRef>
          </c:val>
          <c:extLst xmlns:c16r2="http://schemas.microsoft.com/office/drawing/2015/06/chart">
            <c:ext xmlns:c16="http://schemas.microsoft.com/office/drawing/2014/chart" uri="{C3380CC4-5D6E-409C-BE32-E72D297353CC}">
              <c16:uniqueId val="{00000007-331C-44AD-BD7C-1A8DF9370B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4.2300000000000004</c:v>
                </c:pt>
                <c:pt idx="2">
                  <c:v>#N/A</c:v>
                </c:pt>
                <c:pt idx="3">
                  <c:v>5.8</c:v>
                </c:pt>
                <c:pt idx="4">
                  <c:v>#N/A</c:v>
                </c:pt>
                <c:pt idx="5">
                  <c:v>3.83</c:v>
                </c:pt>
                <c:pt idx="6">
                  <c:v>#N/A</c:v>
                </c:pt>
                <c:pt idx="7">
                  <c:v>5.19</c:v>
                </c:pt>
                <c:pt idx="8">
                  <c:v>#N/A</c:v>
                </c:pt>
                <c:pt idx="9">
                  <c:v>4.97</c:v>
                </c:pt>
              </c:numCache>
            </c:numRef>
          </c:val>
          <c:extLst xmlns:c16r2="http://schemas.microsoft.com/office/drawing/2015/06/chart">
            <c:ext xmlns:c16="http://schemas.microsoft.com/office/drawing/2014/chart" uri="{C3380CC4-5D6E-409C-BE32-E72D297353CC}">
              <c16:uniqueId val="{00000008-331C-44AD-BD7C-1A8DF9370BC5}"/>
            </c:ext>
          </c:extLst>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19.940000000000001</c:v>
                </c:pt>
                <c:pt idx="2">
                  <c:v>#N/A</c:v>
                </c:pt>
                <c:pt idx="3">
                  <c:v>20.47</c:v>
                </c:pt>
                <c:pt idx="4">
                  <c:v>#N/A</c:v>
                </c:pt>
                <c:pt idx="5">
                  <c:v>21.58</c:v>
                </c:pt>
                <c:pt idx="6">
                  <c:v>#N/A</c:v>
                </c:pt>
                <c:pt idx="7">
                  <c:v>22.29</c:v>
                </c:pt>
                <c:pt idx="8">
                  <c:v>#N/A</c:v>
                </c:pt>
                <c:pt idx="9">
                  <c:v>22.49</c:v>
                </c:pt>
              </c:numCache>
            </c:numRef>
          </c:val>
          <c:extLst xmlns:c16r2="http://schemas.microsoft.com/office/drawing/2015/06/chart">
            <c:ext xmlns:c16="http://schemas.microsoft.com/office/drawing/2014/chart" uri="{C3380CC4-5D6E-409C-BE32-E72D297353CC}">
              <c16:uniqueId val="{00000009-331C-44AD-BD7C-1A8DF9370BC5}"/>
            </c:ext>
          </c:extLst>
        </c:ser>
        <c:dLbls>
          <c:showLegendKey val="0"/>
          <c:showVal val="0"/>
          <c:showCatName val="0"/>
          <c:showSerName val="0"/>
          <c:showPercent val="0"/>
          <c:showBubbleSize val="0"/>
        </c:dLbls>
        <c:gapWidth val="150"/>
        <c:overlap val="100"/>
        <c:axId val="850278752"/>
        <c:axId val="850279144"/>
      </c:barChart>
      <c:catAx>
        <c:axId val="85027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0279144"/>
        <c:crosses val="autoZero"/>
        <c:auto val="1"/>
        <c:lblAlgn val="ctr"/>
        <c:lblOffset val="100"/>
        <c:tickLblSkip val="1"/>
        <c:tickMarkSkip val="1"/>
        <c:noMultiLvlLbl val="0"/>
      </c:catAx>
      <c:valAx>
        <c:axId val="850279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027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826</c:v>
                </c:pt>
                <c:pt idx="5">
                  <c:v>860</c:v>
                </c:pt>
                <c:pt idx="8">
                  <c:v>898</c:v>
                </c:pt>
                <c:pt idx="11">
                  <c:v>903</c:v>
                </c:pt>
                <c:pt idx="14">
                  <c:v>907</c:v>
                </c:pt>
              </c:numCache>
            </c:numRef>
          </c:val>
          <c:extLst xmlns:c16r2="http://schemas.microsoft.com/office/drawing/2015/06/chart">
            <c:ext xmlns:c16="http://schemas.microsoft.com/office/drawing/2014/chart" uri="{C3380CC4-5D6E-409C-BE32-E72D297353CC}">
              <c16:uniqueId val="{00000000-E639-481B-AD5C-D1234A12A3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639-481B-AD5C-D1234A12A3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68</c:v>
                </c:pt>
                <c:pt idx="3">
                  <c:v>58</c:v>
                </c:pt>
                <c:pt idx="6">
                  <c:v>53</c:v>
                </c:pt>
                <c:pt idx="9">
                  <c:v>50</c:v>
                </c:pt>
                <c:pt idx="12">
                  <c:v>49</c:v>
                </c:pt>
              </c:numCache>
            </c:numRef>
          </c:val>
          <c:extLst xmlns:c16r2="http://schemas.microsoft.com/office/drawing/2015/06/chart">
            <c:ext xmlns:c16="http://schemas.microsoft.com/office/drawing/2014/chart" uri="{C3380CC4-5D6E-409C-BE32-E72D297353CC}">
              <c16:uniqueId val="{00000002-E639-481B-AD5C-D1234A12A3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119</c:v>
                </c:pt>
                <c:pt idx="3">
                  <c:v>118</c:v>
                </c:pt>
                <c:pt idx="6">
                  <c:v>121</c:v>
                </c:pt>
                <c:pt idx="9">
                  <c:v>120</c:v>
                </c:pt>
                <c:pt idx="12">
                  <c:v>122</c:v>
                </c:pt>
              </c:numCache>
            </c:numRef>
          </c:val>
          <c:extLst xmlns:c16r2="http://schemas.microsoft.com/office/drawing/2015/06/chart">
            <c:ext xmlns:c16="http://schemas.microsoft.com/office/drawing/2014/chart" uri="{C3380CC4-5D6E-409C-BE32-E72D297353CC}">
              <c16:uniqueId val="{00000003-E639-481B-AD5C-D1234A12A3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440</c:v>
                </c:pt>
                <c:pt idx="3">
                  <c:v>449</c:v>
                </c:pt>
                <c:pt idx="6">
                  <c:v>454</c:v>
                </c:pt>
                <c:pt idx="9">
                  <c:v>456</c:v>
                </c:pt>
                <c:pt idx="12">
                  <c:v>467</c:v>
                </c:pt>
              </c:numCache>
            </c:numRef>
          </c:val>
          <c:extLst xmlns:c16r2="http://schemas.microsoft.com/office/drawing/2015/06/chart">
            <c:ext xmlns:c16="http://schemas.microsoft.com/office/drawing/2014/chart" uri="{C3380CC4-5D6E-409C-BE32-E72D297353CC}">
              <c16:uniqueId val="{00000004-E639-481B-AD5C-D1234A12A3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39-481B-AD5C-D1234A12A3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639-481B-AD5C-D1234A12A3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988</c:v>
                </c:pt>
                <c:pt idx="3">
                  <c:v>1012</c:v>
                </c:pt>
                <c:pt idx="6">
                  <c:v>1075</c:v>
                </c:pt>
                <c:pt idx="9">
                  <c:v>1049</c:v>
                </c:pt>
                <c:pt idx="12">
                  <c:v>1036</c:v>
                </c:pt>
              </c:numCache>
            </c:numRef>
          </c:val>
          <c:extLst xmlns:c16r2="http://schemas.microsoft.com/office/drawing/2015/06/chart">
            <c:ext xmlns:c16="http://schemas.microsoft.com/office/drawing/2014/chart" uri="{C3380CC4-5D6E-409C-BE32-E72D297353CC}">
              <c16:uniqueId val="{00000007-E639-481B-AD5C-D1234A12A32A}"/>
            </c:ext>
          </c:extLst>
        </c:ser>
        <c:dLbls>
          <c:showLegendKey val="0"/>
          <c:showVal val="0"/>
          <c:showCatName val="0"/>
          <c:showSerName val="0"/>
          <c:showPercent val="0"/>
          <c:showBubbleSize val="0"/>
        </c:dLbls>
        <c:gapWidth val="100"/>
        <c:overlap val="100"/>
        <c:axId val="850276400"/>
        <c:axId val="573190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789</c:v>
                </c:pt>
                <c:pt idx="2">
                  <c:v>#N/A</c:v>
                </c:pt>
                <c:pt idx="3">
                  <c:v>#N/A</c:v>
                </c:pt>
                <c:pt idx="4">
                  <c:v>777</c:v>
                </c:pt>
                <c:pt idx="5">
                  <c:v>#N/A</c:v>
                </c:pt>
                <c:pt idx="6">
                  <c:v>#N/A</c:v>
                </c:pt>
                <c:pt idx="7">
                  <c:v>805</c:v>
                </c:pt>
                <c:pt idx="8">
                  <c:v>#N/A</c:v>
                </c:pt>
                <c:pt idx="9">
                  <c:v>#N/A</c:v>
                </c:pt>
                <c:pt idx="10">
                  <c:v>772</c:v>
                </c:pt>
                <c:pt idx="11">
                  <c:v>#N/A</c:v>
                </c:pt>
                <c:pt idx="12">
                  <c:v>#N/A</c:v>
                </c:pt>
                <c:pt idx="13">
                  <c:v>767</c:v>
                </c:pt>
                <c:pt idx="14">
                  <c:v>#N/A</c:v>
                </c:pt>
              </c:numCache>
            </c:numRef>
          </c:val>
          <c:smooth val="0"/>
          <c:extLst xmlns:c16r2="http://schemas.microsoft.com/office/drawing/2015/06/chart">
            <c:ext xmlns:c16="http://schemas.microsoft.com/office/drawing/2014/chart" uri="{C3380CC4-5D6E-409C-BE32-E72D297353CC}">
              <c16:uniqueId val="{00000008-E639-481B-AD5C-D1234A12A32A}"/>
            </c:ext>
          </c:extLst>
        </c:ser>
        <c:dLbls>
          <c:showLegendKey val="0"/>
          <c:showVal val="0"/>
          <c:showCatName val="0"/>
          <c:showSerName val="0"/>
          <c:showPercent val="0"/>
          <c:showBubbleSize val="0"/>
        </c:dLbls>
        <c:marker val="1"/>
        <c:smooth val="0"/>
        <c:axId val="850276400"/>
        <c:axId val="573190192"/>
      </c:lineChart>
      <c:catAx>
        <c:axId val="85027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3190192"/>
        <c:crosses val="autoZero"/>
        <c:auto val="1"/>
        <c:lblAlgn val="ctr"/>
        <c:lblOffset val="100"/>
        <c:tickLblSkip val="1"/>
        <c:tickMarkSkip val="1"/>
        <c:noMultiLvlLbl val="0"/>
      </c:catAx>
      <c:valAx>
        <c:axId val="57319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027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9828</c:v>
                </c:pt>
                <c:pt idx="5">
                  <c:v>9801</c:v>
                </c:pt>
                <c:pt idx="8">
                  <c:v>9689</c:v>
                </c:pt>
                <c:pt idx="11">
                  <c:v>9502</c:v>
                </c:pt>
                <c:pt idx="14">
                  <c:v>9239</c:v>
                </c:pt>
              </c:numCache>
            </c:numRef>
          </c:val>
          <c:extLst xmlns:c16r2="http://schemas.microsoft.com/office/drawing/2015/06/chart">
            <c:ext xmlns:c16="http://schemas.microsoft.com/office/drawing/2014/chart" uri="{C3380CC4-5D6E-409C-BE32-E72D297353CC}">
              <c16:uniqueId val="{00000000-EB88-424D-B271-E37837D08E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162</c:v>
                </c:pt>
                <c:pt idx="5">
                  <c:v>149</c:v>
                </c:pt>
                <c:pt idx="8">
                  <c:v>430</c:v>
                </c:pt>
                <c:pt idx="11">
                  <c:v>1168</c:v>
                </c:pt>
                <c:pt idx="14">
                  <c:v>1067</c:v>
                </c:pt>
              </c:numCache>
            </c:numRef>
          </c:val>
          <c:extLst xmlns:c16r2="http://schemas.microsoft.com/office/drawing/2015/06/chart">
            <c:ext xmlns:c16="http://schemas.microsoft.com/office/drawing/2014/chart" uri="{C3380CC4-5D6E-409C-BE32-E72D297353CC}">
              <c16:uniqueId val="{00000001-EB88-424D-B271-E37837D08E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1218</c:v>
                </c:pt>
                <c:pt idx="5">
                  <c:v>1480</c:v>
                </c:pt>
                <c:pt idx="8">
                  <c:v>1891</c:v>
                </c:pt>
                <c:pt idx="11">
                  <c:v>2126</c:v>
                </c:pt>
                <c:pt idx="14">
                  <c:v>2749</c:v>
                </c:pt>
              </c:numCache>
            </c:numRef>
          </c:val>
          <c:extLst xmlns:c16r2="http://schemas.microsoft.com/office/drawing/2015/06/chart">
            <c:ext xmlns:c16="http://schemas.microsoft.com/office/drawing/2014/chart" uri="{C3380CC4-5D6E-409C-BE32-E72D297353CC}">
              <c16:uniqueId val="{00000002-EB88-424D-B271-E37837D08E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88-424D-B271-E37837D08E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88-424D-B271-E37837D08E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47</c:v>
                </c:pt>
                <c:pt idx="6">
                  <c:v>44</c:v>
                </c:pt>
                <c:pt idx="9">
                  <c:v>42</c:v>
                </c:pt>
                <c:pt idx="12">
                  <c:v>41</c:v>
                </c:pt>
              </c:numCache>
            </c:numRef>
          </c:val>
          <c:extLst xmlns:c16r2="http://schemas.microsoft.com/office/drawing/2015/06/chart">
            <c:ext xmlns:c16="http://schemas.microsoft.com/office/drawing/2014/chart" uri="{C3380CC4-5D6E-409C-BE32-E72D297353CC}">
              <c16:uniqueId val="{00000005-EB88-424D-B271-E37837D08E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1768</c:v>
                </c:pt>
                <c:pt idx="3">
                  <c:v>1821</c:v>
                </c:pt>
                <c:pt idx="6">
                  <c:v>1806</c:v>
                </c:pt>
                <c:pt idx="9">
                  <c:v>1900</c:v>
                </c:pt>
                <c:pt idx="12">
                  <c:v>1713</c:v>
                </c:pt>
              </c:numCache>
            </c:numRef>
          </c:val>
          <c:extLst xmlns:c16r2="http://schemas.microsoft.com/office/drawing/2015/06/chart">
            <c:ext xmlns:c16="http://schemas.microsoft.com/office/drawing/2014/chart" uri="{C3380CC4-5D6E-409C-BE32-E72D297353CC}">
              <c16:uniqueId val="{00000006-EB88-424D-B271-E37837D08E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713</c:v>
                </c:pt>
                <c:pt idx="3">
                  <c:v>634</c:v>
                </c:pt>
                <c:pt idx="6">
                  <c:v>540</c:v>
                </c:pt>
                <c:pt idx="9">
                  <c:v>450</c:v>
                </c:pt>
                <c:pt idx="12">
                  <c:v>359</c:v>
                </c:pt>
              </c:numCache>
            </c:numRef>
          </c:val>
          <c:extLst xmlns:c16r2="http://schemas.microsoft.com/office/drawing/2015/06/chart">
            <c:ext xmlns:c16="http://schemas.microsoft.com/office/drawing/2014/chart" uri="{C3380CC4-5D6E-409C-BE32-E72D297353CC}">
              <c16:uniqueId val="{00000007-EB88-424D-B271-E37837D08E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5983</c:v>
                </c:pt>
                <c:pt idx="3">
                  <c:v>5872</c:v>
                </c:pt>
                <c:pt idx="6">
                  <c:v>5757</c:v>
                </c:pt>
                <c:pt idx="9">
                  <c:v>5580</c:v>
                </c:pt>
                <c:pt idx="12">
                  <c:v>5429</c:v>
                </c:pt>
              </c:numCache>
            </c:numRef>
          </c:val>
          <c:extLst xmlns:c16r2="http://schemas.microsoft.com/office/drawing/2015/06/chart">
            <c:ext xmlns:c16="http://schemas.microsoft.com/office/drawing/2014/chart" uri="{C3380CC4-5D6E-409C-BE32-E72D297353CC}">
              <c16:uniqueId val="{00000008-EB88-424D-B271-E37837D08E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471</c:v>
                </c:pt>
                <c:pt idx="3">
                  <c:v>407</c:v>
                </c:pt>
                <c:pt idx="6">
                  <c:v>648</c:v>
                </c:pt>
                <c:pt idx="9">
                  <c:v>1279</c:v>
                </c:pt>
                <c:pt idx="12">
                  <c:v>1123</c:v>
                </c:pt>
              </c:numCache>
            </c:numRef>
          </c:val>
          <c:extLst xmlns:c16r2="http://schemas.microsoft.com/office/drawing/2015/06/chart">
            <c:ext xmlns:c16="http://schemas.microsoft.com/office/drawing/2014/chart" uri="{C3380CC4-5D6E-409C-BE32-E72D297353CC}">
              <c16:uniqueId val="{00000009-EB88-424D-B271-E37837D08E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10685</c:v>
                </c:pt>
                <c:pt idx="3">
                  <c:v>10476</c:v>
                </c:pt>
                <c:pt idx="6">
                  <c:v>10090</c:v>
                </c:pt>
                <c:pt idx="9">
                  <c:v>9932</c:v>
                </c:pt>
                <c:pt idx="12">
                  <c:v>9759</c:v>
                </c:pt>
              </c:numCache>
            </c:numRef>
          </c:val>
          <c:extLst xmlns:c16r2="http://schemas.microsoft.com/office/drawing/2015/06/chart">
            <c:ext xmlns:c16="http://schemas.microsoft.com/office/drawing/2014/chart" uri="{C3380CC4-5D6E-409C-BE32-E72D297353CC}">
              <c16:uniqueId val="{0000000A-EB88-424D-B271-E37837D08E70}"/>
            </c:ext>
          </c:extLst>
        </c:ser>
        <c:dLbls>
          <c:showLegendKey val="0"/>
          <c:showVal val="0"/>
          <c:showCatName val="0"/>
          <c:showSerName val="0"/>
          <c:showPercent val="0"/>
          <c:showBubbleSize val="0"/>
        </c:dLbls>
        <c:gapWidth val="100"/>
        <c:overlap val="100"/>
        <c:axId val="573191368"/>
        <c:axId val="57319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8414</c:v>
                </c:pt>
                <c:pt idx="2">
                  <c:v>#N/A</c:v>
                </c:pt>
                <c:pt idx="3">
                  <c:v>#N/A</c:v>
                </c:pt>
                <c:pt idx="4">
                  <c:v>7826</c:v>
                </c:pt>
                <c:pt idx="5">
                  <c:v>#N/A</c:v>
                </c:pt>
                <c:pt idx="6">
                  <c:v>#N/A</c:v>
                </c:pt>
                <c:pt idx="7">
                  <c:v>6876</c:v>
                </c:pt>
                <c:pt idx="8">
                  <c:v>#N/A</c:v>
                </c:pt>
                <c:pt idx="9">
                  <c:v>#N/A</c:v>
                </c:pt>
                <c:pt idx="10">
                  <c:v>6388</c:v>
                </c:pt>
                <c:pt idx="11">
                  <c:v>#N/A</c:v>
                </c:pt>
                <c:pt idx="12">
                  <c:v>#N/A</c:v>
                </c:pt>
                <c:pt idx="13">
                  <c:v>5369</c:v>
                </c:pt>
                <c:pt idx="14">
                  <c:v>#N/A</c:v>
                </c:pt>
              </c:numCache>
            </c:numRef>
          </c:val>
          <c:smooth val="0"/>
          <c:extLst xmlns:c16r2="http://schemas.microsoft.com/office/drawing/2015/06/chart">
            <c:ext xmlns:c16="http://schemas.microsoft.com/office/drawing/2014/chart" uri="{C3380CC4-5D6E-409C-BE32-E72D297353CC}">
              <c16:uniqueId val="{0000000B-EB88-424D-B271-E37837D08E70}"/>
            </c:ext>
          </c:extLst>
        </c:ser>
        <c:dLbls>
          <c:showLegendKey val="0"/>
          <c:showVal val="0"/>
          <c:showCatName val="0"/>
          <c:showSerName val="0"/>
          <c:showPercent val="0"/>
          <c:showBubbleSize val="0"/>
        </c:dLbls>
        <c:marker val="1"/>
        <c:smooth val="0"/>
        <c:axId val="573191368"/>
        <c:axId val="573192544"/>
      </c:lineChart>
      <c:catAx>
        <c:axId val="57319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3192544"/>
        <c:crosses val="autoZero"/>
        <c:auto val="1"/>
        <c:lblAlgn val="ctr"/>
        <c:lblOffset val="100"/>
        <c:tickLblSkip val="1"/>
        <c:tickMarkSkip val="1"/>
        <c:noMultiLvlLbl val="0"/>
      </c:catAx>
      <c:valAx>
        <c:axId val="57319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19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829</c:v>
                </c:pt>
                <c:pt idx="1">
                  <c:v>848</c:v>
                </c:pt>
                <c:pt idx="2">
                  <c:v>868</c:v>
                </c:pt>
              </c:numCache>
            </c:numRef>
          </c:val>
          <c:extLst xmlns:c16r2="http://schemas.microsoft.com/office/drawing/2015/06/chart">
            <c:ext xmlns:c16="http://schemas.microsoft.com/office/drawing/2014/chart" uri="{C3380CC4-5D6E-409C-BE32-E72D297353CC}">
              <c16:uniqueId val="{00000000-E037-4EDD-A829-B742AEB25E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E037-4EDD-A829-B742AEB25E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970</c:v>
                </c:pt>
                <c:pt idx="1">
                  <c:v>1129</c:v>
                </c:pt>
                <c:pt idx="2">
                  <c:v>1689</c:v>
                </c:pt>
              </c:numCache>
            </c:numRef>
          </c:val>
          <c:extLst xmlns:c16r2="http://schemas.microsoft.com/office/drawing/2015/06/chart">
            <c:ext xmlns:c16="http://schemas.microsoft.com/office/drawing/2014/chart" uri="{C3380CC4-5D6E-409C-BE32-E72D297353CC}">
              <c16:uniqueId val="{00000002-E037-4EDD-A829-B742AEB25E05}"/>
            </c:ext>
          </c:extLst>
        </c:ser>
        <c:dLbls>
          <c:showLegendKey val="0"/>
          <c:showVal val="0"/>
          <c:showCatName val="0"/>
          <c:showSerName val="0"/>
          <c:showPercent val="0"/>
          <c:showBubbleSize val="0"/>
        </c:dLbls>
        <c:gapWidth val="120"/>
        <c:overlap val="100"/>
        <c:axId val="882542072"/>
        <c:axId val="882549912"/>
      </c:barChart>
      <c:catAx>
        <c:axId val="88254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82549912"/>
        <c:crosses val="autoZero"/>
        <c:auto val="1"/>
        <c:lblAlgn val="ctr"/>
        <c:lblOffset val="100"/>
        <c:tickLblSkip val="1"/>
        <c:tickMarkSkip val="1"/>
        <c:noMultiLvlLbl val="0"/>
      </c:catAx>
      <c:valAx>
        <c:axId val="882549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8254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FF-4D3C-92EC-5F13722B1515}"/>
                </c:ext>
                <c:ext xmlns:c15="http://schemas.microsoft.com/office/drawing/2012/chart" uri="{CE6537A1-D6FC-4f65-9D91-7224C49458BB}">
                  <c15:dlblFieldTable>
                    <c15:dlblFTEntry>
                      <c15:txfldGUID>{2BA3EA66-1179-490F-BAF4-A5B82CCEA59B}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FF-4D3C-92EC-5F13722B1515}"/>
                </c:ext>
                <c:ext xmlns:c15="http://schemas.microsoft.com/office/drawing/2012/chart" uri="{CE6537A1-D6FC-4f65-9D91-7224C49458BB}">
                  <c15:dlblFieldTable>
                    <c15:dlblFTEntry>
                      <c15:txfldGUID>{56303621-B252-4FD0-A118-5ABFACEC886B}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FF-4D3C-92EC-5F13722B1515}"/>
                </c:ext>
                <c:ext xmlns:c15="http://schemas.microsoft.com/office/drawing/2012/chart" uri="{CE6537A1-D6FC-4f65-9D91-7224C49458BB}">
                  <c15:dlblFieldTable>
                    <c15:dlblFTEntry>
                      <c15:txfldGUID>{62F85CCE-74BA-4FFF-B8F0-7B73BDF74990}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FF-4D3C-92EC-5F13722B1515}"/>
                </c:ext>
                <c:ext xmlns:c15="http://schemas.microsoft.com/office/drawing/2012/chart" uri="{CE6537A1-D6FC-4f65-9D91-7224C49458BB}">
                  <c15:dlblFieldTable>
                    <c15:dlblFTEntry>
                      <c15:txfldGUID>{E4E2236C-3763-4C3A-9A66-80957E3DA19B}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FF-4D3C-92EC-5F13722B1515}"/>
                </c:ext>
                <c:ext xmlns:c15="http://schemas.microsoft.com/office/drawing/2012/chart" uri="{CE6537A1-D6FC-4f65-9D91-7224C49458BB}">
                  <c15:dlblFieldTable>
                    <c15:dlblFTEntry>
                      <c15:txfldGUID>{C33C1F6A-E9A1-4223-B846-5686C30CA9BF}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FF-4D3C-92EC-5F13722B1515}"/>
                </c:ext>
                <c:ext xmlns:c15="http://schemas.microsoft.com/office/drawing/2012/chart" uri="{CE6537A1-D6FC-4f65-9D91-7224C49458BB}">
                  <c15:layout/>
                  <c15:dlblFieldTable>
                    <c15:dlblFTEntry>
                      <c15:txfldGUID>{B73342A4-38A1-407D-9B70-939787F83722}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FF-4D3C-92EC-5F13722B1515}"/>
                </c:ext>
                <c:ext xmlns:c15="http://schemas.microsoft.com/office/drawing/2012/chart" uri="{CE6537A1-D6FC-4f65-9D91-7224C49458BB}">
                  <c15:layout/>
                  <c15:dlblFieldTable>
                    <c15:dlblFTEntry>
                      <c15:txfldGUID>{84B243BA-DD74-4ECB-B42F-5A897E4D4E92}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FF-4D3C-92EC-5F13722B1515}"/>
                </c:ext>
                <c:ext xmlns:c15="http://schemas.microsoft.com/office/drawing/2012/chart" uri="{CE6537A1-D6FC-4f65-9D91-7224C49458BB}">
                  <c15:layout/>
                  <c15:dlblFieldTable>
                    <c15:dlblFTEntry>
                      <c15:txfldGUID>{A25E0929-4966-47D1-8CA0-CC2006BB6B8C}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FF-4D3C-92EC-5F13722B1515}"/>
                </c:ext>
                <c:ext xmlns:c15="http://schemas.microsoft.com/office/drawing/2012/chart" uri="{CE6537A1-D6FC-4f65-9D91-7224C49458BB}">
                  <c15:dlblFieldTable>
                    <c15:dlblFTEntry>
                      <c15:txfldGUID>{4EBC9E15-02A6-4D52-8F60-30CADC84AD88}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60.8</c:v>
                </c:pt>
                <c:pt idx="16">
                  <c:v>62.8</c:v>
                </c:pt>
                <c:pt idx="24">
                  <c:v>63.3</c:v>
                </c:pt>
              </c:numCache>
            </c:numRef>
          </c:xVal>
          <c:yVal>
            <c:numRef>
              <c:f>公会計指標分析・財政指標組合せ分析表!$BP$51:$DC$51</c:f>
              <c:numCache>
                <c:formatCode>#,##0.0;"▲ "#,##0.0</c:formatCode>
                <c:ptCount val="40"/>
                <c:pt idx="8">
                  <c:v>152.4</c:v>
                </c:pt>
                <c:pt idx="16">
                  <c:v>136.6</c:v>
                </c:pt>
                <c:pt idx="24">
                  <c:v>127.6</c:v>
                </c:pt>
              </c:numCache>
            </c:numRef>
          </c:yVal>
          <c:smooth val="0"/>
          <c:extLst xmlns:c16r2="http://schemas.microsoft.com/office/drawing/2015/06/chart">
            <c:ext xmlns:c16="http://schemas.microsoft.com/office/drawing/2014/chart" uri="{C3380CC4-5D6E-409C-BE32-E72D297353CC}">
              <c16:uniqueId val="{00000009-65FF-4D3C-92EC-5F13722B15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FF-4D3C-92EC-5F13722B1515}"/>
                </c:ext>
                <c:ext xmlns:c15="http://schemas.microsoft.com/office/drawing/2012/chart" uri="{CE6537A1-D6FC-4f65-9D91-7224C49458BB}">
                  <c15:dlblFieldTable>
                    <c15:dlblFTEntry>
                      <c15:txfldGUID>{07CA3BCB-A573-409B-95D7-6BA54B7C2753}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FF-4D3C-92EC-5F13722B1515}"/>
                </c:ext>
                <c:ext xmlns:c15="http://schemas.microsoft.com/office/drawing/2012/chart" uri="{CE6537A1-D6FC-4f65-9D91-7224C49458BB}">
                  <c15:dlblFieldTable>
                    <c15:dlblFTEntry>
                      <c15:txfldGUID>{F8B1F33F-9087-47B8-B9B7-00BF9BF3AB57}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FF-4D3C-92EC-5F13722B1515}"/>
                </c:ext>
                <c:ext xmlns:c15="http://schemas.microsoft.com/office/drawing/2012/chart" uri="{CE6537A1-D6FC-4f65-9D91-7224C49458BB}">
                  <c15:dlblFieldTable>
                    <c15:dlblFTEntry>
                      <c15:txfldGUID>{12906306-88DB-44D5-9CE7-08098E6B71B1}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FF-4D3C-92EC-5F13722B1515}"/>
                </c:ext>
                <c:ext xmlns:c15="http://schemas.microsoft.com/office/drawing/2012/chart" uri="{CE6537A1-D6FC-4f65-9D91-7224C49458BB}">
                  <c15:dlblFieldTable>
                    <c15:dlblFTEntry>
                      <c15:txfldGUID>{BBDA49FE-928B-456D-8FBA-CC3A8CDB6164}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FF-4D3C-92EC-5F13722B1515}"/>
                </c:ext>
                <c:ext xmlns:c15="http://schemas.microsoft.com/office/drawing/2012/chart" uri="{CE6537A1-D6FC-4f65-9D91-7224C49458BB}">
                  <c15:dlblFieldTable>
                    <c15:dlblFTEntry>
                      <c15:txfldGUID>{CA732DD4-ACE2-44F9-B11F-633AAF0F1BEA}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FF-4D3C-92EC-5F13722B1515}"/>
                </c:ext>
                <c:ext xmlns:c15="http://schemas.microsoft.com/office/drawing/2012/chart" uri="{CE6537A1-D6FC-4f65-9D91-7224C49458BB}">
                  <c15:layout/>
                  <c15:dlblFieldTable>
                    <c15:dlblFTEntry>
                      <c15:txfldGUID>{E1BD30B2-8F14-4664-BA67-A3A802A17A4A}</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4.159292589500207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FF-4D3C-92EC-5F13722B1515}"/>
                </c:ext>
                <c:ext xmlns:c15="http://schemas.microsoft.com/office/drawing/2012/chart" uri="{CE6537A1-D6FC-4f65-9D91-7224C49458BB}">
                  <c15:layout/>
                  <c15:dlblFieldTable>
                    <c15:dlblFTEntry>
                      <c15:txfldGUID>{C9D7C147-35A2-4BF6-9274-8B0CCC018AB6}</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269747504414253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FF-4D3C-92EC-5F13722B1515}"/>
                </c:ext>
                <c:ext xmlns:c15="http://schemas.microsoft.com/office/drawing/2012/chart" uri="{CE6537A1-D6FC-4f65-9D91-7224C49458BB}">
                  <c15:layout/>
                  <c15:dlblFieldTable>
                    <c15:dlblFTEntry>
                      <c15:txfldGUID>{F7466F2C-6FB6-440B-90C1-50A67FEAF171}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FF-4D3C-92EC-5F13722B1515}"/>
                </c:ext>
                <c:ext xmlns:c15="http://schemas.microsoft.com/office/drawing/2012/chart" uri="{CE6537A1-D6FC-4f65-9D91-7224C49458BB}">
                  <c15:dlblFieldTable>
                    <c15:dlblFTEntry>
                      <c15:txfldGUID>{D7FA3B76-2DFD-4AB1-BA40-B015E1B25F9A}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numCache>
            </c:numRef>
          </c:xVal>
          <c:yVal>
            <c:numRef>
              <c:f>公会計指標分析・財政指標組合せ分析表!$BP$55:$DC$55</c:f>
              <c:numCache>
                <c:formatCode>#,##0.0;"▲ "#,##0.0</c:formatCode>
                <c:ptCount val="40"/>
                <c:pt idx="8">
                  <c:v>20.2</c:v>
                </c:pt>
                <c:pt idx="16">
                  <c:v>15.5</c:v>
                </c:pt>
                <c:pt idx="24">
                  <c:v>14</c:v>
                </c:pt>
              </c:numCache>
            </c:numRef>
          </c:yVal>
          <c:smooth val="0"/>
          <c:extLst xmlns:c16r2="http://schemas.microsoft.com/office/drawing/2015/06/chart">
            <c:ext xmlns:c16="http://schemas.microsoft.com/office/drawing/2014/chart" uri="{C3380CC4-5D6E-409C-BE32-E72D297353CC}">
              <c16:uniqueId val="{00000013-65FF-4D3C-92EC-5F13722B1515}"/>
            </c:ext>
          </c:extLst>
        </c:ser>
        <c:dLbls>
          <c:showLegendKey val="0"/>
          <c:showVal val="1"/>
          <c:showCatName val="0"/>
          <c:showSerName val="0"/>
          <c:showPercent val="0"/>
          <c:showBubbleSize val="0"/>
        </c:dLbls>
        <c:axId val="882545208"/>
        <c:axId val="882547560"/>
      </c:scatterChart>
      <c:valAx>
        <c:axId val="882545208"/>
        <c:scaling>
          <c:orientation val="minMax"/>
          <c:max val="64.09999999999999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2547560"/>
        <c:crosses val="autoZero"/>
        <c:crossBetween val="midCat"/>
      </c:valAx>
      <c:valAx>
        <c:axId val="88254756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2545208"/>
        <c:crosses val="autoZero"/>
        <c:crossBetween val="midCat"/>
        <c:majorUnit val="2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83-4784-936A-A5DA62B0EE3A}"/>
                </c:ext>
                <c:ext xmlns:c15="http://schemas.microsoft.com/office/drawing/2012/chart" uri="{CE6537A1-D6FC-4f65-9D91-7224C49458BB}">
                  <c15:layout/>
                  <c15:dlblFieldTable>
                    <c15:dlblFTEntry>
                      <c15:txfldGUID>{F3865B7C-9267-48E3-A68F-06EB9E0535B1}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83-4784-936A-A5DA62B0EE3A}"/>
                </c:ext>
                <c:ext xmlns:c15="http://schemas.microsoft.com/office/drawing/2012/chart" uri="{CE6537A1-D6FC-4f65-9D91-7224C49458BB}">
                  <c15:dlblFieldTable>
                    <c15:dlblFTEntry>
                      <c15:txfldGUID>{F256C4FC-E069-4951-9C33-0C201CE7271F}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83-4784-936A-A5DA62B0EE3A}"/>
                </c:ext>
                <c:ext xmlns:c15="http://schemas.microsoft.com/office/drawing/2012/chart" uri="{CE6537A1-D6FC-4f65-9D91-7224C49458BB}">
                  <c15:dlblFieldTable>
                    <c15:dlblFTEntry>
                      <c15:txfldGUID>{3591F4F7-5C3B-4BC0-8A52-03DB1FCA333D}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83-4784-936A-A5DA62B0EE3A}"/>
                </c:ext>
                <c:ext xmlns:c15="http://schemas.microsoft.com/office/drawing/2012/chart" uri="{CE6537A1-D6FC-4f65-9D91-7224C49458BB}">
                  <c15:dlblFieldTable>
                    <c15:dlblFTEntry>
                      <c15:txfldGUID>{63ED100C-D413-4F2D-B165-69DDA8A3732A}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83-4784-936A-A5DA62B0EE3A}"/>
                </c:ext>
                <c:ext xmlns:c15="http://schemas.microsoft.com/office/drawing/2012/chart" uri="{CE6537A1-D6FC-4f65-9D91-7224C49458BB}">
                  <c15:dlblFieldTable>
                    <c15:dlblFTEntry>
                      <c15:txfldGUID>{579AD650-230E-4FA9-9C4D-40FF959EE71F}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83-4784-936A-A5DA62B0EE3A}"/>
                </c:ext>
                <c:ext xmlns:c15="http://schemas.microsoft.com/office/drawing/2012/chart" uri="{CE6537A1-D6FC-4f65-9D91-7224C49458BB}">
                  <c15:layout/>
                  <c15:dlblFieldTable>
                    <c15:dlblFTEntry>
                      <c15:txfldGUID>{3DB0AD6D-A62B-4BF8-B7A0-8AF418DB0E22}</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1.3901570442501189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83-4784-936A-A5DA62B0EE3A}"/>
                </c:ext>
                <c:ext xmlns:c15="http://schemas.microsoft.com/office/drawing/2012/chart" uri="{CE6537A1-D6FC-4f65-9D91-7224C49458BB}">
                  <c15:layout/>
                  <c15:dlblFieldTable>
                    <c15:dlblFTEntry>
                      <c15:txfldGUID>{AFBE3027-64CE-4B71-AC9F-546E72556E76}</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0"/>
                  <c:y val="1.3901570442500391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83-4784-936A-A5DA62B0EE3A}"/>
                </c:ext>
                <c:ext xmlns:c15="http://schemas.microsoft.com/office/drawing/2012/chart" uri="{CE6537A1-D6FC-4f65-9D91-7224C49458BB}">
                  <c15:layout/>
                  <c15:dlblFieldTable>
                    <c15:dlblFTEntry>
                      <c15:txfldGUID>{5C097243-19EE-4BA7-A22A-3496C8301C6B}</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83-4784-936A-A5DA62B0EE3A}"/>
                </c:ext>
                <c:ext xmlns:c15="http://schemas.microsoft.com/office/drawing/2012/chart" uri="{CE6537A1-D6FC-4f65-9D91-7224C49458BB}">
                  <c15:layout/>
                  <c15:dlblFieldTable>
                    <c15:dlblFTEntry>
                      <c15:txfldGUID>{51CDCEF9-A7C7-4B05-BDEA-7D11E932F3A7}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15.7</c:v>
                </c:pt>
                <c:pt idx="16">
                  <c:v>15.7</c:v>
                </c:pt>
                <c:pt idx="24">
                  <c:v>15.5</c:v>
                </c:pt>
                <c:pt idx="32">
                  <c:v>15.6</c:v>
                </c:pt>
              </c:numCache>
            </c:numRef>
          </c:xVal>
          <c:yVal>
            <c:numRef>
              <c:f>公会計指標分析・財政指標組合せ分析表!$BP$73:$DC$73</c:f>
              <c:numCache>
                <c:formatCode>#,##0.0;"▲ "#,##0.0</c:formatCode>
                <c:ptCount val="40"/>
                <c:pt idx="0">
                  <c:v>171.5</c:v>
                </c:pt>
                <c:pt idx="8">
                  <c:v>152.4</c:v>
                </c:pt>
                <c:pt idx="16">
                  <c:v>136.6</c:v>
                </c:pt>
                <c:pt idx="24">
                  <c:v>127.6</c:v>
                </c:pt>
                <c:pt idx="32">
                  <c:v>107.3</c:v>
                </c:pt>
              </c:numCache>
            </c:numRef>
          </c:yVal>
          <c:smooth val="0"/>
          <c:extLst xmlns:c16r2="http://schemas.microsoft.com/office/drawing/2015/06/chart">
            <c:ext xmlns:c16="http://schemas.microsoft.com/office/drawing/2014/chart" uri="{C3380CC4-5D6E-409C-BE32-E72D297353CC}">
              <c16:uniqueId val="{00000009-FF83-4784-936A-A5DA62B0EE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83-4784-936A-A5DA62B0EE3A}"/>
                </c:ext>
                <c:ext xmlns:c15="http://schemas.microsoft.com/office/drawing/2012/chart" uri="{CE6537A1-D6FC-4f65-9D91-7224C49458BB}">
                  <c15:layout/>
                  <c15:dlblFieldTable>
                    <c15:dlblFTEntry>
                      <c15:txfldGUID>{01160D31-6E9E-47E2-B56B-ED86F2080F51}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83-4784-936A-A5DA62B0EE3A}"/>
                </c:ext>
                <c:ext xmlns:c15="http://schemas.microsoft.com/office/drawing/2012/chart" uri="{CE6537A1-D6FC-4f65-9D91-7224C49458BB}">
                  <c15:dlblFieldTable>
                    <c15:dlblFTEntry>
                      <c15:txfldGUID>{B8136FDB-0119-4A86-9C09-AC78BBF5B05A}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83-4784-936A-A5DA62B0EE3A}"/>
                </c:ext>
                <c:ext xmlns:c15="http://schemas.microsoft.com/office/drawing/2012/chart" uri="{CE6537A1-D6FC-4f65-9D91-7224C49458BB}">
                  <c15:dlblFieldTable>
                    <c15:dlblFTEntry>
                      <c15:txfldGUID>{D12FA86F-B276-4B12-A04A-0D47CF61F49E}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83-4784-936A-A5DA62B0EE3A}"/>
                </c:ext>
                <c:ext xmlns:c15="http://schemas.microsoft.com/office/drawing/2012/chart" uri="{CE6537A1-D6FC-4f65-9D91-7224C49458BB}">
                  <c15:dlblFieldTable>
                    <c15:dlblFTEntry>
                      <c15:txfldGUID>{1ECD1017-26D5-4877-81E8-69A473E449A1}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83-4784-936A-A5DA62B0EE3A}"/>
                </c:ext>
                <c:ext xmlns:c15="http://schemas.microsoft.com/office/drawing/2012/chart" uri="{CE6537A1-D6FC-4f65-9D91-7224C49458BB}">
                  <c15:dlblFieldTable>
                    <c15:dlblFTEntry>
                      <c15:txfldGUID>{FD229AB8-D087-49FC-A5AA-0FDBF6CEC4C0}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83-4784-936A-A5DA62B0EE3A}"/>
                </c:ext>
                <c:ext xmlns:c15="http://schemas.microsoft.com/office/drawing/2012/chart" uri="{CE6537A1-D6FC-4f65-9D91-7224C49458BB}">
                  <c15:layout/>
                  <c15:dlblFieldTable>
                    <c15:dlblFTEntry>
                      <c15:txfldGUID>{869D334D-1B68-4D06-885C-82C893A983E8}</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2088068834486659E-2"/>
                  <c:y val="-7.335124771646413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83-4784-936A-A5DA62B0EE3A}"/>
                </c:ext>
                <c:ext xmlns:c15="http://schemas.microsoft.com/office/drawing/2012/chart" uri="{CE6537A1-D6FC-4f65-9D91-7224C49458BB}">
                  <c15:layout/>
                  <c15:dlblFieldTable>
                    <c15:dlblFTEntry>
                      <c15:txfldGUID>{4FF0138D-9A75-4E24-8328-AF8E744AF68E}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1307914403734658E-2"/>
                  <c:y val="-7.080588010058182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83-4784-936A-A5DA62B0EE3A}"/>
                </c:ext>
                <c:ext xmlns:c15="http://schemas.microsoft.com/office/drawing/2012/chart" uri="{CE6537A1-D6FC-4f65-9D91-7224C49458BB}">
                  <c15:layout/>
                  <c15:dlblFieldTable>
                    <c15:dlblFTEntry>
                      <c15:txfldGUID>{D4C08203-E2CA-4EAA-9990-C9291A79D23D}</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30931559339054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83-4784-936A-A5DA62B0EE3A}"/>
                </c:ext>
                <c:ext xmlns:c15="http://schemas.microsoft.com/office/drawing/2012/chart" uri="{CE6537A1-D6FC-4f65-9D91-7224C49458BB}">
                  <c15:layout/>
                  <c15:dlblFieldTable>
                    <c15:dlblFTEntry>
                      <c15:txfldGUID>{AA3B5A3E-B41E-49C3-BA37-CC16643A586B}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FF83-4784-936A-A5DA62B0EE3A}"/>
            </c:ext>
          </c:extLst>
        </c:ser>
        <c:dLbls>
          <c:showLegendKey val="0"/>
          <c:showVal val="1"/>
          <c:showCatName val="0"/>
          <c:showSerName val="0"/>
          <c:showPercent val="0"/>
          <c:showBubbleSize val="0"/>
        </c:dLbls>
        <c:axId val="882547168"/>
        <c:axId val="882542856"/>
      </c:scatterChart>
      <c:valAx>
        <c:axId val="882547168"/>
        <c:scaling>
          <c:orientation val="minMax"/>
          <c:max val="16.89999999999999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2542856"/>
        <c:crosses val="autoZero"/>
        <c:crossBetween val="midCat"/>
      </c:valAx>
      <c:valAx>
        <c:axId val="882542856"/>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2547168"/>
        <c:crosses val="autoZero"/>
        <c:crossBetween val="midCat"/>
        <c:majorUnit val="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年度をピークに減少し，平成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年度は地方債の発行を抑制したこと及び償還終了分により△</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％）となった。また，基準財政需要額の公債費への算入額を考慮し地方債を発行したことにより，算入公債費等は前年度より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しかしながら，公営企業債の元利償還金に対する繰入金は増加しており，実質公債費比算出に用いる分子部分に影響を及ぼしている。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今後は，地方債及び公営企業債の発行を必要最小限に抑え，実質公債費率の減少に努める。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満期一括償還地方債の利用がない。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発行の抑制等により，一般会計，公営企業，一部事務組合（さしま環境管理事務組合）の地方債現在高は減少した。さらに，財政調整基金，ふるさとづくり基金，英語教育基金，公共施設整備基金，友好都市交流基金（新設）及び子ども未来基金（新設）への積立てを行い，充当可能基金残高が増加したことにより，将来負担比率の分子は前年度より</a:t>
          </a:r>
          <a:r>
            <a:rPr kumimoji="1" lang="en-US" altLang="ja-JP" sz="1400">
              <a:latin typeface="ＭＳ ゴシック" pitchFamily="49" charset="-128"/>
              <a:ea typeface="ＭＳ ゴシック" pitchFamily="49" charset="-128"/>
            </a:rPr>
            <a:t>1,019</a:t>
          </a:r>
          <a:r>
            <a:rPr kumimoji="1" lang="ja-JP" altLang="en-US" sz="1400">
              <a:latin typeface="ＭＳ ゴシック" pitchFamily="49" charset="-128"/>
              <a:ea typeface="ＭＳ ゴシック" pitchFamily="49" charset="-128"/>
            </a:rPr>
            <a:t>百万円減少（△</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今後も地方債の新規発行を必要最小限に抑制し，将来負担比率の上昇を抑え，財政の健全化に努めていく。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特定目的基金であるふるさとづくり基金へふるさとづくり寄付金から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5,191.9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百万円積立て，各種充当事業費として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ふるさとづくり基金からの取り崩しのうち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百万円については，友好都市交流基金（新設）や子ども未来基金（新設）へ積替えを行った。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また，ＰＦＩ住宅家賃の事業費充当残分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百万円を地域優良賃貸住宅整備基金（新設）に積立てた。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新たに開始する事業の継続性を確保するため，事業ごとの特定目的基金を新設し，基金の使途の明確化を図っていく。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ふるさとづくり基金：「境町を応援したい」「境町の発展のために貢献したい」という方から広く寄附金を募って，まちづくりへ活用する。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英語教育基金：小学校及び中学校における先進的な英語教育によりグローバル社会で活躍できる人材を育成するための事業を安定的かつ継続的に運営す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子ども未来基金（新設）：子ども及び子育て並びにひとり親家庭の支援に関する事業に活用する。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友好都市交流基金（新設）：国際交流及び国内の都市間交流を推進する事業に活用する。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公共施設整備基金：公共施設の大規模修繕に備え，ふるさとづくり寄付金より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子ども未来基金（新設）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百万円をふるさとづくり基金から積替えたことによる皆増。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友好都市交流基金（新設）：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百万円をふるさとづくり基金から積替え，充当事業へ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ふるさとづくり基金：令和元年度のふるさとづくり寄付金から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年度に行ったふるさと納税返礼品の見直しにより，令和元</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年度以降は大きな増減はない予定。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太陽光発電事業からの売電収入寄付金の一部と余剰金を積立てたため，財政調整基金として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財政再生基準を目安とした，標準財政規模の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億円を目標額とする。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地方債の償還として活用がなく，積立て，取り崩しを行わなかったため増減なし。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将来にわたる町財政の健全な運営を行うため，地方債の償還に必要な財源を確保する。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25,250
24,281
46.59
20,957,271
20,608,046
293,793
5,892,904
9,758,939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年度数値は，昨年度と比較すると</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ポイント上昇しているが，平成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年度からの経年比較では，上昇幅は小さくなっている。しかしながら，依然として類似団体平均と比較すると高い数値となっている。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境町公共施設等総合管理計画における将来の見通しでは，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年後には公共施設の約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年以上経過するとなっていることから，今後さらに資産の老朽化が顕著となることが予想される。総合管理計画に基づき，個別施設計画の策定等を行い計画的かつ効率的な資産管理に取組んでいく。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79" name="楕円 78"/>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137372</xdr:rowOff>
    </xdr:from>
    <xdr:to>
      <xdr:col>15</xdr:col>
      <xdr:colOff>187325</xdr:colOff>
      <xdr:row>30</xdr:row>
      <xdr:rowOff>67522</xdr:rowOff>
    </xdr:to>
    <xdr:sp macro="" textlink="">
      <xdr:nvSpPr>
        <xdr:cNvPr id="80" name="楕円 79"/>
        <xdr:cNvSpPr/>
      </xdr:nvSpPr>
      <xdr:spPr>
        <a:xfrm>
          <a:off x="3238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16722</xdr:rowOff>
    </xdr:to>
    <xdr:cxnSp macro="">
      <xdr:nvCxnSpPr>
        <xdr:cNvPr id="81" name="直線コネクタ 80"/>
        <xdr:cNvCxnSpPr/>
      </xdr:nvCxnSpPr>
      <xdr:spPr>
        <a:xfrm flipV="1">
          <a:off x="3289300" y="591375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2" name="楕円 81"/>
        <xdr:cNvSpPr/>
      </xdr:nvSpPr>
      <xdr:spPr>
        <a:xfrm>
          <a:off x="2476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16722</xdr:rowOff>
    </xdr:from>
    <xdr:to>
      <xdr:col>15</xdr:col>
      <xdr:colOff>136525</xdr:colOff>
      <xdr:row>30</xdr:row>
      <xdr:rowOff>88688</xdr:rowOff>
    </xdr:to>
    <xdr:cxnSp macro="">
      <xdr:nvCxnSpPr>
        <xdr:cNvPr id="83" name="直線コネクタ 82"/>
        <xdr:cNvCxnSpPr/>
      </xdr:nvCxnSpPr>
      <xdr:spPr>
        <a:xfrm flipV="1">
          <a:off x="2527300" y="593174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4"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5"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6"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87" name="n_1mainValue有形固定資産減価償却率"/>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88" name="n_2mainValue有形固定資産減価償却率"/>
        <xdr:cNvSpPr txBox="1"/>
      </xdr:nvSpPr>
      <xdr:spPr>
        <a:xfrm>
          <a:off x="3086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89" name="n_3main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債務償還費率は，類似団体平均を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ポイント上回っているが，昨年度と比較すると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ポイント低下した。これは，地方債残高が前年度比約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百万円減少したことや充当可能財源が増加したことにより将来負担額が約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少したことが主な要因である。今後も地方債の新規発行を最小限に抑えていくことにより，将来負担額の減少を見込んでいることから，当比率についても減少していくものと見込んでいる。しかしながら類似団体等と比較すると高い数値となっていることから，さらなる財政の健全化に取組んで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5"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77860</xdr:rowOff>
    </xdr:from>
    <xdr:to>
      <xdr:col>76</xdr:col>
      <xdr:colOff>73025</xdr:colOff>
      <xdr:row>29</xdr:row>
      <xdr:rowOff>8010</xdr:rowOff>
    </xdr:to>
    <xdr:sp macro="" textlink="">
      <xdr:nvSpPr>
        <xdr:cNvPr id="133" name="楕円 132"/>
        <xdr:cNvSpPr/>
      </xdr:nvSpPr>
      <xdr:spPr>
        <a:xfrm>
          <a:off x="14744700" y="56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100737</xdr:rowOff>
    </xdr:from>
    <xdr:ext cx="469744" cy="259045"/>
    <xdr:sp macro="" textlink="">
      <xdr:nvSpPr>
        <xdr:cNvPr id="134" name="債務償還比率該当値テキスト"/>
        <xdr:cNvSpPr txBox="1"/>
      </xdr:nvSpPr>
      <xdr:spPr>
        <a:xfrm>
          <a:off x="14846300" y="55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33601</xdr:rowOff>
    </xdr:from>
    <xdr:to>
      <xdr:col>72</xdr:col>
      <xdr:colOff>123825</xdr:colOff>
      <xdr:row>28</xdr:row>
      <xdr:rowOff>135201</xdr:rowOff>
    </xdr:to>
    <xdr:sp macro="" textlink="">
      <xdr:nvSpPr>
        <xdr:cNvPr id="135" name="楕円 134"/>
        <xdr:cNvSpPr/>
      </xdr:nvSpPr>
      <xdr:spPr>
        <a:xfrm>
          <a:off x="14033500" y="56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84401</xdr:rowOff>
    </xdr:from>
    <xdr:to>
      <xdr:col>76</xdr:col>
      <xdr:colOff>22225</xdr:colOff>
      <xdr:row>28</xdr:row>
      <xdr:rowOff>128660</xdr:rowOff>
    </xdr:to>
    <xdr:cxnSp macro="">
      <xdr:nvCxnSpPr>
        <xdr:cNvPr id="136" name="直線コネクタ 135"/>
        <xdr:cNvCxnSpPr/>
      </xdr:nvCxnSpPr>
      <xdr:spPr>
        <a:xfrm>
          <a:off x="14084300" y="5656526"/>
          <a:ext cx="7112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7"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151728</xdr:rowOff>
    </xdr:from>
    <xdr:ext cx="469744" cy="259045"/>
    <xdr:sp macro="" textlink="">
      <xdr:nvSpPr>
        <xdr:cNvPr id="138" name="n_1mainValue債務償還比率"/>
        <xdr:cNvSpPr txBox="1"/>
      </xdr:nvSpPr>
      <xdr:spPr>
        <a:xfrm>
          <a:off x="13836727" y="538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25,250
24,281
46.59
20,957,271
20,608,046
293,793
5,892,904
9,758,939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52070</xdr:rowOff>
    </xdr:from>
    <xdr:to>
      <xdr:col>20</xdr:col>
      <xdr:colOff>38100</xdr:colOff>
      <xdr:row>36</xdr:row>
      <xdr:rowOff>153670</xdr:rowOff>
    </xdr:to>
    <xdr:sp macro="" textlink="">
      <xdr:nvSpPr>
        <xdr:cNvPr id="71" name="楕円 70"/>
        <xdr:cNvSpPr/>
      </xdr:nvSpPr>
      <xdr:spPr>
        <a:xfrm>
          <a:off x="3746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78740</xdr:rowOff>
    </xdr:from>
    <xdr:to>
      <xdr:col>15</xdr:col>
      <xdr:colOff>101600</xdr:colOff>
      <xdr:row>37</xdr:row>
      <xdr:rowOff>8890</xdr:rowOff>
    </xdr:to>
    <xdr:sp macro="" textlink="">
      <xdr:nvSpPr>
        <xdr:cNvPr id="72" name="楕円 71"/>
        <xdr:cNvSpPr/>
      </xdr:nvSpPr>
      <xdr:spPr>
        <a:xfrm>
          <a:off x="2857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36</xdr:row>
      <xdr:rowOff>129540</xdr:rowOff>
    </xdr:to>
    <xdr:cxnSp macro="">
      <xdr:nvCxnSpPr>
        <xdr:cNvPr id="73" name="直線コネクタ 72"/>
        <xdr:cNvCxnSpPr/>
      </xdr:nvCxnSpPr>
      <xdr:spPr>
        <a:xfrm flipV="1">
          <a:off x="2908300" y="62750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4" name="楕円 73"/>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129540</xdr:rowOff>
    </xdr:from>
    <xdr:to>
      <xdr:col>15</xdr:col>
      <xdr:colOff>50800</xdr:colOff>
      <xdr:row>36</xdr:row>
      <xdr:rowOff>163830</xdr:rowOff>
    </xdr:to>
    <xdr:cxnSp macro="">
      <xdr:nvCxnSpPr>
        <xdr:cNvPr id="75" name="直線コネクタ 74"/>
        <xdr:cNvCxnSpPr/>
      </xdr:nvCxnSpPr>
      <xdr:spPr>
        <a:xfrm flipV="1">
          <a:off x="2019300" y="6301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7"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78" name="n_3ave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170197</xdr:rowOff>
    </xdr:from>
    <xdr:ext cx="405111" cy="259045"/>
    <xdr:sp macro="" textlink="">
      <xdr:nvSpPr>
        <xdr:cNvPr id="79" name="n_1mainValue【道路】&#10;有形固定資産減価償却率"/>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25417</xdr:rowOff>
    </xdr:from>
    <xdr:ext cx="405111" cy="259045"/>
    <xdr:sp macro="" textlink="">
      <xdr:nvSpPr>
        <xdr:cNvPr id="80" name="n_2mainValue【道路】&#10;有形固定資産減価償却率"/>
        <xdr:cNvSpPr txBox="1"/>
      </xdr:nvSpPr>
      <xdr:spPr>
        <a:xfrm>
          <a:off x="2705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1" name="n_3mainValue【道路】&#10;有形固定資産減価償却率"/>
        <xdr:cNvSpPr txBox="1"/>
      </xdr:nvSpPr>
      <xdr:spPr>
        <a:xfrm>
          <a:off x="1816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0" name="【道路】&#10;一人当たり延長平均値テキスト"/>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14542</xdr:rowOff>
    </xdr:from>
    <xdr:to>
      <xdr:col>50</xdr:col>
      <xdr:colOff>165100</xdr:colOff>
      <xdr:row>40</xdr:row>
      <xdr:rowOff>116142</xdr:rowOff>
    </xdr:to>
    <xdr:sp macro="" textlink="">
      <xdr:nvSpPr>
        <xdr:cNvPr id="120" name="楕円 119"/>
        <xdr:cNvSpPr/>
      </xdr:nvSpPr>
      <xdr:spPr>
        <a:xfrm>
          <a:off x="9588500" y="68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15646</xdr:rowOff>
    </xdr:from>
    <xdr:to>
      <xdr:col>46</xdr:col>
      <xdr:colOff>38100</xdr:colOff>
      <xdr:row>40</xdr:row>
      <xdr:rowOff>117246</xdr:rowOff>
    </xdr:to>
    <xdr:sp macro="" textlink="">
      <xdr:nvSpPr>
        <xdr:cNvPr id="121" name="楕円 120"/>
        <xdr:cNvSpPr/>
      </xdr:nvSpPr>
      <xdr:spPr>
        <a:xfrm>
          <a:off x="8699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65342</xdr:rowOff>
    </xdr:from>
    <xdr:to>
      <xdr:col>50</xdr:col>
      <xdr:colOff>114300</xdr:colOff>
      <xdr:row>40</xdr:row>
      <xdr:rowOff>66446</xdr:rowOff>
    </xdr:to>
    <xdr:cxnSp macro="">
      <xdr:nvCxnSpPr>
        <xdr:cNvPr id="122" name="直線コネクタ 121"/>
        <xdr:cNvCxnSpPr/>
      </xdr:nvCxnSpPr>
      <xdr:spPr>
        <a:xfrm flipV="1">
          <a:off x="8750300" y="692334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16878</xdr:rowOff>
    </xdr:from>
    <xdr:to>
      <xdr:col>41</xdr:col>
      <xdr:colOff>101600</xdr:colOff>
      <xdr:row>40</xdr:row>
      <xdr:rowOff>118478</xdr:rowOff>
    </xdr:to>
    <xdr:sp macro="" textlink="">
      <xdr:nvSpPr>
        <xdr:cNvPr id="123" name="楕円 122"/>
        <xdr:cNvSpPr/>
      </xdr:nvSpPr>
      <xdr:spPr>
        <a:xfrm>
          <a:off x="7810500" y="68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66446</xdr:rowOff>
    </xdr:from>
    <xdr:to>
      <xdr:col>45</xdr:col>
      <xdr:colOff>177800</xdr:colOff>
      <xdr:row>40</xdr:row>
      <xdr:rowOff>67678</xdr:rowOff>
    </xdr:to>
    <xdr:cxnSp macro="">
      <xdr:nvCxnSpPr>
        <xdr:cNvPr id="124" name="直線コネクタ 123"/>
        <xdr:cNvCxnSpPr/>
      </xdr:nvCxnSpPr>
      <xdr:spPr>
        <a:xfrm flipV="1">
          <a:off x="7861300" y="6924446"/>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25" name="n_1aveValue【道路】&#10;一人当たり延長"/>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26" name="n_2aveValue【道路】&#10;一人当たり延長"/>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27" name="n_3aveValue【道路】&#10;一人当たり延長"/>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132669</xdr:rowOff>
    </xdr:from>
    <xdr:ext cx="534377" cy="259045"/>
    <xdr:sp macro="" textlink="">
      <xdr:nvSpPr>
        <xdr:cNvPr id="128" name="n_1mainValue【道路】&#10;一人当たり延長"/>
        <xdr:cNvSpPr txBox="1"/>
      </xdr:nvSpPr>
      <xdr:spPr>
        <a:xfrm>
          <a:off x="9359411" y="66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133773</xdr:rowOff>
    </xdr:from>
    <xdr:ext cx="534377" cy="259045"/>
    <xdr:sp macro="" textlink="">
      <xdr:nvSpPr>
        <xdr:cNvPr id="129" name="n_2mainValue【道路】&#10;一人当たり延長"/>
        <xdr:cNvSpPr txBox="1"/>
      </xdr:nvSpPr>
      <xdr:spPr>
        <a:xfrm>
          <a:off x="8483111" y="66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135005</xdr:rowOff>
    </xdr:from>
    <xdr:ext cx="534377" cy="259045"/>
    <xdr:sp macro="" textlink="">
      <xdr:nvSpPr>
        <xdr:cNvPr id="130" name="n_3mainValue【道路】&#10;一人当たり延長"/>
        <xdr:cNvSpPr txBox="1"/>
      </xdr:nvSpPr>
      <xdr:spPr>
        <a:xfrm>
          <a:off x="7594111" y="66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9"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168275</xdr:rowOff>
    </xdr:from>
    <xdr:to>
      <xdr:col>20</xdr:col>
      <xdr:colOff>38100</xdr:colOff>
      <xdr:row>57</xdr:row>
      <xdr:rowOff>98425</xdr:rowOff>
    </xdr:to>
    <xdr:sp macro="" textlink="">
      <xdr:nvSpPr>
        <xdr:cNvPr id="169" name="楕円 168"/>
        <xdr:cNvSpPr/>
      </xdr:nvSpPr>
      <xdr:spPr>
        <a:xfrm>
          <a:off x="3746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29210</xdr:rowOff>
    </xdr:from>
    <xdr:to>
      <xdr:col>15</xdr:col>
      <xdr:colOff>101600</xdr:colOff>
      <xdr:row>57</xdr:row>
      <xdr:rowOff>130810</xdr:rowOff>
    </xdr:to>
    <xdr:sp macro="" textlink="">
      <xdr:nvSpPr>
        <xdr:cNvPr id="170" name="楕円 169"/>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47625</xdr:rowOff>
    </xdr:from>
    <xdr:to>
      <xdr:col>19</xdr:col>
      <xdr:colOff>177800</xdr:colOff>
      <xdr:row>57</xdr:row>
      <xdr:rowOff>80010</xdr:rowOff>
    </xdr:to>
    <xdr:cxnSp macro="">
      <xdr:nvCxnSpPr>
        <xdr:cNvPr id="171" name="直線コネクタ 170"/>
        <xdr:cNvCxnSpPr/>
      </xdr:nvCxnSpPr>
      <xdr:spPr>
        <a:xfrm flipV="1">
          <a:off x="2908300" y="9820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135890</xdr:rowOff>
    </xdr:from>
    <xdr:to>
      <xdr:col>10</xdr:col>
      <xdr:colOff>165100</xdr:colOff>
      <xdr:row>58</xdr:row>
      <xdr:rowOff>66040</xdr:rowOff>
    </xdr:to>
    <xdr:sp macro="" textlink="">
      <xdr:nvSpPr>
        <xdr:cNvPr id="172" name="楕円 171"/>
        <xdr:cNvSpPr/>
      </xdr:nvSpPr>
      <xdr:spPr>
        <a:xfrm>
          <a:off x="1968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80010</xdr:rowOff>
    </xdr:from>
    <xdr:to>
      <xdr:col>15</xdr:col>
      <xdr:colOff>50800</xdr:colOff>
      <xdr:row>58</xdr:row>
      <xdr:rowOff>15240</xdr:rowOff>
    </xdr:to>
    <xdr:cxnSp macro="">
      <xdr:nvCxnSpPr>
        <xdr:cNvPr id="173" name="直線コネクタ 172"/>
        <xdr:cNvCxnSpPr/>
      </xdr:nvCxnSpPr>
      <xdr:spPr>
        <a:xfrm flipV="1">
          <a:off x="2019300" y="9852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74"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75"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76" name="n_3aveValue【橋りょう・トンネル】&#10;有形固定資産減価償却率"/>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114952</xdr:rowOff>
    </xdr:from>
    <xdr:ext cx="405111" cy="259045"/>
    <xdr:sp macro="" textlink="">
      <xdr:nvSpPr>
        <xdr:cNvPr id="177" name="n_1mainValue【橋りょう・トンネル】&#10;有形固定資産減価償却率"/>
        <xdr:cNvSpPr txBox="1"/>
      </xdr:nvSpPr>
      <xdr:spPr>
        <a:xfrm>
          <a:off x="35820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178" name="n_2mainValue【橋りょう・トンネ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82567</xdr:rowOff>
    </xdr:from>
    <xdr:ext cx="405111" cy="259045"/>
    <xdr:sp macro="" textlink="">
      <xdr:nvSpPr>
        <xdr:cNvPr id="179" name="n_3mainValue【橋りょう・トンネル】&#10;有形固定資産減価償却率"/>
        <xdr:cNvSpPr txBox="1"/>
      </xdr:nvSpPr>
      <xdr:spPr>
        <a:xfrm>
          <a:off x="18167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6"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72287</xdr:rowOff>
    </xdr:from>
    <xdr:to>
      <xdr:col>50</xdr:col>
      <xdr:colOff>165100</xdr:colOff>
      <xdr:row>63</xdr:row>
      <xdr:rowOff>2437</xdr:rowOff>
    </xdr:to>
    <xdr:sp macro="" textlink="">
      <xdr:nvSpPr>
        <xdr:cNvPr id="216" name="楕円 215"/>
        <xdr:cNvSpPr/>
      </xdr:nvSpPr>
      <xdr:spPr>
        <a:xfrm>
          <a:off x="9588500" y="107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72912</xdr:rowOff>
    </xdr:from>
    <xdr:to>
      <xdr:col>46</xdr:col>
      <xdr:colOff>38100</xdr:colOff>
      <xdr:row>63</xdr:row>
      <xdr:rowOff>3062</xdr:rowOff>
    </xdr:to>
    <xdr:sp macro="" textlink="">
      <xdr:nvSpPr>
        <xdr:cNvPr id="217" name="楕円 216"/>
        <xdr:cNvSpPr/>
      </xdr:nvSpPr>
      <xdr:spPr>
        <a:xfrm>
          <a:off x="8699500" y="107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123087</xdr:rowOff>
    </xdr:from>
    <xdr:to>
      <xdr:col>50</xdr:col>
      <xdr:colOff>114300</xdr:colOff>
      <xdr:row>62</xdr:row>
      <xdr:rowOff>123712</xdr:rowOff>
    </xdr:to>
    <xdr:cxnSp macro="">
      <xdr:nvCxnSpPr>
        <xdr:cNvPr id="218" name="直線コネクタ 217"/>
        <xdr:cNvCxnSpPr/>
      </xdr:nvCxnSpPr>
      <xdr:spPr>
        <a:xfrm flipV="1">
          <a:off x="8750300" y="10752987"/>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73650</xdr:rowOff>
    </xdr:from>
    <xdr:to>
      <xdr:col>41</xdr:col>
      <xdr:colOff>101600</xdr:colOff>
      <xdr:row>63</xdr:row>
      <xdr:rowOff>3800</xdr:rowOff>
    </xdr:to>
    <xdr:sp macro="" textlink="">
      <xdr:nvSpPr>
        <xdr:cNvPr id="219" name="楕円 218"/>
        <xdr:cNvSpPr/>
      </xdr:nvSpPr>
      <xdr:spPr>
        <a:xfrm>
          <a:off x="7810500" y="10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123712</xdr:rowOff>
    </xdr:from>
    <xdr:to>
      <xdr:col>45</xdr:col>
      <xdr:colOff>177800</xdr:colOff>
      <xdr:row>62</xdr:row>
      <xdr:rowOff>124450</xdr:rowOff>
    </xdr:to>
    <xdr:cxnSp macro="">
      <xdr:nvCxnSpPr>
        <xdr:cNvPr id="220" name="直線コネクタ 219"/>
        <xdr:cNvCxnSpPr/>
      </xdr:nvCxnSpPr>
      <xdr:spPr>
        <a:xfrm flipV="1">
          <a:off x="7861300" y="10753612"/>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21"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22"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3"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165014</xdr:rowOff>
    </xdr:from>
    <xdr:ext cx="534377" cy="259045"/>
    <xdr:sp macro="" textlink="">
      <xdr:nvSpPr>
        <xdr:cNvPr id="224" name="n_1mainValue【橋りょう・トンネル】&#10;一人当たり有形固定資産（償却資産）額"/>
        <xdr:cNvSpPr txBox="1"/>
      </xdr:nvSpPr>
      <xdr:spPr>
        <a:xfrm>
          <a:off x="9359411" y="107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165639</xdr:rowOff>
    </xdr:from>
    <xdr:ext cx="534377" cy="259045"/>
    <xdr:sp macro="" textlink="">
      <xdr:nvSpPr>
        <xdr:cNvPr id="225" name="n_2mainValue【橋りょう・トンネル】&#10;一人当たり有形固定資産（償却資産）額"/>
        <xdr:cNvSpPr txBox="1"/>
      </xdr:nvSpPr>
      <xdr:spPr>
        <a:xfrm>
          <a:off x="8483111" y="107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166377</xdr:rowOff>
    </xdr:from>
    <xdr:ext cx="534377" cy="259045"/>
    <xdr:sp macro="" textlink="">
      <xdr:nvSpPr>
        <xdr:cNvPr id="226" name="n_3mainValue【橋りょう・トンネル】&#10;一人当たり有形固定資産（償却資産）額"/>
        <xdr:cNvSpPr txBox="1"/>
      </xdr:nvSpPr>
      <xdr:spPr>
        <a:xfrm>
          <a:off x="7594111" y="107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56"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266" name="楕円 265"/>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114936</xdr:rowOff>
    </xdr:from>
    <xdr:to>
      <xdr:col>15</xdr:col>
      <xdr:colOff>101600</xdr:colOff>
      <xdr:row>83</xdr:row>
      <xdr:rowOff>45086</xdr:rowOff>
    </xdr:to>
    <xdr:sp macro="" textlink="">
      <xdr:nvSpPr>
        <xdr:cNvPr id="267" name="楕円 266"/>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123825</xdr:rowOff>
    </xdr:from>
    <xdr:to>
      <xdr:col>19</xdr:col>
      <xdr:colOff>177800</xdr:colOff>
      <xdr:row>82</xdr:row>
      <xdr:rowOff>165736</xdr:rowOff>
    </xdr:to>
    <xdr:cxnSp macro="">
      <xdr:nvCxnSpPr>
        <xdr:cNvPr id="268" name="直線コネクタ 267"/>
        <xdr:cNvCxnSpPr/>
      </xdr:nvCxnSpPr>
      <xdr:spPr>
        <a:xfrm flipV="1">
          <a:off x="2908300" y="14182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269" name="楕円 268"/>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165736</xdr:rowOff>
    </xdr:from>
    <xdr:to>
      <xdr:col>15</xdr:col>
      <xdr:colOff>50800</xdr:colOff>
      <xdr:row>83</xdr:row>
      <xdr:rowOff>38100</xdr:rowOff>
    </xdr:to>
    <xdr:cxnSp macro="">
      <xdr:nvCxnSpPr>
        <xdr:cNvPr id="270" name="直線コネクタ 269"/>
        <xdr:cNvCxnSpPr/>
      </xdr:nvCxnSpPr>
      <xdr:spPr>
        <a:xfrm flipV="1">
          <a:off x="2019300" y="142246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71"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72"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3"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165752</xdr:rowOff>
    </xdr:from>
    <xdr:ext cx="405111" cy="259045"/>
    <xdr:sp macro="" textlink="">
      <xdr:nvSpPr>
        <xdr:cNvPr id="274" name="n_1mainValue【公営住宅】&#10;有形固定資産減価償却率"/>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275" name="n_2mainValue【公営住宅】&#10;有形固定資産減価償却率"/>
        <xdr:cNvSpPr txBox="1"/>
      </xdr:nvSpPr>
      <xdr:spPr>
        <a:xfrm>
          <a:off x="2705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276" name="n_3mainValue【公営住宅】&#10;有形固定資産減価償却率"/>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6" name="直線コネクタ 295"/>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7"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9"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0" name="直線コネクタ 299"/>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01"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2" name="フローチャート: 判断 301"/>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3" name="フローチャート: 判断 302"/>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4" name="フローチャート: 判断 303"/>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5" name="フローチャート: 判断 304"/>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126746</xdr:rowOff>
    </xdr:from>
    <xdr:to>
      <xdr:col>50</xdr:col>
      <xdr:colOff>165100</xdr:colOff>
      <xdr:row>84</xdr:row>
      <xdr:rowOff>56896</xdr:rowOff>
    </xdr:to>
    <xdr:sp macro="" textlink="">
      <xdr:nvSpPr>
        <xdr:cNvPr id="311" name="楕円 310"/>
        <xdr:cNvSpPr/>
      </xdr:nvSpPr>
      <xdr:spPr>
        <a:xfrm>
          <a:off x="9588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127888</xdr:rowOff>
    </xdr:from>
    <xdr:to>
      <xdr:col>46</xdr:col>
      <xdr:colOff>38100</xdr:colOff>
      <xdr:row>84</xdr:row>
      <xdr:rowOff>58038</xdr:rowOff>
    </xdr:to>
    <xdr:sp macro="" textlink="">
      <xdr:nvSpPr>
        <xdr:cNvPr id="312" name="楕円 311"/>
        <xdr:cNvSpPr/>
      </xdr:nvSpPr>
      <xdr:spPr>
        <a:xfrm>
          <a:off x="8699500" y="143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xdr:rowOff>
    </xdr:from>
    <xdr:to>
      <xdr:col>50</xdr:col>
      <xdr:colOff>114300</xdr:colOff>
      <xdr:row>84</xdr:row>
      <xdr:rowOff>7238</xdr:rowOff>
    </xdr:to>
    <xdr:cxnSp macro="">
      <xdr:nvCxnSpPr>
        <xdr:cNvPr id="313" name="直線コネクタ 312"/>
        <xdr:cNvCxnSpPr/>
      </xdr:nvCxnSpPr>
      <xdr:spPr>
        <a:xfrm flipV="1">
          <a:off x="8750300" y="1440789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128460</xdr:rowOff>
    </xdr:from>
    <xdr:to>
      <xdr:col>41</xdr:col>
      <xdr:colOff>101600</xdr:colOff>
      <xdr:row>84</xdr:row>
      <xdr:rowOff>58610</xdr:rowOff>
    </xdr:to>
    <xdr:sp macro="" textlink="">
      <xdr:nvSpPr>
        <xdr:cNvPr id="314" name="楕円 313"/>
        <xdr:cNvSpPr/>
      </xdr:nvSpPr>
      <xdr:spPr>
        <a:xfrm>
          <a:off x="78105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7238</xdr:rowOff>
    </xdr:from>
    <xdr:to>
      <xdr:col>45</xdr:col>
      <xdr:colOff>177800</xdr:colOff>
      <xdr:row>84</xdr:row>
      <xdr:rowOff>7810</xdr:rowOff>
    </xdr:to>
    <xdr:cxnSp macro="">
      <xdr:nvCxnSpPr>
        <xdr:cNvPr id="315" name="直線コネクタ 314"/>
        <xdr:cNvCxnSpPr/>
      </xdr:nvCxnSpPr>
      <xdr:spPr>
        <a:xfrm flipV="1">
          <a:off x="7861300" y="144090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16"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7"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8"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48023</xdr:rowOff>
    </xdr:from>
    <xdr:ext cx="469744" cy="259045"/>
    <xdr:sp macro="" textlink="">
      <xdr:nvSpPr>
        <xdr:cNvPr id="319" name="n_1mainValue【公営住宅】&#10;一人当たり面積"/>
        <xdr:cNvSpPr txBox="1"/>
      </xdr:nvSpPr>
      <xdr:spPr>
        <a:xfrm>
          <a:off x="9391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49165</xdr:rowOff>
    </xdr:from>
    <xdr:ext cx="469744" cy="259045"/>
    <xdr:sp macro="" textlink="">
      <xdr:nvSpPr>
        <xdr:cNvPr id="320" name="n_2mainValue【公営住宅】&#10;一人当たり面積"/>
        <xdr:cNvSpPr txBox="1"/>
      </xdr:nvSpPr>
      <xdr:spPr>
        <a:xfrm>
          <a:off x="8515427" y="1445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49737</xdr:rowOff>
    </xdr:from>
    <xdr:ext cx="469744" cy="259045"/>
    <xdr:sp macro="" textlink="">
      <xdr:nvSpPr>
        <xdr:cNvPr id="321" name="n_3mainValue【公営住宅】&#10;一人当たり面積"/>
        <xdr:cNvSpPr txBox="1"/>
      </xdr:nvSpPr>
      <xdr:spPr>
        <a:xfrm>
          <a:off x="7626427" y="1445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62" name="直線コネクタ 361"/>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3"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4" name="直線コネクタ 363"/>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65"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6" name="直線コネクタ 365"/>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67"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8" name="フローチャート: 判断 367"/>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69" name="フローチャート: 判断 368"/>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0" name="フローチャート: 判断 369"/>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1" name="フローチャート: 判断 370"/>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113030</xdr:rowOff>
    </xdr:from>
    <xdr:to>
      <xdr:col>81</xdr:col>
      <xdr:colOff>101600</xdr:colOff>
      <xdr:row>39</xdr:row>
      <xdr:rowOff>43180</xdr:rowOff>
    </xdr:to>
    <xdr:sp macro="" textlink="">
      <xdr:nvSpPr>
        <xdr:cNvPr id="377" name="楕円 376"/>
        <xdr:cNvSpPr/>
      </xdr:nvSpPr>
      <xdr:spPr>
        <a:xfrm>
          <a:off x="1543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170180</xdr:rowOff>
    </xdr:from>
    <xdr:to>
      <xdr:col>76</xdr:col>
      <xdr:colOff>165100</xdr:colOff>
      <xdr:row>39</xdr:row>
      <xdr:rowOff>100330</xdr:rowOff>
    </xdr:to>
    <xdr:sp macro="" textlink="">
      <xdr:nvSpPr>
        <xdr:cNvPr id="378" name="楕円 377"/>
        <xdr:cNvSpPr/>
      </xdr:nvSpPr>
      <xdr:spPr>
        <a:xfrm>
          <a:off x="1454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49530</xdr:rowOff>
    </xdr:to>
    <xdr:cxnSp macro="">
      <xdr:nvCxnSpPr>
        <xdr:cNvPr id="379" name="直線コネクタ 378"/>
        <xdr:cNvCxnSpPr/>
      </xdr:nvCxnSpPr>
      <xdr:spPr>
        <a:xfrm flipV="1">
          <a:off x="14592300" y="6678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380" name="楕円 379"/>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49530</xdr:rowOff>
    </xdr:from>
    <xdr:to>
      <xdr:col>76</xdr:col>
      <xdr:colOff>114300</xdr:colOff>
      <xdr:row>39</xdr:row>
      <xdr:rowOff>106680</xdr:rowOff>
    </xdr:to>
    <xdr:cxnSp macro="">
      <xdr:nvCxnSpPr>
        <xdr:cNvPr id="381" name="直線コネクタ 380"/>
        <xdr:cNvCxnSpPr/>
      </xdr:nvCxnSpPr>
      <xdr:spPr>
        <a:xfrm flipV="1">
          <a:off x="13703300" y="6736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82"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83"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84"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34307</xdr:rowOff>
    </xdr:from>
    <xdr:ext cx="405111" cy="259045"/>
    <xdr:sp macro="" textlink="">
      <xdr:nvSpPr>
        <xdr:cNvPr id="385" name="n_1mainValue【認定こども園・幼稚園・保育所】&#10;有形固定資産減価償却率"/>
        <xdr:cNvSpPr txBox="1"/>
      </xdr:nvSpPr>
      <xdr:spPr>
        <a:xfrm>
          <a:off x="15266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91457</xdr:rowOff>
    </xdr:from>
    <xdr:ext cx="405111" cy="259045"/>
    <xdr:sp macro="" textlink="">
      <xdr:nvSpPr>
        <xdr:cNvPr id="386" name="n_2mainValue【認定こども園・幼稚園・保育所】&#10;有形固定資産減価償却率"/>
        <xdr:cNvSpPr txBox="1"/>
      </xdr:nvSpPr>
      <xdr:spPr>
        <a:xfrm>
          <a:off x="14389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387" name="n_3mainValue【認定こども園・幼稚園・保育所】&#10;有形固定資産減価償却率"/>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8" name="直線コネクタ 3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9" name="テキスト ボックス 39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0" name="直線コネクタ 3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1" name="テキスト ボックス 40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2" name="直線コネクタ 4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3" name="テキスト ボックス 40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4" name="直線コネクタ 4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5" name="テキスト ボックス 40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09" name="直線コネクタ 408"/>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0"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11" name="直線コネクタ 410"/>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12"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13" name="直線コネクタ 412"/>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14"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5" name="フローチャート: 判断 414"/>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6" name="フローチャート: 判断 415"/>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7" name="フローチャート: 判断 416"/>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18" name="フローチャート: 判断 417"/>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424" name="楕円 423"/>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80264</xdr:rowOff>
    </xdr:from>
    <xdr:to>
      <xdr:col>107</xdr:col>
      <xdr:colOff>101600</xdr:colOff>
      <xdr:row>41</xdr:row>
      <xdr:rowOff>10414</xdr:rowOff>
    </xdr:to>
    <xdr:sp macro="" textlink="">
      <xdr:nvSpPr>
        <xdr:cNvPr id="425" name="楕円 424"/>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131064</xdr:rowOff>
    </xdr:to>
    <xdr:cxnSp macro="">
      <xdr:nvCxnSpPr>
        <xdr:cNvPr id="426" name="直線コネクタ 425"/>
        <xdr:cNvCxnSpPr/>
      </xdr:nvCxnSpPr>
      <xdr:spPr>
        <a:xfrm>
          <a:off x="20434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27" name="楕円 426"/>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131064</xdr:rowOff>
    </xdr:to>
    <xdr:cxnSp macro="">
      <xdr:nvCxnSpPr>
        <xdr:cNvPr id="428" name="直線コネクタ 427"/>
        <xdr:cNvCxnSpPr/>
      </xdr:nvCxnSpPr>
      <xdr:spPr>
        <a:xfrm>
          <a:off x="19545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29"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30"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31"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432" name="n_1main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433" name="n_2main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434" name="n_3main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7" name="テキスト ボックス 44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7" name="テキスト ボックス 45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14696</xdr:rowOff>
    </xdr:from>
    <xdr:to>
      <xdr:col>85</xdr:col>
      <xdr:colOff>126364</xdr:colOff>
      <xdr:row>63</xdr:row>
      <xdr:rowOff>40822</xdr:rowOff>
    </xdr:to>
    <xdr:cxnSp macro="">
      <xdr:nvCxnSpPr>
        <xdr:cNvPr id="461" name="直線コネクタ 460"/>
        <xdr:cNvCxnSpPr/>
      </xdr:nvCxnSpPr>
      <xdr:spPr>
        <a:xfrm flipV="1">
          <a:off x="16318864" y="9444446"/>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44649</xdr:rowOff>
    </xdr:from>
    <xdr:ext cx="405111" cy="259045"/>
    <xdr:sp macro="" textlink="">
      <xdr:nvSpPr>
        <xdr:cNvPr id="462" name="【学校施設】&#10;有形固定資産減価償却率最小値テキスト"/>
        <xdr:cNvSpPr txBox="1"/>
      </xdr:nvSpPr>
      <xdr:spPr>
        <a:xfrm>
          <a:off x="16357600" y="1084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40822</xdr:rowOff>
    </xdr:from>
    <xdr:to>
      <xdr:col>86</xdr:col>
      <xdr:colOff>25400</xdr:colOff>
      <xdr:row>63</xdr:row>
      <xdr:rowOff>40822</xdr:rowOff>
    </xdr:to>
    <xdr:cxnSp macro="">
      <xdr:nvCxnSpPr>
        <xdr:cNvPr id="463" name="直線コネクタ 462"/>
        <xdr:cNvCxnSpPr/>
      </xdr:nvCxnSpPr>
      <xdr:spPr>
        <a:xfrm>
          <a:off x="16230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132823</xdr:rowOff>
    </xdr:from>
    <xdr:ext cx="405111" cy="259045"/>
    <xdr:sp macro="" textlink="">
      <xdr:nvSpPr>
        <xdr:cNvPr id="464" name="【学校施設】&#10;有形固定資産減価償却率最大値テキスト"/>
        <xdr:cNvSpPr txBox="1"/>
      </xdr:nvSpPr>
      <xdr:spPr>
        <a:xfrm>
          <a:off x="16357600" y="921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14696</xdr:rowOff>
    </xdr:from>
    <xdr:to>
      <xdr:col>86</xdr:col>
      <xdr:colOff>25400</xdr:colOff>
      <xdr:row>55</xdr:row>
      <xdr:rowOff>14696</xdr:rowOff>
    </xdr:to>
    <xdr:cxnSp macro="">
      <xdr:nvCxnSpPr>
        <xdr:cNvPr id="465" name="直線コネクタ 464"/>
        <xdr:cNvCxnSpPr/>
      </xdr:nvCxnSpPr>
      <xdr:spPr>
        <a:xfrm>
          <a:off x="16230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95811</xdr:rowOff>
    </xdr:from>
    <xdr:ext cx="405111" cy="259045"/>
    <xdr:sp macro="" textlink="">
      <xdr:nvSpPr>
        <xdr:cNvPr id="466" name="【学校施設】&#10;有形固定資産減価償却率平均値テキスト"/>
        <xdr:cNvSpPr txBox="1"/>
      </xdr:nvSpPr>
      <xdr:spPr>
        <a:xfrm>
          <a:off x="16357600" y="1021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467" name="フローチャート: 判断 466"/>
        <xdr:cNvSpPr/>
      </xdr:nvSpPr>
      <xdr:spPr>
        <a:xfrm>
          <a:off x="16268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68" name="フローチャート: 判断 467"/>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69" name="フローチャート: 判断 468"/>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102688</xdr:rowOff>
    </xdr:from>
    <xdr:to>
      <xdr:col>72</xdr:col>
      <xdr:colOff>38100</xdr:colOff>
      <xdr:row>61</xdr:row>
      <xdr:rowOff>32838</xdr:rowOff>
    </xdr:to>
    <xdr:sp macro="" textlink="">
      <xdr:nvSpPr>
        <xdr:cNvPr id="470" name="フローチャート: 判断 469"/>
        <xdr:cNvSpPr/>
      </xdr:nvSpPr>
      <xdr:spPr>
        <a:xfrm>
          <a:off x="13652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83094</xdr:rowOff>
    </xdr:from>
    <xdr:to>
      <xdr:col>81</xdr:col>
      <xdr:colOff>101600</xdr:colOff>
      <xdr:row>63</xdr:row>
      <xdr:rowOff>13244</xdr:rowOff>
    </xdr:to>
    <xdr:sp macro="" textlink="">
      <xdr:nvSpPr>
        <xdr:cNvPr id="476" name="楕円 475"/>
        <xdr:cNvSpPr/>
      </xdr:nvSpPr>
      <xdr:spPr>
        <a:xfrm>
          <a:off x="1543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151674</xdr:rowOff>
    </xdr:from>
    <xdr:to>
      <xdr:col>76</xdr:col>
      <xdr:colOff>165100</xdr:colOff>
      <xdr:row>63</xdr:row>
      <xdr:rowOff>81824</xdr:rowOff>
    </xdr:to>
    <xdr:sp macro="" textlink="">
      <xdr:nvSpPr>
        <xdr:cNvPr id="477" name="楕円 476"/>
        <xdr:cNvSpPr/>
      </xdr:nvSpPr>
      <xdr:spPr>
        <a:xfrm>
          <a:off x="14541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133894</xdr:rowOff>
    </xdr:from>
    <xdr:to>
      <xdr:col>81</xdr:col>
      <xdr:colOff>50800</xdr:colOff>
      <xdr:row>63</xdr:row>
      <xdr:rowOff>31024</xdr:rowOff>
    </xdr:to>
    <xdr:cxnSp macro="">
      <xdr:nvCxnSpPr>
        <xdr:cNvPr id="478" name="直線コネクタ 477"/>
        <xdr:cNvCxnSpPr/>
      </xdr:nvCxnSpPr>
      <xdr:spPr>
        <a:xfrm flipV="1">
          <a:off x="14592300" y="107637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25944</xdr:rowOff>
    </xdr:from>
    <xdr:to>
      <xdr:col>72</xdr:col>
      <xdr:colOff>38100</xdr:colOff>
      <xdr:row>63</xdr:row>
      <xdr:rowOff>127544</xdr:rowOff>
    </xdr:to>
    <xdr:sp macro="" textlink="">
      <xdr:nvSpPr>
        <xdr:cNvPr id="479" name="楕円 478"/>
        <xdr:cNvSpPr/>
      </xdr:nvSpPr>
      <xdr:spPr>
        <a:xfrm>
          <a:off x="13652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31024</xdr:rowOff>
    </xdr:from>
    <xdr:to>
      <xdr:col>76</xdr:col>
      <xdr:colOff>114300</xdr:colOff>
      <xdr:row>63</xdr:row>
      <xdr:rowOff>76744</xdr:rowOff>
    </xdr:to>
    <xdr:cxnSp macro="">
      <xdr:nvCxnSpPr>
        <xdr:cNvPr id="480" name="直線コネクタ 479"/>
        <xdr:cNvCxnSpPr/>
      </xdr:nvCxnSpPr>
      <xdr:spPr>
        <a:xfrm flipV="1">
          <a:off x="13703300" y="10832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481" name="n_1aveValue【学校施設】&#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482" name="n_2aveValue【学校施設】&#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49365</xdr:rowOff>
    </xdr:from>
    <xdr:ext cx="405111" cy="259045"/>
    <xdr:sp macro="" textlink="">
      <xdr:nvSpPr>
        <xdr:cNvPr id="483" name="n_3aveValue【学校施設】&#10;有形固定資産減価償却率"/>
        <xdr:cNvSpPr txBox="1"/>
      </xdr:nvSpPr>
      <xdr:spPr>
        <a:xfrm>
          <a:off x="13500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4371</xdr:rowOff>
    </xdr:from>
    <xdr:ext cx="405111" cy="259045"/>
    <xdr:sp macro="" textlink="">
      <xdr:nvSpPr>
        <xdr:cNvPr id="484" name="n_1mainValue【学校施設】&#10;有形固定資産減価償却率"/>
        <xdr:cNvSpPr txBox="1"/>
      </xdr:nvSpPr>
      <xdr:spPr>
        <a:xfrm>
          <a:off x="15266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72951</xdr:rowOff>
    </xdr:from>
    <xdr:ext cx="405111" cy="259045"/>
    <xdr:sp macro="" textlink="">
      <xdr:nvSpPr>
        <xdr:cNvPr id="485" name="n_2mainValue【学校施設】&#10;有形固定資産減価償却率"/>
        <xdr:cNvSpPr txBox="1"/>
      </xdr:nvSpPr>
      <xdr:spPr>
        <a:xfrm>
          <a:off x="14389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118671</xdr:rowOff>
    </xdr:from>
    <xdr:ext cx="405111" cy="259045"/>
    <xdr:sp macro="" textlink="">
      <xdr:nvSpPr>
        <xdr:cNvPr id="486" name="n_3mainValue【学校施設】&#10;有形固定資産減価償却率"/>
        <xdr:cNvSpPr txBox="1"/>
      </xdr:nvSpPr>
      <xdr:spPr>
        <a:xfrm>
          <a:off x="13500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8" name="直線コネクタ 49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9" name="テキスト ボックス 49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1" name="テキスト ボックス 5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2" name="直線コネクタ 50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3" name="テキスト ボックス 50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07" name="直線コネクタ 506"/>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8"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9" name="直線コネクタ 508"/>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10"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11" name="直線コネクタ 510"/>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12"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13" name="フローチャート: 判断 512"/>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14" name="フローチャート: 判断 513"/>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15" name="フローチャート: 判断 514"/>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16" name="フローチャート: 判断 515"/>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42355</xdr:rowOff>
    </xdr:from>
    <xdr:to>
      <xdr:col>112</xdr:col>
      <xdr:colOff>38100</xdr:colOff>
      <xdr:row>61</xdr:row>
      <xdr:rowOff>143955</xdr:rowOff>
    </xdr:to>
    <xdr:sp macro="" textlink="">
      <xdr:nvSpPr>
        <xdr:cNvPr id="522" name="楕円 521"/>
        <xdr:cNvSpPr/>
      </xdr:nvSpPr>
      <xdr:spPr>
        <a:xfrm>
          <a:off x="21272500" y="105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44641</xdr:rowOff>
    </xdr:from>
    <xdr:to>
      <xdr:col>107</xdr:col>
      <xdr:colOff>101600</xdr:colOff>
      <xdr:row>61</xdr:row>
      <xdr:rowOff>146241</xdr:rowOff>
    </xdr:to>
    <xdr:sp macro="" textlink="">
      <xdr:nvSpPr>
        <xdr:cNvPr id="523" name="楕円 522"/>
        <xdr:cNvSpPr/>
      </xdr:nvSpPr>
      <xdr:spPr>
        <a:xfrm>
          <a:off x="20383500" y="105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93155</xdr:rowOff>
    </xdr:from>
    <xdr:to>
      <xdr:col>111</xdr:col>
      <xdr:colOff>177800</xdr:colOff>
      <xdr:row>61</xdr:row>
      <xdr:rowOff>95441</xdr:rowOff>
    </xdr:to>
    <xdr:cxnSp macro="">
      <xdr:nvCxnSpPr>
        <xdr:cNvPr id="524" name="直線コネクタ 523"/>
        <xdr:cNvCxnSpPr/>
      </xdr:nvCxnSpPr>
      <xdr:spPr>
        <a:xfrm flipV="1">
          <a:off x="20434300" y="105516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47498</xdr:rowOff>
    </xdr:from>
    <xdr:to>
      <xdr:col>102</xdr:col>
      <xdr:colOff>165100</xdr:colOff>
      <xdr:row>61</xdr:row>
      <xdr:rowOff>149098</xdr:rowOff>
    </xdr:to>
    <xdr:sp macro="" textlink="">
      <xdr:nvSpPr>
        <xdr:cNvPr id="525" name="楕円 524"/>
        <xdr:cNvSpPr/>
      </xdr:nvSpPr>
      <xdr:spPr>
        <a:xfrm>
          <a:off x="19494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95441</xdr:rowOff>
    </xdr:from>
    <xdr:to>
      <xdr:col>107</xdr:col>
      <xdr:colOff>50800</xdr:colOff>
      <xdr:row>61</xdr:row>
      <xdr:rowOff>98298</xdr:rowOff>
    </xdr:to>
    <xdr:cxnSp macro="">
      <xdr:nvCxnSpPr>
        <xdr:cNvPr id="526" name="直線コネクタ 525"/>
        <xdr:cNvCxnSpPr/>
      </xdr:nvCxnSpPr>
      <xdr:spPr>
        <a:xfrm flipV="1">
          <a:off x="19545300" y="1055389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27"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28"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29"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135082</xdr:rowOff>
    </xdr:from>
    <xdr:ext cx="469744" cy="259045"/>
    <xdr:sp macro="" textlink="">
      <xdr:nvSpPr>
        <xdr:cNvPr id="530" name="n_1mainValue【学校施設】&#10;一人当たり面積"/>
        <xdr:cNvSpPr txBox="1"/>
      </xdr:nvSpPr>
      <xdr:spPr>
        <a:xfrm>
          <a:off x="21075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137368</xdr:rowOff>
    </xdr:from>
    <xdr:ext cx="469744" cy="259045"/>
    <xdr:sp macro="" textlink="">
      <xdr:nvSpPr>
        <xdr:cNvPr id="531" name="n_2mainValue【学校施設】&#10;一人当たり面積"/>
        <xdr:cNvSpPr txBox="1"/>
      </xdr:nvSpPr>
      <xdr:spPr>
        <a:xfrm>
          <a:off x="20199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140225</xdr:rowOff>
    </xdr:from>
    <xdr:ext cx="469744" cy="259045"/>
    <xdr:sp macro="" textlink="">
      <xdr:nvSpPr>
        <xdr:cNvPr id="532" name="n_3mainValue【学校施設】&#10;一人当たり面積"/>
        <xdr:cNvSpPr txBox="1"/>
      </xdr:nvSpPr>
      <xdr:spPr>
        <a:xfrm>
          <a:off x="19310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9" name="テキスト ボックス 5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0" name="直線コネクタ 5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1" name="テキスト ボックス 56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2" name="直線コネクタ 5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3" name="テキスト ボックス 5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4" name="直線コネクタ 5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5" name="テキスト ボックス 5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6" name="直線コネクタ 5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7" name="テキスト ボックス 56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71" name="直線コネクタ 570"/>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2"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73" name="直線コネクタ 572"/>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4"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5" name="直線コネクタ 574"/>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76"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77" name="フローチャート: 判断 576"/>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78" name="フローチャート: 判断 577"/>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79" name="フローチャート: 判断 578"/>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80" name="フローチャート: 判断 579"/>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xdr:rowOff>
    </xdr:from>
    <xdr:to>
      <xdr:col>81</xdr:col>
      <xdr:colOff>101600</xdr:colOff>
      <xdr:row>104</xdr:row>
      <xdr:rowOff>106426</xdr:rowOff>
    </xdr:to>
    <xdr:sp macro="" textlink="">
      <xdr:nvSpPr>
        <xdr:cNvPr id="586" name="楕円 585"/>
        <xdr:cNvSpPr/>
      </xdr:nvSpPr>
      <xdr:spPr>
        <a:xfrm>
          <a:off x="15430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50546</xdr:rowOff>
    </xdr:from>
    <xdr:to>
      <xdr:col>76</xdr:col>
      <xdr:colOff>165100</xdr:colOff>
      <xdr:row>104</xdr:row>
      <xdr:rowOff>152146</xdr:rowOff>
    </xdr:to>
    <xdr:sp macro="" textlink="">
      <xdr:nvSpPr>
        <xdr:cNvPr id="587" name="楕円 586"/>
        <xdr:cNvSpPr/>
      </xdr:nvSpPr>
      <xdr:spPr>
        <a:xfrm>
          <a:off x="14541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55626</xdr:rowOff>
    </xdr:from>
    <xdr:to>
      <xdr:col>81</xdr:col>
      <xdr:colOff>50800</xdr:colOff>
      <xdr:row>104</xdr:row>
      <xdr:rowOff>101346</xdr:rowOff>
    </xdr:to>
    <xdr:cxnSp macro="">
      <xdr:nvCxnSpPr>
        <xdr:cNvPr id="588" name="直線コネクタ 587"/>
        <xdr:cNvCxnSpPr/>
      </xdr:nvCxnSpPr>
      <xdr:spPr>
        <a:xfrm flipV="1">
          <a:off x="14592300" y="178864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589" name="楕円 588"/>
        <xdr:cNvSpPr/>
      </xdr:nvSpPr>
      <xdr:spPr>
        <a:xfrm>
          <a:off x="1365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101346</xdr:rowOff>
    </xdr:from>
    <xdr:to>
      <xdr:col>76</xdr:col>
      <xdr:colOff>114300</xdr:colOff>
      <xdr:row>104</xdr:row>
      <xdr:rowOff>142494</xdr:rowOff>
    </xdr:to>
    <xdr:cxnSp macro="">
      <xdr:nvCxnSpPr>
        <xdr:cNvPr id="590" name="直線コネクタ 589"/>
        <xdr:cNvCxnSpPr/>
      </xdr:nvCxnSpPr>
      <xdr:spPr>
        <a:xfrm flipV="1">
          <a:off x="13703300" y="179321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591"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592" name="n_2aveValue【公民館】&#10;有形固定資産減価償却率"/>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593"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122953</xdr:rowOff>
    </xdr:from>
    <xdr:ext cx="405111" cy="259045"/>
    <xdr:sp macro="" textlink="">
      <xdr:nvSpPr>
        <xdr:cNvPr id="594" name="n_1mainValue【公民館】&#10;有形固定資産減価償却率"/>
        <xdr:cNvSpPr txBox="1"/>
      </xdr:nvSpPr>
      <xdr:spPr>
        <a:xfrm>
          <a:off x="15266044"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168673</xdr:rowOff>
    </xdr:from>
    <xdr:ext cx="405111" cy="259045"/>
    <xdr:sp macro="" textlink="">
      <xdr:nvSpPr>
        <xdr:cNvPr id="595" name="n_2mainValue【公民館】&#10;有形固定資産減価償却率"/>
        <xdr:cNvSpPr txBox="1"/>
      </xdr:nvSpPr>
      <xdr:spPr>
        <a:xfrm>
          <a:off x="143897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596" name="n_3mainValue【公民館】&#10;有形固定資産減価償却率"/>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22" name="直線コネクタ 621"/>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23"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24" name="直線コネクタ 623"/>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25"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26" name="直線コネクタ 625"/>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27"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28" name="フローチャート: 判断 627"/>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29" name="フローチャート: 判断 628"/>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30" name="フローチャート: 判断 629"/>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31" name="フローチャート: 判断 630"/>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74386</xdr:rowOff>
    </xdr:from>
    <xdr:to>
      <xdr:col>112</xdr:col>
      <xdr:colOff>38100</xdr:colOff>
      <xdr:row>107</xdr:row>
      <xdr:rowOff>4536</xdr:rowOff>
    </xdr:to>
    <xdr:sp macro="" textlink="">
      <xdr:nvSpPr>
        <xdr:cNvPr id="637" name="楕円 636"/>
        <xdr:cNvSpPr/>
      </xdr:nvSpPr>
      <xdr:spPr>
        <a:xfrm>
          <a:off x="2127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77651</xdr:rowOff>
    </xdr:from>
    <xdr:to>
      <xdr:col>107</xdr:col>
      <xdr:colOff>101600</xdr:colOff>
      <xdr:row>107</xdr:row>
      <xdr:rowOff>7801</xdr:rowOff>
    </xdr:to>
    <xdr:sp macro="" textlink="">
      <xdr:nvSpPr>
        <xdr:cNvPr id="638" name="楕円 637"/>
        <xdr:cNvSpPr/>
      </xdr:nvSpPr>
      <xdr:spPr>
        <a:xfrm>
          <a:off x="2038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125186</xdr:rowOff>
    </xdr:from>
    <xdr:to>
      <xdr:col>111</xdr:col>
      <xdr:colOff>177800</xdr:colOff>
      <xdr:row>106</xdr:row>
      <xdr:rowOff>128451</xdr:rowOff>
    </xdr:to>
    <xdr:cxnSp macro="">
      <xdr:nvCxnSpPr>
        <xdr:cNvPr id="639" name="直線コネクタ 638"/>
        <xdr:cNvCxnSpPr/>
      </xdr:nvCxnSpPr>
      <xdr:spPr>
        <a:xfrm flipV="1">
          <a:off x="20434300" y="18298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77651</xdr:rowOff>
    </xdr:from>
    <xdr:to>
      <xdr:col>102</xdr:col>
      <xdr:colOff>165100</xdr:colOff>
      <xdr:row>107</xdr:row>
      <xdr:rowOff>7801</xdr:rowOff>
    </xdr:to>
    <xdr:sp macro="" textlink="">
      <xdr:nvSpPr>
        <xdr:cNvPr id="640" name="楕円 639"/>
        <xdr:cNvSpPr/>
      </xdr:nvSpPr>
      <xdr:spPr>
        <a:xfrm>
          <a:off x="19494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128451</xdr:rowOff>
    </xdr:from>
    <xdr:to>
      <xdr:col>107</xdr:col>
      <xdr:colOff>50800</xdr:colOff>
      <xdr:row>106</xdr:row>
      <xdr:rowOff>128451</xdr:rowOff>
    </xdr:to>
    <xdr:cxnSp macro="">
      <xdr:nvCxnSpPr>
        <xdr:cNvPr id="641" name="直線コネクタ 640"/>
        <xdr:cNvCxnSpPr/>
      </xdr:nvCxnSpPr>
      <xdr:spPr>
        <a:xfrm>
          <a:off x="19545300" y="18302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42"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43"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44"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167113</xdr:rowOff>
    </xdr:from>
    <xdr:ext cx="469744" cy="259045"/>
    <xdr:sp macro="" textlink="">
      <xdr:nvSpPr>
        <xdr:cNvPr id="645" name="n_1mainValue【公民館】&#10;一人当たり面積"/>
        <xdr:cNvSpPr txBox="1"/>
      </xdr:nvSpPr>
      <xdr:spPr>
        <a:xfrm>
          <a:off x="210757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170378</xdr:rowOff>
    </xdr:from>
    <xdr:ext cx="469744" cy="259045"/>
    <xdr:sp macro="" textlink="">
      <xdr:nvSpPr>
        <xdr:cNvPr id="646" name="n_2mainValue【公民館】&#10;一人当たり面積"/>
        <xdr:cNvSpPr txBox="1"/>
      </xdr:nvSpPr>
      <xdr:spPr>
        <a:xfrm>
          <a:off x="20199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170378</xdr:rowOff>
    </xdr:from>
    <xdr:ext cx="469744" cy="259045"/>
    <xdr:sp macro="" textlink="">
      <xdr:nvSpPr>
        <xdr:cNvPr id="647" name="n_3mainValue【公民館】&#10;一人当たり面積"/>
        <xdr:cNvSpPr txBox="1"/>
      </xdr:nvSpPr>
      <xdr:spPr>
        <a:xfrm>
          <a:off x="19310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類似団体と比較して特に有形固定資産減価償却率が高くなっている施設は，道路，公民館であり，特に低くなっている施設は学校施設及び公営住宅である。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道路については，改修工事及び維持補修工事を行い長寿命化を図っているが，数値は前年度比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％となった。これは，類似団体の平均値と比較すると，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ポイント上回っている状況であるため，今後とも計画的かつ効率的に道路の長寿命化に取組んでいく。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公民館については，中央公民館及び文化村公民館が昭和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年代に建設された建物であることから，類似団体平均を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ポイント上回っており，昨年度と比較しても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ポイント上昇している。これらの建物の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大規模改修には莫大な費用を要するため，今後，個別施設計画等を策定し計画的かつ効率的な維持補修を行い施設の長寿命化に取組んでいく。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他の施設（学校，公営住宅等）については，比較的新しい建物が多いため類似団体平均よりも低い数値となっている。学校施設については平成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年代に校舎の耐震補強工事や建替えを実施した。公営住宅は平成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年代にコミュニティーホームあさひが丘住宅が建設されたことから数値が低くなっている。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しかしながら，数値が低い項目についてもすでに耐用年数を経過している施設もあることから個別施設計画等の計画を立て，今後の更新需要の把握及び施設の長寿命化に取組んでいく必要がある。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25,250
24,281
46.59
20,957,271
20,608,046
293,793
5,892,904
9,758,939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72" name="直線コネクタ 7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7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74" name="直線コネクタ 7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7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76" name="直線コネクタ 7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77"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78" name="フローチャート: 判断 7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79" name="フローチャート: 判断 7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167657</xdr:rowOff>
    </xdr:from>
    <xdr:ext cx="405111" cy="259045"/>
    <xdr:sp macro="" textlink="">
      <xdr:nvSpPr>
        <xdr:cNvPr id="80"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81" name="フローチャート: 判断 80"/>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3827</xdr:rowOff>
    </xdr:from>
    <xdr:ext cx="405111" cy="259045"/>
    <xdr:sp macro="" textlink="">
      <xdr:nvSpPr>
        <xdr:cNvPr id="82"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83" name="フローチャート: 判断 82"/>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49547</xdr:rowOff>
    </xdr:from>
    <xdr:ext cx="405111" cy="259045"/>
    <xdr:sp macro="" textlink="">
      <xdr:nvSpPr>
        <xdr:cNvPr id="84"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91" name="楕円 90"/>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2" name="直線コネクタ 91"/>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93" name="楕円 92"/>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55</xdr:row>
      <xdr:rowOff>95250</xdr:rowOff>
    </xdr:to>
    <xdr:cxnSp macro="">
      <xdr:nvCxnSpPr>
        <xdr:cNvPr id="94" name="直線コネクタ 93"/>
        <xdr:cNvCxnSpPr/>
      </xdr:nvCxnSpPr>
      <xdr:spPr>
        <a:xfrm>
          <a:off x="2019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5"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6"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162577</xdr:rowOff>
    </xdr:from>
    <xdr:ext cx="469744" cy="259045"/>
    <xdr:sp macro="" textlink="">
      <xdr:nvSpPr>
        <xdr:cNvPr id="97" name="n_3mainValue【体育館・プール】&#10;有形固定資産減価償却率"/>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23" name="直線コネクタ 122"/>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24"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25" name="直線コネクタ 124"/>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26"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27" name="直線コネクタ 126"/>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128"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29" name="フローチャート: 判断 128"/>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30" name="フローチャート: 判断 129"/>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113047</xdr:rowOff>
    </xdr:from>
    <xdr:ext cx="469744" cy="259045"/>
    <xdr:sp macro="" textlink="">
      <xdr:nvSpPr>
        <xdr:cNvPr id="131"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132" name="フローチャート: 判断 131"/>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133"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134" name="フローチャート: 判断 133"/>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170197</xdr:rowOff>
    </xdr:from>
    <xdr:ext cx="469744" cy="259045"/>
    <xdr:sp macro="" textlink="">
      <xdr:nvSpPr>
        <xdr:cNvPr id="135"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56969</xdr:rowOff>
    </xdr:from>
    <xdr:to>
      <xdr:col>50</xdr:col>
      <xdr:colOff>165100</xdr:colOff>
      <xdr:row>63</xdr:row>
      <xdr:rowOff>158569</xdr:rowOff>
    </xdr:to>
    <xdr:sp macro="" textlink="">
      <xdr:nvSpPr>
        <xdr:cNvPr id="141" name="楕円 140"/>
        <xdr:cNvSpPr/>
      </xdr:nvSpPr>
      <xdr:spPr>
        <a:xfrm>
          <a:off x="9588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56969</xdr:rowOff>
    </xdr:from>
    <xdr:to>
      <xdr:col>46</xdr:col>
      <xdr:colOff>38100</xdr:colOff>
      <xdr:row>63</xdr:row>
      <xdr:rowOff>158569</xdr:rowOff>
    </xdr:to>
    <xdr:sp macro="" textlink="">
      <xdr:nvSpPr>
        <xdr:cNvPr id="142" name="楕円 141"/>
        <xdr:cNvSpPr/>
      </xdr:nvSpPr>
      <xdr:spPr>
        <a:xfrm>
          <a:off x="8699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107769</xdr:rowOff>
    </xdr:from>
    <xdr:to>
      <xdr:col>50</xdr:col>
      <xdr:colOff>114300</xdr:colOff>
      <xdr:row>63</xdr:row>
      <xdr:rowOff>107769</xdr:rowOff>
    </xdr:to>
    <xdr:cxnSp macro="">
      <xdr:nvCxnSpPr>
        <xdr:cNvPr id="143" name="直線コネクタ 142"/>
        <xdr:cNvCxnSpPr/>
      </xdr:nvCxnSpPr>
      <xdr:spPr>
        <a:xfrm>
          <a:off x="8750300" y="109091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58601</xdr:rowOff>
    </xdr:from>
    <xdr:to>
      <xdr:col>41</xdr:col>
      <xdr:colOff>101600</xdr:colOff>
      <xdr:row>63</xdr:row>
      <xdr:rowOff>160201</xdr:rowOff>
    </xdr:to>
    <xdr:sp macro="" textlink="">
      <xdr:nvSpPr>
        <xdr:cNvPr id="144" name="楕円 143"/>
        <xdr:cNvSpPr/>
      </xdr:nvSpPr>
      <xdr:spPr>
        <a:xfrm>
          <a:off x="7810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107769</xdr:rowOff>
    </xdr:from>
    <xdr:to>
      <xdr:col>45</xdr:col>
      <xdr:colOff>177800</xdr:colOff>
      <xdr:row>63</xdr:row>
      <xdr:rowOff>109401</xdr:rowOff>
    </xdr:to>
    <xdr:cxnSp macro="">
      <xdr:nvCxnSpPr>
        <xdr:cNvPr id="145" name="直線コネクタ 144"/>
        <xdr:cNvCxnSpPr/>
      </xdr:nvCxnSpPr>
      <xdr:spPr>
        <a:xfrm flipV="1">
          <a:off x="7861300" y="109091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149696</xdr:rowOff>
    </xdr:from>
    <xdr:ext cx="469744" cy="259045"/>
    <xdr:sp macro="" textlink="">
      <xdr:nvSpPr>
        <xdr:cNvPr id="146" name="n_1mainValue【体育館・プール】&#10;一人当たり面積"/>
        <xdr:cNvSpPr txBox="1"/>
      </xdr:nvSpPr>
      <xdr:spPr>
        <a:xfrm>
          <a:off x="93917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149696</xdr:rowOff>
    </xdr:from>
    <xdr:ext cx="469744" cy="259045"/>
    <xdr:sp macro="" textlink="">
      <xdr:nvSpPr>
        <xdr:cNvPr id="147" name="n_2mainValue【体育館・プール】&#10;一人当たり面積"/>
        <xdr:cNvSpPr txBox="1"/>
      </xdr:nvSpPr>
      <xdr:spPr>
        <a:xfrm>
          <a:off x="85154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151328</xdr:rowOff>
    </xdr:from>
    <xdr:ext cx="469744" cy="259045"/>
    <xdr:sp macro="" textlink="">
      <xdr:nvSpPr>
        <xdr:cNvPr id="148" name="n_3mainValue【体育館・プール】&#10;一人当たり面積"/>
        <xdr:cNvSpPr txBox="1"/>
      </xdr:nvSpPr>
      <xdr:spPr>
        <a:xfrm>
          <a:off x="7626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1" name="テキスト ボックス 1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2" name="直線コネクタ 1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3" name="テキスト ボックス 1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4" name="直線コネクタ 1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5" name="テキスト ボックス 1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6" name="直線コネクタ 1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7" name="テキスト ボックス 1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8" name="直線コネクタ 1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9" name="テキスト ボックス 1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0" name="直線コネクタ 1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1" name="テキスト ボックス 2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2" name="直線コネクタ 2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3" name="テキスト ボックス 2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205" name="直線コネクタ 204"/>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206"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207" name="直線コネクタ 206"/>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208"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209" name="直線コネクタ 208"/>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210"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211" name="フローチャート: 判断 210"/>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212" name="フローチャート: 判断 211"/>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213"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214" name="フローチャート: 判断 213"/>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23512</xdr:rowOff>
    </xdr:from>
    <xdr:ext cx="405111" cy="259045"/>
    <xdr:sp macro="" textlink="">
      <xdr:nvSpPr>
        <xdr:cNvPr id="215"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216" name="フローチャート: 判断 215"/>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89552</xdr:rowOff>
    </xdr:from>
    <xdr:ext cx="405111" cy="259045"/>
    <xdr:sp macro="" textlink="">
      <xdr:nvSpPr>
        <xdr:cNvPr id="217" name="n_3aveValue【一般廃棄物処理施設】&#10;有形固定資産減価償却率"/>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8" name="テキスト ボックス 2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9" name="テキスト ボックス 2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0" name="テキスト ボックス 2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1" name="テキスト ボックス 2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2" name="テキスト ボックス 2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223" name="楕円 222"/>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6350</xdr:rowOff>
    </xdr:from>
    <xdr:to>
      <xdr:col>76</xdr:col>
      <xdr:colOff>165100</xdr:colOff>
      <xdr:row>38</xdr:row>
      <xdr:rowOff>107950</xdr:rowOff>
    </xdr:to>
    <xdr:sp macro="" textlink="">
      <xdr:nvSpPr>
        <xdr:cNvPr id="224" name="楕円 223"/>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57150</xdr:rowOff>
    </xdr:to>
    <xdr:cxnSp macro="">
      <xdr:nvCxnSpPr>
        <xdr:cNvPr id="225" name="直線コネクタ 224"/>
        <xdr:cNvCxnSpPr/>
      </xdr:nvCxnSpPr>
      <xdr:spPr>
        <a:xfrm flipV="1">
          <a:off x="14592300" y="64922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156845</xdr:rowOff>
    </xdr:from>
    <xdr:to>
      <xdr:col>72</xdr:col>
      <xdr:colOff>38100</xdr:colOff>
      <xdr:row>38</xdr:row>
      <xdr:rowOff>86995</xdr:rowOff>
    </xdr:to>
    <xdr:sp macro="" textlink="">
      <xdr:nvSpPr>
        <xdr:cNvPr id="226" name="楕円 225"/>
        <xdr:cNvSpPr/>
      </xdr:nvSpPr>
      <xdr:spPr>
        <a:xfrm>
          <a:off x="13652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36195</xdr:rowOff>
    </xdr:from>
    <xdr:to>
      <xdr:col>76</xdr:col>
      <xdr:colOff>114300</xdr:colOff>
      <xdr:row>38</xdr:row>
      <xdr:rowOff>57150</xdr:rowOff>
    </xdr:to>
    <xdr:cxnSp macro="">
      <xdr:nvCxnSpPr>
        <xdr:cNvPr id="227" name="直線コネクタ 226"/>
        <xdr:cNvCxnSpPr/>
      </xdr:nvCxnSpPr>
      <xdr:spPr>
        <a:xfrm>
          <a:off x="13703300" y="6551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19067</xdr:rowOff>
    </xdr:from>
    <xdr:ext cx="405111" cy="259045"/>
    <xdr:sp macro="" textlink="">
      <xdr:nvSpPr>
        <xdr:cNvPr id="228" name="n_1mainValue【一般廃棄物処理施設】&#10;有形固定資産減価償却率"/>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229" name="n_2mainValue【一般廃棄物処理施設】&#10;有形固定資産減価償却率"/>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103522</xdr:rowOff>
    </xdr:from>
    <xdr:ext cx="405111" cy="259045"/>
    <xdr:sp macro="" textlink="">
      <xdr:nvSpPr>
        <xdr:cNvPr id="230" name="n_3mainValue【一般廃棄物処理施設】&#10;有形固定資産減価償却率"/>
        <xdr:cNvSpPr txBox="1"/>
      </xdr:nvSpPr>
      <xdr:spPr>
        <a:xfrm>
          <a:off x="13500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1" name="正方形/長方形 2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2" name="正方形/長方形 2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3" name="正方形/長方形 2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4" name="正方形/長方形 2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5" name="正方形/長方形 2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6" name="正方形/長方形 2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7" name="正方形/長方形 2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8" name="正方形/長方形 2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9" name="テキスト ボックス 2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0" name="直線コネクタ 2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1" name="直線コネクタ 2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2" name="テキスト ボックス 24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3" name="直線コネクタ 2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4" name="テキスト ボックス 24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45" name="直線コネクタ 2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46" name="テキスト ボックス 24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7" name="直線コネクタ 2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48" name="テキスト ボックス 24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9" name="直線コネクタ 2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50" name="テキスト ボックス 24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1" name="直線コネクタ 2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52" name="テキスト ボックス 25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3" name="直線コネクタ 2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4" name="テキスト ボックス 2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256" name="直線コネクタ 255"/>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257"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258" name="直線コネクタ 257"/>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259"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260" name="直線コネクタ 259"/>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261"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262" name="フローチャート: 判断 261"/>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263" name="フローチャート: 判断 262"/>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62159</xdr:rowOff>
    </xdr:from>
    <xdr:ext cx="534377" cy="259045"/>
    <xdr:sp macro="" textlink="">
      <xdr:nvSpPr>
        <xdr:cNvPr id="264" name="n_1aveValue【一般廃棄物処理施設】&#10;一人当たり有形固定資産（償却資産）額"/>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265" name="フローチャート: 判断 264"/>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136255</xdr:rowOff>
    </xdr:from>
    <xdr:ext cx="534377" cy="259045"/>
    <xdr:sp macro="" textlink="">
      <xdr:nvSpPr>
        <xdr:cNvPr id="266" name="n_2aveValue【一般廃棄物処理施設】&#10;一人当たり有形固定資産（償却資産）額"/>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267" name="フローチャート: 判断 266"/>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118574</xdr:rowOff>
    </xdr:from>
    <xdr:ext cx="534377" cy="259045"/>
    <xdr:sp macro="" textlink="">
      <xdr:nvSpPr>
        <xdr:cNvPr id="268" name="n_3aveValue【一般廃棄物処理施設】&#10;一人当たり有形固定資産（償却資産）額"/>
        <xdr:cNvSpPr txBox="1"/>
      </xdr:nvSpPr>
      <xdr:spPr>
        <a:xfrm>
          <a:off x="19278111" y="71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9" name="テキスト ボックス 2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0" name="テキスト ボックス 2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1" name="テキスト ボックス 2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2" name="テキスト ボックス 2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3" name="テキスト ボックス 2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102585</xdr:rowOff>
    </xdr:from>
    <xdr:to>
      <xdr:col>112</xdr:col>
      <xdr:colOff>38100</xdr:colOff>
      <xdr:row>41</xdr:row>
      <xdr:rowOff>32735</xdr:rowOff>
    </xdr:to>
    <xdr:sp macro="" textlink="">
      <xdr:nvSpPr>
        <xdr:cNvPr id="274" name="楕円 273"/>
        <xdr:cNvSpPr/>
      </xdr:nvSpPr>
      <xdr:spPr>
        <a:xfrm>
          <a:off x="21272500" y="69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101915</xdr:rowOff>
    </xdr:from>
    <xdr:to>
      <xdr:col>107</xdr:col>
      <xdr:colOff>101600</xdr:colOff>
      <xdr:row>41</xdr:row>
      <xdr:rowOff>32065</xdr:rowOff>
    </xdr:to>
    <xdr:sp macro="" textlink="">
      <xdr:nvSpPr>
        <xdr:cNvPr id="275" name="楕円 274"/>
        <xdr:cNvSpPr/>
      </xdr:nvSpPr>
      <xdr:spPr>
        <a:xfrm>
          <a:off x="20383500" y="69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152715</xdr:rowOff>
    </xdr:from>
    <xdr:to>
      <xdr:col>111</xdr:col>
      <xdr:colOff>177800</xdr:colOff>
      <xdr:row>40</xdr:row>
      <xdr:rowOff>153385</xdr:rowOff>
    </xdr:to>
    <xdr:cxnSp macro="">
      <xdr:nvCxnSpPr>
        <xdr:cNvPr id="276" name="直線コネクタ 275"/>
        <xdr:cNvCxnSpPr/>
      </xdr:nvCxnSpPr>
      <xdr:spPr>
        <a:xfrm>
          <a:off x="20434300" y="7010715"/>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99019</xdr:rowOff>
    </xdr:from>
    <xdr:to>
      <xdr:col>102</xdr:col>
      <xdr:colOff>165100</xdr:colOff>
      <xdr:row>41</xdr:row>
      <xdr:rowOff>29169</xdr:rowOff>
    </xdr:to>
    <xdr:sp macro="" textlink="">
      <xdr:nvSpPr>
        <xdr:cNvPr id="277" name="楕円 276"/>
        <xdr:cNvSpPr/>
      </xdr:nvSpPr>
      <xdr:spPr>
        <a:xfrm>
          <a:off x="19494500" y="69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149819</xdr:rowOff>
    </xdr:from>
    <xdr:to>
      <xdr:col>107</xdr:col>
      <xdr:colOff>50800</xdr:colOff>
      <xdr:row>40</xdr:row>
      <xdr:rowOff>152715</xdr:rowOff>
    </xdr:to>
    <xdr:cxnSp macro="">
      <xdr:nvCxnSpPr>
        <xdr:cNvPr id="278" name="直線コネクタ 277"/>
        <xdr:cNvCxnSpPr/>
      </xdr:nvCxnSpPr>
      <xdr:spPr>
        <a:xfrm>
          <a:off x="19545300" y="700781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49262</xdr:rowOff>
    </xdr:from>
    <xdr:ext cx="534377" cy="259045"/>
    <xdr:sp macro="" textlink="">
      <xdr:nvSpPr>
        <xdr:cNvPr id="279" name="n_1mainValue【一般廃棄物処理施設】&#10;一人当たり有形固定資産（償却資産）額"/>
        <xdr:cNvSpPr txBox="1"/>
      </xdr:nvSpPr>
      <xdr:spPr>
        <a:xfrm>
          <a:off x="21043411" y="67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48592</xdr:rowOff>
    </xdr:from>
    <xdr:ext cx="534377" cy="259045"/>
    <xdr:sp macro="" textlink="">
      <xdr:nvSpPr>
        <xdr:cNvPr id="280" name="n_2mainValue【一般廃棄物処理施設】&#10;一人当たり有形固定資産（償却資産）額"/>
        <xdr:cNvSpPr txBox="1"/>
      </xdr:nvSpPr>
      <xdr:spPr>
        <a:xfrm>
          <a:off x="20167111" y="67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45696</xdr:rowOff>
    </xdr:from>
    <xdr:ext cx="534377" cy="259045"/>
    <xdr:sp macro="" textlink="">
      <xdr:nvSpPr>
        <xdr:cNvPr id="281" name="n_3mainValue【一般廃棄物処理施設】&#10;一人当たり有形固定資産（償却資産）額"/>
        <xdr:cNvSpPr txBox="1"/>
      </xdr:nvSpPr>
      <xdr:spPr>
        <a:xfrm>
          <a:off x="19278111" y="67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2" name="正方形/長方形 2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3" name="正方形/長方形 2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4" name="正方形/長方形 2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5" name="正方形/長方形 2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6" name="正方形/長方形 2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7" name="正方形/長方形 2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8" name="正方形/長方形 2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9" name="正方形/長方形 2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0" name="テキスト ボックス 2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1" name="直線コネクタ 2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92" name="直線コネクタ 2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93" name="テキスト ボックス 29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4" name="直線コネクタ 2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5" name="テキスト ボックス 2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6" name="直線コネクタ 2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7" name="テキスト ボックス 2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8" name="直線コネクタ 2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9" name="テキスト ボックス 2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0" name="直線コネクタ 2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01" name="テキスト ボックス 3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2" name="直線コネクタ 3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3" name="テキスト ボックス 3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305" name="直線コネクタ 30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30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307" name="直線コネクタ 30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30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09" name="直線コネクタ 30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31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311" name="フローチャート: 判断 31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312" name="フローチャート: 判断 31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9542</xdr:rowOff>
    </xdr:from>
    <xdr:ext cx="405111" cy="259045"/>
    <xdr:sp macro="" textlink="">
      <xdr:nvSpPr>
        <xdr:cNvPr id="313"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314" name="フローチャート: 判断 313"/>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17162</xdr:rowOff>
    </xdr:from>
    <xdr:ext cx="405111" cy="259045"/>
    <xdr:sp macro="" textlink="">
      <xdr:nvSpPr>
        <xdr:cNvPr id="315"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316" name="フローチャート: 判断 315"/>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53357</xdr:rowOff>
    </xdr:from>
    <xdr:ext cx="405111" cy="259045"/>
    <xdr:sp macro="" textlink="">
      <xdr:nvSpPr>
        <xdr:cNvPr id="317"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8" name="テキスト ボックス 3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9" name="テキスト ボックス 3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0" name="テキスト ボックス 3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1" name="テキスト ボックス 3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2" name="テキスト ボックス 3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323" name="楕円 322"/>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44450</xdr:rowOff>
    </xdr:from>
    <xdr:to>
      <xdr:col>76</xdr:col>
      <xdr:colOff>165100</xdr:colOff>
      <xdr:row>57</xdr:row>
      <xdr:rowOff>146050</xdr:rowOff>
    </xdr:to>
    <xdr:sp macro="" textlink="">
      <xdr:nvSpPr>
        <xdr:cNvPr id="324" name="楕円 323"/>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95250</xdr:rowOff>
    </xdr:to>
    <xdr:cxnSp macro="">
      <xdr:nvCxnSpPr>
        <xdr:cNvPr id="325" name="直線コネクタ 324"/>
        <xdr:cNvCxnSpPr/>
      </xdr:nvCxnSpPr>
      <xdr:spPr>
        <a:xfrm flipV="1">
          <a:off x="14592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82550</xdr:rowOff>
    </xdr:from>
    <xdr:to>
      <xdr:col>72</xdr:col>
      <xdr:colOff>38100</xdr:colOff>
      <xdr:row>58</xdr:row>
      <xdr:rowOff>12700</xdr:rowOff>
    </xdr:to>
    <xdr:sp macro="" textlink="">
      <xdr:nvSpPr>
        <xdr:cNvPr id="326" name="楕円 325"/>
        <xdr:cNvSpPr/>
      </xdr:nvSpPr>
      <xdr:spPr>
        <a:xfrm>
          <a:off x="1365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133350</xdr:rowOff>
    </xdr:to>
    <xdr:cxnSp macro="">
      <xdr:nvCxnSpPr>
        <xdr:cNvPr id="327" name="直線コネクタ 326"/>
        <xdr:cNvCxnSpPr/>
      </xdr:nvCxnSpPr>
      <xdr:spPr>
        <a:xfrm flipV="1">
          <a:off x="13703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124477</xdr:rowOff>
    </xdr:from>
    <xdr:ext cx="405111" cy="259045"/>
    <xdr:sp macro="" textlink="">
      <xdr:nvSpPr>
        <xdr:cNvPr id="328" name="n_1mainValue【保健センター・保健所】&#10;有形固定資産減価償却率"/>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329" name="n_2mainValue【保健センター・保健所】&#10;有形固定資産減価償却率"/>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29227</xdr:rowOff>
    </xdr:from>
    <xdr:ext cx="405111" cy="259045"/>
    <xdr:sp macro="" textlink="">
      <xdr:nvSpPr>
        <xdr:cNvPr id="330" name="n_3mainValue【保健センター・保健所】&#10;有形固定資産減価償却率"/>
        <xdr:cNvSpPr txBox="1"/>
      </xdr:nvSpPr>
      <xdr:spPr>
        <a:xfrm>
          <a:off x="13500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1" name="正方形/長方形 3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2" name="正方形/長方形 3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3" name="正方形/長方形 3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4" name="正方形/長方形 3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5" name="正方形/長方形 3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6" name="正方形/長方形 3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7" name="正方形/長方形 3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8" name="正方形/長方形 3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9" name="テキスト ボックス 3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0" name="直線コネクタ 3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1" name="直線コネクタ 3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2" name="テキスト ボックス 3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3" name="直線コネクタ 3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4" name="テキスト ボックス 3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5" name="直線コネクタ 3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6" name="テキスト ボックス 3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7" name="直線コネクタ 3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8" name="テキスト ボックス 3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9" name="直線コネクタ 3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0" name="テキスト ボックス 3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1" name="直線コネクタ 3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2" name="テキスト ボックス 3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354" name="直線コネクタ 353"/>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35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356" name="直線コネクタ 35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57"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58" name="直線コネクタ 357"/>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359"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360" name="フローチャート: 判断 359"/>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361" name="フローチャート: 判断 360"/>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362"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363" name="フローチャート: 判断 362"/>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364"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365" name="フローチャート: 判断 364"/>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366"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7" name="テキスト ボックス 3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8" name="テキスト ボックス 3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9" name="テキスト ボックス 3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0" name="テキスト ボックス 3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1" name="テキスト ボックス 3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372" name="楕円 371"/>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109220</xdr:rowOff>
    </xdr:from>
    <xdr:to>
      <xdr:col>107</xdr:col>
      <xdr:colOff>101600</xdr:colOff>
      <xdr:row>64</xdr:row>
      <xdr:rowOff>39370</xdr:rowOff>
    </xdr:to>
    <xdr:sp macro="" textlink="">
      <xdr:nvSpPr>
        <xdr:cNvPr id="373" name="楕円 372"/>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160020</xdr:rowOff>
    </xdr:to>
    <xdr:cxnSp macro="">
      <xdr:nvCxnSpPr>
        <xdr:cNvPr id="374" name="直線コネクタ 373"/>
        <xdr:cNvCxnSpPr/>
      </xdr:nvCxnSpPr>
      <xdr:spPr>
        <a:xfrm flipV="1">
          <a:off x="20434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375" name="楕円 374"/>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160020</xdr:rowOff>
    </xdr:to>
    <xdr:cxnSp macro="">
      <xdr:nvCxnSpPr>
        <xdr:cNvPr id="376" name="直線コネクタ 375"/>
        <xdr:cNvCxnSpPr/>
      </xdr:nvCxnSpPr>
      <xdr:spPr>
        <a:xfrm>
          <a:off x="19545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26687</xdr:rowOff>
    </xdr:from>
    <xdr:ext cx="469744" cy="259045"/>
    <xdr:sp macro="" textlink="">
      <xdr:nvSpPr>
        <xdr:cNvPr id="377"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378"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379" name="n_3mainValue【保健センター・保健所】&#10;一人当たり面積"/>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8" name="テキスト ボックス 3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9" name="直線コネクタ 3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1" name="テキスト ボックス 3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1" name="テキスト ボックス 4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405" name="直線コネクタ 404"/>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406"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07" name="直線コネクタ 40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408"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409" name="直線コネクタ 408"/>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410"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411" name="フローチャート: 判断 410"/>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412" name="フローチャート: 判断 411"/>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119215</xdr:rowOff>
    </xdr:from>
    <xdr:ext cx="405111" cy="259045"/>
    <xdr:sp macro="" textlink="">
      <xdr:nvSpPr>
        <xdr:cNvPr id="413"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414" name="フローチャート: 判断 413"/>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17978</xdr:rowOff>
    </xdr:from>
    <xdr:ext cx="405111" cy="259045"/>
    <xdr:sp macro="" textlink="">
      <xdr:nvSpPr>
        <xdr:cNvPr id="415"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416" name="フローチャート: 判断 415"/>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49003</xdr:rowOff>
    </xdr:from>
    <xdr:ext cx="405111" cy="259045"/>
    <xdr:sp macro="" textlink="">
      <xdr:nvSpPr>
        <xdr:cNvPr id="417" name="n_3ave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423" name="楕円 422"/>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68943</xdr:rowOff>
    </xdr:from>
    <xdr:to>
      <xdr:col>76</xdr:col>
      <xdr:colOff>165100</xdr:colOff>
      <xdr:row>80</xdr:row>
      <xdr:rowOff>170543</xdr:rowOff>
    </xdr:to>
    <xdr:sp macro="" textlink="">
      <xdr:nvSpPr>
        <xdr:cNvPr id="424" name="楕円 423"/>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80</xdr:row>
      <xdr:rowOff>119743</xdr:rowOff>
    </xdr:to>
    <xdr:cxnSp macro="">
      <xdr:nvCxnSpPr>
        <xdr:cNvPr id="425" name="直線コネクタ 424"/>
        <xdr:cNvCxnSpPr/>
      </xdr:nvCxnSpPr>
      <xdr:spPr>
        <a:xfrm flipV="1">
          <a:off x="14592300" y="138079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126093</xdr:rowOff>
    </xdr:from>
    <xdr:to>
      <xdr:col>72</xdr:col>
      <xdr:colOff>38100</xdr:colOff>
      <xdr:row>80</xdr:row>
      <xdr:rowOff>56243</xdr:rowOff>
    </xdr:to>
    <xdr:sp macro="" textlink="">
      <xdr:nvSpPr>
        <xdr:cNvPr id="426" name="楕円 425"/>
        <xdr:cNvSpPr/>
      </xdr:nvSpPr>
      <xdr:spPr>
        <a:xfrm>
          <a:off x="13652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5443</xdr:rowOff>
    </xdr:from>
    <xdr:to>
      <xdr:col>76</xdr:col>
      <xdr:colOff>114300</xdr:colOff>
      <xdr:row>80</xdr:row>
      <xdr:rowOff>119743</xdr:rowOff>
    </xdr:to>
    <xdr:cxnSp macro="">
      <xdr:nvCxnSpPr>
        <xdr:cNvPr id="427" name="直線コネクタ 426"/>
        <xdr:cNvCxnSpPr/>
      </xdr:nvCxnSpPr>
      <xdr:spPr>
        <a:xfrm>
          <a:off x="13703300" y="13721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159311</xdr:rowOff>
    </xdr:from>
    <xdr:ext cx="405111" cy="259045"/>
    <xdr:sp macro="" textlink="">
      <xdr:nvSpPr>
        <xdr:cNvPr id="428" name="n_1mainValue【消防施設】&#10;有形固定資産減価償却率"/>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429" name="n_2mainValue【消防施設】&#10;有形固定資産減価償却率"/>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72770</xdr:rowOff>
    </xdr:from>
    <xdr:ext cx="405111" cy="259045"/>
    <xdr:sp macro="" textlink="">
      <xdr:nvSpPr>
        <xdr:cNvPr id="430" name="n_3mainValue【消防施設】&#10;有形固定資産減価償却率"/>
        <xdr:cNvSpPr txBox="1"/>
      </xdr:nvSpPr>
      <xdr:spPr>
        <a:xfrm>
          <a:off x="13500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9" name="テキスト ボックス 4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0" name="直線コネクタ 4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1" name="直線コネクタ 4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2" name="テキスト ボックス 4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3" name="直線コネクタ 4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4" name="テキスト ボックス 4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5" name="直線コネクタ 4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6" name="テキスト ボックス 4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7" name="直線コネクタ 4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8" name="テキスト ボックス 4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9" name="直線コネクタ 4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0" name="テキスト ボックス 4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1" name="直線コネクタ 4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2" name="テキスト ボックス 4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454" name="直線コネクタ 453"/>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455"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456" name="直線コネクタ 455"/>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457"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458" name="直線コネクタ 457"/>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459"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460" name="フローチャート: 判断 459"/>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461" name="フローチャート: 判断 460"/>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462"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463" name="フローチャート: 判断 462"/>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464"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465" name="フローチャート: 判断 464"/>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82566</xdr:rowOff>
    </xdr:from>
    <xdr:ext cx="469744" cy="259045"/>
    <xdr:sp macro="" textlink="">
      <xdr:nvSpPr>
        <xdr:cNvPr id="466"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7" name="テキスト ボックス 4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8" name="テキスト ボックス 4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9" name="テキスト ボックス 4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0" name="テキスト ボックス 4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1" name="テキスト ボックス 4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472" name="楕円 471"/>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154939</xdr:rowOff>
    </xdr:from>
    <xdr:to>
      <xdr:col>107</xdr:col>
      <xdr:colOff>101600</xdr:colOff>
      <xdr:row>86</xdr:row>
      <xdr:rowOff>85089</xdr:rowOff>
    </xdr:to>
    <xdr:sp macro="" textlink="">
      <xdr:nvSpPr>
        <xdr:cNvPr id="473" name="楕円 472"/>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34289</xdr:rowOff>
    </xdr:to>
    <xdr:cxnSp macro="">
      <xdr:nvCxnSpPr>
        <xdr:cNvPr id="474" name="直線コネクタ 473"/>
        <xdr:cNvCxnSpPr/>
      </xdr:nvCxnSpPr>
      <xdr:spPr>
        <a:xfrm>
          <a:off x="20434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163830</xdr:rowOff>
    </xdr:from>
    <xdr:to>
      <xdr:col>102</xdr:col>
      <xdr:colOff>165100</xdr:colOff>
      <xdr:row>86</xdr:row>
      <xdr:rowOff>93980</xdr:rowOff>
    </xdr:to>
    <xdr:sp macro="" textlink="">
      <xdr:nvSpPr>
        <xdr:cNvPr id="475" name="楕円 474"/>
        <xdr:cNvSpPr/>
      </xdr:nvSpPr>
      <xdr:spPr>
        <a:xfrm>
          <a:off x="19494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43180</xdr:rowOff>
    </xdr:to>
    <xdr:cxnSp macro="">
      <xdr:nvCxnSpPr>
        <xdr:cNvPr id="476" name="直線コネクタ 475"/>
        <xdr:cNvCxnSpPr/>
      </xdr:nvCxnSpPr>
      <xdr:spPr>
        <a:xfrm flipV="1">
          <a:off x="19545300" y="147789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76216</xdr:rowOff>
    </xdr:from>
    <xdr:ext cx="469744" cy="259045"/>
    <xdr:sp macro="" textlink="">
      <xdr:nvSpPr>
        <xdr:cNvPr id="477" name="n_1mainValue【消防施設】&#10;一人当たり面積"/>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478" name="n_2mainValue【消防施設】&#10;一人当たり面積"/>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85107</xdr:rowOff>
    </xdr:from>
    <xdr:ext cx="469744" cy="259045"/>
    <xdr:sp macro="" textlink="">
      <xdr:nvSpPr>
        <xdr:cNvPr id="479" name="n_3mainValue【消防施設】&#10;一人当たり面積"/>
        <xdr:cNvSpPr txBox="1"/>
      </xdr:nvSpPr>
      <xdr:spPr>
        <a:xfrm>
          <a:off x="193104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505" name="直線コネクタ 504"/>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506"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507" name="直線コネクタ 506"/>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508"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509" name="直線コネクタ 508"/>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1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11" name="フローチャート: 判断 51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512" name="フローチャート: 判断 511"/>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68415</xdr:rowOff>
    </xdr:from>
    <xdr:ext cx="405111" cy="259045"/>
    <xdr:sp macro="" textlink="">
      <xdr:nvSpPr>
        <xdr:cNvPr id="513"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514" name="フローチャート: 判断 513"/>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97807</xdr:rowOff>
    </xdr:from>
    <xdr:ext cx="405111" cy="259045"/>
    <xdr:sp macro="" textlink="">
      <xdr:nvSpPr>
        <xdr:cNvPr id="515"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516" name="フローチャート: 判断 515"/>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517"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523" name="楕円 522"/>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524" name="楕円 523"/>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46808</xdr:rowOff>
    </xdr:to>
    <xdr:cxnSp macro="">
      <xdr:nvCxnSpPr>
        <xdr:cNvPr id="525" name="直線コネクタ 524"/>
        <xdr:cNvCxnSpPr/>
      </xdr:nvCxnSpPr>
      <xdr:spPr>
        <a:xfrm flipV="1">
          <a:off x="14592300" y="181845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526" name="楕円 525"/>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46808</xdr:rowOff>
    </xdr:from>
    <xdr:to>
      <xdr:col>76</xdr:col>
      <xdr:colOff>114300</xdr:colOff>
      <xdr:row>106</xdr:row>
      <xdr:rowOff>157843</xdr:rowOff>
    </xdr:to>
    <xdr:cxnSp macro="">
      <xdr:nvCxnSpPr>
        <xdr:cNvPr id="527" name="直線コネクタ 526"/>
        <xdr:cNvCxnSpPr/>
      </xdr:nvCxnSpPr>
      <xdr:spPr>
        <a:xfrm flipV="1">
          <a:off x="13703300" y="1822050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52813</xdr:rowOff>
    </xdr:from>
    <xdr:ext cx="405111" cy="259045"/>
    <xdr:sp macro="" textlink="">
      <xdr:nvSpPr>
        <xdr:cNvPr id="528" name="n_1mainValue【庁舎】&#10;有形固定資産減価償却率"/>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529" name="n_2mainValue【庁舎】&#10;有形固定資産減価償却率"/>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530" name="n_3mainValue【庁舎】&#10;有形固定資産減価償却率"/>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1" name="直線コネクタ 5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2" name="テキスト ボックス 5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3" name="直線コネクタ 5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4" name="テキスト ボックス 5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5" name="直線コネクタ 5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6" name="テキスト ボックス 5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7" name="直線コネクタ 5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8" name="テキスト ボックス 5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9" name="直線コネクタ 5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0" name="テキスト ボックス 5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1" name="直線コネクタ 5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2" name="テキスト ボックス 5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3" name="直線コネクタ 5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4" name="テキスト ボックス 5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556" name="直線コネクタ 555"/>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557"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558" name="直線コネクタ 557"/>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559"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560" name="直線コネクタ 559"/>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561"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62" name="フローチャート: 判断 561"/>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563" name="フローチャート: 判断 562"/>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162214</xdr:rowOff>
    </xdr:from>
    <xdr:ext cx="469744" cy="259045"/>
    <xdr:sp macro="" textlink="">
      <xdr:nvSpPr>
        <xdr:cNvPr id="564" name="n_1ave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565" name="フローチャート: 判断 564"/>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160582</xdr:rowOff>
    </xdr:from>
    <xdr:ext cx="469744" cy="259045"/>
    <xdr:sp macro="" textlink="">
      <xdr:nvSpPr>
        <xdr:cNvPr id="566"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567" name="フローチャート: 判断 566"/>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43015</xdr:rowOff>
    </xdr:from>
    <xdr:ext cx="469744" cy="259045"/>
    <xdr:sp macro="" textlink="">
      <xdr:nvSpPr>
        <xdr:cNvPr id="568" name="n_3aveValue【庁舎】&#10;一人当たり面積"/>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9" name="テキスト ボックス 5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0" name="テキスト ボックス 5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1" name="テキスト ボックス 5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2" name="テキスト ボックス 5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3" name="テキスト ボックス 5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574" name="楕円 573"/>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46627</xdr:rowOff>
    </xdr:from>
    <xdr:to>
      <xdr:col>107</xdr:col>
      <xdr:colOff>101600</xdr:colOff>
      <xdr:row>106</xdr:row>
      <xdr:rowOff>148227</xdr:rowOff>
    </xdr:to>
    <xdr:sp macro="" textlink="">
      <xdr:nvSpPr>
        <xdr:cNvPr id="575" name="楕円 574"/>
        <xdr:cNvSpPr/>
      </xdr:nvSpPr>
      <xdr:spPr>
        <a:xfrm>
          <a:off x="2038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97427</xdr:rowOff>
    </xdr:to>
    <xdr:cxnSp macro="">
      <xdr:nvCxnSpPr>
        <xdr:cNvPr id="576" name="直線コネクタ 575"/>
        <xdr:cNvCxnSpPr/>
      </xdr:nvCxnSpPr>
      <xdr:spPr>
        <a:xfrm flipV="1">
          <a:off x="20434300" y="182694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577" name="楕円 576"/>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97427</xdr:rowOff>
    </xdr:from>
    <xdr:to>
      <xdr:col>107</xdr:col>
      <xdr:colOff>50800</xdr:colOff>
      <xdr:row>106</xdr:row>
      <xdr:rowOff>99061</xdr:rowOff>
    </xdr:to>
    <xdr:cxnSp macro="">
      <xdr:nvCxnSpPr>
        <xdr:cNvPr id="578" name="直線コネクタ 577"/>
        <xdr:cNvCxnSpPr/>
      </xdr:nvCxnSpPr>
      <xdr:spPr>
        <a:xfrm flipV="1">
          <a:off x="19545300" y="182711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163121</xdr:rowOff>
    </xdr:from>
    <xdr:ext cx="469744" cy="259045"/>
    <xdr:sp macro="" textlink="">
      <xdr:nvSpPr>
        <xdr:cNvPr id="579" name="n_1mainValue【庁舎】&#10;一人当たり面積"/>
        <xdr:cNvSpPr txBox="1"/>
      </xdr:nvSpPr>
      <xdr:spPr>
        <a:xfrm>
          <a:off x="210757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164754</xdr:rowOff>
    </xdr:from>
    <xdr:ext cx="469744" cy="259045"/>
    <xdr:sp macro="" textlink="">
      <xdr:nvSpPr>
        <xdr:cNvPr id="580" name="n_2mainValue【庁舎】&#10;一人当たり面積"/>
        <xdr:cNvSpPr txBox="1"/>
      </xdr:nvSpPr>
      <xdr:spPr>
        <a:xfrm>
          <a:off x="201994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581" name="n_3main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類似団体平均と比較して特に有形固定資産減価償却率が高くなっている施設は体育館・プールであり，特に数値が低くなっている施設は庁舎である。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体育館・プールについては，すでに耐用年数を経過している体育館があるため個別施設計画を策定し施設の長寿命化等に取組む必要がある。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庁舎については，平成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竣工したことから比較的新しい建物であり，類似団体平均を下回っている。しかしながら，将来，更新時期は到来することから，個別施設計画の策定を行い更新需要の把握等，準備を進めておく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25,250
24,281
46.59
20,957,271
20,608,046
293,793
5,892,904
9,758,939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単年度指数では前年度と比較すると</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ポイント上昇している。３か年平均も前年度比</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ポイント上昇しており，類似団体平均と比較するとほぼ同水準の数値である。</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今後も，緊急に必要な事業を峻別し投資的経費を抑制する等，歳出の徹底的な見直しを実現するとともに，</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圏央道境古河インターチェンジ周辺地区への企業誘致や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5" name="直線コネクタ 74"/>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3" name="テキスト ボックス 92"/>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5" name="テキスト ボックス 94"/>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公債費は前年度比</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8,078</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％）したものの，扶助費及び繰出金が増加したこと，固定資産税における評価替え等の影響により地方税が前年度比</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35,032</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％）したことにより，</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92.2</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％と前年度の数値より</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ポイント上昇した。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類似団体平均と比較して引き続き高い状態にとどまっているため，行財政改革への取組みを通じて義務的経費の削減に努め，財政の健全化を図る。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169672</xdr:rowOff>
    </xdr:to>
    <xdr:cxnSp macro="">
      <xdr:nvCxnSpPr>
        <xdr:cNvPr id="130" name="直線コネクタ 129"/>
        <xdr:cNvCxnSpPr/>
      </xdr:nvCxnSpPr>
      <xdr:spPr>
        <a:xfrm>
          <a:off x="4114800" y="1106525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64</xdr:row>
      <xdr:rowOff>102108</xdr:rowOff>
    </xdr:to>
    <xdr:cxnSp macro="">
      <xdr:nvCxnSpPr>
        <xdr:cNvPr id="133" name="直線コネクタ 132"/>
        <xdr:cNvCxnSpPr/>
      </xdr:nvCxnSpPr>
      <xdr:spPr>
        <a:xfrm flipV="1">
          <a:off x="3225800" y="1106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102108</xdr:rowOff>
    </xdr:to>
    <xdr:cxnSp macro="">
      <xdr:nvCxnSpPr>
        <xdr:cNvPr id="136" name="直線コネクタ 135"/>
        <xdr:cNvCxnSpPr/>
      </xdr:nvCxnSpPr>
      <xdr:spPr>
        <a:xfrm>
          <a:off x="2336800" y="1104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73152</xdr:rowOff>
    </xdr:to>
    <xdr:cxnSp macro="">
      <xdr:nvCxnSpPr>
        <xdr:cNvPr id="139" name="直線コネクタ 138"/>
        <xdr:cNvCxnSpPr/>
      </xdr:nvCxnSpPr>
      <xdr:spPr>
        <a:xfrm>
          <a:off x="1447800" y="110073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0"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52" name="テキスト ボックス 151"/>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3" name="楕円 152"/>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4" name="テキスト ボックス 153"/>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6" name="テキスト ボックス 155"/>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8" name="テキスト ボックス 157"/>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年度までは人件費，物件費及び維持補修費の合計額の人口１人当たりの金額が類似団体平均を下回っていたが，平成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年度については，類似団体平均を大きく上回る結果となった。主な要因は，ふるさと納税業務における物件費の増加である。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今後は行財政改革を進め，物件費の削減並びに施設の統廃合，民営化など運営形態の見直しや更なるコスト低減を図るとともに，人件費の抑制に努める。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2887</xdr:rowOff>
    </xdr:from>
    <xdr:to>
      <xdr:col>23</xdr:col>
      <xdr:colOff>133350</xdr:colOff>
      <xdr:row>90</xdr:row>
      <xdr:rowOff>10685</xdr:rowOff>
    </xdr:to>
    <xdr:cxnSp macro="">
      <xdr:nvCxnSpPr>
        <xdr:cNvPr id="195" name="直線コネクタ 194"/>
        <xdr:cNvCxnSpPr/>
      </xdr:nvCxnSpPr>
      <xdr:spPr>
        <a:xfrm>
          <a:off x="4114800" y="14404687"/>
          <a:ext cx="838200" cy="10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94270</xdr:rowOff>
    </xdr:from>
    <xdr:to>
      <xdr:col>19</xdr:col>
      <xdr:colOff>133350</xdr:colOff>
      <xdr:row>84</xdr:row>
      <xdr:rowOff>2887</xdr:rowOff>
    </xdr:to>
    <xdr:cxnSp macro="">
      <xdr:nvCxnSpPr>
        <xdr:cNvPr id="198" name="直線コネクタ 197"/>
        <xdr:cNvCxnSpPr/>
      </xdr:nvCxnSpPr>
      <xdr:spPr>
        <a:xfrm>
          <a:off x="3225800" y="14324620"/>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38185</xdr:rowOff>
    </xdr:from>
    <xdr:to>
      <xdr:col>15</xdr:col>
      <xdr:colOff>82550</xdr:colOff>
      <xdr:row>83</xdr:row>
      <xdr:rowOff>94270</xdr:rowOff>
    </xdr:to>
    <xdr:cxnSp macro="">
      <xdr:nvCxnSpPr>
        <xdr:cNvPr id="201" name="直線コネクタ 200"/>
        <xdr:cNvCxnSpPr/>
      </xdr:nvCxnSpPr>
      <xdr:spPr>
        <a:xfrm>
          <a:off x="2336800" y="14268535"/>
          <a:ext cx="889000" cy="5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118033</xdr:rowOff>
    </xdr:from>
    <xdr:to>
      <xdr:col>11</xdr:col>
      <xdr:colOff>31750</xdr:colOff>
      <xdr:row>83</xdr:row>
      <xdr:rowOff>38185</xdr:rowOff>
    </xdr:to>
    <xdr:cxnSp macro="">
      <xdr:nvCxnSpPr>
        <xdr:cNvPr id="204" name="直線コネクタ 203"/>
        <xdr:cNvCxnSpPr/>
      </xdr:nvCxnSpPr>
      <xdr:spPr>
        <a:xfrm>
          <a:off x="1447800" y="14176933"/>
          <a:ext cx="889000" cy="9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08" name="テキスト ボックス 207"/>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131335</xdr:rowOff>
    </xdr:from>
    <xdr:to>
      <xdr:col>23</xdr:col>
      <xdr:colOff>184150</xdr:colOff>
      <xdr:row>90</xdr:row>
      <xdr:rowOff>61485</xdr:rowOff>
    </xdr:to>
    <xdr:sp macro="" textlink="">
      <xdr:nvSpPr>
        <xdr:cNvPr id="214" name="楕円 213"/>
        <xdr:cNvSpPr/>
      </xdr:nvSpPr>
      <xdr:spPr>
        <a:xfrm>
          <a:off x="4902200" y="153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27212</xdr:rowOff>
    </xdr:from>
    <xdr:ext cx="762000" cy="259045"/>
    <xdr:sp macro="" textlink="">
      <xdr:nvSpPr>
        <xdr:cNvPr id="215" name="人件費・物件費等の状況該当値テキスト"/>
        <xdr:cNvSpPr txBox="1"/>
      </xdr:nvSpPr>
      <xdr:spPr>
        <a:xfrm>
          <a:off x="5041900" y="152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123537</xdr:rowOff>
    </xdr:from>
    <xdr:to>
      <xdr:col>19</xdr:col>
      <xdr:colOff>184150</xdr:colOff>
      <xdr:row>84</xdr:row>
      <xdr:rowOff>53687</xdr:rowOff>
    </xdr:to>
    <xdr:sp macro="" textlink="">
      <xdr:nvSpPr>
        <xdr:cNvPr id="216" name="楕円 215"/>
        <xdr:cNvSpPr/>
      </xdr:nvSpPr>
      <xdr:spPr>
        <a:xfrm>
          <a:off x="4064000" y="143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63864</xdr:rowOff>
    </xdr:from>
    <xdr:ext cx="736600" cy="259045"/>
    <xdr:sp macro="" textlink="">
      <xdr:nvSpPr>
        <xdr:cNvPr id="217" name="テキスト ボックス 216"/>
        <xdr:cNvSpPr txBox="1"/>
      </xdr:nvSpPr>
      <xdr:spPr>
        <a:xfrm>
          <a:off x="3733800" y="14122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43470</xdr:rowOff>
    </xdr:from>
    <xdr:to>
      <xdr:col>15</xdr:col>
      <xdr:colOff>133350</xdr:colOff>
      <xdr:row>83</xdr:row>
      <xdr:rowOff>145070</xdr:rowOff>
    </xdr:to>
    <xdr:sp macro="" textlink="">
      <xdr:nvSpPr>
        <xdr:cNvPr id="218" name="楕円 217"/>
        <xdr:cNvSpPr/>
      </xdr:nvSpPr>
      <xdr:spPr>
        <a:xfrm>
          <a:off x="3175000" y="142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155247</xdr:rowOff>
    </xdr:from>
    <xdr:ext cx="762000" cy="259045"/>
    <xdr:sp macro="" textlink="">
      <xdr:nvSpPr>
        <xdr:cNvPr id="219" name="テキスト ボックス 218"/>
        <xdr:cNvSpPr txBox="1"/>
      </xdr:nvSpPr>
      <xdr:spPr>
        <a:xfrm>
          <a:off x="2844800" y="1404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158835</xdr:rowOff>
    </xdr:from>
    <xdr:to>
      <xdr:col>11</xdr:col>
      <xdr:colOff>82550</xdr:colOff>
      <xdr:row>83</xdr:row>
      <xdr:rowOff>88985</xdr:rowOff>
    </xdr:to>
    <xdr:sp macro="" textlink="">
      <xdr:nvSpPr>
        <xdr:cNvPr id="220" name="楕円 219"/>
        <xdr:cNvSpPr/>
      </xdr:nvSpPr>
      <xdr:spPr>
        <a:xfrm>
          <a:off x="2286000" y="142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99162</xdr:rowOff>
    </xdr:from>
    <xdr:ext cx="762000" cy="259045"/>
    <xdr:sp macro="" textlink="">
      <xdr:nvSpPr>
        <xdr:cNvPr id="221" name="テキスト ボックス 220"/>
        <xdr:cNvSpPr txBox="1"/>
      </xdr:nvSpPr>
      <xdr:spPr>
        <a:xfrm>
          <a:off x="1955800" y="1398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67233</xdr:rowOff>
    </xdr:from>
    <xdr:to>
      <xdr:col>7</xdr:col>
      <xdr:colOff>31750</xdr:colOff>
      <xdr:row>82</xdr:row>
      <xdr:rowOff>168833</xdr:rowOff>
    </xdr:to>
    <xdr:sp macro="" textlink="">
      <xdr:nvSpPr>
        <xdr:cNvPr id="222" name="楕円 221"/>
        <xdr:cNvSpPr/>
      </xdr:nvSpPr>
      <xdr:spPr>
        <a:xfrm>
          <a:off x="1397000" y="141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7560</xdr:rowOff>
    </xdr:from>
    <xdr:ext cx="762000" cy="259045"/>
    <xdr:sp macro="" textlink="">
      <xdr:nvSpPr>
        <xdr:cNvPr id="223" name="テキスト ボックス 222"/>
        <xdr:cNvSpPr txBox="1"/>
      </xdr:nvSpPr>
      <xdr:spPr>
        <a:xfrm>
          <a:off x="1066800" y="1389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年度に，職務・職責に応じた給料体系となるよう，給料表の見直し（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級制から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級制）を行い，前年度に比べ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年度は，採用・退職や他職種との人事異動により類似団体平均を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今後も，人事院勧告に準じた給与構造改革等により引き続き給与の適正化に努める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117021</xdr:rowOff>
    </xdr:to>
    <xdr:cxnSp macro="">
      <xdr:nvCxnSpPr>
        <xdr:cNvPr id="259" name="直線コネクタ 258"/>
        <xdr:cNvCxnSpPr/>
      </xdr:nvCxnSpPr>
      <xdr:spPr>
        <a:xfrm>
          <a:off x="16179800" y="144671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134257</xdr:rowOff>
    </xdr:to>
    <xdr:cxnSp macro="">
      <xdr:nvCxnSpPr>
        <xdr:cNvPr id="262" name="直線コネクタ 261"/>
        <xdr:cNvCxnSpPr/>
      </xdr:nvCxnSpPr>
      <xdr:spPr>
        <a:xfrm flipV="1">
          <a:off x="15290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151493</xdr:rowOff>
    </xdr:to>
    <xdr:cxnSp macro="">
      <xdr:nvCxnSpPr>
        <xdr:cNvPr id="265" name="直線コネクタ 264"/>
        <xdr:cNvCxnSpPr/>
      </xdr:nvCxnSpPr>
      <xdr:spPr>
        <a:xfrm flipV="1">
          <a:off x="14401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84</xdr:row>
      <xdr:rowOff>151493</xdr:rowOff>
    </xdr:to>
    <xdr:cxnSp macro="">
      <xdr:nvCxnSpPr>
        <xdr:cNvPr id="268" name="直線コネクタ 267"/>
        <xdr:cNvCxnSpPr/>
      </xdr:nvCxnSpPr>
      <xdr:spPr>
        <a:xfrm>
          <a:off x="13512800" y="13898336"/>
          <a:ext cx="889000" cy="6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8" name="楕円 277"/>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9"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0" name="楕円 279"/>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1" name="テキスト ボックス 280"/>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2" name="楕円 281"/>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3" name="テキスト ボックス 282"/>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4" name="楕円 283"/>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5" name="テキスト ボックス 284"/>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86" name="楕円 285"/>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87" name="テキスト ボックス 286"/>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年度の職員数は前年度から１名増加し，人口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人増加した。しかしながら，類似団体平均と比較すると，ほぼ同水準で推移している。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今後は，組織機構改革やさらなる事務等の効率化により，適切な定員管理に努める。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122827</xdr:rowOff>
    </xdr:to>
    <xdr:cxnSp macro="">
      <xdr:nvCxnSpPr>
        <xdr:cNvPr id="324" name="直線コネクタ 323"/>
        <xdr:cNvCxnSpPr/>
      </xdr:nvCxnSpPr>
      <xdr:spPr>
        <a:xfrm>
          <a:off x="16179800" y="1055714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102144</xdr:rowOff>
    </xdr:to>
    <xdr:cxnSp macro="">
      <xdr:nvCxnSpPr>
        <xdr:cNvPr id="327" name="直線コネクタ 326"/>
        <xdr:cNvCxnSpPr/>
      </xdr:nvCxnSpPr>
      <xdr:spPr>
        <a:xfrm flipV="1">
          <a:off x="15290800" y="105571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96974</xdr:rowOff>
    </xdr:from>
    <xdr:to>
      <xdr:col>72</xdr:col>
      <xdr:colOff>203200</xdr:colOff>
      <xdr:row>61</xdr:row>
      <xdr:rowOff>102144</xdr:rowOff>
    </xdr:to>
    <xdr:cxnSp macro="">
      <xdr:nvCxnSpPr>
        <xdr:cNvPr id="330" name="直線コネクタ 329"/>
        <xdr:cNvCxnSpPr/>
      </xdr:nvCxnSpPr>
      <xdr:spPr>
        <a:xfrm>
          <a:off x="14401800" y="1055542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5624</xdr:rowOff>
    </xdr:from>
    <xdr:to>
      <xdr:col>68</xdr:col>
      <xdr:colOff>152400</xdr:colOff>
      <xdr:row>61</xdr:row>
      <xdr:rowOff>96974</xdr:rowOff>
    </xdr:to>
    <xdr:cxnSp macro="">
      <xdr:nvCxnSpPr>
        <xdr:cNvPr id="333" name="直線コネクタ 332"/>
        <xdr:cNvCxnSpPr/>
      </xdr:nvCxnSpPr>
      <xdr:spPr>
        <a:xfrm>
          <a:off x="13512800" y="10464074"/>
          <a:ext cx="8890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72027</xdr:rowOff>
    </xdr:from>
    <xdr:to>
      <xdr:col>81</xdr:col>
      <xdr:colOff>95250</xdr:colOff>
      <xdr:row>62</xdr:row>
      <xdr:rowOff>2177</xdr:rowOff>
    </xdr:to>
    <xdr:sp macro="" textlink="">
      <xdr:nvSpPr>
        <xdr:cNvPr id="343" name="楕円 342"/>
        <xdr:cNvSpPr/>
      </xdr:nvSpPr>
      <xdr:spPr>
        <a:xfrm>
          <a:off x="16967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44104</xdr:rowOff>
    </xdr:from>
    <xdr:ext cx="762000" cy="259045"/>
    <xdr:sp macro="" textlink="">
      <xdr:nvSpPr>
        <xdr:cNvPr id="344" name="定員管理の状況該当値テキスト"/>
        <xdr:cNvSpPr txBox="1"/>
      </xdr:nvSpPr>
      <xdr:spPr>
        <a:xfrm>
          <a:off x="17106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5" name="楕円 344"/>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134274</xdr:rowOff>
    </xdr:from>
    <xdr:ext cx="736600" cy="259045"/>
    <xdr:sp macro="" textlink="">
      <xdr:nvSpPr>
        <xdr:cNvPr id="346" name="テキスト ボックス 345"/>
        <xdr:cNvSpPr txBox="1"/>
      </xdr:nvSpPr>
      <xdr:spPr>
        <a:xfrm>
          <a:off x="15798800" y="1059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7" name="楕円 346"/>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137721</xdr:rowOff>
    </xdr:from>
    <xdr:ext cx="762000" cy="259045"/>
    <xdr:sp macro="" textlink="">
      <xdr:nvSpPr>
        <xdr:cNvPr id="348" name="テキスト ボックス 347"/>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46174</xdr:rowOff>
    </xdr:from>
    <xdr:to>
      <xdr:col>68</xdr:col>
      <xdr:colOff>203200</xdr:colOff>
      <xdr:row>61</xdr:row>
      <xdr:rowOff>147774</xdr:rowOff>
    </xdr:to>
    <xdr:sp macro="" textlink="">
      <xdr:nvSpPr>
        <xdr:cNvPr id="349" name="楕円 348"/>
        <xdr:cNvSpPr/>
      </xdr:nvSpPr>
      <xdr:spPr>
        <a:xfrm>
          <a:off x="14351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50" name="テキスト ボックス 349"/>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126274</xdr:rowOff>
    </xdr:from>
    <xdr:to>
      <xdr:col>64</xdr:col>
      <xdr:colOff>152400</xdr:colOff>
      <xdr:row>61</xdr:row>
      <xdr:rowOff>56424</xdr:rowOff>
    </xdr:to>
    <xdr:sp macro="" textlink="">
      <xdr:nvSpPr>
        <xdr:cNvPr id="351" name="楕円 350"/>
        <xdr:cNvSpPr/>
      </xdr:nvSpPr>
      <xdr:spPr>
        <a:xfrm>
          <a:off x="13462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66601</xdr:rowOff>
    </xdr:from>
    <xdr:ext cx="762000" cy="259045"/>
    <xdr:sp macro="" textlink="">
      <xdr:nvSpPr>
        <xdr:cNvPr id="352" name="テキスト ボックス 351"/>
        <xdr:cNvSpPr txBox="1"/>
      </xdr:nvSpPr>
      <xdr:spPr>
        <a:xfrm>
          <a:off x="13131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町民税所得割や地方消費税交付金の増加により基準財政需要額は増加したものの，公共下水道事業における公営企業債の元利償還金に対する繰出金等が増加したことにより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類似団体平均と比較すると依然として高い数値であり，主な要因は元利償還金と公営企業への繰出金である。今後は，起債の新規発行を必要最小限に抑え，実質公債費比率の上昇を抑えていく。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164193</xdr:rowOff>
    </xdr:from>
    <xdr:to>
      <xdr:col>81</xdr:col>
      <xdr:colOff>44450</xdr:colOff>
      <xdr:row>43</xdr:row>
      <xdr:rowOff>171087</xdr:rowOff>
    </xdr:to>
    <xdr:cxnSp macro="">
      <xdr:nvCxnSpPr>
        <xdr:cNvPr id="387" name="直線コネクタ 386"/>
        <xdr:cNvCxnSpPr/>
      </xdr:nvCxnSpPr>
      <xdr:spPr>
        <a:xfrm>
          <a:off x="16179800" y="753654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6531</xdr:rowOff>
    </xdr:to>
    <xdr:cxnSp macro="">
      <xdr:nvCxnSpPr>
        <xdr:cNvPr id="390" name="直線コネクタ 389"/>
        <xdr:cNvCxnSpPr/>
      </xdr:nvCxnSpPr>
      <xdr:spPr>
        <a:xfrm flipV="1">
          <a:off x="15290800" y="75365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6531</xdr:rowOff>
    </xdr:from>
    <xdr:to>
      <xdr:col>72</xdr:col>
      <xdr:colOff>203200</xdr:colOff>
      <xdr:row>44</xdr:row>
      <xdr:rowOff>6531</xdr:rowOff>
    </xdr:to>
    <xdr:cxnSp macro="">
      <xdr:nvCxnSpPr>
        <xdr:cNvPr id="393" name="直線コネクタ 392"/>
        <xdr:cNvCxnSpPr/>
      </xdr:nvCxnSpPr>
      <xdr:spPr>
        <a:xfrm>
          <a:off x="14401800" y="7550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6531</xdr:rowOff>
    </xdr:from>
    <xdr:to>
      <xdr:col>68</xdr:col>
      <xdr:colOff>152400</xdr:colOff>
      <xdr:row>44</xdr:row>
      <xdr:rowOff>34109</xdr:rowOff>
    </xdr:to>
    <xdr:cxnSp macro="">
      <xdr:nvCxnSpPr>
        <xdr:cNvPr id="396" name="直線コネクタ 395"/>
        <xdr:cNvCxnSpPr/>
      </xdr:nvCxnSpPr>
      <xdr:spPr>
        <a:xfrm flipV="1">
          <a:off x="13512800" y="75503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120287</xdr:rowOff>
    </xdr:from>
    <xdr:to>
      <xdr:col>81</xdr:col>
      <xdr:colOff>95250</xdr:colOff>
      <xdr:row>44</xdr:row>
      <xdr:rowOff>50437</xdr:rowOff>
    </xdr:to>
    <xdr:sp macro="" textlink="">
      <xdr:nvSpPr>
        <xdr:cNvPr id="406" name="楕円 405"/>
        <xdr:cNvSpPr/>
      </xdr:nvSpPr>
      <xdr:spPr>
        <a:xfrm>
          <a:off x="169672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16164</xdr:rowOff>
    </xdr:from>
    <xdr:ext cx="762000" cy="259045"/>
    <xdr:sp macro="" textlink="">
      <xdr:nvSpPr>
        <xdr:cNvPr id="407" name="公債費負担の状況該当値テキスト"/>
        <xdr:cNvSpPr txBox="1"/>
      </xdr:nvSpPr>
      <xdr:spPr>
        <a:xfrm>
          <a:off x="17106900" y="73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408" name="楕円 407"/>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409" name="テキスト ボックス 408"/>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127181</xdr:rowOff>
    </xdr:from>
    <xdr:to>
      <xdr:col>73</xdr:col>
      <xdr:colOff>44450</xdr:colOff>
      <xdr:row>44</xdr:row>
      <xdr:rowOff>57331</xdr:rowOff>
    </xdr:to>
    <xdr:sp macro="" textlink="">
      <xdr:nvSpPr>
        <xdr:cNvPr id="410" name="楕円 409"/>
        <xdr:cNvSpPr/>
      </xdr:nvSpPr>
      <xdr:spPr>
        <a:xfrm>
          <a:off x="15240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42108</xdr:rowOff>
    </xdr:from>
    <xdr:ext cx="762000" cy="259045"/>
    <xdr:sp macro="" textlink="">
      <xdr:nvSpPr>
        <xdr:cNvPr id="411" name="テキスト ボックス 410"/>
        <xdr:cNvSpPr txBox="1"/>
      </xdr:nvSpPr>
      <xdr:spPr>
        <a:xfrm>
          <a:off x="14909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127181</xdr:rowOff>
    </xdr:from>
    <xdr:to>
      <xdr:col>68</xdr:col>
      <xdr:colOff>203200</xdr:colOff>
      <xdr:row>44</xdr:row>
      <xdr:rowOff>57331</xdr:rowOff>
    </xdr:to>
    <xdr:sp macro="" textlink="">
      <xdr:nvSpPr>
        <xdr:cNvPr id="412" name="楕円 411"/>
        <xdr:cNvSpPr/>
      </xdr:nvSpPr>
      <xdr:spPr>
        <a:xfrm>
          <a:off x="14351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42108</xdr:rowOff>
    </xdr:from>
    <xdr:ext cx="762000" cy="259045"/>
    <xdr:sp macro="" textlink="">
      <xdr:nvSpPr>
        <xdr:cNvPr id="413" name="テキスト ボックス 412"/>
        <xdr:cNvSpPr txBox="1"/>
      </xdr:nvSpPr>
      <xdr:spPr>
        <a:xfrm>
          <a:off x="14020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154759</xdr:rowOff>
    </xdr:from>
    <xdr:to>
      <xdr:col>64</xdr:col>
      <xdr:colOff>152400</xdr:colOff>
      <xdr:row>44</xdr:row>
      <xdr:rowOff>84909</xdr:rowOff>
    </xdr:to>
    <xdr:sp macro="" textlink="">
      <xdr:nvSpPr>
        <xdr:cNvPr id="414" name="楕円 413"/>
        <xdr:cNvSpPr/>
      </xdr:nvSpPr>
      <xdr:spPr>
        <a:xfrm>
          <a:off x="13462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69686</xdr:rowOff>
    </xdr:from>
    <xdr:ext cx="762000" cy="259045"/>
    <xdr:sp macro="" textlink="">
      <xdr:nvSpPr>
        <xdr:cNvPr id="415" name="テキスト ボックス 414"/>
        <xdr:cNvSpPr txBox="1"/>
      </xdr:nvSpPr>
      <xdr:spPr>
        <a:xfrm>
          <a:off x="13131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ふるさとづくり基金積立額等が増加し充当可能基金が増加ことにより，前年度指数から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依然として，類似団体平均を上回っている主な要因は，地方債残高，公営企業における公債費の償還財源として繰出される準元利償還金及び一部事務組合の地方債残高による負担見込額等があげられる。今後は，地方債の発行を必要最小限のに抑え，公債費等義務的経費の削減を中心とする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24299</xdr:rowOff>
    </xdr:to>
    <xdr:cxnSp macro="">
      <xdr:nvCxnSpPr>
        <xdr:cNvPr id="444" name="直線コネクタ 443"/>
        <xdr:cNvCxnSpPr/>
      </xdr:nvCxnSpPr>
      <xdr:spPr>
        <a:xfrm flipV="1">
          <a:off x="17018000" y="2370667"/>
          <a:ext cx="0" cy="1082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167826</xdr:rowOff>
    </xdr:from>
    <xdr:ext cx="762000" cy="259045"/>
    <xdr:sp macro="" textlink="">
      <xdr:nvSpPr>
        <xdr:cNvPr id="445" name="将来負担の状況最小値テキスト"/>
        <xdr:cNvSpPr txBox="1"/>
      </xdr:nvSpPr>
      <xdr:spPr>
        <a:xfrm>
          <a:off x="17106900" y="342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24299</xdr:rowOff>
    </xdr:from>
    <xdr:to>
      <xdr:col>81</xdr:col>
      <xdr:colOff>133350</xdr:colOff>
      <xdr:row>20</xdr:row>
      <xdr:rowOff>24299</xdr:rowOff>
    </xdr:to>
    <xdr:cxnSp macro="">
      <xdr:nvCxnSpPr>
        <xdr:cNvPr id="446" name="直線コネクタ 445"/>
        <xdr:cNvCxnSpPr/>
      </xdr:nvCxnSpPr>
      <xdr:spPr>
        <a:xfrm>
          <a:off x="16929100" y="3453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147616</xdr:rowOff>
    </xdr:from>
    <xdr:to>
      <xdr:col>81</xdr:col>
      <xdr:colOff>44450</xdr:colOff>
      <xdr:row>19</xdr:row>
      <xdr:rowOff>139446</xdr:rowOff>
    </xdr:to>
    <xdr:cxnSp macro="">
      <xdr:nvCxnSpPr>
        <xdr:cNvPr id="449" name="直線コネクタ 448"/>
        <xdr:cNvCxnSpPr/>
      </xdr:nvCxnSpPr>
      <xdr:spPr>
        <a:xfrm flipV="1">
          <a:off x="16179800" y="3233716"/>
          <a:ext cx="838200" cy="1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27788</xdr:rowOff>
    </xdr:from>
    <xdr:ext cx="762000" cy="259045"/>
    <xdr:sp macro="" textlink="">
      <xdr:nvSpPr>
        <xdr:cNvPr id="450" name="将来負担の状況平均値テキスト"/>
        <xdr:cNvSpPr txBox="1"/>
      </xdr:nvSpPr>
      <xdr:spPr>
        <a:xfrm>
          <a:off x="17106900" y="2256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11261</xdr:rowOff>
    </xdr:from>
    <xdr:to>
      <xdr:col>81</xdr:col>
      <xdr:colOff>95250</xdr:colOff>
      <xdr:row>14</xdr:row>
      <xdr:rowOff>112861</xdr:rowOff>
    </xdr:to>
    <xdr:sp macro="" textlink="">
      <xdr:nvSpPr>
        <xdr:cNvPr id="451" name="フローチャート: 判断 450"/>
        <xdr:cNvSpPr/>
      </xdr:nvSpPr>
      <xdr:spPr>
        <a:xfrm>
          <a:off x="169672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139446</xdr:rowOff>
    </xdr:from>
    <xdr:to>
      <xdr:col>77</xdr:col>
      <xdr:colOff>44450</xdr:colOff>
      <xdr:row>20</xdr:row>
      <xdr:rowOff>40386</xdr:rowOff>
    </xdr:to>
    <xdr:cxnSp macro="">
      <xdr:nvCxnSpPr>
        <xdr:cNvPr id="452" name="直線コネクタ 451"/>
        <xdr:cNvCxnSpPr/>
      </xdr:nvCxnSpPr>
      <xdr:spPr>
        <a:xfrm flipV="1">
          <a:off x="15290800" y="339699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32173</xdr:rowOff>
    </xdr:from>
    <xdr:to>
      <xdr:col>77</xdr:col>
      <xdr:colOff>95250</xdr:colOff>
      <xdr:row>14</xdr:row>
      <xdr:rowOff>133773</xdr:rowOff>
    </xdr:to>
    <xdr:sp macro="" textlink="">
      <xdr:nvSpPr>
        <xdr:cNvPr id="453" name="フローチャート: 判断 452"/>
        <xdr:cNvSpPr/>
      </xdr:nvSpPr>
      <xdr:spPr>
        <a:xfrm>
          <a:off x="16129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143950</xdr:rowOff>
    </xdr:from>
    <xdr:ext cx="736600" cy="259045"/>
    <xdr:sp macro="" textlink="">
      <xdr:nvSpPr>
        <xdr:cNvPr id="454" name="テキスト ボックス 453"/>
        <xdr:cNvSpPr txBox="1"/>
      </xdr:nvSpPr>
      <xdr:spPr>
        <a:xfrm>
          <a:off x="15798800" y="220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40386</xdr:rowOff>
    </xdr:from>
    <xdr:to>
      <xdr:col>72</xdr:col>
      <xdr:colOff>203200</xdr:colOff>
      <xdr:row>20</xdr:row>
      <xdr:rowOff>167471</xdr:rowOff>
    </xdr:to>
    <xdr:cxnSp macro="">
      <xdr:nvCxnSpPr>
        <xdr:cNvPr id="455" name="直線コネクタ 454"/>
        <xdr:cNvCxnSpPr/>
      </xdr:nvCxnSpPr>
      <xdr:spPr>
        <a:xfrm flipV="1">
          <a:off x="14401800" y="3469386"/>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44238</xdr:rowOff>
    </xdr:from>
    <xdr:to>
      <xdr:col>73</xdr:col>
      <xdr:colOff>44450</xdr:colOff>
      <xdr:row>14</xdr:row>
      <xdr:rowOff>145838</xdr:rowOff>
    </xdr:to>
    <xdr:sp macro="" textlink="">
      <xdr:nvSpPr>
        <xdr:cNvPr id="456" name="フローチャート: 判断 455"/>
        <xdr:cNvSpPr/>
      </xdr:nvSpPr>
      <xdr:spPr>
        <a:xfrm>
          <a:off x="152400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156015</xdr:rowOff>
    </xdr:from>
    <xdr:ext cx="762000" cy="259045"/>
    <xdr:sp macro="" textlink="">
      <xdr:nvSpPr>
        <xdr:cNvPr id="457" name="テキスト ボックス 456"/>
        <xdr:cNvSpPr txBox="1"/>
      </xdr:nvSpPr>
      <xdr:spPr>
        <a:xfrm>
          <a:off x="14909800" y="22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167471</xdr:rowOff>
    </xdr:from>
    <xdr:to>
      <xdr:col>68</xdr:col>
      <xdr:colOff>152400</xdr:colOff>
      <xdr:row>21</xdr:row>
      <xdr:rowOff>149648</xdr:rowOff>
    </xdr:to>
    <xdr:cxnSp macro="">
      <xdr:nvCxnSpPr>
        <xdr:cNvPr id="458" name="直線コネクタ 457"/>
        <xdr:cNvCxnSpPr/>
      </xdr:nvCxnSpPr>
      <xdr:spPr>
        <a:xfrm flipV="1">
          <a:off x="13512800" y="3596471"/>
          <a:ext cx="889000" cy="1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82042</xdr:rowOff>
    </xdr:from>
    <xdr:to>
      <xdr:col>68</xdr:col>
      <xdr:colOff>203200</xdr:colOff>
      <xdr:row>15</xdr:row>
      <xdr:rowOff>12192</xdr:rowOff>
    </xdr:to>
    <xdr:sp macro="" textlink="">
      <xdr:nvSpPr>
        <xdr:cNvPr id="459" name="フローチャート: 判断 458"/>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60" name="テキスト ボックス 459"/>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143171</xdr:rowOff>
    </xdr:from>
    <xdr:to>
      <xdr:col>64</xdr:col>
      <xdr:colOff>152400</xdr:colOff>
      <xdr:row>15</xdr:row>
      <xdr:rowOff>73321</xdr:rowOff>
    </xdr:to>
    <xdr:sp macro="" textlink="">
      <xdr:nvSpPr>
        <xdr:cNvPr id="461" name="フローチャート: 判断 460"/>
        <xdr:cNvSpPr/>
      </xdr:nvSpPr>
      <xdr:spPr>
        <a:xfrm>
          <a:off x="134620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83498</xdr:rowOff>
    </xdr:from>
    <xdr:ext cx="762000" cy="259045"/>
    <xdr:sp macro="" textlink="">
      <xdr:nvSpPr>
        <xdr:cNvPr id="462" name="テキスト ボックス 461"/>
        <xdr:cNvSpPr txBox="1"/>
      </xdr:nvSpPr>
      <xdr:spPr>
        <a:xfrm>
          <a:off x="13131800" y="231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96816</xdr:rowOff>
    </xdr:from>
    <xdr:to>
      <xdr:col>81</xdr:col>
      <xdr:colOff>95250</xdr:colOff>
      <xdr:row>19</xdr:row>
      <xdr:rowOff>26967</xdr:rowOff>
    </xdr:to>
    <xdr:sp macro="" textlink="">
      <xdr:nvSpPr>
        <xdr:cNvPr id="468" name="楕円 467"/>
        <xdr:cNvSpPr/>
      </xdr:nvSpPr>
      <xdr:spPr>
        <a:xfrm>
          <a:off x="16967200" y="3182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68893</xdr:rowOff>
    </xdr:from>
    <xdr:ext cx="762000" cy="259045"/>
    <xdr:sp macro="" textlink="">
      <xdr:nvSpPr>
        <xdr:cNvPr id="469" name="将来負担の状況該当値テキスト"/>
        <xdr:cNvSpPr txBox="1"/>
      </xdr:nvSpPr>
      <xdr:spPr>
        <a:xfrm>
          <a:off x="17106900" y="315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88646</xdr:rowOff>
    </xdr:from>
    <xdr:to>
      <xdr:col>77</xdr:col>
      <xdr:colOff>95250</xdr:colOff>
      <xdr:row>20</xdr:row>
      <xdr:rowOff>18796</xdr:rowOff>
    </xdr:to>
    <xdr:sp macro="" textlink="">
      <xdr:nvSpPr>
        <xdr:cNvPr id="470" name="楕円 469"/>
        <xdr:cNvSpPr/>
      </xdr:nvSpPr>
      <xdr:spPr>
        <a:xfrm>
          <a:off x="16129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3573</xdr:rowOff>
    </xdr:from>
    <xdr:ext cx="736600" cy="259045"/>
    <xdr:sp macro="" textlink="">
      <xdr:nvSpPr>
        <xdr:cNvPr id="471" name="テキスト ボックス 470"/>
        <xdr:cNvSpPr txBox="1"/>
      </xdr:nvSpPr>
      <xdr:spPr>
        <a:xfrm>
          <a:off x="15798800" y="343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161036</xdr:rowOff>
    </xdr:from>
    <xdr:to>
      <xdr:col>73</xdr:col>
      <xdr:colOff>44450</xdr:colOff>
      <xdr:row>20</xdr:row>
      <xdr:rowOff>91186</xdr:rowOff>
    </xdr:to>
    <xdr:sp macro="" textlink="">
      <xdr:nvSpPr>
        <xdr:cNvPr id="472" name="楕円 471"/>
        <xdr:cNvSpPr/>
      </xdr:nvSpPr>
      <xdr:spPr>
        <a:xfrm>
          <a:off x="152400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75963</xdr:rowOff>
    </xdr:from>
    <xdr:ext cx="762000" cy="259045"/>
    <xdr:sp macro="" textlink="">
      <xdr:nvSpPr>
        <xdr:cNvPr id="473" name="テキスト ボックス 472"/>
        <xdr:cNvSpPr txBox="1"/>
      </xdr:nvSpPr>
      <xdr:spPr>
        <a:xfrm>
          <a:off x="14909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116671</xdr:rowOff>
    </xdr:from>
    <xdr:to>
      <xdr:col>68</xdr:col>
      <xdr:colOff>203200</xdr:colOff>
      <xdr:row>21</xdr:row>
      <xdr:rowOff>46821</xdr:rowOff>
    </xdr:to>
    <xdr:sp macro="" textlink="">
      <xdr:nvSpPr>
        <xdr:cNvPr id="474" name="楕円 473"/>
        <xdr:cNvSpPr/>
      </xdr:nvSpPr>
      <xdr:spPr>
        <a:xfrm>
          <a:off x="14351000" y="35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31598</xdr:rowOff>
    </xdr:from>
    <xdr:ext cx="762000" cy="259045"/>
    <xdr:sp macro="" textlink="">
      <xdr:nvSpPr>
        <xdr:cNvPr id="475" name="テキスト ボックス 474"/>
        <xdr:cNvSpPr txBox="1"/>
      </xdr:nvSpPr>
      <xdr:spPr>
        <a:xfrm>
          <a:off x="14020800" y="36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98848</xdr:rowOff>
    </xdr:from>
    <xdr:to>
      <xdr:col>64</xdr:col>
      <xdr:colOff>152400</xdr:colOff>
      <xdr:row>22</xdr:row>
      <xdr:rowOff>28998</xdr:rowOff>
    </xdr:to>
    <xdr:sp macro="" textlink="">
      <xdr:nvSpPr>
        <xdr:cNvPr id="476" name="楕円 475"/>
        <xdr:cNvSpPr/>
      </xdr:nvSpPr>
      <xdr:spPr>
        <a:xfrm>
          <a:off x="13462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13775</xdr:rowOff>
    </xdr:from>
    <xdr:ext cx="762000" cy="259045"/>
    <xdr:sp macro="" textlink="">
      <xdr:nvSpPr>
        <xdr:cNvPr id="477" name="テキスト ボックス 476"/>
        <xdr:cNvSpPr txBox="1"/>
      </xdr:nvSpPr>
      <xdr:spPr>
        <a:xfrm>
          <a:off x="13131800" y="3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25,250
24,281
46.59
20,957,271
20,608,046
293,793
5,892,904
9,758,939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年度において公立保育園を廃止したこと等により，人件費が</a:t>
          </a:r>
          <a:r>
            <a:rPr kumimoji="1" lang="en-US" altLang="ja-JP" sz="1300">
              <a:latin typeface="ＭＳ Ｐゴシック" panose="020B0600070205080204" pitchFamily="50" charset="-128"/>
              <a:ea typeface="ＭＳ Ｐゴシック" panose="020B0600070205080204" pitchFamily="50" charset="-128"/>
            </a:rPr>
            <a:t>54,167</a:t>
          </a:r>
          <a:r>
            <a:rPr kumimoji="1" lang="ja-JP" altLang="en-US" sz="1300">
              <a:latin typeface="ＭＳ Ｐゴシック" panose="020B0600070205080204" pitchFamily="50" charset="-128"/>
              <a:ea typeface="ＭＳ Ｐゴシック" panose="020B0600070205080204" pitchFamily="50" charset="-128"/>
            </a:rPr>
            <a:t>千円減少したことから，前年度から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ポイント上回っているため，今後も施設の民間委託の推進を含め，さらなる定員の適正化を図り，人件費の抑制に努めていく。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55154</xdr:rowOff>
    </xdr:from>
    <xdr:to>
      <xdr:col>24</xdr:col>
      <xdr:colOff>25400</xdr:colOff>
      <xdr:row>38</xdr:row>
      <xdr:rowOff>68217</xdr:rowOff>
    </xdr:to>
    <xdr:cxnSp macro="">
      <xdr:nvCxnSpPr>
        <xdr:cNvPr id="68" name="直線コネクタ 67"/>
        <xdr:cNvCxnSpPr/>
      </xdr:nvCxnSpPr>
      <xdr:spPr>
        <a:xfrm flipV="1">
          <a:off x="3987800" y="65702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68217</xdr:rowOff>
    </xdr:from>
    <xdr:to>
      <xdr:col>19</xdr:col>
      <xdr:colOff>187325</xdr:colOff>
      <xdr:row>38</xdr:row>
      <xdr:rowOff>100874</xdr:rowOff>
    </xdr:to>
    <xdr:cxnSp macro="">
      <xdr:nvCxnSpPr>
        <xdr:cNvPr id="71" name="直線コネクタ 70"/>
        <xdr:cNvCxnSpPr/>
      </xdr:nvCxnSpPr>
      <xdr:spPr>
        <a:xfrm flipV="1">
          <a:off x="3098800" y="6583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15966</xdr:rowOff>
    </xdr:from>
    <xdr:to>
      <xdr:col>15</xdr:col>
      <xdr:colOff>98425</xdr:colOff>
      <xdr:row>38</xdr:row>
      <xdr:rowOff>100874</xdr:rowOff>
    </xdr:to>
    <xdr:cxnSp macro="">
      <xdr:nvCxnSpPr>
        <xdr:cNvPr id="74" name="直線コネクタ 73"/>
        <xdr:cNvCxnSpPr/>
      </xdr:nvCxnSpPr>
      <xdr:spPr>
        <a:xfrm>
          <a:off x="2209800" y="65310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15966</xdr:rowOff>
    </xdr:from>
    <xdr:to>
      <xdr:col>11</xdr:col>
      <xdr:colOff>9525</xdr:colOff>
      <xdr:row>38</xdr:row>
      <xdr:rowOff>100874</xdr:rowOff>
    </xdr:to>
    <xdr:cxnSp macro="">
      <xdr:nvCxnSpPr>
        <xdr:cNvPr id="77" name="直線コネクタ 76"/>
        <xdr:cNvCxnSpPr/>
      </xdr:nvCxnSpPr>
      <xdr:spPr>
        <a:xfrm flipV="1">
          <a:off x="1320800" y="65310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117764</xdr:rowOff>
    </xdr:from>
    <xdr:ext cx="762000" cy="259045"/>
    <xdr:sp macro="" textlink="">
      <xdr:nvSpPr>
        <xdr:cNvPr id="81" name="テキスト ボックス 80"/>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xdr:rowOff>
    </xdr:from>
    <xdr:to>
      <xdr:col>24</xdr:col>
      <xdr:colOff>76200</xdr:colOff>
      <xdr:row>38</xdr:row>
      <xdr:rowOff>105954</xdr:rowOff>
    </xdr:to>
    <xdr:sp macro="" textlink="">
      <xdr:nvSpPr>
        <xdr:cNvPr id="87" name="楕円 86"/>
        <xdr:cNvSpPr/>
      </xdr:nvSpPr>
      <xdr:spPr>
        <a:xfrm>
          <a:off x="47752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147881</xdr:rowOff>
    </xdr:from>
    <xdr:ext cx="762000" cy="259045"/>
    <xdr:sp macro="" textlink="">
      <xdr:nvSpPr>
        <xdr:cNvPr id="88" name="人件費該当値テキスト"/>
        <xdr:cNvSpPr txBox="1"/>
      </xdr:nvSpPr>
      <xdr:spPr>
        <a:xfrm>
          <a:off x="4914900" y="64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17417</xdr:rowOff>
    </xdr:from>
    <xdr:to>
      <xdr:col>20</xdr:col>
      <xdr:colOff>38100</xdr:colOff>
      <xdr:row>38</xdr:row>
      <xdr:rowOff>119017</xdr:rowOff>
    </xdr:to>
    <xdr:sp macro="" textlink="">
      <xdr:nvSpPr>
        <xdr:cNvPr id="89" name="楕円 88"/>
        <xdr:cNvSpPr/>
      </xdr:nvSpPr>
      <xdr:spPr>
        <a:xfrm>
          <a:off x="3937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103794</xdr:rowOff>
    </xdr:from>
    <xdr:ext cx="736600" cy="259045"/>
    <xdr:sp macro="" textlink="">
      <xdr:nvSpPr>
        <xdr:cNvPr id="90" name="テキスト ボックス 89"/>
        <xdr:cNvSpPr txBox="1"/>
      </xdr:nvSpPr>
      <xdr:spPr>
        <a:xfrm>
          <a:off x="3606800" y="6618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50074</xdr:rowOff>
    </xdr:from>
    <xdr:to>
      <xdr:col>15</xdr:col>
      <xdr:colOff>149225</xdr:colOff>
      <xdr:row>38</xdr:row>
      <xdr:rowOff>151674</xdr:rowOff>
    </xdr:to>
    <xdr:sp macro="" textlink="">
      <xdr:nvSpPr>
        <xdr:cNvPr id="91" name="楕円 90"/>
        <xdr:cNvSpPr/>
      </xdr:nvSpPr>
      <xdr:spPr>
        <a:xfrm>
          <a:off x="3048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136451</xdr:rowOff>
    </xdr:from>
    <xdr:ext cx="762000" cy="259045"/>
    <xdr:sp macro="" textlink="">
      <xdr:nvSpPr>
        <xdr:cNvPr id="92" name="テキスト ボックス 91"/>
        <xdr:cNvSpPr txBox="1"/>
      </xdr:nvSpPr>
      <xdr:spPr>
        <a:xfrm>
          <a:off x="2717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136616</xdr:rowOff>
    </xdr:from>
    <xdr:to>
      <xdr:col>11</xdr:col>
      <xdr:colOff>60325</xdr:colOff>
      <xdr:row>38</xdr:row>
      <xdr:rowOff>66766</xdr:rowOff>
    </xdr:to>
    <xdr:sp macro="" textlink="">
      <xdr:nvSpPr>
        <xdr:cNvPr id="93" name="楕円 92"/>
        <xdr:cNvSpPr/>
      </xdr:nvSpPr>
      <xdr:spPr>
        <a:xfrm>
          <a:off x="2159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51543</xdr:rowOff>
    </xdr:from>
    <xdr:ext cx="762000" cy="259045"/>
    <xdr:sp macro="" textlink="">
      <xdr:nvSpPr>
        <xdr:cNvPr id="94" name="テキスト ボックス 93"/>
        <xdr:cNvSpPr txBox="1"/>
      </xdr:nvSpPr>
      <xdr:spPr>
        <a:xfrm>
          <a:off x="1828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50074</xdr:rowOff>
    </xdr:from>
    <xdr:to>
      <xdr:col>6</xdr:col>
      <xdr:colOff>171450</xdr:colOff>
      <xdr:row>38</xdr:row>
      <xdr:rowOff>151674</xdr:rowOff>
    </xdr:to>
    <xdr:sp macro="" textlink="">
      <xdr:nvSpPr>
        <xdr:cNvPr id="95" name="楕円 94"/>
        <xdr:cNvSpPr/>
      </xdr:nvSpPr>
      <xdr:spPr>
        <a:xfrm>
          <a:off x="1270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136451</xdr:rowOff>
    </xdr:from>
    <xdr:ext cx="762000" cy="259045"/>
    <xdr:sp macro="" textlink="">
      <xdr:nvSpPr>
        <xdr:cNvPr id="96" name="テキスト ボックス 95"/>
        <xdr:cNvSpPr txBox="1"/>
      </xdr:nvSpPr>
      <xdr:spPr>
        <a:xfrm>
          <a:off x="939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内部管理的経費の徹底した削減により，類似団体平均と比較して引き続き低い水準で推移している。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また，ふるさとづくり寄付金等の活用により妊婦乳児健康診査委託料や需用費の一般財源負担額が減少し平成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今後も事業の見直しや，経費節減に努めていく。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8890</xdr:rowOff>
    </xdr:from>
    <xdr:to>
      <xdr:col>82</xdr:col>
      <xdr:colOff>107950</xdr:colOff>
      <xdr:row>13</xdr:row>
      <xdr:rowOff>39370</xdr:rowOff>
    </xdr:to>
    <xdr:cxnSp macro="">
      <xdr:nvCxnSpPr>
        <xdr:cNvPr id="129" name="直線コネクタ 128"/>
        <xdr:cNvCxnSpPr/>
      </xdr:nvCxnSpPr>
      <xdr:spPr>
        <a:xfrm flipV="1">
          <a:off x="15671800" y="2237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39370</xdr:rowOff>
    </xdr:from>
    <xdr:to>
      <xdr:col>78</xdr:col>
      <xdr:colOff>69850</xdr:colOff>
      <xdr:row>13</xdr:row>
      <xdr:rowOff>123190</xdr:rowOff>
    </xdr:to>
    <xdr:cxnSp macro="">
      <xdr:nvCxnSpPr>
        <xdr:cNvPr id="132" name="直線コネクタ 131"/>
        <xdr:cNvCxnSpPr/>
      </xdr:nvCxnSpPr>
      <xdr:spPr>
        <a:xfrm flipV="1">
          <a:off x="14782800" y="2268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20320</xdr:rowOff>
    </xdr:to>
    <xdr:cxnSp macro="">
      <xdr:nvCxnSpPr>
        <xdr:cNvPr id="135" name="直線コネクタ 134"/>
        <xdr:cNvCxnSpPr/>
      </xdr:nvCxnSpPr>
      <xdr:spPr>
        <a:xfrm flipV="1">
          <a:off x="13893800" y="235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14</xdr:row>
      <xdr:rowOff>20320</xdr:rowOff>
    </xdr:to>
    <xdr:cxnSp macro="">
      <xdr:nvCxnSpPr>
        <xdr:cNvPr id="138" name="直線コネクタ 137"/>
        <xdr:cNvCxnSpPr/>
      </xdr:nvCxnSpPr>
      <xdr:spPr>
        <a:xfrm>
          <a:off x="13004800" y="234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129540</xdr:rowOff>
    </xdr:from>
    <xdr:to>
      <xdr:col>82</xdr:col>
      <xdr:colOff>158750</xdr:colOff>
      <xdr:row>13</xdr:row>
      <xdr:rowOff>59690</xdr:rowOff>
    </xdr:to>
    <xdr:sp macro="" textlink="">
      <xdr:nvSpPr>
        <xdr:cNvPr id="148" name="楕円 147"/>
        <xdr:cNvSpPr/>
      </xdr:nvSpPr>
      <xdr:spPr>
        <a:xfrm>
          <a:off x="164592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38117</xdr:rowOff>
    </xdr:from>
    <xdr:ext cx="762000" cy="259045"/>
    <xdr:sp macro="" textlink="">
      <xdr:nvSpPr>
        <xdr:cNvPr id="149" name="物件費該当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160020</xdr:rowOff>
    </xdr:from>
    <xdr:to>
      <xdr:col>78</xdr:col>
      <xdr:colOff>120650</xdr:colOff>
      <xdr:row>13</xdr:row>
      <xdr:rowOff>90170</xdr:rowOff>
    </xdr:to>
    <xdr:sp macro="" textlink="">
      <xdr:nvSpPr>
        <xdr:cNvPr id="150" name="楕円 149"/>
        <xdr:cNvSpPr/>
      </xdr:nvSpPr>
      <xdr:spPr>
        <a:xfrm>
          <a:off x="15621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100347</xdr:rowOff>
    </xdr:from>
    <xdr:ext cx="736600" cy="259045"/>
    <xdr:sp macro="" textlink="">
      <xdr:nvSpPr>
        <xdr:cNvPr id="151" name="テキスト ボックス 150"/>
        <xdr:cNvSpPr txBox="1"/>
      </xdr:nvSpPr>
      <xdr:spPr>
        <a:xfrm>
          <a:off x="15290800" y="198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72390</xdr:rowOff>
    </xdr:from>
    <xdr:to>
      <xdr:col>74</xdr:col>
      <xdr:colOff>31750</xdr:colOff>
      <xdr:row>14</xdr:row>
      <xdr:rowOff>2540</xdr:rowOff>
    </xdr:to>
    <xdr:sp macro="" textlink="">
      <xdr:nvSpPr>
        <xdr:cNvPr id="152" name="楕円 151"/>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12717</xdr:rowOff>
    </xdr:from>
    <xdr:ext cx="762000" cy="259045"/>
    <xdr:sp macro="" textlink="">
      <xdr:nvSpPr>
        <xdr:cNvPr id="153" name="テキスト ボックス 152"/>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140970</xdr:rowOff>
    </xdr:from>
    <xdr:to>
      <xdr:col>69</xdr:col>
      <xdr:colOff>142875</xdr:colOff>
      <xdr:row>14</xdr:row>
      <xdr:rowOff>71120</xdr:rowOff>
    </xdr:to>
    <xdr:sp macro="" textlink="">
      <xdr:nvSpPr>
        <xdr:cNvPr id="154" name="楕円 153"/>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81297</xdr:rowOff>
    </xdr:from>
    <xdr:ext cx="762000" cy="259045"/>
    <xdr:sp macro="" textlink="">
      <xdr:nvSpPr>
        <xdr:cNvPr id="155" name="テキスト ボックス 154"/>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6" name="楕円 155"/>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7" name="テキスト ボックス 156"/>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年度は障害者自立支援事業，地域生活支援事業及び子ども子育て支援施設型給付費等が前年度よりも増加したことにより，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今後も社会保障費は増加していくことが見込まれることから，引き続き安定財源の確保に努めていく。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159657</xdr:rowOff>
    </xdr:to>
    <xdr:cxnSp macro="">
      <xdr:nvCxnSpPr>
        <xdr:cNvPr id="192" name="直線コネクタ 191"/>
        <xdr:cNvCxnSpPr/>
      </xdr:nvCxnSpPr>
      <xdr:spPr>
        <a:xfrm>
          <a:off x="3987800" y="96139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61685</xdr:rowOff>
    </xdr:to>
    <xdr:cxnSp macro="">
      <xdr:nvCxnSpPr>
        <xdr:cNvPr id="195" name="直線コネクタ 194"/>
        <xdr:cNvCxnSpPr/>
      </xdr:nvCxnSpPr>
      <xdr:spPr>
        <a:xfrm flipV="1">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61685</xdr:rowOff>
    </xdr:to>
    <xdr:cxnSp macro="">
      <xdr:nvCxnSpPr>
        <xdr:cNvPr id="198" name="直線コネクタ 197"/>
        <xdr:cNvCxnSpPr/>
      </xdr:nvCxnSpPr>
      <xdr:spPr>
        <a:xfrm>
          <a:off x="2209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151493</xdr:rowOff>
    </xdr:to>
    <xdr:cxnSp macro="">
      <xdr:nvCxnSpPr>
        <xdr:cNvPr id="201" name="直線コネクタ 200"/>
        <xdr:cNvCxnSpPr/>
      </xdr:nvCxnSpPr>
      <xdr:spPr>
        <a:xfrm>
          <a:off x="1320800" y="9417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1" name="楕円 210"/>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2"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8" name="テキスト ボックス 21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後期高齢者医療事業特別会計及び介護保険事業特別会計への繰出金が前年度比</a:t>
          </a:r>
          <a:r>
            <a:rPr kumimoji="1" lang="en-US" altLang="ja-JP" sz="1300">
              <a:latin typeface="ＭＳ Ｐゴシック" panose="020B0600070205080204" pitchFamily="50" charset="-128"/>
              <a:ea typeface="ＭＳ Ｐゴシック" panose="020B0600070205080204" pitchFamily="50" charset="-128"/>
            </a:rPr>
            <a:t>17,451</a:t>
          </a:r>
          <a:r>
            <a:rPr kumimoji="1" lang="ja-JP" altLang="en-US" sz="1300">
              <a:latin typeface="ＭＳ Ｐゴシック" panose="020B0600070205080204" pitchFamily="50" charset="-128"/>
              <a:ea typeface="ＭＳ Ｐゴシック" panose="020B0600070205080204" pitchFamily="50" charset="-128"/>
            </a:rPr>
            <a:t>千円増加したことにより，数値が前年度比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ポイント上昇した。また，類似団体平均と比較して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のは，下水道事業への繰出金が主な要因である。今後は経営戦略に基づき施設の新設，改修及び修繕を計画的に行い，起債の抑制や経費の節減等，一般会計への負担を減らす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149860</xdr:rowOff>
    </xdr:to>
    <xdr:cxnSp macro="">
      <xdr:nvCxnSpPr>
        <xdr:cNvPr id="253" name="直線コネクタ 252"/>
        <xdr:cNvCxnSpPr/>
      </xdr:nvCxnSpPr>
      <xdr:spPr>
        <a:xfrm>
          <a:off x="15671800" y="10002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58</xdr:row>
      <xdr:rowOff>58420</xdr:rowOff>
    </xdr:to>
    <xdr:cxnSp macro="">
      <xdr:nvCxnSpPr>
        <xdr:cNvPr id="256" name="直線コネクタ 255"/>
        <xdr:cNvCxnSpPr/>
      </xdr:nvCxnSpPr>
      <xdr:spPr>
        <a:xfrm>
          <a:off x="14782800" y="9857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161290</xdr:rowOff>
    </xdr:to>
    <xdr:cxnSp macro="">
      <xdr:nvCxnSpPr>
        <xdr:cNvPr id="259" name="直線コネクタ 258"/>
        <xdr:cNvCxnSpPr/>
      </xdr:nvCxnSpPr>
      <xdr:spPr>
        <a:xfrm flipV="1">
          <a:off x="13893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161290</xdr:rowOff>
    </xdr:to>
    <xdr:cxnSp macro="">
      <xdr:nvCxnSpPr>
        <xdr:cNvPr id="262" name="直線コネクタ 261"/>
        <xdr:cNvCxnSpPr/>
      </xdr:nvCxnSpPr>
      <xdr:spPr>
        <a:xfrm>
          <a:off x="13004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72" name="楕円 271"/>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73"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4" name="楕円 273"/>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5" name="テキスト ボックス 274"/>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6" name="楕円 275"/>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7" name="テキスト ボックス 27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0" name="楕円 27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81" name="テキスト ボックス 280"/>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補助費等に係る経常収支比率は，類似団体平均と比較してほぼ同水準で推移しており，前年度と同数値となっている。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今後も負担金や補助金交付事業の精査を行い，事業の見直しや廃止等の検討を進める。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104140</xdr:rowOff>
    </xdr:to>
    <xdr:cxnSp macro="">
      <xdr:nvCxnSpPr>
        <xdr:cNvPr id="314" name="直線コネクタ 313"/>
        <xdr:cNvCxnSpPr/>
      </xdr:nvCxnSpPr>
      <xdr:spPr>
        <a:xfrm>
          <a:off x="15671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104140</xdr:rowOff>
    </xdr:to>
    <xdr:cxnSp macro="">
      <xdr:nvCxnSpPr>
        <xdr:cNvPr id="317" name="直線コネクタ 316"/>
        <xdr:cNvCxnSpPr/>
      </xdr:nvCxnSpPr>
      <xdr:spPr>
        <a:xfrm>
          <a:off x="14782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119380</xdr:rowOff>
    </xdr:to>
    <xdr:cxnSp macro="">
      <xdr:nvCxnSpPr>
        <xdr:cNvPr id="320" name="直線コネクタ 319"/>
        <xdr:cNvCxnSpPr/>
      </xdr:nvCxnSpPr>
      <xdr:spPr>
        <a:xfrm flipV="1">
          <a:off x="13893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119380</xdr:rowOff>
    </xdr:from>
    <xdr:to>
      <xdr:col>69</xdr:col>
      <xdr:colOff>92075</xdr:colOff>
      <xdr:row>36</xdr:row>
      <xdr:rowOff>134620</xdr:rowOff>
    </xdr:to>
    <xdr:cxnSp macro="">
      <xdr:nvCxnSpPr>
        <xdr:cNvPr id="323" name="直線コネクタ 322"/>
        <xdr:cNvCxnSpPr/>
      </xdr:nvCxnSpPr>
      <xdr:spPr>
        <a:xfrm flipV="1">
          <a:off x="13004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4"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5" name="楕円 334"/>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6" name="テキスト ボックス 335"/>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7" name="楕円 336"/>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38" name="テキスト ボックス 337"/>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68580</xdr:rowOff>
    </xdr:from>
    <xdr:to>
      <xdr:col>69</xdr:col>
      <xdr:colOff>142875</xdr:colOff>
      <xdr:row>36</xdr:row>
      <xdr:rowOff>170180</xdr:rowOff>
    </xdr:to>
    <xdr:sp macro="" textlink="">
      <xdr:nvSpPr>
        <xdr:cNvPr id="339" name="楕円 338"/>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154957</xdr:rowOff>
    </xdr:from>
    <xdr:ext cx="762000" cy="259045"/>
    <xdr:sp macro="" textlink="">
      <xdr:nvSpPr>
        <xdr:cNvPr id="340" name="テキスト ボックス 339"/>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41" name="楕円 340"/>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42" name="テキスト ボックス 341"/>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公債費は，前年度数値と比較すると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年度をピークに新規地方債発行の抑制や償還終了分により減少傾向にある。平成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年度における公債費の一般財源は，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1,022,106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千円であり，前年度数値と比較すると，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しかしながら，類似団体平均数値と比較すると未だ高い水準であることから，今後も地方債の新規発行を必要最小限に抑え，財政の健全化に努めていく。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20864</xdr:rowOff>
    </xdr:from>
    <xdr:to>
      <xdr:col>24</xdr:col>
      <xdr:colOff>25400</xdr:colOff>
      <xdr:row>79</xdr:row>
      <xdr:rowOff>27395</xdr:rowOff>
    </xdr:to>
    <xdr:cxnSp macro="">
      <xdr:nvCxnSpPr>
        <xdr:cNvPr id="376" name="直線コネクタ 375"/>
        <xdr:cNvCxnSpPr/>
      </xdr:nvCxnSpPr>
      <xdr:spPr>
        <a:xfrm>
          <a:off x="3987800" y="135654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20864</xdr:rowOff>
    </xdr:from>
    <xdr:to>
      <xdr:col>19</xdr:col>
      <xdr:colOff>187325</xdr:colOff>
      <xdr:row>79</xdr:row>
      <xdr:rowOff>53521</xdr:rowOff>
    </xdr:to>
    <xdr:cxnSp macro="">
      <xdr:nvCxnSpPr>
        <xdr:cNvPr id="379" name="直線コネクタ 378"/>
        <xdr:cNvCxnSpPr/>
      </xdr:nvCxnSpPr>
      <xdr:spPr>
        <a:xfrm flipV="1">
          <a:off x="3098800" y="13565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146594</xdr:rowOff>
    </xdr:from>
    <xdr:to>
      <xdr:col>15</xdr:col>
      <xdr:colOff>98425</xdr:colOff>
      <xdr:row>79</xdr:row>
      <xdr:rowOff>53521</xdr:rowOff>
    </xdr:to>
    <xdr:cxnSp macro="">
      <xdr:nvCxnSpPr>
        <xdr:cNvPr id="382" name="直線コネクタ 381"/>
        <xdr:cNvCxnSpPr/>
      </xdr:nvCxnSpPr>
      <xdr:spPr>
        <a:xfrm>
          <a:off x="2209800" y="1351969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146594</xdr:rowOff>
    </xdr:from>
    <xdr:to>
      <xdr:col>11</xdr:col>
      <xdr:colOff>9525</xdr:colOff>
      <xdr:row>78</xdr:row>
      <xdr:rowOff>166188</xdr:rowOff>
    </xdr:to>
    <xdr:cxnSp macro="">
      <xdr:nvCxnSpPr>
        <xdr:cNvPr id="385" name="直線コネクタ 384"/>
        <xdr:cNvCxnSpPr/>
      </xdr:nvCxnSpPr>
      <xdr:spPr>
        <a:xfrm flipV="1">
          <a:off x="1320800" y="135196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31222</xdr:rowOff>
    </xdr:from>
    <xdr:ext cx="762000" cy="259045"/>
    <xdr:sp macro="" textlink="">
      <xdr:nvSpPr>
        <xdr:cNvPr id="389" name="テキスト ボックス 388"/>
        <xdr:cNvSpPr txBox="1"/>
      </xdr:nvSpPr>
      <xdr:spPr>
        <a:xfrm>
          <a:off x="939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148045</xdr:rowOff>
    </xdr:from>
    <xdr:to>
      <xdr:col>24</xdr:col>
      <xdr:colOff>76200</xdr:colOff>
      <xdr:row>79</xdr:row>
      <xdr:rowOff>78195</xdr:rowOff>
    </xdr:to>
    <xdr:sp macro="" textlink="">
      <xdr:nvSpPr>
        <xdr:cNvPr id="395" name="楕円 394"/>
        <xdr:cNvSpPr/>
      </xdr:nvSpPr>
      <xdr:spPr>
        <a:xfrm>
          <a:off x="4775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120122</xdr:rowOff>
    </xdr:from>
    <xdr:ext cx="762000" cy="259045"/>
    <xdr:sp macro="" textlink="">
      <xdr:nvSpPr>
        <xdr:cNvPr id="396" name="公債費該当値テキスト"/>
        <xdr:cNvSpPr txBox="1"/>
      </xdr:nvSpPr>
      <xdr:spPr>
        <a:xfrm>
          <a:off x="4914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141514</xdr:rowOff>
    </xdr:from>
    <xdr:to>
      <xdr:col>20</xdr:col>
      <xdr:colOff>38100</xdr:colOff>
      <xdr:row>79</xdr:row>
      <xdr:rowOff>71664</xdr:rowOff>
    </xdr:to>
    <xdr:sp macro="" textlink="">
      <xdr:nvSpPr>
        <xdr:cNvPr id="397" name="楕円 396"/>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56441</xdr:rowOff>
    </xdr:from>
    <xdr:ext cx="736600" cy="259045"/>
    <xdr:sp macro="" textlink="">
      <xdr:nvSpPr>
        <xdr:cNvPr id="398" name="テキスト ボックス 397"/>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399" name="楕円 398"/>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400" name="テキスト ボックス 399"/>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95794</xdr:rowOff>
    </xdr:from>
    <xdr:to>
      <xdr:col>11</xdr:col>
      <xdr:colOff>60325</xdr:colOff>
      <xdr:row>79</xdr:row>
      <xdr:rowOff>25944</xdr:rowOff>
    </xdr:to>
    <xdr:sp macro="" textlink="">
      <xdr:nvSpPr>
        <xdr:cNvPr id="401" name="楕円 400"/>
        <xdr:cNvSpPr/>
      </xdr:nvSpPr>
      <xdr:spPr>
        <a:xfrm>
          <a:off x="2159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10721</xdr:rowOff>
    </xdr:from>
    <xdr:ext cx="762000" cy="259045"/>
    <xdr:sp macro="" textlink="">
      <xdr:nvSpPr>
        <xdr:cNvPr id="402" name="テキスト ボックス 401"/>
        <xdr:cNvSpPr txBox="1"/>
      </xdr:nvSpPr>
      <xdr:spPr>
        <a:xfrm>
          <a:off x="1828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115388</xdr:rowOff>
    </xdr:from>
    <xdr:to>
      <xdr:col>6</xdr:col>
      <xdr:colOff>171450</xdr:colOff>
      <xdr:row>79</xdr:row>
      <xdr:rowOff>45538</xdr:rowOff>
    </xdr:to>
    <xdr:sp macro="" textlink="">
      <xdr:nvSpPr>
        <xdr:cNvPr id="403" name="楕円 402"/>
        <xdr:cNvSpPr/>
      </xdr:nvSpPr>
      <xdr:spPr>
        <a:xfrm>
          <a:off x="1270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30315</xdr:rowOff>
    </xdr:from>
    <xdr:ext cx="762000" cy="259045"/>
    <xdr:sp macro="" textlink="">
      <xdr:nvSpPr>
        <xdr:cNvPr id="404" name="テキスト ボックス 403"/>
        <xdr:cNvSpPr txBox="1"/>
      </xdr:nvSpPr>
      <xdr:spPr>
        <a:xfrm>
          <a:off x="939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物件費や補助費等については，前年度と比較すると同様または減少しているが，扶助費及び他会計繰出金にあたるその他の数値が上昇したことにより，前年度比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ポイント上昇，類似団体平均と比較すると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今後は，社会保障費の増加が見込まれることから，事業の見直しや経費の節減に努めていく。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77470</xdr:rowOff>
    </xdr:to>
    <xdr:cxnSp macro="">
      <xdr:nvCxnSpPr>
        <xdr:cNvPr id="437" name="直線コネクタ 436"/>
        <xdr:cNvCxnSpPr/>
      </xdr:nvCxnSpPr>
      <xdr:spPr>
        <a:xfrm>
          <a:off x="15671800" y="13164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76</xdr:row>
      <xdr:rowOff>134620</xdr:rowOff>
    </xdr:to>
    <xdr:cxnSp macro="">
      <xdr:nvCxnSpPr>
        <xdr:cNvPr id="440" name="直線コネクタ 439"/>
        <xdr:cNvCxnSpPr/>
      </xdr:nvCxnSpPr>
      <xdr:spPr>
        <a:xfrm>
          <a:off x="14782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76</xdr:row>
      <xdr:rowOff>157480</xdr:rowOff>
    </xdr:to>
    <xdr:cxnSp macro="">
      <xdr:nvCxnSpPr>
        <xdr:cNvPr id="443" name="直線コネクタ 442"/>
        <xdr:cNvCxnSpPr/>
      </xdr:nvCxnSpPr>
      <xdr:spPr>
        <a:xfrm flipV="1">
          <a:off x="13893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76</xdr:row>
      <xdr:rowOff>157480</xdr:rowOff>
    </xdr:to>
    <xdr:cxnSp macro="">
      <xdr:nvCxnSpPr>
        <xdr:cNvPr id="446" name="直線コネクタ 445"/>
        <xdr:cNvCxnSpPr/>
      </xdr:nvCxnSpPr>
      <xdr:spPr>
        <a:xfrm>
          <a:off x="13004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56" name="楕円 455"/>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170197</xdr:rowOff>
    </xdr:from>
    <xdr:ext cx="762000" cy="259045"/>
    <xdr:sp macro="" textlink="">
      <xdr:nvSpPr>
        <xdr:cNvPr id="457" name="公債費以外該当値テキスト"/>
        <xdr:cNvSpPr txBox="1"/>
      </xdr:nvSpPr>
      <xdr:spPr>
        <a:xfrm>
          <a:off x="16598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58" name="楕円 457"/>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59" name="テキスト ボックス 458"/>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60" name="楕円 459"/>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147338</xdr:rowOff>
    </xdr:from>
    <xdr:ext cx="762000" cy="259045"/>
    <xdr:sp macro="" textlink="">
      <xdr:nvSpPr>
        <xdr:cNvPr id="461" name="テキスト ボックス 460"/>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62" name="楕円 461"/>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63" name="テキスト ボックス 462"/>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64" name="楕円 463"/>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65" name="テキスト ボックス 464"/>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71183</xdr:rowOff>
    </xdr:from>
    <xdr:to>
      <xdr:col>29</xdr:col>
      <xdr:colOff>127000</xdr:colOff>
      <xdr:row>16</xdr:row>
      <xdr:rowOff>82924</xdr:rowOff>
    </xdr:to>
    <xdr:cxnSp macro="">
      <xdr:nvCxnSpPr>
        <xdr:cNvPr id="52" name="直線コネクタ 51"/>
        <xdr:cNvCxnSpPr/>
      </xdr:nvCxnSpPr>
      <xdr:spPr bwMode="auto">
        <a:xfrm flipV="1">
          <a:off x="5003800" y="2862008"/>
          <a:ext cx="647700" cy="1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82924</xdr:rowOff>
    </xdr:from>
    <xdr:to>
      <xdr:col>26</xdr:col>
      <xdr:colOff>50800</xdr:colOff>
      <xdr:row>16</xdr:row>
      <xdr:rowOff>102681</xdr:rowOff>
    </xdr:to>
    <xdr:cxnSp macro="">
      <xdr:nvCxnSpPr>
        <xdr:cNvPr id="55" name="直線コネクタ 54"/>
        <xdr:cNvCxnSpPr/>
      </xdr:nvCxnSpPr>
      <xdr:spPr bwMode="auto">
        <a:xfrm flipV="1">
          <a:off x="4305300" y="2873749"/>
          <a:ext cx="698500" cy="1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102681</xdr:rowOff>
    </xdr:from>
    <xdr:to>
      <xdr:col>22</xdr:col>
      <xdr:colOff>114300</xdr:colOff>
      <xdr:row>16</xdr:row>
      <xdr:rowOff>152843</xdr:rowOff>
    </xdr:to>
    <xdr:cxnSp macro="">
      <xdr:nvCxnSpPr>
        <xdr:cNvPr id="58" name="直線コネクタ 57"/>
        <xdr:cNvCxnSpPr/>
      </xdr:nvCxnSpPr>
      <xdr:spPr bwMode="auto">
        <a:xfrm flipV="1">
          <a:off x="3606800" y="2893506"/>
          <a:ext cx="698500" cy="5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152843</xdr:rowOff>
    </xdr:from>
    <xdr:to>
      <xdr:col>18</xdr:col>
      <xdr:colOff>177800</xdr:colOff>
      <xdr:row>17</xdr:row>
      <xdr:rowOff>415</xdr:rowOff>
    </xdr:to>
    <xdr:cxnSp macro="">
      <xdr:nvCxnSpPr>
        <xdr:cNvPr id="61" name="直線コネクタ 60"/>
        <xdr:cNvCxnSpPr/>
      </xdr:nvCxnSpPr>
      <xdr:spPr bwMode="auto">
        <a:xfrm flipV="1">
          <a:off x="2908300" y="2943668"/>
          <a:ext cx="698500" cy="1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20383</xdr:rowOff>
    </xdr:from>
    <xdr:to>
      <xdr:col>29</xdr:col>
      <xdr:colOff>177800</xdr:colOff>
      <xdr:row>16</xdr:row>
      <xdr:rowOff>121983</xdr:rowOff>
    </xdr:to>
    <xdr:sp macro="" textlink="">
      <xdr:nvSpPr>
        <xdr:cNvPr id="71" name="楕円 70"/>
        <xdr:cNvSpPr/>
      </xdr:nvSpPr>
      <xdr:spPr bwMode="auto">
        <a:xfrm>
          <a:off x="5600700" y="281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36910</xdr:rowOff>
    </xdr:from>
    <xdr:ext cx="762000" cy="259045"/>
    <xdr:sp macro="" textlink="">
      <xdr:nvSpPr>
        <xdr:cNvPr id="72" name="人口1人当たり決算額の推移該当値テキスト130"/>
        <xdr:cNvSpPr txBox="1"/>
      </xdr:nvSpPr>
      <xdr:spPr>
        <a:xfrm>
          <a:off x="5740400" y="265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32124</xdr:rowOff>
    </xdr:from>
    <xdr:to>
      <xdr:col>26</xdr:col>
      <xdr:colOff>101600</xdr:colOff>
      <xdr:row>16</xdr:row>
      <xdr:rowOff>133724</xdr:rowOff>
    </xdr:to>
    <xdr:sp macro="" textlink="">
      <xdr:nvSpPr>
        <xdr:cNvPr id="73" name="楕円 72"/>
        <xdr:cNvSpPr/>
      </xdr:nvSpPr>
      <xdr:spPr bwMode="auto">
        <a:xfrm>
          <a:off x="4953000" y="28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143901</xdr:rowOff>
    </xdr:from>
    <xdr:ext cx="736600" cy="259045"/>
    <xdr:sp macro="" textlink="">
      <xdr:nvSpPr>
        <xdr:cNvPr id="74" name="テキスト ボックス 73"/>
        <xdr:cNvSpPr txBox="1"/>
      </xdr:nvSpPr>
      <xdr:spPr>
        <a:xfrm>
          <a:off x="4622800" y="259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51881</xdr:rowOff>
    </xdr:from>
    <xdr:to>
      <xdr:col>22</xdr:col>
      <xdr:colOff>165100</xdr:colOff>
      <xdr:row>16</xdr:row>
      <xdr:rowOff>153481</xdr:rowOff>
    </xdr:to>
    <xdr:sp macro="" textlink="">
      <xdr:nvSpPr>
        <xdr:cNvPr id="75" name="楕円 74"/>
        <xdr:cNvSpPr/>
      </xdr:nvSpPr>
      <xdr:spPr bwMode="auto">
        <a:xfrm>
          <a:off x="4254500" y="28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163658</xdr:rowOff>
    </xdr:from>
    <xdr:ext cx="762000" cy="259045"/>
    <xdr:sp macro="" textlink="">
      <xdr:nvSpPr>
        <xdr:cNvPr id="76" name="テキスト ボックス 75"/>
        <xdr:cNvSpPr txBox="1"/>
      </xdr:nvSpPr>
      <xdr:spPr>
        <a:xfrm>
          <a:off x="3924300" y="261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102043</xdr:rowOff>
    </xdr:from>
    <xdr:to>
      <xdr:col>19</xdr:col>
      <xdr:colOff>38100</xdr:colOff>
      <xdr:row>17</xdr:row>
      <xdr:rowOff>32193</xdr:rowOff>
    </xdr:to>
    <xdr:sp macro="" textlink="">
      <xdr:nvSpPr>
        <xdr:cNvPr id="77" name="楕円 76"/>
        <xdr:cNvSpPr/>
      </xdr:nvSpPr>
      <xdr:spPr bwMode="auto">
        <a:xfrm>
          <a:off x="3556000" y="289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42370</xdr:rowOff>
    </xdr:from>
    <xdr:ext cx="762000" cy="259045"/>
    <xdr:sp macro="" textlink="">
      <xdr:nvSpPr>
        <xdr:cNvPr id="78" name="テキスト ボックス 77"/>
        <xdr:cNvSpPr txBox="1"/>
      </xdr:nvSpPr>
      <xdr:spPr>
        <a:xfrm>
          <a:off x="3225800" y="266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121065</xdr:rowOff>
    </xdr:from>
    <xdr:to>
      <xdr:col>15</xdr:col>
      <xdr:colOff>101600</xdr:colOff>
      <xdr:row>17</xdr:row>
      <xdr:rowOff>51215</xdr:rowOff>
    </xdr:to>
    <xdr:sp macro="" textlink="">
      <xdr:nvSpPr>
        <xdr:cNvPr id="79" name="楕円 78"/>
        <xdr:cNvSpPr/>
      </xdr:nvSpPr>
      <xdr:spPr bwMode="auto">
        <a:xfrm>
          <a:off x="2857500" y="291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61392</xdr:rowOff>
    </xdr:from>
    <xdr:ext cx="762000" cy="259045"/>
    <xdr:sp macro="" textlink="">
      <xdr:nvSpPr>
        <xdr:cNvPr id="80" name="テキスト ボックス 79"/>
        <xdr:cNvSpPr txBox="1"/>
      </xdr:nvSpPr>
      <xdr:spPr>
        <a:xfrm>
          <a:off x="2527300" y="268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326701</xdr:rowOff>
    </xdr:from>
    <xdr:to>
      <xdr:col>29</xdr:col>
      <xdr:colOff>127000</xdr:colOff>
      <xdr:row>34</xdr:row>
      <xdr:rowOff>328092</xdr:rowOff>
    </xdr:to>
    <xdr:cxnSp macro="">
      <xdr:nvCxnSpPr>
        <xdr:cNvPr id="113" name="直線コネクタ 112"/>
        <xdr:cNvCxnSpPr/>
      </xdr:nvCxnSpPr>
      <xdr:spPr bwMode="auto">
        <a:xfrm>
          <a:off x="5003800" y="6594151"/>
          <a:ext cx="6477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303479</xdr:rowOff>
    </xdr:from>
    <xdr:to>
      <xdr:col>26</xdr:col>
      <xdr:colOff>50800</xdr:colOff>
      <xdr:row>34</xdr:row>
      <xdr:rowOff>326701</xdr:rowOff>
    </xdr:to>
    <xdr:cxnSp macro="">
      <xdr:nvCxnSpPr>
        <xdr:cNvPr id="116" name="直線コネクタ 115"/>
        <xdr:cNvCxnSpPr/>
      </xdr:nvCxnSpPr>
      <xdr:spPr bwMode="auto">
        <a:xfrm>
          <a:off x="4305300" y="6570929"/>
          <a:ext cx="698500" cy="2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303479</xdr:rowOff>
    </xdr:from>
    <xdr:to>
      <xdr:col>22</xdr:col>
      <xdr:colOff>114300</xdr:colOff>
      <xdr:row>34</xdr:row>
      <xdr:rowOff>326625</xdr:rowOff>
    </xdr:to>
    <xdr:cxnSp macro="">
      <xdr:nvCxnSpPr>
        <xdr:cNvPr id="119" name="直線コネクタ 118"/>
        <xdr:cNvCxnSpPr/>
      </xdr:nvCxnSpPr>
      <xdr:spPr bwMode="auto">
        <a:xfrm flipV="1">
          <a:off x="3606800" y="6570929"/>
          <a:ext cx="698500" cy="23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322358</xdr:rowOff>
    </xdr:from>
    <xdr:to>
      <xdr:col>18</xdr:col>
      <xdr:colOff>177800</xdr:colOff>
      <xdr:row>34</xdr:row>
      <xdr:rowOff>326625</xdr:rowOff>
    </xdr:to>
    <xdr:cxnSp macro="">
      <xdr:nvCxnSpPr>
        <xdr:cNvPr id="122" name="直線コネクタ 121"/>
        <xdr:cNvCxnSpPr/>
      </xdr:nvCxnSpPr>
      <xdr:spPr bwMode="auto">
        <a:xfrm>
          <a:off x="2908300" y="6589808"/>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277292</xdr:rowOff>
    </xdr:from>
    <xdr:to>
      <xdr:col>29</xdr:col>
      <xdr:colOff>177800</xdr:colOff>
      <xdr:row>35</xdr:row>
      <xdr:rowOff>35992</xdr:rowOff>
    </xdr:to>
    <xdr:sp macro="" textlink="">
      <xdr:nvSpPr>
        <xdr:cNvPr id="132" name="楕円 131"/>
        <xdr:cNvSpPr/>
      </xdr:nvSpPr>
      <xdr:spPr bwMode="auto">
        <a:xfrm>
          <a:off x="5600700" y="6544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122369</xdr:rowOff>
    </xdr:from>
    <xdr:ext cx="762000" cy="259045"/>
    <xdr:sp macro="" textlink="">
      <xdr:nvSpPr>
        <xdr:cNvPr id="133" name="人口1人当たり決算額の推移該当値テキスト445"/>
        <xdr:cNvSpPr txBox="1"/>
      </xdr:nvSpPr>
      <xdr:spPr>
        <a:xfrm>
          <a:off x="5740400" y="63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275901</xdr:rowOff>
    </xdr:from>
    <xdr:to>
      <xdr:col>26</xdr:col>
      <xdr:colOff>101600</xdr:colOff>
      <xdr:row>35</xdr:row>
      <xdr:rowOff>34601</xdr:rowOff>
    </xdr:to>
    <xdr:sp macro="" textlink="">
      <xdr:nvSpPr>
        <xdr:cNvPr id="134" name="楕円 133"/>
        <xdr:cNvSpPr/>
      </xdr:nvSpPr>
      <xdr:spPr bwMode="auto">
        <a:xfrm>
          <a:off x="4953000" y="654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44778</xdr:rowOff>
    </xdr:from>
    <xdr:ext cx="736600" cy="259045"/>
    <xdr:sp macro="" textlink="">
      <xdr:nvSpPr>
        <xdr:cNvPr id="135" name="テキスト ボックス 134"/>
        <xdr:cNvSpPr txBox="1"/>
      </xdr:nvSpPr>
      <xdr:spPr>
        <a:xfrm>
          <a:off x="4622800" y="631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252679</xdr:rowOff>
    </xdr:from>
    <xdr:to>
      <xdr:col>22</xdr:col>
      <xdr:colOff>165100</xdr:colOff>
      <xdr:row>35</xdr:row>
      <xdr:rowOff>11379</xdr:rowOff>
    </xdr:to>
    <xdr:sp macro="" textlink="">
      <xdr:nvSpPr>
        <xdr:cNvPr id="136" name="楕円 135"/>
        <xdr:cNvSpPr/>
      </xdr:nvSpPr>
      <xdr:spPr bwMode="auto">
        <a:xfrm>
          <a:off x="4254500" y="652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21556</xdr:rowOff>
    </xdr:from>
    <xdr:ext cx="762000" cy="259045"/>
    <xdr:sp macro="" textlink="">
      <xdr:nvSpPr>
        <xdr:cNvPr id="137" name="テキスト ボックス 136"/>
        <xdr:cNvSpPr txBox="1"/>
      </xdr:nvSpPr>
      <xdr:spPr>
        <a:xfrm>
          <a:off x="3924300" y="628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275825</xdr:rowOff>
    </xdr:from>
    <xdr:to>
      <xdr:col>19</xdr:col>
      <xdr:colOff>38100</xdr:colOff>
      <xdr:row>35</xdr:row>
      <xdr:rowOff>34525</xdr:rowOff>
    </xdr:to>
    <xdr:sp macro="" textlink="">
      <xdr:nvSpPr>
        <xdr:cNvPr id="138" name="楕円 137"/>
        <xdr:cNvSpPr/>
      </xdr:nvSpPr>
      <xdr:spPr bwMode="auto">
        <a:xfrm>
          <a:off x="3556000" y="65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44702</xdr:rowOff>
    </xdr:from>
    <xdr:ext cx="762000" cy="259045"/>
    <xdr:sp macro="" textlink="">
      <xdr:nvSpPr>
        <xdr:cNvPr id="139" name="テキスト ボックス 138"/>
        <xdr:cNvSpPr txBox="1"/>
      </xdr:nvSpPr>
      <xdr:spPr>
        <a:xfrm>
          <a:off x="3225800" y="63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271558</xdr:rowOff>
    </xdr:from>
    <xdr:to>
      <xdr:col>15</xdr:col>
      <xdr:colOff>101600</xdr:colOff>
      <xdr:row>35</xdr:row>
      <xdr:rowOff>30258</xdr:rowOff>
    </xdr:to>
    <xdr:sp macro="" textlink="">
      <xdr:nvSpPr>
        <xdr:cNvPr id="140" name="楕円 139"/>
        <xdr:cNvSpPr/>
      </xdr:nvSpPr>
      <xdr:spPr bwMode="auto">
        <a:xfrm>
          <a:off x="2857500" y="653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40435</xdr:rowOff>
    </xdr:from>
    <xdr:ext cx="762000" cy="259045"/>
    <xdr:sp macro="" textlink="">
      <xdr:nvSpPr>
        <xdr:cNvPr id="141" name="テキスト ボックス 140"/>
        <xdr:cNvSpPr txBox="1"/>
      </xdr:nvSpPr>
      <xdr:spPr>
        <a:xfrm>
          <a:off x="2527300" y="63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25,250
24,281
46.59
20,957,271
20,608,046
293,793
5,892,904
9,758,939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59412</xdr:rowOff>
    </xdr:from>
    <xdr:to>
      <xdr:col>24</xdr:col>
      <xdr:colOff>63500</xdr:colOff>
      <xdr:row>37</xdr:row>
      <xdr:rowOff>70891</xdr:rowOff>
    </xdr:to>
    <xdr:cxnSp macro="">
      <xdr:nvCxnSpPr>
        <xdr:cNvPr id="63" name="直線コネクタ 62"/>
        <xdr:cNvCxnSpPr/>
      </xdr:nvCxnSpPr>
      <xdr:spPr>
        <a:xfrm flipV="1">
          <a:off x="3797300" y="6403062"/>
          <a:ext cx="8382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70891</xdr:rowOff>
    </xdr:from>
    <xdr:to>
      <xdr:col>19</xdr:col>
      <xdr:colOff>177800</xdr:colOff>
      <xdr:row>37</xdr:row>
      <xdr:rowOff>79578</xdr:rowOff>
    </xdr:to>
    <xdr:cxnSp macro="">
      <xdr:nvCxnSpPr>
        <xdr:cNvPr id="66" name="直線コネクタ 65"/>
        <xdr:cNvCxnSpPr/>
      </xdr:nvCxnSpPr>
      <xdr:spPr>
        <a:xfrm flipV="1">
          <a:off x="2908300" y="64145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79578</xdr:rowOff>
    </xdr:from>
    <xdr:to>
      <xdr:col>15</xdr:col>
      <xdr:colOff>50800</xdr:colOff>
      <xdr:row>37</xdr:row>
      <xdr:rowOff>125641</xdr:rowOff>
    </xdr:to>
    <xdr:cxnSp macro="">
      <xdr:nvCxnSpPr>
        <xdr:cNvPr id="69" name="直線コネクタ 68"/>
        <xdr:cNvCxnSpPr/>
      </xdr:nvCxnSpPr>
      <xdr:spPr>
        <a:xfrm flipV="1">
          <a:off x="2019300" y="6423228"/>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113640</xdr:rowOff>
    </xdr:from>
    <xdr:to>
      <xdr:col>10</xdr:col>
      <xdr:colOff>114300</xdr:colOff>
      <xdr:row>37</xdr:row>
      <xdr:rowOff>125641</xdr:rowOff>
    </xdr:to>
    <xdr:cxnSp macro="">
      <xdr:nvCxnSpPr>
        <xdr:cNvPr id="72" name="直線コネクタ 71"/>
        <xdr:cNvCxnSpPr/>
      </xdr:nvCxnSpPr>
      <xdr:spPr>
        <a:xfrm>
          <a:off x="1130300" y="6457290"/>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8612</xdr:rowOff>
    </xdr:from>
    <xdr:to>
      <xdr:col>24</xdr:col>
      <xdr:colOff>114300</xdr:colOff>
      <xdr:row>37</xdr:row>
      <xdr:rowOff>110212</xdr:rowOff>
    </xdr:to>
    <xdr:sp macro="" textlink="">
      <xdr:nvSpPr>
        <xdr:cNvPr id="82" name="楕円 81"/>
        <xdr:cNvSpPr/>
      </xdr:nvSpPr>
      <xdr:spPr>
        <a:xfrm>
          <a:off x="4584700" y="6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31489</xdr:rowOff>
    </xdr:from>
    <xdr:ext cx="534377" cy="259045"/>
    <xdr:sp macro="" textlink="">
      <xdr:nvSpPr>
        <xdr:cNvPr id="83" name="人件費該当値テキスト"/>
        <xdr:cNvSpPr txBox="1"/>
      </xdr:nvSpPr>
      <xdr:spPr>
        <a:xfrm>
          <a:off x="4686300" y="62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20091</xdr:rowOff>
    </xdr:from>
    <xdr:to>
      <xdr:col>20</xdr:col>
      <xdr:colOff>38100</xdr:colOff>
      <xdr:row>37</xdr:row>
      <xdr:rowOff>121691</xdr:rowOff>
    </xdr:to>
    <xdr:sp macro="" textlink="">
      <xdr:nvSpPr>
        <xdr:cNvPr id="84" name="楕円 83"/>
        <xdr:cNvSpPr/>
      </xdr:nvSpPr>
      <xdr:spPr>
        <a:xfrm>
          <a:off x="3746500" y="63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112818</xdr:rowOff>
    </xdr:from>
    <xdr:ext cx="534377" cy="259045"/>
    <xdr:sp macro="" textlink="">
      <xdr:nvSpPr>
        <xdr:cNvPr id="85" name="テキスト ボックス 84"/>
        <xdr:cNvSpPr txBox="1"/>
      </xdr:nvSpPr>
      <xdr:spPr>
        <a:xfrm>
          <a:off x="3530111" y="64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28778</xdr:rowOff>
    </xdr:from>
    <xdr:to>
      <xdr:col>15</xdr:col>
      <xdr:colOff>101600</xdr:colOff>
      <xdr:row>37</xdr:row>
      <xdr:rowOff>130378</xdr:rowOff>
    </xdr:to>
    <xdr:sp macro="" textlink="">
      <xdr:nvSpPr>
        <xdr:cNvPr id="86" name="楕円 85"/>
        <xdr:cNvSpPr/>
      </xdr:nvSpPr>
      <xdr:spPr>
        <a:xfrm>
          <a:off x="28575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121505</xdr:rowOff>
    </xdr:from>
    <xdr:ext cx="534377" cy="259045"/>
    <xdr:sp macro="" textlink="">
      <xdr:nvSpPr>
        <xdr:cNvPr id="87" name="テキスト ボックス 86"/>
        <xdr:cNvSpPr txBox="1"/>
      </xdr:nvSpPr>
      <xdr:spPr>
        <a:xfrm>
          <a:off x="2641111" y="64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74841</xdr:rowOff>
    </xdr:from>
    <xdr:to>
      <xdr:col>10</xdr:col>
      <xdr:colOff>165100</xdr:colOff>
      <xdr:row>38</xdr:row>
      <xdr:rowOff>4991</xdr:rowOff>
    </xdr:to>
    <xdr:sp macro="" textlink="">
      <xdr:nvSpPr>
        <xdr:cNvPr id="88" name="楕円 87"/>
        <xdr:cNvSpPr/>
      </xdr:nvSpPr>
      <xdr:spPr>
        <a:xfrm>
          <a:off x="1968500" y="64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167568</xdr:rowOff>
    </xdr:from>
    <xdr:ext cx="534377" cy="259045"/>
    <xdr:sp macro="" textlink="">
      <xdr:nvSpPr>
        <xdr:cNvPr id="89" name="テキスト ボックス 88"/>
        <xdr:cNvSpPr txBox="1"/>
      </xdr:nvSpPr>
      <xdr:spPr>
        <a:xfrm>
          <a:off x="1752111" y="65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62840</xdr:rowOff>
    </xdr:from>
    <xdr:to>
      <xdr:col>6</xdr:col>
      <xdr:colOff>38100</xdr:colOff>
      <xdr:row>37</xdr:row>
      <xdr:rowOff>164440</xdr:rowOff>
    </xdr:to>
    <xdr:sp macro="" textlink="">
      <xdr:nvSpPr>
        <xdr:cNvPr id="90" name="楕円 89"/>
        <xdr:cNvSpPr/>
      </xdr:nvSpPr>
      <xdr:spPr>
        <a:xfrm>
          <a:off x="10795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155567</xdr:rowOff>
    </xdr:from>
    <xdr:ext cx="534377" cy="259045"/>
    <xdr:sp macro="" textlink="">
      <xdr:nvSpPr>
        <xdr:cNvPr id="91" name="テキスト ボックス 90"/>
        <xdr:cNvSpPr txBox="1"/>
      </xdr:nvSpPr>
      <xdr:spPr>
        <a:xfrm>
          <a:off x="863111" y="64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96101</xdr:rowOff>
    </xdr:from>
    <xdr:to>
      <xdr:col>24</xdr:col>
      <xdr:colOff>63500</xdr:colOff>
      <xdr:row>57</xdr:row>
      <xdr:rowOff>20701</xdr:rowOff>
    </xdr:to>
    <xdr:cxnSp macro="">
      <xdr:nvCxnSpPr>
        <xdr:cNvPr id="121" name="直線コネクタ 120"/>
        <xdr:cNvCxnSpPr/>
      </xdr:nvCxnSpPr>
      <xdr:spPr>
        <a:xfrm flipV="1">
          <a:off x="3797300" y="8668601"/>
          <a:ext cx="838200" cy="1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20701</xdr:rowOff>
    </xdr:from>
    <xdr:to>
      <xdr:col>19</xdr:col>
      <xdr:colOff>177800</xdr:colOff>
      <xdr:row>57</xdr:row>
      <xdr:rowOff>91872</xdr:rowOff>
    </xdr:to>
    <xdr:cxnSp macro="">
      <xdr:nvCxnSpPr>
        <xdr:cNvPr id="124" name="直線コネクタ 123"/>
        <xdr:cNvCxnSpPr/>
      </xdr:nvCxnSpPr>
      <xdr:spPr>
        <a:xfrm flipV="1">
          <a:off x="2908300" y="9793351"/>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91872</xdr:rowOff>
    </xdr:from>
    <xdr:to>
      <xdr:col>15</xdr:col>
      <xdr:colOff>50800</xdr:colOff>
      <xdr:row>57</xdr:row>
      <xdr:rowOff>121463</xdr:rowOff>
    </xdr:to>
    <xdr:cxnSp macro="">
      <xdr:nvCxnSpPr>
        <xdr:cNvPr id="127" name="直線コネクタ 126"/>
        <xdr:cNvCxnSpPr/>
      </xdr:nvCxnSpPr>
      <xdr:spPr>
        <a:xfrm flipV="1">
          <a:off x="2019300" y="9864522"/>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121463</xdr:rowOff>
    </xdr:from>
    <xdr:to>
      <xdr:col>10</xdr:col>
      <xdr:colOff>114300</xdr:colOff>
      <xdr:row>58</xdr:row>
      <xdr:rowOff>51346</xdr:rowOff>
    </xdr:to>
    <xdr:cxnSp macro="">
      <xdr:nvCxnSpPr>
        <xdr:cNvPr id="130" name="直線コネクタ 129"/>
        <xdr:cNvCxnSpPr/>
      </xdr:nvCxnSpPr>
      <xdr:spPr>
        <a:xfrm flipV="1">
          <a:off x="1130300" y="9894113"/>
          <a:ext cx="889000" cy="10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45301</xdr:rowOff>
    </xdr:from>
    <xdr:to>
      <xdr:col>24</xdr:col>
      <xdr:colOff>114300</xdr:colOff>
      <xdr:row>50</xdr:row>
      <xdr:rowOff>146901</xdr:rowOff>
    </xdr:to>
    <xdr:sp macro="" textlink="">
      <xdr:nvSpPr>
        <xdr:cNvPr id="140" name="楕円 139"/>
        <xdr:cNvSpPr/>
      </xdr:nvSpPr>
      <xdr:spPr>
        <a:xfrm>
          <a:off x="4584700" y="86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169778</xdr:rowOff>
    </xdr:from>
    <xdr:ext cx="599010" cy="259045"/>
    <xdr:sp macro="" textlink="">
      <xdr:nvSpPr>
        <xdr:cNvPr id="141" name="物件費該当値テキスト"/>
        <xdr:cNvSpPr txBox="1"/>
      </xdr:nvSpPr>
      <xdr:spPr>
        <a:xfrm>
          <a:off x="4686300" y="857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141351</xdr:rowOff>
    </xdr:from>
    <xdr:to>
      <xdr:col>20</xdr:col>
      <xdr:colOff>38100</xdr:colOff>
      <xdr:row>57</xdr:row>
      <xdr:rowOff>71501</xdr:rowOff>
    </xdr:to>
    <xdr:sp macro="" textlink="">
      <xdr:nvSpPr>
        <xdr:cNvPr id="142" name="楕円 141"/>
        <xdr:cNvSpPr/>
      </xdr:nvSpPr>
      <xdr:spPr>
        <a:xfrm>
          <a:off x="3746500" y="97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62628</xdr:rowOff>
    </xdr:from>
    <xdr:ext cx="534377" cy="259045"/>
    <xdr:sp macro="" textlink="">
      <xdr:nvSpPr>
        <xdr:cNvPr id="143" name="テキスト ボックス 142"/>
        <xdr:cNvSpPr txBox="1"/>
      </xdr:nvSpPr>
      <xdr:spPr>
        <a:xfrm>
          <a:off x="3530111" y="98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41072</xdr:rowOff>
    </xdr:from>
    <xdr:to>
      <xdr:col>15</xdr:col>
      <xdr:colOff>101600</xdr:colOff>
      <xdr:row>57</xdr:row>
      <xdr:rowOff>142672</xdr:rowOff>
    </xdr:to>
    <xdr:sp macro="" textlink="">
      <xdr:nvSpPr>
        <xdr:cNvPr id="144" name="楕円 143"/>
        <xdr:cNvSpPr/>
      </xdr:nvSpPr>
      <xdr:spPr>
        <a:xfrm>
          <a:off x="2857500" y="98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133799</xdr:rowOff>
    </xdr:from>
    <xdr:ext cx="534377" cy="259045"/>
    <xdr:sp macro="" textlink="">
      <xdr:nvSpPr>
        <xdr:cNvPr id="145" name="テキスト ボックス 144"/>
        <xdr:cNvSpPr txBox="1"/>
      </xdr:nvSpPr>
      <xdr:spPr>
        <a:xfrm>
          <a:off x="2641111" y="99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70663</xdr:rowOff>
    </xdr:from>
    <xdr:to>
      <xdr:col>10</xdr:col>
      <xdr:colOff>165100</xdr:colOff>
      <xdr:row>58</xdr:row>
      <xdr:rowOff>813</xdr:rowOff>
    </xdr:to>
    <xdr:sp macro="" textlink="">
      <xdr:nvSpPr>
        <xdr:cNvPr id="146" name="楕円 145"/>
        <xdr:cNvSpPr/>
      </xdr:nvSpPr>
      <xdr:spPr>
        <a:xfrm>
          <a:off x="1968500" y="98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163390</xdr:rowOff>
    </xdr:from>
    <xdr:ext cx="534377" cy="259045"/>
    <xdr:sp macro="" textlink="">
      <xdr:nvSpPr>
        <xdr:cNvPr id="147" name="テキスト ボックス 146"/>
        <xdr:cNvSpPr txBox="1"/>
      </xdr:nvSpPr>
      <xdr:spPr>
        <a:xfrm>
          <a:off x="1752111" y="99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546</xdr:rowOff>
    </xdr:from>
    <xdr:to>
      <xdr:col>6</xdr:col>
      <xdr:colOff>38100</xdr:colOff>
      <xdr:row>58</xdr:row>
      <xdr:rowOff>102146</xdr:rowOff>
    </xdr:to>
    <xdr:sp macro="" textlink="">
      <xdr:nvSpPr>
        <xdr:cNvPr id="148" name="楕円 147"/>
        <xdr:cNvSpPr/>
      </xdr:nvSpPr>
      <xdr:spPr>
        <a:xfrm>
          <a:off x="1079500" y="99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93273</xdr:rowOff>
    </xdr:from>
    <xdr:ext cx="534377" cy="259045"/>
    <xdr:sp macro="" textlink="">
      <xdr:nvSpPr>
        <xdr:cNvPr id="149" name="テキスト ボックス 148"/>
        <xdr:cNvSpPr txBox="1"/>
      </xdr:nvSpPr>
      <xdr:spPr>
        <a:xfrm>
          <a:off x="863111" y="100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51369</xdr:rowOff>
    </xdr:from>
    <xdr:to>
      <xdr:col>24</xdr:col>
      <xdr:colOff>63500</xdr:colOff>
      <xdr:row>78</xdr:row>
      <xdr:rowOff>63897</xdr:rowOff>
    </xdr:to>
    <xdr:cxnSp macro="">
      <xdr:nvCxnSpPr>
        <xdr:cNvPr id="176" name="直線コネクタ 175"/>
        <xdr:cNvCxnSpPr/>
      </xdr:nvCxnSpPr>
      <xdr:spPr>
        <a:xfrm>
          <a:off x="3797300" y="13424469"/>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51369</xdr:rowOff>
    </xdr:from>
    <xdr:to>
      <xdr:col>19</xdr:col>
      <xdr:colOff>177800</xdr:colOff>
      <xdr:row>78</xdr:row>
      <xdr:rowOff>54294</xdr:rowOff>
    </xdr:to>
    <xdr:cxnSp macro="">
      <xdr:nvCxnSpPr>
        <xdr:cNvPr id="179" name="直線コネクタ 178"/>
        <xdr:cNvCxnSpPr/>
      </xdr:nvCxnSpPr>
      <xdr:spPr>
        <a:xfrm flipV="1">
          <a:off x="2908300" y="13424469"/>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54294</xdr:rowOff>
    </xdr:from>
    <xdr:to>
      <xdr:col>15</xdr:col>
      <xdr:colOff>50800</xdr:colOff>
      <xdr:row>78</xdr:row>
      <xdr:rowOff>58959</xdr:rowOff>
    </xdr:to>
    <xdr:cxnSp macro="">
      <xdr:nvCxnSpPr>
        <xdr:cNvPr id="182" name="直線コネクタ 181"/>
        <xdr:cNvCxnSpPr/>
      </xdr:nvCxnSpPr>
      <xdr:spPr>
        <a:xfrm flipV="1">
          <a:off x="2019300" y="13427394"/>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30429</xdr:rowOff>
    </xdr:from>
    <xdr:to>
      <xdr:col>10</xdr:col>
      <xdr:colOff>114300</xdr:colOff>
      <xdr:row>78</xdr:row>
      <xdr:rowOff>58959</xdr:rowOff>
    </xdr:to>
    <xdr:cxnSp macro="">
      <xdr:nvCxnSpPr>
        <xdr:cNvPr id="185" name="直線コネクタ 184"/>
        <xdr:cNvCxnSpPr/>
      </xdr:nvCxnSpPr>
      <xdr:spPr>
        <a:xfrm>
          <a:off x="1130300" y="13403529"/>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13097</xdr:rowOff>
    </xdr:from>
    <xdr:to>
      <xdr:col>24</xdr:col>
      <xdr:colOff>114300</xdr:colOff>
      <xdr:row>78</xdr:row>
      <xdr:rowOff>114697</xdr:rowOff>
    </xdr:to>
    <xdr:sp macro="" textlink="">
      <xdr:nvSpPr>
        <xdr:cNvPr id="195" name="楕円 194"/>
        <xdr:cNvSpPr/>
      </xdr:nvSpPr>
      <xdr:spPr>
        <a:xfrm>
          <a:off x="4584700" y="133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99474</xdr:rowOff>
    </xdr:from>
    <xdr:ext cx="378565" cy="259045"/>
    <xdr:sp macro="" textlink="">
      <xdr:nvSpPr>
        <xdr:cNvPr id="196" name="維持補修費該当値テキスト"/>
        <xdr:cNvSpPr txBox="1"/>
      </xdr:nvSpPr>
      <xdr:spPr>
        <a:xfrm>
          <a:off x="4686300" y="1330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569</xdr:rowOff>
    </xdr:from>
    <xdr:to>
      <xdr:col>20</xdr:col>
      <xdr:colOff>38100</xdr:colOff>
      <xdr:row>78</xdr:row>
      <xdr:rowOff>102169</xdr:rowOff>
    </xdr:to>
    <xdr:sp macro="" textlink="">
      <xdr:nvSpPr>
        <xdr:cNvPr id="197" name="楕円 196"/>
        <xdr:cNvSpPr/>
      </xdr:nvSpPr>
      <xdr:spPr>
        <a:xfrm>
          <a:off x="3746500" y="133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93296</xdr:rowOff>
    </xdr:from>
    <xdr:ext cx="378565" cy="259045"/>
    <xdr:sp macro="" textlink="">
      <xdr:nvSpPr>
        <xdr:cNvPr id="198" name="テキスト ボックス 197"/>
        <xdr:cNvSpPr txBox="1"/>
      </xdr:nvSpPr>
      <xdr:spPr>
        <a:xfrm>
          <a:off x="3608017" y="134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3494</xdr:rowOff>
    </xdr:from>
    <xdr:to>
      <xdr:col>15</xdr:col>
      <xdr:colOff>101600</xdr:colOff>
      <xdr:row>78</xdr:row>
      <xdr:rowOff>105094</xdr:rowOff>
    </xdr:to>
    <xdr:sp macro="" textlink="">
      <xdr:nvSpPr>
        <xdr:cNvPr id="199" name="楕円 198"/>
        <xdr:cNvSpPr/>
      </xdr:nvSpPr>
      <xdr:spPr>
        <a:xfrm>
          <a:off x="2857500" y="133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96221</xdr:rowOff>
    </xdr:from>
    <xdr:ext cx="378565" cy="259045"/>
    <xdr:sp macro="" textlink="">
      <xdr:nvSpPr>
        <xdr:cNvPr id="200" name="テキスト ボックス 199"/>
        <xdr:cNvSpPr txBox="1"/>
      </xdr:nvSpPr>
      <xdr:spPr>
        <a:xfrm>
          <a:off x="2719017" y="134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8159</xdr:rowOff>
    </xdr:from>
    <xdr:to>
      <xdr:col>10</xdr:col>
      <xdr:colOff>165100</xdr:colOff>
      <xdr:row>78</xdr:row>
      <xdr:rowOff>109759</xdr:rowOff>
    </xdr:to>
    <xdr:sp macro="" textlink="">
      <xdr:nvSpPr>
        <xdr:cNvPr id="201" name="楕円 200"/>
        <xdr:cNvSpPr/>
      </xdr:nvSpPr>
      <xdr:spPr>
        <a:xfrm>
          <a:off x="1968500" y="133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100886</xdr:rowOff>
    </xdr:from>
    <xdr:ext cx="378565" cy="259045"/>
    <xdr:sp macro="" textlink="">
      <xdr:nvSpPr>
        <xdr:cNvPr id="202" name="テキスト ボックス 201"/>
        <xdr:cNvSpPr txBox="1"/>
      </xdr:nvSpPr>
      <xdr:spPr>
        <a:xfrm>
          <a:off x="1830017" y="1347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151079</xdr:rowOff>
    </xdr:from>
    <xdr:to>
      <xdr:col>6</xdr:col>
      <xdr:colOff>38100</xdr:colOff>
      <xdr:row>78</xdr:row>
      <xdr:rowOff>81229</xdr:rowOff>
    </xdr:to>
    <xdr:sp macro="" textlink="">
      <xdr:nvSpPr>
        <xdr:cNvPr id="203" name="楕円 202"/>
        <xdr:cNvSpPr/>
      </xdr:nvSpPr>
      <xdr:spPr>
        <a:xfrm>
          <a:off x="1079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72356</xdr:rowOff>
    </xdr:from>
    <xdr:ext cx="469744" cy="259045"/>
    <xdr:sp macro="" textlink="">
      <xdr:nvSpPr>
        <xdr:cNvPr id="204" name="テキスト ボックス 203"/>
        <xdr:cNvSpPr txBox="1"/>
      </xdr:nvSpPr>
      <xdr:spPr>
        <a:xfrm>
          <a:off x="895428" y="134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124727</xdr:rowOff>
    </xdr:from>
    <xdr:to>
      <xdr:col>24</xdr:col>
      <xdr:colOff>63500</xdr:colOff>
      <xdr:row>95</xdr:row>
      <xdr:rowOff>47254</xdr:rowOff>
    </xdr:to>
    <xdr:cxnSp macro="">
      <xdr:nvCxnSpPr>
        <xdr:cNvPr id="232" name="直線コネクタ 231"/>
        <xdr:cNvCxnSpPr/>
      </xdr:nvCxnSpPr>
      <xdr:spPr>
        <a:xfrm flipV="1">
          <a:off x="3797300" y="16241027"/>
          <a:ext cx="838200" cy="9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47254</xdr:rowOff>
    </xdr:from>
    <xdr:to>
      <xdr:col>19</xdr:col>
      <xdr:colOff>177800</xdr:colOff>
      <xdr:row>95</xdr:row>
      <xdr:rowOff>109434</xdr:rowOff>
    </xdr:to>
    <xdr:cxnSp macro="">
      <xdr:nvCxnSpPr>
        <xdr:cNvPr id="235" name="直線コネクタ 234"/>
        <xdr:cNvCxnSpPr/>
      </xdr:nvCxnSpPr>
      <xdr:spPr>
        <a:xfrm flipV="1">
          <a:off x="2908300" y="16335004"/>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109434</xdr:rowOff>
    </xdr:from>
    <xdr:to>
      <xdr:col>15</xdr:col>
      <xdr:colOff>50800</xdr:colOff>
      <xdr:row>96</xdr:row>
      <xdr:rowOff>70824</xdr:rowOff>
    </xdr:to>
    <xdr:cxnSp macro="">
      <xdr:nvCxnSpPr>
        <xdr:cNvPr id="238" name="直線コネクタ 237"/>
        <xdr:cNvCxnSpPr/>
      </xdr:nvCxnSpPr>
      <xdr:spPr>
        <a:xfrm flipV="1">
          <a:off x="2019300" y="16397184"/>
          <a:ext cx="889000" cy="13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70824</xdr:rowOff>
    </xdr:from>
    <xdr:to>
      <xdr:col>10</xdr:col>
      <xdr:colOff>114300</xdr:colOff>
      <xdr:row>97</xdr:row>
      <xdr:rowOff>97935</xdr:rowOff>
    </xdr:to>
    <xdr:cxnSp macro="">
      <xdr:nvCxnSpPr>
        <xdr:cNvPr id="241" name="直線コネクタ 240"/>
        <xdr:cNvCxnSpPr/>
      </xdr:nvCxnSpPr>
      <xdr:spPr>
        <a:xfrm flipV="1">
          <a:off x="1130300" y="16530024"/>
          <a:ext cx="889000" cy="19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73927</xdr:rowOff>
    </xdr:from>
    <xdr:to>
      <xdr:col>24</xdr:col>
      <xdr:colOff>114300</xdr:colOff>
      <xdr:row>95</xdr:row>
      <xdr:rowOff>4077</xdr:rowOff>
    </xdr:to>
    <xdr:sp macro="" textlink="">
      <xdr:nvSpPr>
        <xdr:cNvPr id="251" name="楕円 250"/>
        <xdr:cNvSpPr/>
      </xdr:nvSpPr>
      <xdr:spPr>
        <a:xfrm>
          <a:off x="4584700" y="161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96804</xdr:rowOff>
    </xdr:from>
    <xdr:ext cx="534377" cy="259045"/>
    <xdr:sp macro="" textlink="">
      <xdr:nvSpPr>
        <xdr:cNvPr id="252" name="扶助費該当値テキスト"/>
        <xdr:cNvSpPr txBox="1"/>
      </xdr:nvSpPr>
      <xdr:spPr>
        <a:xfrm>
          <a:off x="4686300" y="160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167904</xdr:rowOff>
    </xdr:from>
    <xdr:to>
      <xdr:col>20</xdr:col>
      <xdr:colOff>38100</xdr:colOff>
      <xdr:row>95</xdr:row>
      <xdr:rowOff>98054</xdr:rowOff>
    </xdr:to>
    <xdr:sp macro="" textlink="">
      <xdr:nvSpPr>
        <xdr:cNvPr id="253" name="楕円 252"/>
        <xdr:cNvSpPr/>
      </xdr:nvSpPr>
      <xdr:spPr>
        <a:xfrm>
          <a:off x="3746500" y="162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114581</xdr:rowOff>
    </xdr:from>
    <xdr:ext cx="534377" cy="259045"/>
    <xdr:sp macro="" textlink="">
      <xdr:nvSpPr>
        <xdr:cNvPr id="254" name="テキスト ボックス 253"/>
        <xdr:cNvSpPr txBox="1"/>
      </xdr:nvSpPr>
      <xdr:spPr>
        <a:xfrm>
          <a:off x="3530111" y="1605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58634</xdr:rowOff>
    </xdr:from>
    <xdr:to>
      <xdr:col>15</xdr:col>
      <xdr:colOff>101600</xdr:colOff>
      <xdr:row>95</xdr:row>
      <xdr:rowOff>160234</xdr:rowOff>
    </xdr:to>
    <xdr:sp macro="" textlink="">
      <xdr:nvSpPr>
        <xdr:cNvPr id="255" name="楕円 254"/>
        <xdr:cNvSpPr/>
      </xdr:nvSpPr>
      <xdr:spPr>
        <a:xfrm>
          <a:off x="2857500" y="163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5311</xdr:rowOff>
    </xdr:from>
    <xdr:ext cx="534377" cy="259045"/>
    <xdr:sp macro="" textlink="">
      <xdr:nvSpPr>
        <xdr:cNvPr id="256" name="テキスト ボックス 255"/>
        <xdr:cNvSpPr txBox="1"/>
      </xdr:nvSpPr>
      <xdr:spPr>
        <a:xfrm>
          <a:off x="2641111" y="161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20024</xdr:rowOff>
    </xdr:from>
    <xdr:to>
      <xdr:col>10</xdr:col>
      <xdr:colOff>165100</xdr:colOff>
      <xdr:row>96</xdr:row>
      <xdr:rowOff>121624</xdr:rowOff>
    </xdr:to>
    <xdr:sp macro="" textlink="">
      <xdr:nvSpPr>
        <xdr:cNvPr id="257" name="楕円 256"/>
        <xdr:cNvSpPr/>
      </xdr:nvSpPr>
      <xdr:spPr>
        <a:xfrm>
          <a:off x="1968500" y="1647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138151</xdr:rowOff>
    </xdr:from>
    <xdr:ext cx="534377" cy="259045"/>
    <xdr:sp macro="" textlink="">
      <xdr:nvSpPr>
        <xdr:cNvPr id="258" name="テキスト ボックス 257"/>
        <xdr:cNvSpPr txBox="1"/>
      </xdr:nvSpPr>
      <xdr:spPr>
        <a:xfrm>
          <a:off x="1752111" y="1625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47135</xdr:rowOff>
    </xdr:from>
    <xdr:to>
      <xdr:col>6</xdr:col>
      <xdr:colOff>38100</xdr:colOff>
      <xdr:row>97</xdr:row>
      <xdr:rowOff>148735</xdr:rowOff>
    </xdr:to>
    <xdr:sp macro="" textlink="">
      <xdr:nvSpPr>
        <xdr:cNvPr id="259" name="楕円 258"/>
        <xdr:cNvSpPr/>
      </xdr:nvSpPr>
      <xdr:spPr>
        <a:xfrm>
          <a:off x="1079500" y="166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139862</xdr:rowOff>
    </xdr:from>
    <xdr:ext cx="534377" cy="259045"/>
    <xdr:sp macro="" textlink="">
      <xdr:nvSpPr>
        <xdr:cNvPr id="260" name="テキスト ボックス 259"/>
        <xdr:cNvSpPr txBox="1"/>
      </xdr:nvSpPr>
      <xdr:spPr>
        <a:xfrm>
          <a:off x="863111" y="167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71034</xdr:rowOff>
    </xdr:from>
    <xdr:to>
      <xdr:col>55</xdr:col>
      <xdr:colOff>0</xdr:colOff>
      <xdr:row>34</xdr:row>
      <xdr:rowOff>6007</xdr:rowOff>
    </xdr:to>
    <xdr:cxnSp macro="">
      <xdr:nvCxnSpPr>
        <xdr:cNvPr id="293" name="直線コネクタ 292"/>
        <xdr:cNvCxnSpPr/>
      </xdr:nvCxnSpPr>
      <xdr:spPr>
        <a:xfrm flipV="1">
          <a:off x="9639300" y="5385984"/>
          <a:ext cx="838200" cy="4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6007</xdr:rowOff>
    </xdr:from>
    <xdr:to>
      <xdr:col>50</xdr:col>
      <xdr:colOff>114300</xdr:colOff>
      <xdr:row>35</xdr:row>
      <xdr:rowOff>30448</xdr:rowOff>
    </xdr:to>
    <xdr:cxnSp macro="">
      <xdr:nvCxnSpPr>
        <xdr:cNvPr id="296" name="直線コネクタ 295"/>
        <xdr:cNvCxnSpPr/>
      </xdr:nvCxnSpPr>
      <xdr:spPr>
        <a:xfrm flipV="1">
          <a:off x="8750300" y="5835307"/>
          <a:ext cx="889000" cy="19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30448</xdr:rowOff>
    </xdr:from>
    <xdr:to>
      <xdr:col>45</xdr:col>
      <xdr:colOff>177800</xdr:colOff>
      <xdr:row>36</xdr:row>
      <xdr:rowOff>39859</xdr:rowOff>
    </xdr:to>
    <xdr:cxnSp macro="">
      <xdr:nvCxnSpPr>
        <xdr:cNvPr id="299" name="直線コネクタ 298"/>
        <xdr:cNvCxnSpPr/>
      </xdr:nvCxnSpPr>
      <xdr:spPr>
        <a:xfrm flipV="1">
          <a:off x="7861300" y="6031198"/>
          <a:ext cx="889000" cy="1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39859</xdr:rowOff>
    </xdr:from>
    <xdr:to>
      <xdr:col>41</xdr:col>
      <xdr:colOff>50800</xdr:colOff>
      <xdr:row>37</xdr:row>
      <xdr:rowOff>13236</xdr:rowOff>
    </xdr:to>
    <xdr:cxnSp macro="">
      <xdr:nvCxnSpPr>
        <xdr:cNvPr id="302" name="直線コネクタ 301"/>
        <xdr:cNvCxnSpPr/>
      </xdr:nvCxnSpPr>
      <xdr:spPr>
        <a:xfrm flipV="1">
          <a:off x="6972300" y="6212059"/>
          <a:ext cx="889000" cy="14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20234</xdr:rowOff>
    </xdr:from>
    <xdr:to>
      <xdr:col>55</xdr:col>
      <xdr:colOff>50800</xdr:colOff>
      <xdr:row>31</xdr:row>
      <xdr:rowOff>121834</xdr:rowOff>
    </xdr:to>
    <xdr:sp macro="" textlink="">
      <xdr:nvSpPr>
        <xdr:cNvPr id="312" name="楕円 311"/>
        <xdr:cNvSpPr/>
      </xdr:nvSpPr>
      <xdr:spPr>
        <a:xfrm>
          <a:off x="10426700" y="53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106611</xdr:rowOff>
    </xdr:from>
    <xdr:ext cx="599010" cy="259045"/>
    <xdr:sp macro="" textlink="">
      <xdr:nvSpPr>
        <xdr:cNvPr id="313" name="補助費等該当値テキスト"/>
        <xdr:cNvSpPr txBox="1"/>
      </xdr:nvSpPr>
      <xdr:spPr>
        <a:xfrm>
          <a:off x="10528300" y="525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126657</xdr:rowOff>
    </xdr:from>
    <xdr:to>
      <xdr:col>50</xdr:col>
      <xdr:colOff>165100</xdr:colOff>
      <xdr:row>34</xdr:row>
      <xdr:rowOff>56807</xdr:rowOff>
    </xdr:to>
    <xdr:sp macro="" textlink="">
      <xdr:nvSpPr>
        <xdr:cNvPr id="314" name="楕円 313"/>
        <xdr:cNvSpPr/>
      </xdr:nvSpPr>
      <xdr:spPr>
        <a:xfrm>
          <a:off x="9588500" y="57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73334</xdr:rowOff>
    </xdr:from>
    <xdr:ext cx="599010" cy="259045"/>
    <xdr:sp macro="" textlink="">
      <xdr:nvSpPr>
        <xdr:cNvPr id="315" name="テキスト ボックス 314"/>
        <xdr:cNvSpPr txBox="1"/>
      </xdr:nvSpPr>
      <xdr:spPr>
        <a:xfrm>
          <a:off x="9339795" y="555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151098</xdr:rowOff>
    </xdr:from>
    <xdr:to>
      <xdr:col>46</xdr:col>
      <xdr:colOff>38100</xdr:colOff>
      <xdr:row>35</xdr:row>
      <xdr:rowOff>81248</xdr:rowOff>
    </xdr:to>
    <xdr:sp macro="" textlink="">
      <xdr:nvSpPr>
        <xdr:cNvPr id="316" name="楕円 315"/>
        <xdr:cNvSpPr/>
      </xdr:nvSpPr>
      <xdr:spPr>
        <a:xfrm>
          <a:off x="8699500" y="598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97775</xdr:rowOff>
    </xdr:from>
    <xdr:ext cx="534377" cy="259045"/>
    <xdr:sp macro="" textlink="">
      <xdr:nvSpPr>
        <xdr:cNvPr id="317" name="テキスト ボックス 316"/>
        <xdr:cNvSpPr txBox="1"/>
      </xdr:nvSpPr>
      <xdr:spPr>
        <a:xfrm>
          <a:off x="8483111" y="57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160509</xdr:rowOff>
    </xdr:from>
    <xdr:to>
      <xdr:col>41</xdr:col>
      <xdr:colOff>101600</xdr:colOff>
      <xdr:row>36</xdr:row>
      <xdr:rowOff>90659</xdr:rowOff>
    </xdr:to>
    <xdr:sp macro="" textlink="">
      <xdr:nvSpPr>
        <xdr:cNvPr id="318" name="楕円 317"/>
        <xdr:cNvSpPr/>
      </xdr:nvSpPr>
      <xdr:spPr>
        <a:xfrm>
          <a:off x="7810500" y="61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107186</xdr:rowOff>
    </xdr:from>
    <xdr:ext cx="534377" cy="259045"/>
    <xdr:sp macro="" textlink="">
      <xdr:nvSpPr>
        <xdr:cNvPr id="319" name="テキスト ボックス 318"/>
        <xdr:cNvSpPr txBox="1"/>
      </xdr:nvSpPr>
      <xdr:spPr>
        <a:xfrm>
          <a:off x="7594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133886</xdr:rowOff>
    </xdr:from>
    <xdr:to>
      <xdr:col>36</xdr:col>
      <xdr:colOff>165100</xdr:colOff>
      <xdr:row>37</xdr:row>
      <xdr:rowOff>64036</xdr:rowOff>
    </xdr:to>
    <xdr:sp macro="" textlink="">
      <xdr:nvSpPr>
        <xdr:cNvPr id="320" name="楕円 319"/>
        <xdr:cNvSpPr/>
      </xdr:nvSpPr>
      <xdr:spPr>
        <a:xfrm>
          <a:off x="6921500" y="63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55163</xdr:rowOff>
    </xdr:from>
    <xdr:ext cx="534377" cy="259045"/>
    <xdr:sp macro="" textlink="">
      <xdr:nvSpPr>
        <xdr:cNvPr id="321" name="テキスト ボックス 320"/>
        <xdr:cNvSpPr txBox="1"/>
      </xdr:nvSpPr>
      <xdr:spPr>
        <a:xfrm>
          <a:off x="6705111" y="639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164411</xdr:rowOff>
    </xdr:from>
    <xdr:to>
      <xdr:col>55</xdr:col>
      <xdr:colOff>0</xdr:colOff>
      <xdr:row>56</xdr:row>
      <xdr:rowOff>22265</xdr:rowOff>
    </xdr:to>
    <xdr:cxnSp macro="">
      <xdr:nvCxnSpPr>
        <xdr:cNvPr id="352" name="直線コネクタ 351"/>
        <xdr:cNvCxnSpPr/>
      </xdr:nvCxnSpPr>
      <xdr:spPr>
        <a:xfrm>
          <a:off x="9639300" y="9594161"/>
          <a:ext cx="8382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164411</xdr:rowOff>
    </xdr:from>
    <xdr:to>
      <xdr:col>50</xdr:col>
      <xdr:colOff>114300</xdr:colOff>
      <xdr:row>58</xdr:row>
      <xdr:rowOff>65220</xdr:rowOff>
    </xdr:to>
    <xdr:cxnSp macro="">
      <xdr:nvCxnSpPr>
        <xdr:cNvPr id="355" name="直線コネクタ 354"/>
        <xdr:cNvCxnSpPr/>
      </xdr:nvCxnSpPr>
      <xdr:spPr>
        <a:xfrm flipV="1">
          <a:off x="8750300" y="9594161"/>
          <a:ext cx="889000" cy="4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65220</xdr:rowOff>
    </xdr:from>
    <xdr:to>
      <xdr:col>45</xdr:col>
      <xdr:colOff>177800</xdr:colOff>
      <xdr:row>58</xdr:row>
      <xdr:rowOff>98999</xdr:rowOff>
    </xdr:to>
    <xdr:cxnSp macro="">
      <xdr:nvCxnSpPr>
        <xdr:cNvPr id="358" name="直線コネクタ 357"/>
        <xdr:cNvCxnSpPr/>
      </xdr:nvCxnSpPr>
      <xdr:spPr>
        <a:xfrm flipV="1">
          <a:off x="7861300" y="10009320"/>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98999</xdr:rowOff>
    </xdr:from>
    <xdr:to>
      <xdr:col>41</xdr:col>
      <xdr:colOff>50800</xdr:colOff>
      <xdr:row>58</xdr:row>
      <xdr:rowOff>165869</xdr:rowOff>
    </xdr:to>
    <xdr:cxnSp macro="">
      <xdr:nvCxnSpPr>
        <xdr:cNvPr id="361" name="直線コネクタ 360"/>
        <xdr:cNvCxnSpPr/>
      </xdr:nvCxnSpPr>
      <xdr:spPr>
        <a:xfrm flipV="1">
          <a:off x="6972300" y="10043099"/>
          <a:ext cx="8890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142915</xdr:rowOff>
    </xdr:from>
    <xdr:to>
      <xdr:col>55</xdr:col>
      <xdr:colOff>50800</xdr:colOff>
      <xdr:row>56</xdr:row>
      <xdr:rowOff>73065</xdr:rowOff>
    </xdr:to>
    <xdr:sp macro="" textlink="">
      <xdr:nvSpPr>
        <xdr:cNvPr id="371" name="楕円 370"/>
        <xdr:cNvSpPr/>
      </xdr:nvSpPr>
      <xdr:spPr>
        <a:xfrm>
          <a:off x="10426700" y="9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165792</xdr:rowOff>
    </xdr:from>
    <xdr:ext cx="534377" cy="259045"/>
    <xdr:sp macro="" textlink="">
      <xdr:nvSpPr>
        <xdr:cNvPr id="372" name="普通建設事業費該当値テキスト"/>
        <xdr:cNvSpPr txBox="1"/>
      </xdr:nvSpPr>
      <xdr:spPr>
        <a:xfrm>
          <a:off x="10528300" y="94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113611</xdr:rowOff>
    </xdr:from>
    <xdr:to>
      <xdr:col>50</xdr:col>
      <xdr:colOff>165100</xdr:colOff>
      <xdr:row>56</xdr:row>
      <xdr:rowOff>43761</xdr:rowOff>
    </xdr:to>
    <xdr:sp macro="" textlink="">
      <xdr:nvSpPr>
        <xdr:cNvPr id="373" name="楕円 372"/>
        <xdr:cNvSpPr/>
      </xdr:nvSpPr>
      <xdr:spPr>
        <a:xfrm>
          <a:off x="9588500" y="95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60288</xdr:rowOff>
    </xdr:from>
    <xdr:ext cx="534377" cy="259045"/>
    <xdr:sp macro="" textlink="">
      <xdr:nvSpPr>
        <xdr:cNvPr id="374" name="テキスト ボックス 373"/>
        <xdr:cNvSpPr txBox="1"/>
      </xdr:nvSpPr>
      <xdr:spPr>
        <a:xfrm>
          <a:off x="9372111" y="93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14420</xdr:rowOff>
    </xdr:from>
    <xdr:to>
      <xdr:col>46</xdr:col>
      <xdr:colOff>38100</xdr:colOff>
      <xdr:row>58</xdr:row>
      <xdr:rowOff>116020</xdr:rowOff>
    </xdr:to>
    <xdr:sp macro="" textlink="">
      <xdr:nvSpPr>
        <xdr:cNvPr id="375" name="楕円 374"/>
        <xdr:cNvSpPr/>
      </xdr:nvSpPr>
      <xdr:spPr>
        <a:xfrm>
          <a:off x="8699500" y="99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107147</xdr:rowOff>
    </xdr:from>
    <xdr:ext cx="534377" cy="259045"/>
    <xdr:sp macro="" textlink="">
      <xdr:nvSpPr>
        <xdr:cNvPr id="376" name="テキスト ボックス 375"/>
        <xdr:cNvSpPr txBox="1"/>
      </xdr:nvSpPr>
      <xdr:spPr>
        <a:xfrm>
          <a:off x="8483111" y="100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48199</xdr:rowOff>
    </xdr:from>
    <xdr:to>
      <xdr:col>41</xdr:col>
      <xdr:colOff>101600</xdr:colOff>
      <xdr:row>58</xdr:row>
      <xdr:rowOff>149799</xdr:rowOff>
    </xdr:to>
    <xdr:sp macro="" textlink="">
      <xdr:nvSpPr>
        <xdr:cNvPr id="377" name="楕円 376"/>
        <xdr:cNvSpPr/>
      </xdr:nvSpPr>
      <xdr:spPr>
        <a:xfrm>
          <a:off x="7810500" y="9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140926</xdr:rowOff>
    </xdr:from>
    <xdr:ext cx="534377" cy="259045"/>
    <xdr:sp macro="" textlink="">
      <xdr:nvSpPr>
        <xdr:cNvPr id="378" name="テキスト ボックス 377"/>
        <xdr:cNvSpPr txBox="1"/>
      </xdr:nvSpPr>
      <xdr:spPr>
        <a:xfrm>
          <a:off x="7594111" y="10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115069</xdr:rowOff>
    </xdr:from>
    <xdr:to>
      <xdr:col>36</xdr:col>
      <xdr:colOff>165100</xdr:colOff>
      <xdr:row>59</xdr:row>
      <xdr:rowOff>45219</xdr:rowOff>
    </xdr:to>
    <xdr:sp macro="" textlink="">
      <xdr:nvSpPr>
        <xdr:cNvPr id="379" name="楕円 378"/>
        <xdr:cNvSpPr/>
      </xdr:nvSpPr>
      <xdr:spPr>
        <a:xfrm>
          <a:off x="6921500" y="100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36346</xdr:rowOff>
    </xdr:from>
    <xdr:ext cx="469744" cy="259045"/>
    <xdr:sp macro="" textlink="">
      <xdr:nvSpPr>
        <xdr:cNvPr id="380" name="テキスト ボックス 379"/>
        <xdr:cNvSpPr txBox="1"/>
      </xdr:nvSpPr>
      <xdr:spPr>
        <a:xfrm>
          <a:off x="6737428" y="101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38506</xdr:rowOff>
    </xdr:from>
    <xdr:to>
      <xdr:col>55</xdr:col>
      <xdr:colOff>0</xdr:colOff>
      <xdr:row>78</xdr:row>
      <xdr:rowOff>32486</xdr:rowOff>
    </xdr:to>
    <xdr:cxnSp macro="">
      <xdr:nvCxnSpPr>
        <xdr:cNvPr id="409" name="直線コネクタ 408"/>
        <xdr:cNvCxnSpPr/>
      </xdr:nvCxnSpPr>
      <xdr:spPr>
        <a:xfrm flipV="1">
          <a:off x="9639300" y="13240156"/>
          <a:ext cx="8382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0" name="普通建設事業費 （ うち新規整備　）平均値テキスト"/>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32486</xdr:rowOff>
    </xdr:from>
    <xdr:to>
      <xdr:col>50</xdr:col>
      <xdr:colOff>114300</xdr:colOff>
      <xdr:row>78</xdr:row>
      <xdr:rowOff>134429</xdr:rowOff>
    </xdr:to>
    <xdr:cxnSp macro="">
      <xdr:nvCxnSpPr>
        <xdr:cNvPr id="412" name="直線コネクタ 411"/>
        <xdr:cNvCxnSpPr/>
      </xdr:nvCxnSpPr>
      <xdr:spPr>
        <a:xfrm flipV="1">
          <a:off x="8750300" y="13405586"/>
          <a:ext cx="889000" cy="10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134429</xdr:rowOff>
    </xdr:from>
    <xdr:to>
      <xdr:col>45</xdr:col>
      <xdr:colOff>177800</xdr:colOff>
      <xdr:row>78</xdr:row>
      <xdr:rowOff>171171</xdr:rowOff>
    </xdr:to>
    <xdr:cxnSp macro="">
      <xdr:nvCxnSpPr>
        <xdr:cNvPr id="415" name="直線コネクタ 414"/>
        <xdr:cNvCxnSpPr/>
      </xdr:nvCxnSpPr>
      <xdr:spPr>
        <a:xfrm flipV="1">
          <a:off x="7861300" y="13507529"/>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171171</xdr:rowOff>
    </xdr:from>
    <xdr:to>
      <xdr:col>41</xdr:col>
      <xdr:colOff>50800</xdr:colOff>
      <xdr:row>79</xdr:row>
      <xdr:rowOff>16751</xdr:rowOff>
    </xdr:to>
    <xdr:cxnSp macro="">
      <xdr:nvCxnSpPr>
        <xdr:cNvPr id="418" name="直線コネクタ 417"/>
        <xdr:cNvCxnSpPr/>
      </xdr:nvCxnSpPr>
      <xdr:spPr>
        <a:xfrm flipV="1">
          <a:off x="6972300" y="1354427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159156</xdr:rowOff>
    </xdr:from>
    <xdr:to>
      <xdr:col>55</xdr:col>
      <xdr:colOff>50800</xdr:colOff>
      <xdr:row>77</xdr:row>
      <xdr:rowOff>89306</xdr:rowOff>
    </xdr:to>
    <xdr:sp macro="" textlink="">
      <xdr:nvSpPr>
        <xdr:cNvPr id="428" name="楕円 427"/>
        <xdr:cNvSpPr/>
      </xdr:nvSpPr>
      <xdr:spPr>
        <a:xfrm>
          <a:off x="10426700" y="131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10583</xdr:rowOff>
    </xdr:from>
    <xdr:ext cx="534377" cy="259045"/>
    <xdr:sp macro="" textlink="">
      <xdr:nvSpPr>
        <xdr:cNvPr id="429" name="普通建設事業費 （ うち新規整備　）該当値テキスト"/>
        <xdr:cNvSpPr txBox="1"/>
      </xdr:nvSpPr>
      <xdr:spPr>
        <a:xfrm>
          <a:off x="10528300" y="1304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153136</xdr:rowOff>
    </xdr:from>
    <xdr:to>
      <xdr:col>50</xdr:col>
      <xdr:colOff>165100</xdr:colOff>
      <xdr:row>78</xdr:row>
      <xdr:rowOff>83286</xdr:rowOff>
    </xdr:to>
    <xdr:sp macro="" textlink="">
      <xdr:nvSpPr>
        <xdr:cNvPr id="430" name="楕円 429"/>
        <xdr:cNvSpPr/>
      </xdr:nvSpPr>
      <xdr:spPr>
        <a:xfrm>
          <a:off x="9588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74413</xdr:rowOff>
    </xdr:from>
    <xdr:ext cx="534377" cy="259045"/>
    <xdr:sp macro="" textlink="">
      <xdr:nvSpPr>
        <xdr:cNvPr id="431" name="テキスト ボックス 430"/>
        <xdr:cNvSpPr txBox="1"/>
      </xdr:nvSpPr>
      <xdr:spPr>
        <a:xfrm>
          <a:off x="9372111" y="1344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83629</xdr:rowOff>
    </xdr:from>
    <xdr:to>
      <xdr:col>46</xdr:col>
      <xdr:colOff>38100</xdr:colOff>
      <xdr:row>79</xdr:row>
      <xdr:rowOff>13779</xdr:rowOff>
    </xdr:to>
    <xdr:sp macro="" textlink="">
      <xdr:nvSpPr>
        <xdr:cNvPr id="432" name="楕円 431"/>
        <xdr:cNvSpPr/>
      </xdr:nvSpPr>
      <xdr:spPr>
        <a:xfrm>
          <a:off x="8699500" y="134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4906</xdr:rowOff>
    </xdr:from>
    <xdr:ext cx="469744" cy="259045"/>
    <xdr:sp macro="" textlink="">
      <xdr:nvSpPr>
        <xdr:cNvPr id="433" name="テキスト ボックス 432"/>
        <xdr:cNvSpPr txBox="1"/>
      </xdr:nvSpPr>
      <xdr:spPr>
        <a:xfrm>
          <a:off x="8515428" y="135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120371</xdr:rowOff>
    </xdr:from>
    <xdr:to>
      <xdr:col>41</xdr:col>
      <xdr:colOff>101600</xdr:colOff>
      <xdr:row>79</xdr:row>
      <xdr:rowOff>50521</xdr:rowOff>
    </xdr:to>
    <xdr:sp macro="" textlink="">
      <xdr:nvSpPr>
        <xdr:cNvPr id="434" name="楕円 433"/>
        <xdr:cNvSpPr/>
      </xdr:nvSpPr>
      <xdr:spPr>
        <a:xfrm>
          <a:off x="7810500" y="134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41648</xdr:rowOff>
    </xdr:from>
    <xdr:ext cx="469744" cy="259045"/>
    <xdr:sp macro="" textlink="">
      <xdr:nvSpPr>
        <xdr:cNvPr id="435" name="テキスト ボックス 434"/>
        <xdr:cNvSpPr txBox="1"/>
      </xdr:nvSpPr>
      <xdr:spPr>
        <a:xfrm>
          <a:off x="7626428" y="135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137401</xdr:rowOff>
    </xdr:from>
    <xdr:to>
      <xdr:col>36</xdr:col>
      <xdr:colOff>165100</xdr:colOff>
      <xdr:row>79</xdr:row>
      <xdr:rowOff>67551</xdr:rowOff>
    </xdr:to>
    <xdr:sp macro="" textlink="">
      <xdr:nvSpPr>
        <xdr:cNvPr id="436" name="楕円 435"/>
        <xdr:cNvSpPr/>
      </xdr:nvSpPr>
      <xdr:spPr>
        <a:xfrm>
          <a:off x="6921500" y="13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58678</xdr:rowOff>
    </xdr:from>
    <xdr:ext cx="469744" cy="259045"/>
    <xdr:sp macro="" textlink="">
      <xdr:nvSpPr>
        <xdr:cNvPr id="437" name="テキスト ボックス 436"/>
        <xdr:cNvSpPr txBox="1"/>
      </xdr:nvSpPr>
      <xdr:spPr>
        <a:xfrm>
          <a:off x="6737428" y="13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77586</xdr:rowOff>
    </xdr:from>
    <xdr:to>
      <xdr:col>55</xdr:col>
      <xdr:colOff>0</xdr:colOff>
      <xdr:row>98</xdr:row>
      <xdr:rowOff>12320</xdr:rowOff>
    </xdr:to>
    <xdr:cxnSp macro="">
      <xdr:nvCxnSpPr>
        <xdr:cNvPr id="468" name="直線コネクタ 467"/>
        <xdr:cNvCxnSpPr/>
      </xdr:nvCxnSpPr>
      <xdr:spPr>
        <a:xfrm>
          <a:off x="9639300" y="16708236"/>
          <a:ext cx="8382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77586</xdr:rowOff>
    </xdr:from>
    <xdr:to>
      <xdr:col>50</xdr:col>
      <xdr:colOff>114300</xdr:colOff>
      <xdr:row>98</xdr:row>
      <xdr:rowOff>98960</xdr:rowOff>
    </xdr:to>
    <xdr:cxnSp macro="">
      <xdr:nvCxnSpPr>
        <xdr:cNvPr id="471" name="直線コネクタ 470"/>
        <xdr:cNvCxnSpPr/>
      </xdr:nvCxnSpPr>
      <xdr:spPr>
        <a:xfrm flipV="1">
          <a:off x="8750300" y="16708236"/>
          <a:ext cx="889000" cy="1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93196</xdr:rowOff>
    </xdr:from>
    <xdr:to>
      <xdr:col>45</xdr:col>
      <xdr:colOff>177800</xdr:colOff>
      <xdr:row>98</xdr:row>
      <xdr:rowOff>98960</xdr:rowOff>
    </xdr:to>
    <xdr:cxnSp macro="">
      <xdr:nvCxnSpPr>
        <xdr:cNvPr id="474" name="直線コネクタ 473"/>
        <xdr:cNvCxnSpPr/>
      </xdr:nvCxnSpPr>
      <xdr:spPr>
        <a:xfrm>
          <a:off x="7861300" y="16895296"/>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93196</xdr:rowOff>
    </xdr:from>
    <xdr:to>
      <xdr:col>41</xdr:col>
      <xdr:colOff>50800</xdr:colOff>
      <xdr:row>98</xdr:row>
      <xdr:rowOff>169892</xdr:rowOff>
    </xdr:to>
    <xdr:cxnSp macro="">
      <xdr:nvCxnSpPr>
        <xdr:cNvPr id="477" name="直線コネクタ 476"/>
        <xdr:cNvCxnSpPr/>
      </xdr:nvCxnSpPr>
      <xdr:spPr>
        <a:xfrm flipV="1">
          <a:off x="6972300" y="16895296"/>
          <a:ext cx="8890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132970</xdr:rowOff>
    </xdr:from>
    <xdr:to>
      <xdr:col>55</xdr:col>
      <xdr:colOff>50800</xdr:colOff>
      <xdr:row>98</xdr:row>
      <xdr:rowOff>63120</xdr:rowOff>
    </xdr:to>
    <xdr:sp macro="" textlink="">
      <xdr:nvSpPr>
        <xdr:cNvPr id="487" name="楕円 486"/>
        <xdr:cNvSpPr/>
      </xdr:nvSpPr>
      <xdr:spPr>
        <a:xfrm>
          <a:off x="10426700" y="167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47897</xdr:rowOff>
    </xdr:from>
    <xdr:ext cx="534377" cy="259045"/>
    <xdr:sp macro="" textlink="">
      <xdr:nvSpPr>
        <xdr:cNvPr id="488" name="普通建設事業費 （ うち更新整備　）該当値テキスト"/>
        <xdr:cNvSpPr txBox="1"/>
      </xdr:nvSpPr>
      <xdr:spPr>
        <a:xfrm>
          <a:off x="10528300" y="166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26786</xdr:rowOff>
    </xdr:from>
    <xdr:to>
      <xdr:col>50</xdr:col>
      <xdr:colOff>165100</xdr:colOff>
      <xdr:row>97</xdr:row>
      <xdr:rowOff>128386</xdr:rowOff>
    </xdr:to>
    <xdr:sp macro="" textlink="">
      <xdr:nvSpPr>
        <xdr:cNvPr id="489" name="楕円 488"/>
        <xdr:cNvSpPr/>
      </xdr:nvSpPr>
      <xdr:spPr>
        <a:xfrm>
          <a:off x="9588500" y="166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119513</xdr:rowOff>
    </xdr:from>
    <xdr:ext cx="534377" cy="259045"/>
    <xdr:sp macro="" textlink="">
      <xdr:nvSpPr>
        <xdr:cNvPr id="490" name="テキスト ボックス 489"/>
        <xdr:cNvSpPr txBox="1"/>
      </xdr:nvSpPr>
      <xdr:spPr>
        <a:xfrm>
          <a:off x="9372111" y="167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48160</xdr:rowOff>
    </xdr:from>
    <xdr:to>
      <xdr:col>46</xdr:col>
      <xdr:colOff>38100</xdr:colOff>
      <xdr:row>98</xdr:row>
      <xdr:rowOff>149760</xdr:rowOff>
    </xdr:to>
    <xdr:sp macro="" textlink="">
      <xdr:nvSpPr>
        <xdr:cNvPr id="491" name="楕円 490"/>
        <xdr:cNvSpPr/>
      </xdr:nvSpPr>
      <xdr:spPr>
        <a:xfrm>
          <a:off x="8699500" y="168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140887</xdr:rowOff>
    </xdr:from>
    <xdr:ext cx="534377" cy="259045"/>
    <xdr:sp macro="" textlink="">
      <xdr:nvSpPr>
        <xdr:cNvPr id="492" name="テキスト ボックス 491"/>
        <xdr:cNvSpPr txBox="1"/>
      </xdr:nvSpPr>
      <xdr:spPr>
        <a:xfrm>
          <a:off x="8483111" y="169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42396</xdr:rowOff>
    </xdr:from>
    <xdr:to>
      <xdr:col>41</xdr:col>
      <xdr:colOff>101600</xdr:colOff>
      <xdr:row>98</xdr:row>
      <xdr:rowOff>143996</xdr:rowOff>
    </xdr:to>
    <xdr:sp macro="" textlink="">
      <xdr:nvSpPr>
        <xdr:cNvPr id="493" name="楕円 492"/>
        <xdr:cNvSpPr/>
      </xdr:nvSpPr>
      <xdr:spPr>
        <a:xfrm>
          <a:off x="7810500" y="168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135123</xdr:rowOff>
    </xdr:from>
    <xdr:ext cx="534377" cy="259045"/>
    <xdr:sp macro="" textlink="">
      <xdr:nvSpPr>
        <xdr:cNvPr id="494" name="テキスト ボックス 493"/>
        <xdr:cNvSpPr txBox="1"/>
      </xdr:nvSpPr>
      <xdr:spPr>
        <a:xfrm>
          <a:off x="7594111" y="1693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119092</xdr:rowOff>
    </xdr:from>
    <xdr:to>
      <xdr:col>36</xdr:col>
      <xdr:colOff>165100</xdr:colOff>
      <xdr:row>99</xdr:row>
      <xdr:rowOff>49242</xdr:rowOff>
    </xdr:to>
    <xdr:sp macro="" textlink="">
      <xdr:nvSpPr>
        <xdr:cNvPr id="495" name="楕円 494"/>
        <xdr:cNvSpPr/>
      </xdr:nvSpPr>
      <xdr:spPr>
        <a:xfrm>
          <a:off x="6921500" y="169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40369</xdr:rowOff>
    </xdr:from>
    <xdr:ext cx="469744" cy="259045"/>
    <xdr:sp macro="" textlink="">
      <xdr:nvSpPr>
        <xdr:cNvPr id="496" name="テキスト ボックス 495"/>
        <xdr:cNvSpPr txBox="1"/>
      </xdr:nvSpPr>
      <xdr:spPr>
        <a:xfrm>
          <a:off x="6737428" y="1701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125984</xdr:rowOff>
    </xdr:from>
    <xdr:to>
      <xdr:col>81</xdr:col>
      <xdr:colOff>50800</xdr:colOff>
      <xdr:row>38</xdr:row>
      <xdr:rowOff>139700</xdr:rowOff>
    </xdr:to>
    <xdr:cxnSp macro="">
      <xdr:nvCxnSpPr>
        <xdr:cNvPr id="526" name="直線コネクタ 525"/>
        <xdr:cNvCxnSpPr/>
      </xdr:nvCxnSpPr>
      <xdr:spPr>
        <a:xfrm>
          <a:off x="14592300" y="6298184"/>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125984</xdr:rowOff>
    </xdr:from>
    <xdr:to>
      <xdr:col>76</xdr:col>
      <xdr:colOff>114300</xdr:colOff>
      <xdr:row>37</xdr:row>
      <xdr:rowOff>167726</xdr:rowOff>
    </xdr:to>
    <xdr:cxnSp macro="">
      <xdr:nvCxnSpPr>
        <xdr:cNvPr id="529" name="直線コネクタ 528"/>
        <xdr:cNvCxnSpPr/>
      </xdr:nvCxnSpPr>
      <xdr:spPr>
        <a:xfrm flipV="1">
          <a:off x="13703300" y="6298184"/>
          <a:ext cx="889000" cy="2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121459</xdr:rowOff>
    </xdr:from>
    <xdr:ext cx="469744" cy="259045"/>
    <xdr:sp macro="" textlink="">
      <xdr:nvSpPr>
        <xdr:cNvPr id="531" name="テキスト ボックス 530"/>
        <xdr:cNvSpPr txBox="1"/>
      </xdr:nvSpPr>
      <xdr:spPr>
        <a:xfrm>
          <a:off x="14357428" y="66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167726</xdr:rowOff>
    </xdr:from>
    <xdr:to>
      <xdr:col>71</xdr:col>
      <xdr:colOff>177800</xdr:colOff>
      <xdr:row>38</xdr:row>
      <xdr:rowOff>139700</xdr:rowOff>
    </xdr:to>
    <xdr:cxnSp macro="">
      <xdr:nvCxnSpPr>
        <xdr:cNvPr id="532" name="直線コネクタ 531"/>
        <xdr:cNvCxnSpPr/>
      </xdr:nvCxnSpPr>
      <xdr:spPr>
        <a:xfrm flipV="1">
          <a:off x="12814300" y="6511376"/>
          <a:ext cx="8890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4" name="テキスト ボックス 533"/>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75184</xdr:rowOff>
    </xdr:from>
    <xdr:to>
      <xdr:col>76</xdr:col>
      <xdr:colOff>165100</xdr:colOff>
      <xdr:row>37</xdr:row>
      <xdr:rowOff>5334</xdr:rowOff>
    </xdr:to>
    <xdr:sp macro="" textlink="">
      <xdr:nvSpPr>
        <xdr:cNvPr id="546" name="楕円 545"/>
        <xdr:cNvSpPr/>
      </xdr:nvSpPr>
      <xdr:spPr>
        <a:xfrm>
          <a:off x="14541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21861</xdr:rowOff>
    </xdr:from>
    <xdr:ext cx="469744" cy="259045"/>
    <xdr:sp macro="" textlink="">
      <xdr:nvSpPr>
        <xdr:cNvPr id="547" name="テキスト ボックス 546"/>
        <xdr:cNvSpPr txBox="1"/>
      </xdr:nvSpPr>
      <xdr:spPr>
        <a:xfrm>
          <a:off x="14357428" y="60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116926</xdr:rowOff>
    </xdr:from>
    <xdr:to>
      <xdr:col>72</xdr:col>
      <xdr:colOff>38100</xdr:colOff>
      <xdr:row>38</xdr:row>
      <xdr:rowOff>47076</xdr:rowOff>
    </xdr:to>
    <xdr:sp macro="" textlink="">
      <xdr:nvSpPr>
        <xdr:cNvPr id="548" name="楕円 547"/>
        <xdr:cNvSpPr/>
      </xdr:nvSpPr>
      <xdr:spPr>
        <a:xfrm>
          <a:off x="13652500" y="6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63603</xdr:rowOff>
    </xdr:from>
    <xdr:ext cx="469744" cy="259045"/>
    <xdr:sp macro="" textlink="">
      <xdr:nvSpPr>
        <xdr:cNvPr id="549" name="テキスト ボックス 548"/>
        <xdr:cNvSpPr txBox="1"/>
      </xdr:nvSpPr>
      <xdr:spPr>
        <a:xfrm>
          <a:off x="13468428" y="623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108398</xdr:rowOff>
    </xdr:from>
    <xdr:to>
      <xdr:col>85</xdr:col>
      <xdr:colOff>127000</xdr:colOff>
      <xdr:row>75</xdr:row>
      <xdr:rowOff>114864</xdr:rowOff>
    </xdr:to>
    <xdr:cxnSp macro="">
      <xdr:nvCxnSpPr>
        <xdr:cNvPr id="631" name="直線コネクタ 630"/>
        <xdr:cNvCxnSpPr/>
      </xdr:nvCxnSpPr>
      <xdr:spPr>
        <a:xfrm>
          <a:off x="15481300" y="12967148"/>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93474</xdr:rowOff>
    </xdr:from>
    <xdr:to>
      <xdr:col>81</xdr:col>
      <xdr:colOff>50800</xdr:colOff>
      <xdr:row>75</xdr:row>
      <xdr:rowOff>108398</xdr:rowOff>
    </xdr:to>
    <xdr:cxnSp macro="">
      <xdr:nvCxnSpPr>
        <xdr:cNvPr id="634" name="直線コネクタ 633"/>
        <xdr:cNvCxnSpPr/>
      </xdr:nvCxnSpPr>
      <xdr:spPr>
        <a:xfrm>
          <a:off x="14592300" y="12952224"/>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93474</xdr:rowOff>
    </xdr:from>
    <xdr:to>
      <xdr:col>76</xdr:col>
      <xdr:colOff>114300</xdr:colOff>
      <xdr:row>75</xdr:row>
      <xdr:rowOff>135830</xdr:rowOff>
    </xdr:to>
    <xdr:cxnSp macro="">
      <xdr:nvCxnSpPr>
        <xdr:cNvPr id="637" name="直線コネクタ 636"/>
        <xdr:cNvCxnSpPr/>
      </xdr:nvCxnSpPr>
      <xdr:spPr>
        <a:xfrm flipV="1">
          <a:off x="13703300" y="12952224"/>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135830</xdr:rowOff>
    </xdr:from>
    <xdr:to>
      <xdr:col>71</xdr:col>
      <xdr:colOff>177800</xdr:colOff>
      <xdr:row>75</xdr:row>
      <xdr:rowOff>157042</xdr:rowOff>
    </xdr:to>
    <xdr:cxnSp macro="">
      <xdr:nvCxnSpPr>
        <xdr:cNvPr id="640" name="直線コネクタ 639"/>
        <xdr:cNvCxnSpPr/>
      </xdr:nvCxnSpPr>
      <xdr:spPr>
        <a:xfrm flipV="1">
          <a:off x="12814300" y="12994580"/>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77925</xdr:rowOff>
    </xdr:from>
    <xdr:ext cx="534377" cy="259045"/>
    <xdr:sp macro="" textlink="">
      <xdr:nvSpPr>
        <xdr:cNvPr id="644" name="テキスト ボックス 643"/>
        <xdr:cNvSpPr txBox="1"/>
      </xdr:nvSpPr>
      <xdr:spPr>
        <a:xfrm>
          <a:off x="12547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64064</xdr:rowOff>
    </xdr:from>
    <xdr:to>
      <xdr:col>85</xdr:col>
      <xdr:colOff>177800</xdr:colOff>
      <xdr:row>75</xdr:row>
      <xdr:rowOff>165664</xdr:rowOff>
    </xdr:to>
    <xdr:sp macro="" textlink="">
      <xdr:nvSpPr>
        <xdr:cNvPr id="650" name="楕円 649"/>
        <xdr:cNvSpPr/>
      </xdr:nvSpPr>
      <xdr:spPr>
        <a:xfrm>
          <a:off x="16268700" y="1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86941</xdr:rowOff>
    </xdr:from>
    <xdr:ext cx="534377" cy="259045"/>
    <xdr:sp macro="" textlink="">
      <xdr:nvSpPr>
        <xdr:cNvPr id="651" name="公債費該当値テキスト"/>
        <xdr:cNvSpPr txBox="1"/>
      </xdr:nvSpPr>
      <xdr:spPr>
        <a:xfrm>
          <a:off x="16370300" y="127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57598</xdr:rowOff>
    </xdr:from>
    <xdr:to>
      <xdr:col>81</xdr:col>
      <xdr:colOff>101600</xdr:colOff>
      <xdr:row>75</xdr:row>
      <xdr:rowOff>159198</xdr:rowOff>
    </xdr:to>
    <xdr:sp macro="" textlink="">
      <xdr:nvSpPr>
        <xdr:cNvPr id="652" name="楕円 651"/>
        <xdr:cNvSpPr/>
      </xdr:nvSpPr>
      <xdr:spPr>
        <a:xfrm>
          <a:off x="15430500" y="129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4275</xdr:rowOff>
    </xdr:from>
    <xdr:ext cx="534377" cy="259045"/>
    <xdr:sp macro="" textlink="">
      <xdr:nvSpPr>
        <xdr:cNvPr id="653" name="テキスト ボックス 652"/>
        <xdr:cNvSpPr txBox="1"/>
      </xdr:nvSpPr>
      <xdr:spPr>
        <a:xfrm>
          <a:off x="15214111" y="126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42674</xdr:rowOff>
    </xdr:from>
    <xdr:to>
      <xdr:col>76</xdr:col>
      <xdr:colOff>165100</xdr:colOff>
      <xdr:row>75</xdr:row>
      <xdr:rowOff>144274</xdr:rowOff>
    </xdr:to>
    <xdr:sp macro="" textlink="">
      <xdr:nvSpPr>
        <xdr:cNvPr id="654" name="楕円 653"/>
        <xdr:cNvSpPr/>
      </xdr:nvSpPr>
      <xdr:spPr>
        <a:xfrm>
          <a:off x="14541500" y="129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160801</xdr:rowOff>
    </xdr:from>
    <xdr:ext cx="534377" cy="259045"/>
    <xdr:sp macro="" textlink="">
      <xdr:nvSpPr>
        <xdr:cNvPr id="655" name="テキスト ボックス 654"/>
        <xdr:cNvSpPr txBox="1"/>
      </xdr:nvSpPr>
      <xdr:spPr>
        <a:xfrm>
          <a:off x="14325111" y="12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85030</xdr:rowOff>
    </xdr:from>
    <xdr:to>
      <xdr:col>72</xdr:col>
      <xdr:colOff>38100</xdr:colOff>
      <xdr:row>76</xdr:row>
      <xdr:rowOff>15180</xdr:rowOff>
    </xdr:to>
    <xdr:sp macro="" textlink="">
      <xdr:nvSpPr>
        <xdr:cNvPr id="656" name="楕円 655"/>
        <xdr:cNvSpPr/>
      </xdr:nvSpPr>
      <xdr:spPr>
        <a:xfrm>
          <a:off x="13652500" y="129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31707</xdr:rowOff>
    </xdr:from>
    <xdr:ext cx="534377" cy="259045"/>
    <xdr:sp macro="" textlink="">
      <xdr:nvSpPr>
        <xdr:cNvPr id="657" name="テキスト ボックス 656"/>
        <xdr:cNvSpPr txBox="1"/>
      </xdr:nvSpPr>
      <xdr:spPr>
        <a:xfrm>
          <a:off x="13436111" y="127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106241</xdr:rowOff>
    </xdr:from>
    <xdr:to>
      <xdr:col>67</xdr:col>
      <xdr:colOff>101600</xdr:colOff>
      <xdr:row>76</xdr:row>
      <xdr:rowOff>36392</xdr:rowOff>
    </xdr:to>
    <xdr:sp macro="" textlink="">
      <xdr:nvSpPr>
        <xdr:cNvPr id="658" name="楕円 657"/>
        <xdr:cNvSpPr/>
      </xdr:nvSpPr>
      <xdr:spPr>
        <a:xfrm>
          <a:off x="12763500" y="12964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52918</xdr:rowOff>
    </xdr:from>
    <xdr:ext cx="534377" cy="259045"/>
    <xdr:sp macro="" textlink="">
      <xdr:nvSpPr>
        <xdr:cNvPr id="659" name="テキスト ボックス 658"/>
        <xdr:cNvSpPr txBox="1"/>
      </xdr:nvSpPr>
      <xdr:spPr>
        <a:xfrm>
          <a:off x="12547111" y="12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104071</xdr:rowOff>
    </xdr:from>
    <xdr:to>
      <xdr:col>85</xdr:col>
      <xdr:colOff>127000</xdr:colOff>
      <xdr:row>96</xdr:row>
      <xdr:rowOff>33945</xdr:rowOff>
    </xdr:to>
    <xdr:cxnSp macro="">
      <xdr:nvCxnSpPr>
        <xdr:cNvPr id="686" name="直線コネクタ 685"/>
        <xdr:cNvCxnSpPr/>
      </xdr:nvCxnSpPr>
      <xdr:spPr>
        <a:xfrm flipV="1">
          <a:off x="15481300" y="15877471"/>
          <a:ext cx="838200" cy="6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33945</xdr:rowOff>
    </xdr:from>
    <xdr:to>
      <xdr:col>81</xdr:col>
      <xdr:colOff>50800</xdr:colOff>
      <xdr:row>97</xdr:row>
      <xdr:rowOff>170543</xdr:rowOff>
    </xdr:to>
    <xdr:cxnSp macro="">
      <xdr:nvCxnSpPr>
        <xdr:cNvPr id="689" name="直線コネクタ 688"/>
        <xdr:cNvCxnSpPr/>
      </xdr:nvCxnSpPr>
      <xdr:spPr>
        <a:xfrm flipV="1">
          <a:off x="14592300" y="16493145"/>
          <a:ext cx="889000" cy="30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170543</xdr:rowOff>
    </xdr:from>
    <xdr:to>
      <xdr:col>76</xdr:col>
      <xdr:colOff>114300</xdr:colOff>
      <xdr:row>98</xdr:row>
      <xdr:rowOff>70179</xdr:rowOff>
    </xdr:to>
    <xdr:cxnSp macro="">
      <xdr:nvCxnSpPr>
        <xdr:cNvPr id="692" name="直線コネクタ 691"/>
        <xdr:cNvCxnSpPr/>
      </xdr:nvCxnSpPr>
      <xdr:spPr>
        <a:xfrm flipV="1">
          <a:off x="13703300" y="16801193"/>
          <a:ext cx="889000" cy="7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70179</xdr:rowOff>
    </xdr:from>
    <xdr:to>
      <xdr:col>71</xdr:col>
      <xdr:colOff>177800</xdr:colOff>
      <xdr:row>98</xdr:row>
      <xdr:rowOff>122774</xdr:rowOff>
    </xdr:to>
    <xdr:cxnSp macro="">
      <xdr:nvCxnSpPr>
        <xdr:cNvPr id="695" name="直線コネクタ 694"/>
        <xdr:cNvCxnSpPr/>
      </xdr:nvCxnSpPr>
      <xdr:spPr>
        <a:xfrm flipV="1">
          <a:off x="12814300" y="16872279"/>
          <a:ext cx="889000" cy="5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53271</xdr:rowOff>
    </xdr:from>
    <xdr:to>
      <xdr:col>85</xdr:col>
      <xdr:colOff>177800</xdr:colOff>
      <xdr:row>92</xdr:row>
      <xdr:rowOff>154871</xdr:rowOff>
    </xdr:to>
    <xdr:sp macro="" textlink="">
      <xdr:nvSpPr>
        <xdr:cNvPr id="705" name="楕円 704"/>
        <xdr:cNvSpPr/>
      </xdr:nvSpPr>
      <xdr:spPr>
        <a:xfrm>
          <a:off x="16268700" y="158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6298</xdr:rowOff>
    </xdr:from>
    <xdr:ext cx="599010" cy="259045"/>
    <xdr:sp macro="" textlink="">
      <xdr:nvSpPr>
        <xdr:cNvPr id="706" name="積立金該当値テキスト"/>
        <xdr:cNvSpPr txBox="1"/>
      </xdr:nvSpPr>
      <xdr:spPr>
        <a:xfrm>
          <a:off x="16370300" y="1577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154595</xdr:rowOff>
    </xdr:from>
    <xdr:to>
      <xdr:col>81</xdr:col>
      <xdr:colOff>101600</xdr:colOff>
      <xdr:row>96</xdr:row>
      <xdr:rowOff>84745</xdr:rowOff>
    </xdr:to>
    <xdr:sp macro="" textlink="">
      <xdr:nvSpPr>
        <xdr:cNvPr id="707" name="楕円 706"/>
        <xdr:cNvSpPr/>
      </xdr:nvSpPr>
      <xdr:spPr>
        <a:xfrm>
          <a:off x="15430500" y="164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101272</xdr:rowOff>
    </xdr:from>
    <xdr:ext cx="534377" cy="259045"/>
    <xdr:sp macro="" textlink="">
      <xdr:nvSpPr>
        <xdr:cNvPr id="708" name="テキスト ボックス 707"/>
        <xdr:cNvSpPr txBox="1"/>
      </xdr:nvSpPr>
      <xdr:spPr>
        <a:xfrm>
          <a:off x="15214111" y="1621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119743</xdr:rowOff>
    </xdr:from>
    <xdr:to>
      <xdr:col>76</xdr:col>
      <xdr:colOff>165100</xdr:colOff>
      <xdr:row>98</xdr:row>
      <xdr:rowOff>49893</xdr:rowOff>
    </xdr:to>
    <xdr:sp macro="" textlink="">
      <xdr:nvSpPr>
        <xdr:cNvPr id="709" name="楕円 708"/>
        <xdr:cNvSpPr/>
      </xdr:nvSpPr>
      <xdr:spPr>
        <a:xfrm>
          <a:off x="14541500" y="167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66420</xdr:rowOff>
    </xdr:from>
    <xdr:ext cx="534377" cy="259045"/>
    <xdr:sp macro="" textlink="">
      <xdr:nvSpPr>
        <xdr:cNvPr id="710" name="テキスト ボックス 709"/>
        <xdr:cNvSpPr txBox="1"/>
      </xdr:nvSpPr>
      <xdr:spPr>
        <a:xfrm>
          <a:off x="14325111" y="165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19379</xdr:rowOff>
    </xdr:from>
    <xdr:to>
      <xdr:col>72</xdr:col>
      <xdr:colOff>38100</xdr:colOff>
      <xdr:row>98</xdr:row>
      <xdr:rowOff>120979</xdr:rowOff>
    </xdr:to>
    <xdr:sp macro="" textlink="">
      <xdr:nvSpPr>
        <xdr:cNvPr id="711" name="楕円 710"/>
        <xdr:cNvSpPr/>
      </xdr:nvSpPr>
      <xdr:spPr>
        <a:xfrm>
          <a:off x="13652500" y="168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137506</xdr:rowOff>
    </xdr:from>
    <xdr:ext cx="534377" cy="259045"/>
    <xdr:sp macro="" textlink="">
      <xdr:nvSpPr>
        <xdr:cNvPr id="712" name="テキスト ボックス 711"/>
        <xdr:cNvSpPr txBox="1"/>
      </xdr:nvSpPr>
      <xdr:spPr>
        <a:xfrm>
          <a:off x="13436111" y="165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71974</xdr:rowOff>
    </xdr:from>
    <xdr:to>
      <xdr:col>67</xdr:col>
      <xdr:colOff>101600</xdr:colOff>
      <xdr:row>99</xdr:row>
      <xdr:rowOff>2124</xdr:rowOff>
    </xdr:to>
    <xdr:sp macro="" textlink="">
      <xdr:nvSpPr>
        <xdr:cNvPr id="713" name="楕円 712"/>
        <xdr:cNvSpPr/>
      </xdr:nvSpPr>
      <xdr:spPr>
        <a:xfrm>
          <a:off x="12763500" y="168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164701</xdr:rowOff>
    </xdr:from>
    <xdr:ext cx="469744" cy="259045"/>
    <xdr:sp macro="" textlink="">
      <xdr:nvSpPr>
        <xdr:cNvPr id="714" name="テキスト ボックス 713"/>
        <xdr:cNvSpPr txBox="1"/>
      </xdr:nvSpPr>
      <xdr:spPr>
        <a:xfrm>
          <a:off x="12579428" y="1696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43688</xdr:rowOff>
    </xdr:from>
    <xdr:to>
      <xdr:col>111</xdr:col>
      <xdr:colOff>177800</xdr:colOff>
      <xdr:row>39</xdr:row>
      <xdr:rowOff>44450</xdr:rowOff>
    </xdr:to>
    <xdr:cxnSp macro="">
      <xdr:nvCxnSpPr>
        <xdr:cNvPr id="746" name="直線コネクタ 745"/>
        <xdr:cNvCxnSpPr/>
      </xdr:nvCxnSpPr>
      <xdr:spPr>
        <a:xfrm>
          <a:off x="20434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43231</xdr:rowOff>
    </xdr:from>
    <xdr:to>
      <xdr:col>107</xdr:col>
      <xdr:colOff>50800</xdr:colOff>
      <xdr:row>39</xdr:row>
      <xdr:rowOff>43688</xdr:rowOff>
    </xdr:to>
    <xdr:cxnSp macro="">
      <xdr:nvCxnSpPr>
        <xdr:cNvPr id="749" name="直線コネクタ 748"/>
        <xdr:cNvCxnSpPr/>
      </xdr:nvCxnSpPr>
      <xdr:spPr>
        <a:xfrm>
          <a:off x="19545300" y="67297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65557</xdr:rowOff>
    </xdr:from>
    <xdr:to>
      <xdr:col>102</xdr:col>
      <xdr:colOff>114300</xdr:colOff>
      <xdr:row>39</xdr:row>
      <xdr:rowOff>43231</xdr:rowOff>
    </xdr:to>
    <xdr:cxnSp macro="">
      <xdr:nvCxnSpPr>
        <xdr:cNvPr id="752" name="直線コネクタ 751"/>
        <xdr:cNvCxnSpPr/>
      </xdr:nvCxnSpPr>
      <xdr:spPr>
        <a:xfrm>
          <a:off x="18656300" y="6580657"/>
          <a:ext cx="889000" cy="1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20311</xdr:rowOff>
    </xdr:from>
    <xdr:ext cx="378565" cy="259045"/>
    <xdr:sp macro="" textlink="">
      <xdr:nvSpPr>
        <xdr:cNvPr id="756" name="テキスト ボックス 755"/>
        <xdr:cNvSpPr txBox="1"/>
      </xdr:nvSpPr>
      <xdr:spPr>
        <a:xfrm>
          <a:off x="18467017" y="670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66" name="楕円 765"/>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85615</xdr:rowOff>
    </xdr:from>
    <xdr:ext cx="313932" cy="259045"/>
    <xdr:sp macro="" textlink="">
      <xdr:nvSpPr>
        <xdr:cNvPr id="767" name="テキスト ボックス 766"/>
        <xdr:cNvSpPr txBox="1"/>
      </xdr:nvSpPr>
      <xdr:spPr>
        <a:xfrm>
          <a:off x="2027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163881</xdr:rowOff>
    </xdr:from>
    <xdr:to>
      <xdr:col>102</xdr:col>
      <xdr:colOff>165100</xdr:colOff>
      <xdr:row>39</xdr:row>
      <xdr:rowOff>94031</xdr:rowOff>
    </xdr:to>
    <xdr:sp macro="" textlink="">
      <xdr:nvSpPr>
        <xdr:cNvPr id="768" name="楕円 767"/>
        <xdr:cNvSpPr/>
      </xdr:nvSpPr>
      <xdr:spPr>
        <a:xfrm>
          <a:off x="19494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85158</xdr:rowOff>
    </xdr:from>
    <xdr:ext cx="313932" cy="259045"/>
    <xdr:sp macro="" textlink="">
      <xdr:nvSpPr>
        <xdr:cNvPr id="769" name="テキスト ボックス 768"/>
        <xdr:cNvSpPr txBox="1"/>
      </xdr:nvSpPr>
      <xdr:spPr>
        <a:xfrm>
          <a:off x="19388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14757</xdr:rowOff>
    </xdr:from>
    <xdr:to>
      <xdr:col>98</xdr:col>
      <xdr:colOff>38100</xdr:colOff>
      <xdr:row>38</xdr:row>
      <xdr:rowOff>116357</xdr:rowOff>
    </xdr:to>
    <xdr:sp macro="" textlink="">
      <xdr:nvSpPr>
        <xdr:cNvPr id="770" name="楕円 769"/>
        <xdr:cNvSpPr/>
      </xdr:nvSpPr>
      <xdr:spPr>
        <a:xfrm>
          <a:off x="18605500" y="65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132884</xdr:rowOff>
    </xdr:from>
    <xdr:ext cx="469744" cy="259045"/>
    <xdr:sp macro="" textlink="">
      <xdr:nvSpPr>
        <xdr:cNvPr id="771" name="テキスト ボックス 770"/>
        <xdr:cNvSpPr txBox="1"/>
      </xdr:nvSpPr>
      <xdr:spPr>
        <a:xfrm>
          <a:off x="18421428" y="63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20447</xdr:rowOff>
    </xdr:from>
    <xdr:to>
      <xdr:col>116</xdr:col>
      <xdr:colOff>63500</xdr:colOff>
      <xdr:row>59</xdr:row>
      <xdr:rowOff>21286</xdr:rowOff>
    </xdr:to>
    <xdr:cxnSp macro="">
      <xdr:nvCxnSpPr>
        <xdr:cNvPr id="800" name="直線コネクタ 799"/>
        <xdr:cNvCxnSpPr/>
      </xdr:nvCxnSpPr>
      <xdr:spPr>
        <a:xfrm>
          <a:off x="21323300" y="10135997"/>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20447</xdr:rowOff>
    </xdr:from>
    <xdr:to>
      <xdr:col>111</xdr:col>
      <xdr:colOff>177800</xdr:colOff>
      <xdr:row>59</xdr:row>
      <xdr:rowOff>24257</xdr:rowOff>
    </xdr:to>
    <xdr:cxnSp macro="">
      <xdr:nvCxnSpPr>
        <xdr:cNvPr id="803" name="直線コネクタ 802"/>
        <xdr:cNvCxnSpPr/>
      </xdr:nvCxnSpPr>
      <xdr:spPr>
        <a:xfrm flipV="1">
          <a:off x="20434300" y="101359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24257</xdr:rowOff>
    </xdr:from>
    <xdr:to>
      <xdr:col>107</xdr:col>
      <xdr:colOff>50800</xdr:colOff>
      <xdr:row>59</xdr:row>
      <xdr:rowOff>26467</xdr:rowOff>
    </xdr:to>
    <xdr:cxnSp macro="">
      <xdr:nvCxnSpPr>
        <xdr:cNvPr id="806" name="直線コネクタ 805"/>
        <xdr:cNvCxnSpPr/>
      </xdr:nvCxnSpPr>
      <xdr:spPr>
        <a:xfrm flipV="1">
          <a:off x="19545300" y="1013980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26467</xdr:rowOff>
    </xdr:from>
    <xdr:to>
      <xdr:col>102</xdr:col>
      <xdr:colOff>114300</xdr:colOff>
      <xdr:row>59</xdr:row>
      <xdr:rowOff>26695</xdr:rowOff>
    </xdr:to>
    <xdr:cxnSp macro="">
      <xdr:nvCxnSpPr>
        <xdr:cNvPr id="809" name="直線コネクタ 808"/>
        <xdr:cNvCxnSpPr/>
      </xdr:nvCxnSpPr>
      <xdr:spPr>
        <a:xfrm flipV="1">
          <a:off x="18656300" y="101420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141936</xdr:rowOff>
    </xdr:from>
    <xdr:to>
      <xdr:col>116</xdr:col>
      <xdr:colOff>114300</xdr:colOff>
      <xdr:row>59</xdr:row>
      <xdr:rowOff>72086</xdr:rowOff>
    </xdr:to>
    <xdr:sp macro="" textlink="">
      <xdr:nvSpPr>
        <xdr:cNvPr id="819" name="楕円 818"/>
        <xdr:cNvSpPr/>
      </xdr:nvSpPr>
      <xdr:spPr>
        <a:xfrm>
          <a:off x="221107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56863</xdr:rowOff>
    </xdr:from>
    <xdr:ext cx="378565" cy="259045"/>
    <xdr:sp macro="" textlink="">
      <xdr:nvSpPr>
        <xdr:cNvPr id="820" name="貸付金該当値テキスト"/>
        <xdr:cNvSpPr txBox="1"/>
      </xdr:nvSpPr>
      <xdr:spPr>
        <a:xfrm>
          <a:off x="22212300" y="1000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141097</xdr:rowOff>
    </xdr:from>
    <xdr:to>
      <xdr:col>112</xdr:col>
      <xdr:colOff>38100</xdr:colOff>
      <xdr:row>59</xdr:row>
      <xdr:rowOff>71247</xdr:rowOff>
    </xdr:to>
    <xdr:sp macro="" textlink="">
      <xdr:nvSpPr>
        <xdr:cNvPr id="821" name="楕円 820"/>
        <xdr:cNvSpPr/>
      </xdr:nvSpPr>
      <xdr:spPr>
        <a:xfrm>
          <a:off x="21272500" y="100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62374</xdr:rowOff>
    </xdr:from>
    <xdr:ext cx="378565" cy="259045"/>
    <xdr:sp macro="" textlink="">
      <xdr:nvSpPr>
        <xdr:cNvPr id="822" name="テキスト ボックス 821"/>
        <xdr:cNvSpPr txBox="1"/>
      </xdr:nvSpPr>
      <xdr:spPr>
        <a:xfrm>
          <a:off x="21134017" y="10177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144907</xdr:rowOff>
    </xdr:from>
    <xdr:to>
      <xdr:col>107</xdr:col>
      <xdr:colOff>101600</xdr:colOff>
      <xdr:row>59</xdr:row>
      <xdr:rowOff>75057</xdr:rowOff>
    </xdr:to>
    <xdr:sp macro="" textlink="">
      <xdr:nvSpPr>
        <xdr:cNvPr id="823" name="楕円 822"/>
        <xdr:cNvSpPr/>
      </xdr:nvSpPr>
      <xdr:spPr>
        <a:xfrm>
          <a:off x="20383500" y="100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66184</xdr:rowOff>
    </xdr:from>
    <xdr:ext cx="378565" cy="259045"/>
    <xdr:sp macro="" textlink="">
      <xdr:nvSpPr>
        <xdr:cNvPr id="824" name="テキスト ボックス 823"/>
        <xdr:cNvSpPr txBox="1"/>
      </xdr:nvSpPr>
      <xdr:spPr>
        <a:xfrm>
          <a:off x="20245017" y="10181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147117</xdr:rowOff>
    </xdr:from>
    <xdr:to>
      <xdr:col>102</xdr:col>
      <xdr:colOff>165100</xdr:colOff>
      <xdr:row>59</xdr:row>
      <xdr:rowOff>77267</xdr:rowOff>
    </xdr:to>
    <xdr:sp macro="" textlink="">
      <xdr:nvSpPr>
        <xdr:cNvPr id="825" name="楕円 824"/>
        <xdr:cNvSpPr/>
      </xdr:nvSpPr>
      <xdr:spPr>
        <a:xfrm>
          <a:off x="19494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68394</xdr:rowOff>
    </xdr:from>
    <xdr:ext cx="378565" cy="259045"/>
    <xdr:sp macro="" textlink="">
      <xdr:nvSpPr>
        <xdr:cNvPr id="826" name="テキスト ボックス 825"/>
        <xdr:cNvSpPr txBox="1"/>
      </xdr:nvSpPr>
      <xdr:spPr>
        <a:xfrm>
          <a:off x="19356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147345</xdr:rowOff>
    </xdr:from>
    <xdr:to>
      <xdr:col>98</xdr:col>
      <xdr:colOff>38100</xdr:colOff>
      <xdr:row>59</xdr:row>
      <xdr:rowOff>77495</xdr:rowOff>
    </xdr:to>
    <xdr:sp macro="" textlink="">
      <xdr:nvSpPr>
        <xdr:cNvPr id="827" name="楕円 826"/>
        <xdr:cNvSpPr/>
      </xdr:nvSpPr>
      <xdr:spPr>
        <a:xfrm>
          <a:off x="18605500" y="100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68622</xdr:rowOff>
    </xdr:from>
    <xdr:ext cx="378565" cy="259045"/>
    <xdr:sp macro="" textlink="">
      <xdr:nvSpPr>
        <xdr:cNvPr id="828" name="テキスト ボックス 827"/>
        <xdr:cNvSpPr txBox="1"/>
      </xdr:nvSpPr>
      <xdr:spPr>
        <a:xfrm>
          <a:off x="18467017" y="1018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78549</xdr:rowOff>
    </xdr:from>
    <xdr:to>
      <xdr:col>116</xdr:col>
      <xdr:colOff>63500</xdr:colOff>
      <xdr:row>75</xdr:row>
      <xdr:rowOff>123413</xdr:rowOff>
    </xdr:to>
    <xdr:cxnSp macro="">
      <xdr:nvCxnSpPr>
        <xdr:cNvPr id="858" name="直線コネクタ 857"/>
        <xdr:cNvCxnSpPr/>
      </xdr:nvCxnSpPr>
      <xdr:spPr>
        <a:xfrm flipV="1">
          <a:off x="21323300" y="12937299"/>
          <a:ext cx="838200" cy="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115126</xdr:rowOff>
    </xdr:from>
    <xdr:to>
      <xdr:col>111</xdr:col>
      <xdr:colOff>177800</xdr:colOff>
      <xdr:row>75</xdr:row>
      <xdr:rowOff>123413</xdr:rowOff>
    </xdr:to>
    <xdr:cxnSp macro="">
      <xdr:nvCxnSpPr>
        <xdr:cNvPr id="861" name="直線コネクタ 860"/>
        <xdr:cNvCxnSpPr/>
      </xdr:nvCxnSpPr>
      <xdr:spPr>
        <a:xfrm>
          <a:off x="20434300" y="12973876"/>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115126</xdr:rowOff>
    </xdr:from>
    <xdr:to>
      <xdr:col>107</xdr:col>
      <xdr:colOff>50800</xdr:colOff>
      <xdr:row>75</xdr:row>
      <xdr:rowOff>153473</xdr:rowOff>
    </xdr:to>
    <xdr:cxnSp macro="">
      <xdr:nvCxnSpPr>
        <xdr:cNvPr id="864" name="直線コネクタ 863"/>
        <xdr:cNvCxnSpPr/>
      </xdr:nvCxnSpPr>
      <xdr:spPr>
        <a:xfrm flipV="1">
          <a:off x="19545300" y="12973876"/>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153473</xdr:rowOff>
    </xdr:from>
    <xdr:to>
      <xdr:col>102</xdr:col>
      <xdr:colOff>114300</xdr:colOff>
      <xdr:row>76</xdr:row>
      <xdr:rowOff>13094</xdr:rowOff>
    </xdr:to>
    <xdr:cxnSp macro="">
      <xdr:nvCxnSpPr>
        <xdr:cNvPr id="867" name="直線コネクタ 866"/>
        <xdr:cNvCxnSpPr/>
      </xdr:nvCxnSpPr>
      <xdr:spPr>
        <a:xfrm flipV="1">
          <a:off x="18656300" y="13012223"/>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1" name="テキスト ボックス 870"/>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27749</xdr:rowOff>
    </xdr:from>
    <xdr:to>
      <xdr:col>116</xdr:col>
      <xdr:colOff>114300</xdr:colOff>
      <xdr:row>75</xdr:row>
      <xdr:rowOff>129349</xdr:rowOff>
    </xdr:to>
    <xdr:sp macro="" textlink="">
      <xdr:nvSpPr>
        <xdr:cNvPr id="877" name="楕円 876"/>
        <xdr:cNvSpPr/>
      </xdr:nvSpPr>
      <xdr:spPr>
        <a:xfrm>
          <a:off x="22110700" y="128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50626</xdr:rowOff>
    </xdr:from>
    <xdr:ext cx="534377" cy="259045"/>
    <xdr:sp macro="" textlink="">
      <xdr:nvSpPr>
        <xdr:cNvPr id="878" name="繰出金該当値テキスト"/>
        <xdr:cNvSpPr txBox="1"/>
      </xdr:nvSpPr>
      <xdr:spPr>
        <a:xfrm>
          <a:off x="22212300" y="127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72613</xdr:rowOff>
    </xdr:from>
    <xdr:to>
      <xdr:col>112</xdr:col>
      <xdr:colOff>38100</xdr:colOff>
      <xdr:row>76</xdr:row>
      <xdr:rowOff>2763</xdr:rowOff>
    </xdr:to>
    <xdr:sp macro="" textlink="">
      <xdr:nvSpPr>
        <xdr:cNvPr id="879" name="楕円 878"/>
        <xdr:cNvSpPr/>
      </xdr:nvSpPr>
      <xdr:spPr>
        <a:xfrm>
          <a:off x="21272500" y="12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19290</xdr:rowOff>
    </xdr:from>
    <xdr:ext cx="534377" cy="259045"/>
    <xdr:sp macro="" textlink="">
      <xdr:nvSpPr>
        <xdr:cNvPr id="880" name="テキスト ボックス 879"/>
        <xdr:cNvSpPr txBox="1"/>
      </xdr:nvSpPr>
      <xdr:spPr>
        <a:xfrm>
          <a:off x="21056111" y="127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64326</xdr:rowOff>
    </xdr:from>
    <xdr:to>
      <xdr:col>107</xdr:col>
      <xdr:colOff>101600</xdr:colOff>
      <xdr:row>75</xdr:row>
      <xdr:rowOff>165925</xdr:rowOff>
    </xdr:to>
    <xdr:sp macro="" textlink="">
      <xdr:nvSpPr>
        <xdr:cNvPr id="881" name="楕円 880"/>
        <xdr:cNvSpPr/>
      </xdr:nvSpPr>
      <xdr:spPr>
        <a:xfrm>
          <a:off x="203835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11003</xdr:rowOff>
    </xdr:from>
    <xdr:ext cx="534377" cy="259045"/>
    <xdr:sp macro="" textlink="">
      <xdr:nvSpPr>
        <xdr:cNvPr id="882" name="テキスト ボックス 881"/>
        <xdr:cNvSpPr txBox="1"/>
      </xdr:nvSpPr>
      <xdr:spPr>
        <a:xfrm>
          <a:off x="20167111" y="126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102673</xdr:rowOff>
    </xdr:from>
    <xdr:to>
      <xdr:col>102</xdr:col>
      <xdr:colOff>165100</xdr:colOff>
      <xdr:row>76</xdr:row>
      <xdr:rowOff>32823</xdr:rowOff>
    </xdr:to>
    <xdr:sp macro="" textlink="">
      <xdr:nvSpPr>
        <xdr:cNvPr id="883" name="楕円 882"/>
        <xdr:cNvSpPr/>
      </xdr:nvSpPr>
      <xdr:spPr>
        <a:xfrm>
          <a:off x="19494500" y="129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49350</xdr:rowOff>
    </xdr:from>
    <xdr:ext cx="534377" cy="259045"/>
    <xdr:sp macro="" textlink="">
      <xdr:nvSpPr>
        <xdr:cNvPr id="884" name="テキスト ボックス 883"/>
        <xdr:cNvSpPr txBox="1"/>
      </xdr:nvSpPr>
      <xdr:spPr>
        <a:xfrm>
          <a:off x="19278111" y="127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133744</xdr:rowOff>
    </xdr:from>
    <xdr:to>
      <xdr:col>98</xdr:col>
      <xdr:colOff>38100</xdr:colOff>
      <xdr:row>76</xdr:row>
      <xdr:rowOff>63894</xdr:rowOff>
    </xdr:to>
    <xdr:sp macro="" textlink="">
      <xdr:nvSpPr>
        <xdr:cNvPr id="885" name="楕円 884"/>
        <xdr:cNvSpPr/>
      </xdr:nvSpPr>
      <xdr:spPr>
        <a:xfrm>
          <a:off x="18605500" y="129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80421</xdr:rowOff>
    </xdr:from>
    <xdr:ext cx="534377" cy="259045"/>
    <xdr:sp macro="" textlink="">
      <xdr:nvSpPr>
        <xdr:cNvPr id="886" name="テキスト ボックス 885"/>
        <xdr:cNvSpPr txBox="1"/>
      </xdr:nvSpPr>
      <xdr:spPr>
        <a:xfrm>
          <a:off x="18389111" y="127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816,160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主な構成項目として，積立金</a:t>
          </a:r>
          <a:r>
            <a:rPr kumimoji="1" lang="en-US" altLang="ja-JP" sz="1300">
              <a:latin typeface="ＭＳ Ｐゴシック" panose="020B0600070205080204" pitchFamily="50" charset="-128"/>
              <a:ea typeface="ＭＳ Ｐゴシック" panose="020B0600070205080204" pitchFamily="50" charset="-128"/>
            </a:rPr>
            <a:t>232,793</a:t>
          </a:r>
          <a:r>
            <a:rPr kumimoji="1" lang="ja-JP" altLang="en-US" sz="1300">
              <a:latin typeface="ＭＳ Ｐゴシック" panose="020B0600070205080204" pitchFamily="50" charset="-128"/>
              <a:ea typeface="ＭＳ Ｐゴシック" panose="020B0600070205080204" pitchFamily="50" charset="-128"/>
            </a:rPr>
            <a:t>円，補助費等</a:t>
          </a:r>
          <a:r>
            <a:rPr kumimoji="1" lang="en-US" altLang="ja-JP" sz="1300">
              <a:latin typeface="ＭＳ Ｐゴシック" panose="020B0600070205080204" pitchFamily="50" charset="-128"/>
              <a:ea typeface="ＭＳ Ｐゴシック" panose="020B0600070205080204" pitchFamily="50" charset="-128"/>
            </a:rPr>
            <a:t>151,209</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147,433</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70,655</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年度から増加しているのは，ふるさとづくり基金積立金等によるものであり，前年度決算と比較すると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137.2</a:t>
          </a:r>
          <a:r>
            <a:rPr kumimoji="1" lang="ja-JP" altLang="en-US" sz="1300">
              <a:latin typeface="ＭＳ Ｐゴシック" panose="020B0600070205080204" pitchFamily="50" charset="-128"/>
              <a:ea typeface="ＭＳ Ｐゴシック" panose="020B0600070205080204" pitchFamily="50" charset="-128"/>
            </a:rPr>
            <a:t>％増となっている。補助費等も平成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年度から伸びており，前年度比は</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％の増となっている。主な要因は，ふるさとづくり寄付報償費の増加である。物件費は，平成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147,433</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150.4</a:t>
          </a:r>
          <a:r>
            <a:rPr kumimoji="1" lang="ja-JP" altLang="en-US" sz="1300">
              <a:latin typeface="ＭＳ Ｐゴシック" panose="020B0600070205080204" pitchFamily="50" charset="-128"/>
              <a:ea typeface="ＭＳ Ｐゴシック" panose="020B0600070205080204" pitchFamily="50" charset="-128"/>
            </a:rPr>
            <a:t>％増加している。主な要因については，ふるさと納税推進事業等における経費の増加である。扶助費は平成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70,655</a:t>
          </a:r>
          <a:r>
            <a:rPr kumimoji="1" lang="ja-JP" altLang="en-US" sz="1300">
              <a:latin typeface="ＭＳ Ｐゴシック" panose="020B0600070205080204" pitchFamily="50" charset="-128"/>
              <a:ea typeface="ＭＳ Ｐゴシック" panose="020B0600070205080204" pitchFamily="50" charset="-128"/>
            </a:rPr>
            <a:t>円，前年度決算と比較すると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増となっている。主な要因は，障害者自立支援事業や医療福祉扶助事業（マル福）等である。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25,250
24,281
46.59
20,957,271
20,608,046
293,793
5,892,904
9,758,939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28013</xdr:rowOff>
    </xdr:from>
    <xdr:to>
      <xdr:col>24</xdr:col>
      <xdr:colOff>63500</xdr:colOff>
      <xdr:row>35</xdr:row>
      <xdr:rowOff>66548</xdr:rowOff>
    </xdr:to>
    <xdr:cxnSp macro="">
      <xdr:nvCxnSpPr>
        <xdr:cNvPr id="63" name="直線コネクタ 62"/>
        <xdr:cNvCxnSpPr/>
      </xdr:nvCxnSpPr>
      <xdr:spPr>
        <a:xfrm flipV="1">
          <a:off x="3797300" y="6028763"/>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66548</xdr:rowOff>
    </xdr:from>
    <xdr:to>
      <xdr:col>19</xdr:col>
      <xdr:colOff>177800</xdr:colOff>
      <xdr:row>35</xdr:row>
      <xdr:rowOff>126637</xdr:rowOff>
    </xdr:to>
    <xdr:cxnSp macro="">
      <xdr:nvCxnSpPr>
        <xdr:cNvPr id="66" name="直線コネクタ 65"/>
        <xdr:cNvCxnSpPr/>
      </xdr:nvCxnSpPr>
      <xdr:spPr>
        <a:xfrm flipV="1">
          <a:off x="2908300" y="6067298"/>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149497</xdr:rowOff>
    </xdr:from>
    <xdr:to>
      <xdr:col>15</xdr:col>
      <xdr:colOff>50800</xdr:colOff>
      <xdr:row>35</xdr:row>
      <xdr:rowOff>126637</xdr:rowOff>
    </xdr:to>
    <xdr:cxnSp macro="">
      <xdr:nvCxnSpPr>
        <xdr:cNvPr id="69" name="直線コネクタ 68"/>
        <xdr:cNvCxnSpPr/>
      </xdr:nvCxnSpPr>
      <xdr:spPr>
        <a:xfrm>
          <a:off x="2019300" y="597879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149497</xdr:rowOff>
    </xdr:from>
    <xdr:to>
      <xdr:col>10</xdr:col>
      <xdr:colOff>114300</xdr:colOff>
      <xdr:row>35</xdr:row>
      <xdr:rowOff>48587</xdr:rowOff>
    </xdr:to>
    <xdr:cxnSp macro="">
      <xdr:nvCxnSpPr>
        <xdr:cNvPr id="72" name="直線コネクタ 71"/>
        <xdr:cNvCxnSpPr/>
      </xdr:nvCxnSpPr>
      <xdr:spPr>
        <a:xfrm flipV="1">
          <a:off x="1130300" y="5978797"/>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109455</xdr:rowOff>
    </xdr:from>
    <xdr:ext cx="469744" cy="259045"/>
    <xdr:sp macro="" textlink="">
      <xdr:nvSpPr>
        <xdr:cNvPr id="76" name="テキスト ボックス 75"/>
        <xdr:cNvSpPr txBox="1"/>
      </xdr:nvSpPr>
      <xdr:spPr>
        <a:xfrm>
          <a:off x="895428"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148663</xdr:rowOff>
    </xdr:from>
    <xdr:to>
      <xdr:col>24</xdr:col>
      <xdr:colOff>114300</xdr:colOff>
      <xdr:row>35</xdr:row>
      <xdr:rowOff>78813</xdr:rowOff>
    </xdr:to>
    <xdr:sp macro="" textlink="">
      <xdr:nvSpPr>
        <xdr:cNvPr id="82" name="楕円 81"/>
        <xdr:cNvSpPr/>
      </xdr:nvSpPr>
      <xdr:spPr>
        <a:xfrm>
          <a:off x="4584700" y="59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xdr:rowOff>
    </xdr:from>
    <xdr:ext cx="469744" cy="259045"/>
    <xdr:sp macro="" textlink="">
      <xdr:nvSpPr>
        <xdr:cNvPr id="83" name="議会費該当値テキスト"/>
        <xdr:cNvSpPr txBox="1"/>
      </xdr:nvSpPr>
      <xdr:spPr>
        <a:xfrm>
          <a:off x="4686300" y="582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15748</xdr:rowOff>
    </xdr:from>
    <xdr:to>
      <xdr:col>20</xdr:col>
      <xdr:colOff>38100</xdr:colOff>
      <xdr:row>35</xdr:row>
      <xdr:rowOff>117348</xdr:rowOff>
    </xdr:to>
    <xdr:sp macro="" textlink="">
      <xdr:nvSpPr>
        <xdr:cNvPr id="84" name="楕円 83"/>
        <xdr:cNvSpPr/>
      </xdr:nvSpPr>
      <xdr:spPr>
        <a:xfrm>
          <a:off x="3746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133875</xdr:rowOff>
    </xdr:from>
    <xdr:ext cx="469744" cy="259045"/>
    <xdr:sp macro="" textlink="">
      <xdr:nvSpPr>
        <xdr:cNvPr id="85" name="テキスト ボックス 84"/>
        <xdr:cNvSpPr txBox="1"/>
      </xdr:nvSpPr>
      <xdr:spPr>
        <a:xfrm>
          <a:off x="3562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75837</xdr:rowOff>
    </xdr:from>
    <xdr:to>
      <xdr:col>15</xdr:col>
      <xdr:colOff>101600</xdr:colOff>
      <xdr:row>36</xdr:row>
      <xdr:rowOff>5987</xdr:rowOff>
    </xdr:to>
    <xdr:sp macro="" textlink="">
      <xdr:nvSpPr>
        <xdr:cNvPr id="86" name="楕円 85"/>
        <xdr:cNvSpPr/>
      </xdr:nvSpPr>
      <xdr:spPr>
        <a:xfrm>
          <a:off x="2857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168564</xdr:rowOff>
    </xdr:from>
    <xdr:ext cx="469744" cy="259045"/>
    <xdr:sp macro="" textlink="">
      <xdr:nvSpPr>
        <xdr:cNvPr id="87" name="テキスト ボックス 86"/>
        <xdr:cNvSpPr txBox="1"/>
      </xdr:nvSpPr>
      <xdr:spPr>
        <a:xfrm>
          <a:off x="2673428" y="616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98697</xdr:rowOff>
    </xdr:from>
    <xdr:to>
      <xdr:col>10</xdr:col>
      <xdr:colOff>165100</xdr:colOff>
      <xdr:row>35</xdr:row>
      <xdr:rowOff>28847</xdr:rowOff>
    </xdr:to>
    <xdr:sp macro="" textlink="">
      <xdr:nvSpPr>
        <xdr:cNvPr id="88" name="楕円 87"/>
        <xdr:cNvSpPr/>
      </xdr:nvSpPr>
      <xdr:spPr>
        <a:xfrm>
          <a:off x="1968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45374</xdr:rowOff>
    </xdr:from>
    <xdr:ext cx="469744" cy="259045"/>
    <xdr:sp macro="" textlink="">
      <xdr:nvSpPr>
        <xdr:cNvPr id="89" name="テキスト ボックス 88"/>
        <xdr:cNvSpPr txBox="1"/>
      </xdr:nvSpPr>
      <xdr:spPr>
        <a:xfrm>
          <a:off x="1784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169237</xdr:rowOff>
    </xdr:from>
    <xdr:to>
      <xdr:col>6</xdr:col>
      <xdr:colOff>38100</xdr:colOff>
      <xdr:row>35</xdr:row>
      <xdr:rowOff>99387</xdr:rowOff>
    </xdr:to>
    <xdr:sp macro="" textlink="">
      <xdr:nvSpPr>
        <xdr:cNvPr id="90" name="楕円 89"/>
        <xdr:cNvSpPr/>
      </xdr:nvSpPr>
      <xdr:spPr>
        <a:xfrm>
          <a:off x="1079500" y="59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115914</xdr:rowOff>
    </xdr:from>
    <xdr:ext cx="469744" cy="259045"/>
    <xdr:sp macro="" textlink="">
      <xdr:nvSpPr>
        <xdr:cNvPr id="91" name="テキスト ボックス 90"/>
        <xdr:cNvSpPr txBox="1"/>
      </xdr:nvSpPr>
      <xdr:spPr>
        <a:xfrm>
          <a:off x="895428" y="57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107128</xdr:rowOff>
    </xdr:from>
    <xdr:to>
      <xdr:col>24</xdr:col>
      <xdr:colOff>63500</xdr:colOff>
      <xdr:row>55</xdr:row>
      <xdr:rowOff>113143</xdr:rowOff>
    </xdr:to>
    <xdr:cxnSp macro="">
      <xdr:nvCxnSpPr>
        <xdr:cNvPr id="122" name="直線コネクタ 121"/>
        <xdr:cNvCxnSpPr/>
      </xdr:nvCxnSpPr>
      <xdr:spPr>
        <a:xfrm flipV="1">
          <a:off x="3797300" y="8679628"/>
          <a:ext cx="838200" cy="8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113143</xdr:rowOff>
    </xdr:from>
    <xdr:to>
      <xdr:col>19</xdr:col>
      <xdr:colOff>177800</xdr:colOff>
      <xdr:row>57</xdr:row>
      <xdr:rowOff>47287</xdr:rowOff>
    </xdr:to>
    <xdr:cxnSp macro="">
      <xdr:nvCxnSpPr>
        <xdr:cNvPr id="125" name="直線コネクタ 124"/>
        <xdr:cNvCxnSpPr/>
      </xdr:nvCxnSpPr>
      <xdr:spPr>
        <a:xfrm flipV="1">
          <a:off x="2908300" y="9542893"/>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47287</xdr:rowOff>
    </xdr:from>
    <xdr:to>
      <xdr:col>15</xdr:col>
      <xdr:colOff>50800</xdr:colOff>
      <xdr:row>58</xdr:row>
      <xdr:rowOff>27761</xdr:rowOff>
    </xdr:to>
    <xdr:cxnSp macro="">
      <xdr:nvCxnSpPr>
        <xdr:cNvPr id="128" name="直線コネクタ 127"/>
        <xdr:cNvCxnSpPr/>
      </xdr:nvCxnSpPr>
      <xdr:spPr>
        <a:xfrm flipV="1">
          <a:off x="2019300" y="9819937"/>
          <a:ext cx="889000" cy="1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27761</xdr:rowOff>
    </xdr:from>
    <xdr:to>
      <xdr:col>10</xdr:col>
      <xdr:colOff>114300</xdr:colOff>
      <xdr:row>58</xdr:row>
      <xdr:rowOff>133896</xdr:rowOff>
    </xdr:to>
    <xdr:cxnSp macro="">
      <xdr:nvCxnSpPr>
        <xdr:cNvPr id="131" name="直線コネクタ 130"/>
        <xdr:cNvCxnSpPr/>
      </xdr:nvCxnSpPr>
      <xdr:spPr>
        <a:xfrm flipV="1">
          <a:off x="1130300" y="9971861"/>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56328</xdr:rowOff>
    </xdr:from>
    <xdr:to>
      <xdr:col>24</xdr:col>
      <xdr:colOff>114300</xdr:colOff>
      <xdr:row>50</xdr:row>
      <xdr:rowOff>157928</xdr:rowOff>
    </xdr:to>
    <xdr:sp macro="" textlink="">
      <xdr:nvSpPr>
        <xdr:cNvPr id="141" name="楕円 140"/>
        <xdr:cNvSpPr/>
      </xdr:nvSpPr>
      <xdr:spPr>
        <a:xfrm>
          <a:off x="4584700" y="86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9355</xdr:rowOff>
    </xdr:from>
    <xdr:ext cx="599010" cy="259045"/>
    <xdr:sp macro="" textlink="">
      <xdr:nvSpPr>
        <xdr:cNvPr id="142" name="総務費該当値テキスト"/>
        <xdr:cNvSpPr txBox="1"/>
      </xdr:nvSpPr>
      <xdr:spPr>
        <a:xfrm>
          <a:off x="4686300" y="858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62343</xdr:rowOff>
    </xdr:from>
    <xdr:to>
      <xdr:col>20</xdr:col>
      <xdr:colOff>38100</xdr:colOff>
      <xdr:row>55</xdr:row>
      <xdr:rowOff>163943</xdr:rowOff>
    </xdr:to>
    <xdr:sp macro="" textlink="">
      <xdr:nvSpPr>
        <xdr:cNvPr id="143" name="楕円 142"/>
        <xdr:cNvSpPr/>
      </xdr:nvSpPr>
      <xdr:spPr>
        <a:xfrm>
          <a:off x="3746500" y="94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9020</xdr:rowOff>
    </xdr:from>
    <xdr:ext cx="599010" cy="259045"/>
    <xdr:sp macro="" textlink="">
      <xdr:nvSpPr>
        <xdr:cNvPr id="144" name="テキスト ボックス 143"/>
        <xdr:cNvSpPr txBox="1"/>
      </xdr:nvSpPr>
      <xdr:spPr>
        <a:xfrm>
          <a:off x="3497795" y="926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167937</xdr:rowOff>
    </xdr:from>
    <xdr:to>
      <xdr:col>15</xdr:col>
      <xdr:colOff>101600</xdr:colOff>
      <xdr:row>57</xdr:row>
      <xdr:rowOff>98087</xdr:rowOff>
    </xdr:to>
    <xdr:sp macro="" textlink="">
      <xdr:nvSpPr>
        <xdr:cNvPr id="145" name="楕円 144"/>
        <xdr:cNvSpPr/>
      </xdr:nvSpPr>
      <xdr:spPr>
        <a:xfrm>
          <a:off x="2857500" y="97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114614</xdr:rowOff>
    </xdr:from>
    <xdr:ext cx="599010" cy="259045"/>
    <xdr:sp macro="" textlink="">
      <xdr:nvSpPr>
        <xdr:cNvPr id="146" name="テキスト ボックス 145"/>
        <xdr:cNvSpPr txBox="1"/>
      </xdr:nvSpPr>
      <xdr:spPr>
        <a:xfrm>
          <a:off x="2608795" y="954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148411</xdr:rowOff>
    </xdr:from>
    <xdr:to>
      <xdr:col>10</xdr:col>
      <xdr:colOff>165100</xdr:colOff>
      <xdr:row>58</xdr:row>
      <xdr:rowOff>78561</xdr:rowOff>
    </xdr:to>
    <xdr:sp macro="" textlink="">
      <xdr:nvSpPr>
        <xdr:cNvPr id="147" name="楕円 146"/>
        <xdr:cNvSpPr/>
      </xdr:nvSpPr>
      <xdr:spPr>
        <a:xfrm>
          <a:off x="1968500" y="99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95088</xdr:rowOff>
    </xdr:from>
    <xdr:ext cx="534377" cy="259045"/>
    <xdr:sp macro="" textlink="">
      <xdr:nvSpPr>
        <xdr:cNvPr id="148" name="テキスト ボックス 147"/>
        <xdr:cNvSpPr txBox="1"/>
      </xdr:nvSpPr>
      <xdr:spPr>
        <a:xfrm>
          <a:off x="1752111" y="96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83096</xdr:rowOff>
    </xdr:from>
    <xdr:to>
      <xdr:col>6</xdr:col>
      <xdr:colOff>38100</xdr:colOff>
      <xdr:row>59</xdr:row>
      <xdr:rowOff>13246</xdr:rowOff>
    </xdr:to>
    <xdr:sp macro="" textlink="">
      <xdr:nvSpPr>
        <xdr:cNvPr id="149" name="楕円 148"/>
        <xdr:cNvSpPr/>
      </xdr:nvSpPr>
      <xdr:spPr>
        <a:xfrm>
          <a:off x="1079500" y="100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4373</xdr:rowOff>
    </xdr:from>
    <xdr:ext cx="534377" cy="259045"/>
    <xdr:sp macro="" textlink="">
      <xdr:nvSpPr>
        <xdr:cNvPr id="150" name="テキスト ボックス 149"/>
        <xdr:cNvSpPr txBox="1"/>
      </xdr:nvSpPr>
      <xdr:spPr>
        <a:xfrm>
          <a:off x="863111" y="101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13182</xdr:rowOff>
    </xdr:from>
    <xdr:to>
      <xdr:col>24</xdr:col>
      <xdr:colOff>63500</xdr:colOff>
      <xdr:row>77</xdr:row>
      <xdr:rowOff>56184</xdr:rowOff>
    </xdr:to>
    <xdr:cxnSp macro="">
      <xdr:nvCxnSpPr>
        <xdr:cNvPr id="180" name="直線コネクタ 179"/>
        <xdr:cNvCxnSpPr/>
      </xdr:nvCxnSpPr>
      <xdr:spPr>
        <a:xfrm flipV="1">
          <a:off x="3797300" y="13214832"/>
          <a:ext cx="8382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56184</xdr:rowOff>
    </xdr:from>
    <xdr:to>
      <xdr:col>19</xdr:col>
      <xdr:colOff>177800</xdr:colOff>
      <xdr:row>77</xdr:row>
      <xdr:rowOff>113792</xdr:rowOff>
    </xdr:to>
    <xdr:cxnSp macro="">
      <xdr:nvCxnSpPr>
        <xdr:cNvPr id="183" name="直線コネクタ 182"/>
        <xdr:cNvCxnSpPr/>
      </xdr:nvCxnSpPr>
      <xdr:spPr>
        <a:xfrm flipV="1">
          <a:off x="2908300" y="13257834"/>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113792</xdr:rowOff>
    </xdr:from>
    <xdr:to>
      <xdr:col>15</xdr:col>
      <xdr:colOff>50800</xdr:colOff>
      <xdr:row>77</xdr:row>
      <xdr:rowOff>150661</xdr:rowOff>
    </xdr:to>
    <xdr:cxnSp macro="">
      <xdr:nvCxnSpPr>
        <xdr:cNvPr id="186" name="直線コネクタ 185"/>
        <xdr:cNvCxnSpPr/>
      </xdr:nvCxnSpPr>
      <xdr:spPr>
        <a:xfrm flipV="1">
          <a:off x="2019300" y="13315442"/>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150661</xdr:rowOff>
    </xdr:from>
    <xdr:to>
      <xdr:col>10</xdr:col>
      <xdr:colOff>114300</xdr:colOff>
      <xdr:row>78</xdr:row>
      <xdr:rowOff>137897</xdr:rowOff>
    </xdr:to>
    <xdr:cxnSp macro="">
      <xdr:nvCxnSpPr>
        <xdr:cNvPr id="189" name="直線コネクタ 188"/>
        <xdr:cNvCxnSpPr/>
      </xdr:nvCxnSpPr>
      <xdr:spPr>
        <a:xfrm flipV="1">
          <a:off x="1130300" y="13352311"/>
          <a:ext cx="8890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133832</xdr:rowOff>
    </xdr:from>
    <xdr:to>
      <xdr:col>24</xdr:col>
      <xdr:colOff>114300</xdr:colOff>
      <xdr:row>77</xdr:row>
      <xdr:rowOff>63982</xdr:rowOff>
    </xdr:to>
    <xdr:sp macro="" textlink="">
      <xdr:nvSpPr>
        <xdr:cNvPr id="199" name="楕円 198"/>
        <xdr:cNvSpPr/>
      </xdr:nvSpPr>
      <xdr:spPr>
        <a:xfrm>
          <a:off x="4584700" y="131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112259</xdr:rowOff>
    </xdr:from>
    <xdr:ext cx="599010" cy="259045"/>
    <xdr:sp macro="" textlink="">
      <xdr:nvSpPr>
        <xdr:cNvPr id="200" name="民生費該当値テキスト"/>
        <xdr:cNvSpPr txBox="1"/>
      </xdr:nvSpPr>
      <xdr:spPr>
        <a:xfrm>
          <a:off x="4686300" y="131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5384</xdr:rowOff>
    </xdr:from>
    <xdr:to>
      <xdr:col>20</xdr:col>
      <xdr:colOff>38100</xdr:colOff>
      <xdr:row>77</xdr:row>
      <xdr:rowOff>106984</xdr:rowOff>
    </xdr:to>
    <xdr:sp macro="" textlink="">
      <xdr:nvSpPr>
        <xdr:cNvPr id="201" name="楕円 200"/>
        <xdr:cNvSpPr/>
      </xdr:nvSpPr>
      <xdr:spPr>
        <a:xfrm>
          <a:off x="3746500" y="132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98111</xdr:rowOff>
    </xdr:from>
    <xdr:ext cx="599010" cy="259045"/>
    <xdr:sp macro="" textlink="">
      <xdr:nvSpPr>
        <xdr:cNvPr id="202" name="テキスト ボックス 201"/>
        <xdr:cNvSpPr txBox="1"/>
      </xdr:nvSpPr>
      <xdr:spPr>
        <a:xfrm>
          <a:off x="3497795" y="1329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62992</xdr:rowOff>
    </xdr:from>
    <xdr:to>
      <xdr:col>15</xdr:col>
      <xdr:colOff>101600</xdr:colOff>
      <xdr:row>77</xdr:row>
      <xdr:rowOff>164592</xdr:rowOff>
    </xdr:to>
    <xdr:sp macro="" textlink="">
      <xdr:nvSpPr>
        <xdr:cNvPr id="203" name="楕円 202"/>
        <xdr:cNvSpPr/>
      </xdr:nvSpPr>
      <xdr:spPr>
        <a:xfrm>
          <a:off x="28575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155719</xdr:rowOff>
    </xdr:from>
    <xdr:ext cx="599010" cy="259045"/>
    <xdr:sp macro="" textlink="">
      <xdr:nvSpPr>
        <xdr:cNvPr id="204" name="テキスト ボックス 203"/>
        <xdr:cNvSpPr txBox="1"/>
      </xdr:nvSpPr>
      <xdr:spPr>
        <a:xfrm>
          <a:off x="2608795" y="1335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99861</xdr:rowOff>
    </xdr:from>
    <xdr:to>
      <xdr:col>10</xdr:col>
      <xdr:colOff>165100</xdr:colOff>
      <xdr:row>78</xdr:row>
      <xdr:rowOff>30011</xdr:rowOff>
    </xdr:to>
    <xdr:sp macro="" textlink="">
      <xdr:nvSpPr>
        <xdr:cNvPr id="205" name="楕円 204"/>
        <xdr:cNvSpPr/>
      </xdr:nvSpPr>
      <xdr:spPr>
        <a:xfrm>
          <a:off x="1968500" y="133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21138</xdr:rowOff>
    </xdr:from>
    <xdr:ext cx="599010" cy="259045"/>
    <xdr:sp macro="" textlink="">
      <xdr:nvSpPr>
        <xdr:cNvPr id="206" name="テキスト ボックス 205"/>
        <xdr:cNvSpPr txBox="1"/>
      </xdr:nvSpPr>
      <xdr:spPr>
        <a:xfrm>
          <a:off x="1719795" y="1339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87097</xdr:rowOff>
    </xdr:from>
    <xdr:to>
      <xdr:col>6</xdr:col>
      <xdr:colOff>38100</xdr:colOff>
      <xdr:row>79</xdr:row>
      <xdr:rowOff>17247</xdr:rowOff>
    </xdr:to>
    <xdr:sp macro="" textlink="">
      <xdr:nvSpPr>
        <xdr:cNvPr id="207" name="楕円 206"/>
        <xdr:cNvSpPr/>
      </xdr:nvSpPr>
      <xdr:spPr>
        <a:xfrm>
          <a:off x="1079500" y="134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8374</xdr:rowOff>
    </xdr:from>
    <xdr:ext cx="534377" cy="259045"/>
    <xdr:sp macro="" textlink="">
      <xdr:nvSpPr>
        <xdr:cNvPr id="208" name="テキスト ボックス 207"/>
        <xdr:cNvSpPr txBox="1"/>
      </xdr:nvSpPr>
      <xdr:spPr>
        <a:xfrm>
          <a:off x="863111" y="1355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28532</xdr:rowOff>
    </xdr:from>
    <xdr:to>
      <xdr:col>24</xdr:col>
      <xdr:colOff>63500</xdr:colOff>
      <xdr:row>97</xdr:row>
      <xdr:rowOff>168275</xdr:rowOff>
    </xdr:to>
    <xdr:cxnSp macro="">
      <xdr:nvCxnSpPr>
        <xdr:cNvPr id="236" name="直線コネクタ 235"/>
        <xdr:cNvCxnSpPr/>
      </xdr:nvCxnSpPr>
      <xdr:spPr>
        <a:xfrm>
          <a:off x="3797300" y="16659182"/>
          <a:ext cx="838200" cy="1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28532</xdr:rowOff>
    </xdr:from>
    <xdr:to>
      <xdr:col>19</xdr:col>
      <xdr:colOff>177800</xdr:colOff>
      <xdr:row>98</xdr:row>
      <xdr:rowOff>19341</xdr:rowOff>
    </xdr:to>
    <xdr:cxnSp macro="">
      <xdr:nvCxnSpPr>
        <xdr:cNvPr id="239" name="直線コネクタ 238"/>
        <xdr:cNvCxnSpPr/>
      </xdr:nvCxnSpPr>
      <xdr:spPr>
        <a:xfrm flipV="1">
          <a:off x="2908300" y="16659182"/>
          <a:ext cx="889000" cy="16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19341</xdr:rowOff>
    </xdr:from>
    <xdr:to>
      <xdr:col>15</xdr:col>
      <xdr:colOff>50800</xdr:colOff>
      <xdr:row>98</xdr:row>
      <xdr:rowOff>27434</xdr:rowOff>
    </xdr:to>
    <xdr:cxnSp macro="">
      <xdr:nvCxnSpPr>
        <xdr:cNvPr id="242" name="直線コネクタ 241"/>
        <xdr:cNvCxnSpPr/>
      </xdr:nvCxnSpPr>
      <xdr:spPr>
        <a:xfrm flipV="1">
          <a:off x="2019300" y="16821441"/>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6494</xdr:rowOff>
    </xdr:from>
    <xdr:to>
      <xdr:col>10</xdr:col>
      <xdr:colOff>114300</xdr:colOff>
      <xdr:row>98</xdr:row>
      <xdr:rowOff>27434</xdr:rowOff>
    </xdr:to>
    <xdr:cxnSp macro="">
      <xdr:nvCxnSpPr>
        <xdr:cNvPr id="245" name="直線コネクタ 244"/>
        <xdr:cNvCxnSpPr/>
      </xdr:nvCxnSpPr>
      <xdr:spPr>
        <a:xfrm>
          <a:off x="1130300" y="16808594"/>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117475</xdr:rowOff>
    </xdr:from>
    <xdr:to>
      <xdr:col>24</xdr:col>
      <xdr:colOff>114300</xdr:colOff>
      <xdr:row>98</xdr:row>
      <xdr:rowOff>47625</xdr:rowOff>
    </xdr:to>
    <xdr:sp macro="" textlink="">
      <xdr:nvSpPr>
        <xdr:cNvPr id="255" name="楕円 254"/>
        <xdr:cNvSpPr/>
      </xdr:nvSpPr>
      <xdr:spPr>
        <a:xfrm>
          <a:off x="45847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95902</xdr:rowOff>
    </xdr:from>
    <xdr:ext cx="534377" cy="259045"/>
    <xdr:sp macro="" textlink="">
      <xdr:nvSpPr>
        <xdr:cNvPr id="256" name="衛生費該当値テキスト"/>
        <xdr:cNvSpPr txBox="1"/>
      </xdr:nvSpPr>
      <xdr:spPr>
        <a:xfrm>
          <a:off x="4686300"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149182</xdr:rowOff>
    </xdr:from>
    <xdr:to>
      <xdr:col>20</xdr:col>
      <xdr:colOff>38100</xdr:colOff>
      <xdr:row>97</xdr:row>
      <xdr:rowOff>79332</xdr:rowOff>
    </xdr:to>
    <xdr:sp macro="" textlink="">
      <xdr:nvSpPr>
        <xdr:cNvPr id="257" name="楕円 256"/>
        <xdr:cNvSpPr/>
      </xdr:nvSpPr>
      <xdr:spPr>
        <a:xfrm>
          <a:off x="3746500" y="166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70459</xdr:rowOff>
    </xdr:from>
    <xdr:ext cx="534377" cy="259045"/>
    <xdr:sp macro="" textlink="">
      <xdr:nvSpPr>
        <xdr:cNvPr id="258" name="テキスト ボックス 257"/>
        <xdr:cNvSpPr txBox="1"/>
      </xdr:nvSpPr>
      <xdr:spPr>
        <a:xfrm>
          <a:off x="3530111" y="167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139991</xdr:rowOff>
    </xdr:from>
    <xdr:to>
      <xdr:col>15</xdr:col>
      <xdr:colOff>101600</xdr:colOff>
      <xdr:row>98</xdr:row>
      <xdr:rowOff>70141</xdr:rowOff>
    </xdr:to>
    <xdr:sp macro="" textlink="">
      <xdr:nvSpPr>
        <xdr:cNvPr id="259" name="楕円 258"/>
        <xdr:cNvSpPr/>
      </xdr:nvSpPr>
      <xdr:spPr>
        <a:xfrm>
          <a:off x="2857500" y="167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61268</xdr:rowOff>
    </xdr:from>
    <xdr:ext cx="534377" cy="259045"/>
    <xdr:sp macro="" textlink="">
      <xdr:nvSpPr>
        <xdr:cNvPr id="260" name="テキスト ボックス 259"/>
        <xdr:cNvSpPr txBox="1"/>
      </xdr:nvSpPr>
      <xdr:spPr>
        <a:xfrm>
          <a:off x="2641111" y="168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148084</xdr:rowOff>
    </xdr:from>
    <xdr:to>
      <xdr:col>10</xdr:col>
      <xdr:colOff>165100</xdr:colOff>
      <xdr:row>98</xdr:row>
      <xdr:rowOff>78234</xdr:rowOff>
    </xdr:to>
    <xdr:sp macro="" textlink="">
      <xdr:nvSpPr>
        <xdr:cNvPr id="261" name="楕円 260"/>
        <xdr:cNvSpPr/>
      </xdr:nvSpPr>
      <xdr:spPr>
        <a:xfrm>
          <a:off x="1968500" y="167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69361</xdr:rowOff>
    </xdr:from>
    <xdr:ext cx="534377" cy="259045"/>
    <xdr:sp macro="" textlink="">
      <xdr:nvSpPr>
        <xdr:cNvPr id="262" name="テキスト ボックス 261"/>
        <xdr:cNvSpPr txBox="1"/>
      </xdr:nvSpPr>
      <xdr:spPr>
        <a:xfrm>
          <a:off x="1752111" y="168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127144</xdr:rowOff>
    </xdr:from>
    <xdr:to>
      <xdr:col>6</xdr:col>
      <xdr:colOff>38100</xdr:colOff>
      <xdr:row>98</xdr:row>
      <xdr:rowOff>57294</xdr:rowOff>
    </xdr:to>
    <xdr:sp macro="" textlink="">
      <xdr:nvSpPr>
        <xdr:cNvPr id="263" name="楕円 262"/>
        <xdr:cNvSpPr/>
      </xdr:nvSpPr>
      <xdr:spPr>
        <a:xfrm>
          <a:off x="1079500" y="167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48421</xdr:rowOff>
    </xdr:from>
    <xdr:ext cx="534377" cy="259045"/>
    <xdr:sp macro="" textlink="">
      <xdr:nvSpPr>
        <xdr:cNvPr id="264" name="テキスト ボックス 263"/>
        <xdr:cNvSpPr txBox="1"/>
      </xdr:nvSpPr>
      <xdr:spPr>
        <a:xfrm>
          <a:off x="863111" y="1685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8255</xdr:rowOff>
    </xdr:from>
    <xdr:to>
      <xdr:col>55</xdr:col>
      <xdr:colOff>0</xdr:colOff>
      <xdr:row>37</xdr:row>
      <xdr:rowOff>81026</xdr:rowOff>
    </xdr:to>
    <xdr:cxnSp macro="">
      <xdr:nvCxnSpPr>
        <xdr:cNvPr id="293" name="直線コネクタ 292"/>
        <xdr:cNvCxnSpPr/>
      </xdr:nvCxnSpPr>
      <xdr:spPr>
        <a:xfrm>
          <a:off x="9639300" y="6351905"/>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150749</xdr:rowOff>
    </xdr:from>
    <xdr:to>
      <xdr:col>50</xdr:col>
      <xdr:colOff>114300</xdr:colOff>
      <xdr:row>37</xdr:row>
      <xdr:rowOff>8255</xdr:rowOff>
    </xdr:to>
    <xdr:cxnSp macro="">
      <xdr:nvCxnSpPr>
        <xdr:cNvPr id="296" name="直線コネクタ 295"/>
        <xdr:cNvCxnSpPr/>
      </xdr:nvCxnSpPr>
      <xdr:spPr>
        <a:xfrm>
          <a:off x="8750300" y="632294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36068</xdr:rowOff>
    </xdr:from>
    <xdr:to>
      <xdr:col>45</xdr:col>
      <xdr:colOff>177800</xdr:colOff>
      <xdr:row>36</xdr:row>
      <xdr:rowOff>150749</xdr:rowOff>
    </xdr:to>
    <xdr:cxnSp macro="">
      <xdr:nvCxnSpPr>
        <xdr:cNvPr id="299" name="直線コネクタ 298"/>
        <xdr:cNvCxnSpPr/>
      </xdr:nvCxnSpPr>
      <xdr:spPr>
        <a:xfrm>
          <a:off x="7861300" y="6036818"/>
          <a:ext cx="889000" cy="28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36068</xdr:rowOff>
    </xdr:from>
    <xdr:to>
      <xdr:col>41</xdr:col>
      <xdr:colOff>50800</xdr:colOff>
      <xdr:row>36</xdr:row>
      <xdr:rowOff>71120</xdr:rowOff>
    </xdr:to>
    <xdr:cxnSp macro="">
      <xdr:nvCxnSpPr>
        <xdr:cNvPr id="302" name="直線コネクタ 301"/>
        <xdr:cNvCxnSpPr/>
      </xdr:nvCxnSpPr>
      <xdr:spPr>
        <a:xfrm flipV="1">
          <a:off x="6972300" y="6036818"/>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140479</xdr:rowOff>
    </xdr:from>
    <xdr:ext cx="469744" cy="259045"/>
    <xdr:sp macro="" textlink="">
      <xdr:nvSpPr>
        <xdr:cNvPr id="306" name="テキスト ボックス 305"/>
        <xdr:cNvSpPr txBox="1"/>
      </xdr:nvSpPr>
      <xdr:spPr>
        <a:xfrm>
          <a:off x="6737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30226</xdr:rowOff>
    </xdr:from>
    <xdr:to>
      <xdr:col>55</xdr:col>
      <xdr:colOff>50800</xdr:colOff>
      <xdr:row>37</xdr:row>
      <xdr:rowOff>131826</xdr:rowOff>
    </xdr:to>
    <xdr:sp macro="" textlink="">
      <xdr:nvSpPr>
        <xdr:cNvPr id="312" name="楕円 311"/>
        <xdr:cNvSpPr/>
      </xdr:nvSpPr>
      <xdr:spPr>
        <a:xfrm>
          <a:off x="104267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53103</xdr:rowOff>
    </xdr:from>
    <xdr:ext cx="378565" cy="259045"/>
    <xdr:sp macro="" textlink="">
      <xdr:nvSpPr>
        <xdr:cNvPr id="313" name="労働費該当値テキスト"/>
        <xdr:cNvSpPr txBox="1"/>
      </xdr:nvSpPr>
      <xdr:spPr>
        <a:xfrm>
          <a:off x="10528300"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128905</xdr:rowOff>
    </xdr:from>
    <xdr:to>
      <xdr:col>50</xdr:col>
      <xdr:colOff>165100</xdr:colOff>
      <xdr:row>37</xdr:row>
      <xdr:rowOff>59055</xdr:rowOff>
    </xdr:to>
    <xdr:sp macro="" textlink="">
      <xdr:nvSpPr>
        <xdr:cNvPr id="314" name="楕円 313"/>
        <xdr:cNvSpPr/>
      </xdr:nvSpPr>
      <xdr:spPr>
        <a:xfrm>
          <a:off x="9588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75582</xdr:rowOff>
    </xdr:from>
    <xdr:ext cx="378565" cy="259045"/>
    <xdr:sp macro="" textlink="">
      <xdr:nvSpPr>
        <xdr:cNvPr id="315" name="テキスト ボックス 314"/>
        <xdr:cNvSpPr txBox="1"/>
      </xdr:nvSpPr>
      <xdr:spPr>
        <a:xfrm>
          <a:off x="9450017" y="607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99949</xdr:rowOff>
    </xdr:from>
    <xdr:to>
      <xdr:col>46</xdr:col>
      <xdr:colOff>38100</xdr:colOff>
      <xdr:row>37</xdr:row>
      <xdr:rowOff>30099</xdr:rowOff>
    </xdr:to>
    <xdr:sp macro="" textlink="">
      <xdr:nvSpPr>
        <xdr:cNvPr id="316" name="楕円 315"/>
        <xdr:cNvSpPr/>
      </xdr:nvSpPr>
      <xdr:spPr>
        <a:xfrm>
          <a:off x="8699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46626</xdr:rowOff>
    </xdr:from>
    <xdr:ext cx="469744" cy="259045"/>
    <xdr:sp macro="" textlink="">
      <xdr:nvSpPr>
        <xdr:cNvPr id="317" name="テキスト ボックス 316"/>
        <xdr:cNvSpPr txBox="1"/>
      </xdr:nvSpPr>
      <xdr:spPr>
        <a:xfrm>
          <a:off x="8515428" y="60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156718</xdr:rowOff>
    </xdr:from>
    <xdr:to>
      <xdr:col>41</xdr:col>
      <xdr:colOff>101600</xdr:colOff>
      <xdr:row>35</xdr:row>
      <xdr:rowOff>86868</xdr:rowOff>
    </xdr:to>
    <xdr:sp macro="" textlink="">
      <xdr:nvSpPr>
        <xdr:cNvPr id="318" name="楕円 317"/>
        <xdr:cNvSpPr/>
      </xdr:nvSpPr>
      <xdr:spPr>
        <a:xfrm>
          <a:off x="781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103395</xdr:rowOff>
    </xdr:from>
    <xdr:ext cx="469744" cy="259045"/>
    <xdr:sp macro="" textlink="">
      <xdr:nvSpPr>
        <xdr:cNvPr id="319" name="テキスト ボックス 318"/>
        <xdr:cNvSpPr txBox="1"/>
      </xdr:nvSpPr>
      <xdr:spPr>
        <a:xfrm>
          <a:off x="7626428"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20320</xdr:rowOff>
    </xdr:from>
    <xdr:to>
      <xdr:col>36</xdr:col>
      <xdr:colOff>165100</xdr:colOff>
      <xdr:row>36</xdr:row>
      <xdr:rowOff>121920</xdr:rowOff>
    </xdr:to>
    <xdr:sp macro="" textlink="">
      <xdr:nvSpPr>
        <xdr:cNvPr id="320" name="楕円 319"/>
        <xdr:cNvSpPr/>
      </xdr:nvSpPr>
      <xdr:spPr>
        <a:xfrm>
          <a:off x="6921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138447</xdr:rowOff>
    </xdr:from>
    <xdr:ext cx="469744" cy="259045"/>
    <xdr:sp macro="" textlink="">
      <xdr:nvSpPr>
        <xdr:cNvPr id="321" name="テキスト ボックス 320"/>
        <xdr:cNvSpPr txBox="1"/>
      </xdr:nvSpPr>
      <xdr:spPr>
        <a:xfrm>
          <a:off x="6737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115621</xdr:rowOff>
    </xdr:from>
    <xdr:to>
      <xdr:col>55</xdr:col>
      <xdr:colOff>0</xdr:colOff>
      <xdr:row>57</xdr:row>
      <xdr:rowOff>55461</xdr:rowOff>
    </xdr:to>
    <xdr:cxnSp macro="">
      <xdr:nvCxnSpPr>
        <xdr:cNvPr id="350" name="直線コネクタ 349"/>
        <xdr:cNvCxnSpPr/>
      </xdr:nvCxnSpPr>
      <xdr:spPr>
        <a:xfrm flipV="1">
          <a:off x="9639300" y="9716821"/>
          <a:ext cx="8382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55461</xdr:rowOff>
    </xdr:from>
    <xdr:to>
      <xdr:col>50</xdr:col>
      <xdr:colOff>114300</xdr:colOff>
      <xdr:row>57</xdr:row>
      <xdr:rowOff>111296</xdr:rowOff>
    </xdr:to>
    <xdr:cxnSp macro="">
      <xdr:nvCxnSpPr>
        <xdr:cNvPr id="353" name="直線コネクタ 352"/>
        <xdr:cNvCxnSpPr/>
      </xdr:nvCxnSpPr>
      <xdr:spPr>
        <a:xfrm flipV="1">
          <a:off x="8750300" y="9828111"/>
          <a:ext cx="889000" cy="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81445</xdr:rowOff>
    </xdr:from>
    <xdr:to>
      <xdr:col>45</xdr:col>
      <xdr:colOff>177800</xdr:colOff>
      <xdr:row>57</xdr:row>
      <xdr:rowOff>111296</xdr:rowOff>
    </xdr:to>
    <xdr:cxnSp macro="">
      <xdr:nvCxnSpPr>
        <xdr:cNvPr id="356" name="直線コネクタ 355"/>
        <xdr:cNvCxnSpPr/>
      </xdr:nvCxnSpPr>
      <xdr:spPr>
        <a:xfrm>
          <a:off x="7861300" y="9854095"/>
          <a:ext cx="8890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53442</xdr:rowOff>
    </xdr:from>
    <xdr:to>
      <xdr:col>41</xdr:col>
      <xdr:colOff>50800</xdr:colOff>
      <xdr:row>57</xdr:row>
      <xdr:rowOff>81445</xdr:rowOff>
    </xdr:to>
    <xdr:cxnSp macro="">
      <xdr:nvCxnSpPr>
        <xdr:cNvPr id="359" name="直線コネクタ 358"/>
        <xdr:cNvCxnSpPr/>
      </xdr:nvCxnSpPr>
      <xdr:spPr>
        <a:xfrm>
          <a:off x="6972300" y="982609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64821</xdr:rowOff>
    </xdr:from>
    <xdr:to>
      <xdr:col>55</xdr:col>
      <xdr:colOff>50800</xdr:colOff>
      <xdr:row>56</xdr:row>
      <xdr:rowOff>166421</xdr:rowOff>
    </xdr:to>
    <xdr:sp macro="" textlink="">
      <xdr:nvSpPr>
        <xdr:cNvPr id="369" name="楕円 368"/>
        <xdr:cNvSpPr/>
      </xdr:nvSpPr>
      <xdr:spPr>
        <a:xfrm>
          <a:off x="10426700" y="96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87698</xdr:rowOff>
    </xdr:from>
    <xdr:ext cx="534377" cy="259045"/>
    <xdr:sp macro="" textlink="">
      <xdr:nvSpPr>
        <xdr:cNvPr id="370" name="農林水産業費該当値テキスト"/>
        <xdr:cNvSpPr txBox="1"/>
      </xdr:nvSpPr>
      <xdr:spPr>
        <a:xfrm>
          <a:off x="10528300" y="95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4661</xdr:rowOff>
    </xdr:from>
    <xdr:to>
      <xdr:col>50</xdr:col>
      <xdr:colOff>165100</xdr:colOff>
      <xdr:row>57</xdr:row>
      <xdr:rowOff>106261</xdr:rowOff>
    </xdr:to>
    <xdr:sp macro="" textlink="">
      <xdr:nvSpPr>
        <xdr:cNvPr id="371" name="楕円 370"/>
        <xdr:cNvSpPr/>
      </xdr:nvSpPr>
      <xdr:spPr>
        <a:xfrm>
          <a:off x="9588500" y="97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97388</xdr:rowOff>
    </xdr:from>
    <xdr:ext cx="534377" cy="259045"/>
    <xdr:sp macro="" textlink="">
      <xdr:nvSpPr>
        <xdr:cNvPr id="372" name="テキスト ボックス 371"/>
        <xdr:cNvSpPr txBox="1"/>
      </xdr:nvSpPr>
      <xdr:spPr>
        <a:xfrm>
          <a:off x="9372111" y="98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60496</xdr:rowOff>
    </xdr:from>
    <xdr:to>
      <xdr:col>46</xdr:col>
      <xdr:colOff>38100</xdr:colOff>
      <xdr:row>57</xdr:row>
      <xdr:rowOff>162096</xdr:rowOff>
    </xdr:to>
    <xdr:sp macro="" textlink="">
      <xdr:nvSpPr>
        <xdr:cNvPr id="373" name="楕円 372"/>
        <xdr:cNvSpPr/>
      </xdr:nvSpPr>
      <xdr:spPr>
        <a:xfrm>
          <a:off x="8699500" y="98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153223</xdr:rowOff>
    </xdr:from>
    <xdr:ext cx="534377" cy="259045"/>
    <xdr:sp macro="" textlink="">
      <xdr:nvSpPr>
        <xdr:cNvPr id="374" name="テキスト ボックス 373"/>
        <xdr:cNvSpPr txBox="1"/>
      </xdr:nvSpPr>
      <xdr:spPr>
        <a:xfrm>
          <a:off x="8483111" y="99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30645</xdr:rowOff>
    </xdr:from>
    <xdr:to>
      <xdr:col>41</xdr:col>
      <xdr:colOff>101600</xdr:colOff>
      <xdr:row>57</xdr:row>
      <xdr:rowOff>132245</xdr:rowOff>
    </xdr:to>
    <xdr:sp macro="" textlink="">
      <xdr:nvSpPr>
        <xdr:cNvPr id="375" name="楕円 374"/>
        <xdr:cNvSpPr/>
      </xdr:nvSpPr>
      <xdr:spPr>
        <a:xfrm>
          <a:off x="7810500" y="9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123372</xdr:rowOff>
    </xdr:from>
    <xdr:ext cx="534377" cy="259045"/>
    <xdr:sp macro="" textlink="">
      <xdr:nvSpPr>
        <xdr:cNvPr id="376" name="テキスト ボックス 375"/>
        <xdr:cNvSpPr txBox="1"/>
      </xdr:nvSpPr>
      <xdr:spPr>
        <a:xfrm>
          <a:off x="7594111" y="98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2642</xdr:rowOff>
    </xdr:from>
    <xdr:to>
      <xdr:col>36</xdr:col>
      <xdr:colOff>165100</xdr:colOff>
      <xdr:row>57</xdr:row>
      <xdr:rowOff>104242</xdr:rowOff>
    </xdr:to>
    <xdr:sp macro="" textlink="">
      <xdr:nvSpPr>
        <xdr:cNvPr id="377" name="楕円 376"/>
        <xdr:cNvSpPr/>
      </xdr:nvSpPr>
      <xdr:spPr>
        <a:xfrm>
          <a:off x="6921500" y="97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120769</xdr:rowOff>
    </xdr:from>
    <xdr:ext cx="534377" cy="259045"/>
    <xdr:sp macro="" textlink="">
      <xdr:nvSpPr>
        <xdr:cNvPr id="378" name="テキスト ボックス 377"/>
        <xdr:cNvSpPr txBox="1"/>
      </xdr:nvSpPr>
      <xdr:spPr>
        <a:xfrm>
          <a:off x="6705111" y="95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128689</xdr:rowOff>
    </xdr:from>
    <xdr:to>
      <xdr:col>55</xdr:col>
      <xdr:colOff>0</xdr:colOff>
      <xdr:row>76</xdr:row>
      <xdr:rowOff>92190</xdr:rowOff>
    </xdr:to>
    <xdr:cxnSp macro="">
      <xdr:nvCxnSpPr>
        <xdr:cNvPr id="407" name="直線コネクタ 406"/>
        <xdr:cNvCxnSpPr/>
      </xdr:nvCxnSpPr>
      <xdr:spPr>
        <a:xfrm flipV="1">
          <a:off x="9639300" y="12301639"/>
          <a:ext cx="838200" cy="8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92190</xdr:rowOff>
    </xdr:from>
    <xdr:to>
      <xdr:col>50</xdr:col>
      <xdr:colOff>114300</xdr:colOff>
      <xdr:row>77</xdr:row>
      <xdr:rowOff>82817</xdr:rowOff>
    </xdr:to>
    <xdr:cxnSp macro="">
      <xdr:nvCxnSpPr>
        <xdr:cNvPr id="410" name="直線コネクタ 409"/>
        <xdr:cNvCxnSpPr/>
      </xdr:nvCxnSpPr>
      <xdr:spPr>
        <a:xfrm flipV="1">
          <a:off x="8750300" y="13122390"/>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82817</xdr:rowOff>
    </xdr:from>
    <xdr:to>
      <xdr:col>45</xdr:col>
      <xdr:colOff>177800</xdr:colOff>
      <xdr:row>77</xdr:row>
      <xdr:rowOff>98400</xdr:rowOff>
    </xdr:to>
    <xdr:cxnSp macro="">
      <xdr:nvCxnSpPr>
        <xdr:cNvPr id="413" name="直線コネクタ 412"/>
        <xdr:cNvCxnSpPr/>
      </xdr:nvCxnSpPr>
      <xdr:spPr>
        <a:xfrm flipV="1">
          <a:off x="7861300" y="1328446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98400</xdr:rowOff>
    </xdr:from>
    <xdr:to>
      <xdr:col>41</xdr:col>
      <xdr:colOff>50800</xdr:colOff>
      <xdr:row>78</xdr:row>
      <xdr:rowOff>35192</xdr:rowOff>
    </xdr:to>
    <xdr:cxnSp macro="">
      <xdr:nvCxnSpPr>
        <xdr:cNvPr id="416" name="直線コネクタ 415"/>
        <xdr:cNvCxnSpPr/>
      </xdr:nvCxnSpPr>
      <xdr:spPr>
        <a:xfrm flipV="1">
          <a:off x="6972300" y="13300050"/>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77889</xdr:rowOff>
    </xdr:from>
    <xdr:to>
      <xdr:col>55</xdr:col>
      <xdr:colOff>50800</xdr:colOff>
      <xdr:row>72</xdr:row>
      <xdr:rowOff>8039</xdr:rowOff>
    </xdr:to>
    <xdr:sp macro="" textlink="">
      <xdr:nvSpPr>
        <xdr:cNvPr id="426" name="楕円 425"/>
        <xdr:cNvSpPr/>
      </xdr:nvSpPr>
      <xdr:spPr>
        <a:xfrm>
          <a:off x="10426700" y="12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164266</xdr:rowOff>
    </xdr:from>
    <xdr:ext cx="534377" cy="259045"/>
    <xdr:sp macro="" textlink="">
      <xdr:nvSpPr>
        <xdr:cNvPr id="427" name="商工費該当値テキスト"/>
        <xdr:cNvSpPr txBox="1"/>
      </xdr:nvSpPr>
      <xdr:spPr>
        <a:xfrm>
          <a:off x="10528300" y="121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41390</xdr:rowOff>
    </xdr:from>
    <xdr:to>
      <xdr:col>50</xdr:col>
      <xdr:colOff>165100</xdr:colOff>
      <xdr:row>76</xdr:row>
      <xdr:rowOff>142990</xdr:rowOff>
    </xdr:to>
    <xdr:sp macro="" textlink="">
      <xdr:nvSpPr>
        <xdr:cNvPr id="428" name="楕円 427"/>
        <xdr:cNvSpPr/>
      </xdr:nvSpPr>
      <xdr:spPr>
        <a:xfrm>
          <a:off x="9588500" y="130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159516</xdr:rowOff>
    </xdr:from>
    <xdr:ext cx="534377" cy="259045"/>
    <xdr:sp macro="" textlink="">
      <xdr:nvSpPr>
        <xdr:cNvPr id="429" name="テキスト ボックス 428"/>
        <xdr:cNvSpPr txBox="1"/>
      </xdr:nvSpPr>
      <xdr:spPr>
        <a:xfrm>
          <a:off x="9372111" y="128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32017</xdr:rowOff>
    </xdr:from>
    <xdr:to>
      <xdr:col>46</xdr:col>
      <xdr:colOff>38100</xdr:colOff>
      <xdr:row>77</xdr:row>
      <xdr:rowOff>133617</xdr:rowOff>
    </xdr:to>
    <xdr:sp macro="" textlink="">
      <xdr:nvSpPr>
        <xdr:cNvPr id="430" name="楕円 429"/>
        <xdr:cNvSpPr/>
      </xdr:nvSpPr>
      <xdr:spPr>
        <a:xfrm>
          <a:off x="8699500" y="132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124744</xdr:rowOff>
    </xdr:from>
    <xdr:ext cx="469744" cy="259045"/>
    <xdr:sp macro="" textlink="">
      <xdr:nvSpPr>
        <xdr:cNvPr id="431" name="テキスト ボックス 430"/>
        <xdr:cNvSpPr txBox="1"/>
      </xdr:nvSpPr>
      <xdr:spPr>
        <a:xfrm>
          <a:off x="8515428" y="133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47600</xdr:rowOff>
    </xdr:from>
    <xdr:to>
      <xdr:col>41</xdr:col>
      <xdr:colOff>101600</xdr:colOff>
      <xdr:row>77</xdr:row>
      <xdr:rowOff>149200</xdr:rowOff>
    </xdr:to>
    <xdr:sp macro="" textlink="">
      <xdr:nvSpPr>
        <xdr:cNvPr id="432" name="楕円 431"/>
        <xdr:cNvSpPr/>
      </xdr:nvSpPr>
      <xdr:spPr>
        <a:xfrm>
          <a:off x="7810500" y="132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140327</xdr:rowOff>
    </xdr:from>
    <xdr:ext cx="469744" cy="259045"/>
    <xdr:sp macro="" textlink="">
      <xdr:nvSpPr>
        <xdr:cNvPr id="433" name="テキスト ボックス 432"/>
        <xdr:cNvSpPr txBox="1"/>
      </xdr:nvSpPr>
      <xdr:spPr>
        <a:xfrm>
          <a:off x="7626428" y="133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155842</xdr:rowOff>
    </xdr:from>
    <xdr:to>
      <xdr:col>36</xdr:col>
      <xdr:colOff>165100</xdr:colOff>
      <xdr:row>78</xdr:row>
      <xdr:rowOff>85992</xdr:rowOff>
    </xdr:to>
    <xdr:sp macro="" textlink="">
      <xdr:nvSpPr>
        <xdr:cNvPr id="434" name="楕円 433"/>
        <xdr:cNvSpPr/>
      </xdr:nvSpPr>
      <xdr:spPr>
        <a:xfrm>
          <a:off x="6921500" y="133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77119</xdr:rowOff>
    </xdr:from>
    <xdr:ext cx="469744" cy="259045"/>
    <xdr:sp macro="" textlink="">
      <xdr:nvSpPr>
        <xdr:cNvPr id="435" name="テキスト ボックス 434"/>
        <xdr:cNvSpPr txBox="1"/>
      </xdr:nvSpPr>
      <xdr:spPr>
        <a:xfrm>
          <a:off x="6737428" y="134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17094</xdr:rowOff>
    </xdr:from>
    <xdr:to>
      <xdr:col>55</xdr:col>
      <xdr:colOff>0</xdr:colOff>
      <xdr:row>97</xdr:row>
      <xdr:rowOff>42487</xdr:rowOff>
    </xdr:to>
    <xdr:cxnSp macro="">
      <xdr:nvCxnSpPr>
        <xdr:cNvPr id="465" name="直線コネクタ 464"/>
        <xdr:cNvCxnSpPr/>
      </xdr:nvCxnSpPr>
      <xdr:spPr>
        <a:xfrm>
          <a:off x="9639300" y="16304844"/>
          <a:ext cx="838200" cy="36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17094</xdr:rowOff>
    </xdr:from>
    <xdr:to>
      <xdr:col>50</xdr:col>
      <xdr:colOff>114300</xdr:colOff>
      <xdr:row>98</xdr:row>
      <xdr:rowOff>17056</xdr:rowOff>
    </xdr:to>
    <xdr:cxnSp macro="">
      <xdr:nvCxnSpPr>
        <xdr:cNvPr id="468" name="直線コネクタ 467"/>
        <xdr:cNvCxnSpPr/>
      </xdr:nvCxnSpPr>
      <xdr:spPr>
        <a:xfrm flipV="1">
          <a:off x="8750300" y="16304844"/>
          <a:ext cx="889000" cy="5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17056</xdr:rowOff>
    </xdr:from>
    <xdr:to>
      <xdr:col>45</xdr:col>
      <xdr:colOff>177800</xdr:colOff>
      <xdr:row>98</xdr:row>
      <xdr:rowOff>78550</xdr:rowOff>
    </xdr:to>
    <xdr:cxnSp macro="">
      <xdr:nvCxnSpPr>
        <xdr:cNvPr id="471" name="直線コネクタ 470"/>
        <xdr:cNvCxnSpPr/>
      </xdr:nvCxnSpPr>
      <xdr:spPr>
        <a:xfrm flipV="1">
          <a:off x="7861300" y="16819156"/>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29611</xdr:rowOff>
    </xdr:from>
    <xdr:to>
      <xdr:col>41</xdr:col>
      <xdr:colOff>50800</xdr:colOff>
      <xdr:row>98</xdr:row>
      <xdr:rowOff>78550</xdr:rowOff>
    </xdr:to>
    <xdr:cxnSp macro="">
      <xdr:nvCxnSpPr>
        <xdr:cNvPr id="474" name="直線コネクタ 473"/>
        <xdr:cNvCxnSpPr/>
      </xdr:nvCxnSpPr>
      <xdr:spPr>
        <a:xfrm>
          <a:off x="6972300" y="16831711"/>
          <a:ext cx="889000" cy="4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163137</xdr:rowOff>
    </xdr:from>
    <xdr:to>
      <xdr:col>55</xdr:col>
      <xdr:colOff>50800</xdr:colOff>
      <xdr:row>97</xdr:row>
      <xdr:rowOff>93287</xdr:rowOff>
    </xdr:to>
    <xdr:sp macro="" textlink="">
      <xdr:nvSpPr>
        <xdr:cNvPr id="484" name="楕円 483"/>
        <xdr:cNvSpPr/>
      </xdr:nvSpPr>
      <xdr:spPr>
        <a:xfrm>
          <a:off x="10426700" y="166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141564</xdr:rowOff>
    </xdr:from>
    <xdr:ext cx="534377" cy="259045"/>
    <xdr:sp macro="" textlink="">
      <xdr:nvSpPr>
        <xdr:cNvPr id="485" name="土木費該当値テキスト"/>
        <xdr:cNvSpPr txBox="1"/>
      </xdr:nvSpPr>
      <xdr:spPr>
        <a:xfrm>
          <a:off x="10528300" y="166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137744</xdr:rowOff>
    </xdr:from>
    <xdr:to>
      <xdr:col>50</xdr:col>
      <xdr:colOff>165100</xdr:colOff>
      <xdr:row>95</xdr:row>
      <xdr:rowOff>67894</xdr:rowOff>
    </xdr:to>
    <xdr:sp macro="" textlink="">
      <xdr:nvSpPr>
        <xdr:cNvPr id="486" name="楕円 485"/>
        <xdr:cNvSpPr/>
      </xdr:nvSpPr>
      <xdr:spPr>
        <a:xfrm>
          <a:off x="9588500" y="162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84421</xdr:rowOff>
    </xdr:from>
    <xdr:ext cx="534377" cy="259045"/>
    <xdr:sp macro="" textlink="">
      <xdr:nvSpPr>
        <xdr:cNvPr id="487" name="テキスト ボックス 486"/>
        <xdr:cNvSpPr txBox="1"/>
      </xdr:nvSpPr>
      <xdr:spPr>
        <a:xfrm>
          <a:off x="9372111" y="160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137706</xdr:rowOff>
    </xdr:from>
    <xdr:to>
      <xdr:col>46</xdr:col>
      <xdr:colOff>38100</xdr:colOff>
      <xdr:row>98</xdr:row>
      <xdr:rowOff>67856</xdr:rowOff>
    </xdr:to>
    <xdr:sp macro="" textlink="">
      <xdr:nvSpPr>
        <xdr:cNvPr id="488" name="楕円 487"/>
        <xdr:cNvSpPr/>
      </xdr:nvSpPr>
      <xdr:spPr>
        <a:xfrm>
          <a:off x="8699500" y="16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58983</xdr:rowOff>
    </xdr:from>
    <xdr:ext cx="534377" cy="259045"/>
    <xdr:sp macro="" textlink="">
      <xdr:nvSpPr>
        <xdr:cNvPr id="489" name="テキスト ボックス 488"/>
        <xdr:cNvSpPr txBox="1"/>
      </xdr:nvSpPr>
      <xdr:spPr>
        <a:xfrm>
          <a:off x="8483111" y="168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27750</xdr:rowOff>
    </xdr:from>
    <xdr:to>
      <xdr:col>41</xdr:col>
      <xdr:colOff>101600</xdr:colOff>
      <xdr:row>98</xdr:row>
      <xdr:rowOff>129350</xdr:rowOff>
    </xdr:to>
    <xdr:sp macro="" textlink="">
      <xdr:nvSpPr>
        <xdr:cNvPr id="490" name="楕円 489"/>
        <xdr:cNvSpPr/>
      </xdr:nvSpPr>
      <xdr:spPr>
        <a:xfrm>
          <a:off x="7810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120477</xdr:rowOff>
    </xdr:from>
    <xdr:ext cx="534377" cy="259045"/>
    <xdr:sp macro="" textlink="">
      <xdr:nvSpPr>
        <xdr:cNvPr id="491" name="テキスト ボックス 490"/>
        <xdr:cNvSpPr txBox="1"/>
      </xdr:nvSpPr>
      <xdr:spPr>
        <a:xfrm>
          <a:off x="7594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150261</xdr:rowOff>
    </xdr:from>
    <xdr:to>
      <xdr:col>36</xdr:col>
      <xdr:colOff>165100</xdr:colOff>
      <xdr:row>98</xdr:row>
      <xdr:rowOff>80411</xdr:rowOff>
    </xdr:to>
    <xdr:sp macro="" textlink="">
      <xdr:nvSpPr>
        <xdr:cNvPr id="492" name="楕円 491"/>
        <xdr:cNvSpPr/>
      </xdr:nvSpPr>
      <xdr:spPr>
        <a:xfrm>
          <a:off x="6921500" y="167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71538</xdr:rowOff>
    </xdr:from>
    <xdr:ext cx="534377" cy="259045"/>
    <xdr:sp macro="" textlink="">
      <xdr:nvSpPr>
        <xdr:cNvPr id="493" name="テキスト ボックス 492"/>
        <xdr:cNvSpPr txBox="1"/>
      </xdr:nvSpPr>
      <xdr:spPr>
        <a:xfrm>
          <a:off x="6705111" y="1687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124090</xdr:rowOff>
    </xdr:from>
    <xdr:to>
      <xdr:col>85</xdr:col>
      <xdr:colOff>127000</xdr:colOff>
      <xdr:row>38</xdr:row>
      <xdr:rowOff>17986</xdr:rowOff>
    </xdr:to>
    <xdr:cxnSp macro="">
      <xdr:nvCxnSpPr>
        <xdr:cNvPr id="525" name="直線コネクタ 524"/>
        <xdr:cNvCxnSpPr/>
      </xdr:nvCxnSpPr>
      <xdr:spPr>
        <a:xfrm flipV="1">
          <a:off x="15481300" y="6467740"/>
          <a:ext cx="838200" cy="6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17986</xdr:rowOff>
    </xdr:from>
    <xdr:to>
      <xdr:col>81</xdr:col>
      <xdr:colOff>50800</xdr:colOff>
      <xdr:row>38</xdr:row>
      <xdr:rowOff>50416</xdr:rowOff>
    </xdr:to>
    <xdr:cxnSp macro="">
      <xdr:nvCxnSpPr>
        <xdr:cNvPr id="528" name="直線コネクタ 527"/>
        <xdr:cNvCxnSpPr/>
      </xdr:nvCxnSpPr>
      <xdr:spPr>
        <a:xfrm flipV="1">
          <a:off x="14592300" y="6533086"/>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50416</xdr:rowOff>
    </xdr:from>
    <xdr:to>
      <xdr:col>76</xdr:col>
      <xdr:colOff>114300</xdr:colOff>
      <xdr:row>38</xdr:row>
      <xdr:rowOff>114129</xdr:rowOff>
    </xdr:to>
    <xdr:cxnSp macro="">
      <xdr:nvCxnSpPr>
        <xdr:cNvPr id="531" name="直線コネクタ 530"/>
        <xdr:cNvCxnSpPr/>
      </xdr:nvCxnSpPr>
      <xdr:spPr>
        <a:xfrm flipV="1">
          <a:off x="13703300" y="6565516"/>
          <a:ext cx="889000" cy="6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114129</xdr:rowOff>
    </xdr:from>
    <xdr:to>
      <xdr:col>71</xdr:col>
      <xdr:colOff>177800</xdr:colOff>
      <xdr:row>38</xdr:row>
      <xdr:rowOff>137904</xdr:rowOff>
    </xdr:to>
    <xdr:cxnSp macro="">
      <xdr:nvCxnSpPr>
        <xdr:cNvPr id="534" name="直線コネクタ 533"/>
        <xdr:cNvCxnSpPr/>
      </xdr:nvCxnSpPr>
      <xdr:spPr>
        <a:xfrm flipV="1">
          <a:off x="12814300" y="662922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73290</xdr:rowOff>
    </xdr:from>
    <xdr:to>
      <xdr:col>85</xdr:col>
      <xdr:colOff>177800</xdr:colOff>
      <xdr:row>38</xdr:row>
      <xdr:rowOff>3440</xdr:rowOff>
    </xdr:to>
    <xdr:sp macro="" textlink="">
      <xdr:nvSpPr>
        <xdr:cNvPr id="544" name="楕円 543"/>
        <xdr:cNvSpPr/>
      </xdr:nvSpPr>
      <xdr:spPr>
        <a:xfrm>
          <a:off x="16268700" y="64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96167</xdr:rowOff>
    </xdr:from>
    <xdr:ext cx="534377" cy="259045"/>
    <xdr:sp macro="" textlink="">
      <xdr:nvSpPr>
        <xdr:cNvPr id="545" name="消防費該当値テキスト"/>
        <xdr:cNvSpPr txBox="1"/>
      </xdr:nvSpPr>
      <xdr:spPr>
        <a:xfrm>
          <a:off x="16370300" y="626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138637</xdr:rowOff>
    </xdr:from>
    <xdr:to>
      <xdr:col>81</xdr:col>
      <xdr:colOff>101600</xdr:colOff>
      <xdr:row>38</xdr:row>
      <xdr:rowOff>68786</xdr:rowOff>
    </xdr:to>
    <xdr:sp macro="" textlink="">
      <xdr:nvSpPr>
        <xdr:cNvPr id="546" name="楕円 545"/>
        <xdr:cNvSpPr/>
      </xdr:nvSpPr>
      <xdr:spPr>
        <a:xfrm>
          <a:off x="15430500" y="6482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59913</xdr:rowOff>
    </xdr:from>
    <xdr:ext cx="534377" cy="259045"/>
    <xdr:sp macro="" textlink="">
      <xdr:nvSpPr>
        <xdr:cNvPr id="547" name="テキスト ボックス 546"/>
        <xdr:cNvSpPr txBox="1"/>
      </xdr:nvSpPr>
      <xdr:spPr>
        <a:xfrm>
          <a:off x="15214111" y="657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171066</xdr:rowOff>
    </xdr:from>
    <xdr:to>
      <xdr:col>76</xdr:col>
      <xdr:colOff>165100</xdr:colOff>
      <xdr:row>38</xdr:row>
      <xdr:rowOff>101216</xdr:rowOff>
    </xdr:to>
    <xdr:sp macro="" textlink="">
      <xdr:nvSpPr>
        <xdr:cNvPr id="548" name="楕円 547"/>
        <xdr:cNvSpPr/>
      </xdr:nvSpPr>
      <xdr:spPr>
        <a:xfrm>
          <a:off x="14541500" y="65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92343</xdr:rowOff>
    </xdr:from>
    <xdr:ext cx="534377" cy="259045"/>
    <xdr:sp macro="" textlink="">
      <xdr:nvSpPr>
        <xdr:cNvPr id="549" name="テキスト ボックス 548"/>
        <xdr:cNvSpPr txBox="1"/>
      </xdr:nvSpPr>
      <xdr:spPr>
        <a:xfrm>
          <a:off x="14325111" y="66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63329</xdr:rowOff>
    </xdr:from>
    <xdr:to>
      <xdr:col>72</xdr:col>
      <xdr:colOff>38100</xdr:colOff>
      <xdr:row>38</xdr:row>
      <xdr:rowOff>164929</xdr:rowOff>
    </xdr:to>
    <xdr:sp macro="" textlink="">
      <xdr:nvSpPr>
        <xdr:cNvPr id="550" name="楕円 549"/>
        <xdr:cNvSpPr/>
      </xdr:nvSpPr>
      <xdr:spPr>
        <a:xfrm>
          <a:off x="13652500" y="65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156056</xdr:rowOff>
    </xdr:from>
    <xdr:ext cx="534377" cy="259045"/>
    <xdr:sp macro="" textlink="">
      <xdr:nvSpPr>
        <xdr:cNvPr id="551" name="テキスト ボックス 550"/>
        <xdr:cNvSpPr txBox="1"/>
      </xdr:nvSpPr>
      <xdr:spPr>
        <a:xfrm>
          <a:off x="13436111" y="6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87104</xdr:rowOff>
    </xdr:from>
    <xdr:to>
      <xdr:col>67</xdr:col>
      <xdr:colOff>101600</xdr:colOff>
      <xdr:row>39</xdr:row>
      <xdr:rowOff>17254</xdr:rowOff>
    </xdr:to>
    <xdr:sp macro="" textlink="">
      <xdr:nvSpPr>
        <xdr:cNvPr id="552" name="楕円 551"/>
        <xdr:cNvSpPr/>
      </xdr:nvSpPr>
      <xdr:spPr>
        <a:xfrm>
          <a:off x="12763500" y="6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8381</xdr:rowOff>
    </xdr:from>
    <xdr:ext cx="534377" cy="259045"/>
    <xdr:sp macro="" textlink="">
      <xdr:nvSpPr>
        <xdr:cNvPr id="553" name="テキスト ボックス 552"/>
        <xdr:cNvSpPr txBox="1"/>
      </xdr:nvSpPr>
      <xdr:spPr>
        <a:xfrm>
          <a:off x="12547111" y="669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124204</xdr:rowOff>
    </xdr:from>
    <xdr:to>
      <xdr:col>85</xdr:col>
      <xdr:colOff>127000</xdr:colOff>
      <xdr:row>58</xdr:row>
      <xdr:rowOff>3928</xdr:rowOff>
    </xdr:to>
    <xdr:cxnSp macro="">
      <xdr:nvCxnSpPr>
        <xdr:cNvPr id="585" name="直線コネクタ 584"/>
        <xdr:cNvCxnSpPr/>
      </xdr:nvCxnSpPr>
      <xdr:spPr>
        <a:xfrm flipV="1">
          <a:off x="15481300" y="9896854"/>
          <a:ext cx="8382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3928</xdr:rowOff>
    </xdr:from>
    <xdr:to>
      <xdr:col>81</xdr:col>
      <xdr:colOff>50800</xdr:colOff>
      <xdr:row>58</xdr:row>
      <xdr:rowOff>50023</xdr:rowOff>
    </xdr:to>
    <xdr:cxnSp macro="">
      <xdr:nvCxnSpPr>
        <xdr:cNvPr id="588" name="直線コネクタ 587"/>
        <xdr:cNvCxnSpPr/>
      </xdr:nvCxnSpPr>
      <xdr:spPr>
        <a:xfrm flipV="1">
          <a:off x="14592300" y="9948028"/>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18950</xdr:rowOff>
    </xdr:from>
    <xdr:to>
      <xdr:col>76</xdr:col>
      <xdr:colOff>114300</xdr:colOff>
      <xdr:row>58</xdr:row>
      <xdr:rowOff>50023</xdr:rowOff>
    </xdr:to>
    <xdr:cxnSp macro="">
      <xdr:nvCxnSpPr>
        <xdr:cNvPr id="591" name="直線コネクタ 590"/>
        <xdr:cNvCxnSpPr/>
      </xdr:nvCxnSpPr>
      <xdr:spPr>
        <a:xfrm>
          <a:off x="13703300" y="9963050"/>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18950</xdr:rowOff>
    </xdr:from>
    <xdr:to>
      <xdr:col>71</xdr:col>
      <xdr:colOff>177800</xdr:colOff>
      <xdr:row>58</xdr:row>
      <xdr:rowOff>80639</xdr:rowOff>
    </xdr:to>
    <xdr:cxnSp macro="">
      <xdr:nvCxnSpPr>
        <xdr:cNvPr id="594" name="直線コネクタ 593"/>
        <xdr:cNvCxnSpPr/>
      </xdr:nvCxnSpPr>
      <xdr:spPr>
        <a:xfrm flipV="1">
          <a:off x="12814300" y="9963050"/>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73404</xdr:rowOff>
    </xdr:from>
    <xdr:to>
      <xdr:col>85</xdr:col>
      <xdr:colOff>177800</xdr:colOff>
      <xdr:row>58</xdr:row>
      <xdr:rowOff>3554</xdr:rowOff>
    </xdr:to>
    <xdr:sp macro="" textlink="">
      <xdr:nvSpPr>
        <xdr:cNvPr id="604" name="楕円 603"/>
        <xdr:cNvSpPr/>
      </xdr:nvSpPr>
      <xdr:spPr>
        <a:xfrm>
          <a:off x="16268700" y="98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51831</xdr:rowOff>
    </xdr:from>
    <xdr:ext cx="534377" cy="259045"/>
    <xdr:sp macro="" textlink="">
      <xdr:nvSpPr>
        <xdr:cNvPr id="605" name="教育費該当値テキスト"/>
        <xdr:cNvSpPr txBox="1"/>
      </xdr:nvSpPr>
      <xdr:spPr>
        <a:xfrm>
          <a:off x="16370300" y="98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124578</xdr:rowOff>
    </xdr:from>
    <xdr:to>
      <xdr:col>81</xdr:col>
      <xdr:colOff>101600</xdr:colOff>
      <xdr:row>58</xdr:row>
      <xdr:rowOff>54728</xdr:rowOff>
    </xdr:to>
    <xdr:sp macro="" textlink="">
      <xdr:nvSpPr>
        <xdr:cNvPr id="606" name="楕円 605"/>
        <xdr:cNvSpPr/>
      </xdr:nvSpPr>
      <xdr:spPr>
        <a:xfrm>
          <a:off x="15430500" y="989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45855</xdr:rowOff>
    </xdr:from>
    <xdr:ext cx="534377" cy="259045"/>
    <xdr:sp macro="" textlink="">
      <xdr:nvSpPr>
        <xdr:cNvPr id="607" name="テキスト ボックス 606"/>
        <xdr:cNvSpPr txBox="1"/>
      </xdr:nvSpPr>
      <xdr:spPr>
        <a:xfrm>
          <a:off x="15214111" y="99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170673</xdr:rowOff>
    </xdr:from>
    <xdr:to>
      <xdr:col>76</xdr:col>
      <xdr:colOff>165100</xdr:colOff>
      <xdr:row>58</xdr:row>
      <xdr:rowOff>100823</xdr:rowOff>
    </xdr:to>
    <xdr:sp macro="" textlink="">
      <xdr:nvSpPr>
        <xdr:cNvPr id="608" name="楕円 607"/>
        <xdr:cNvSpPr/>
      </xdr:nvSpPr>
      <xdr:spPr>
        <a:xfrm>
          <a:off x="14541500" y="994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91950</xdr:rowOff>
    </xdr:from>
    <xdr:ext cx="534377" cy="259045"/>
    <xdr:sp macro="" textlink="">
      <xdr:nvSpPr>
        <xdr:cNvPr id="609" name="テキスト ボックス 608"/>
        <xdr:cNvSpPr txBox="1"/>
      </xdr:nvSpPr>
      <xdr:spPr>
        <a:xfrm>
          <a:off x="14325111" y="1003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139600</xdr:rowOff>
    </xdr:from>
    <xdr:to>
      <xdr:col>72</xdr:col>
      <xdr:colOff>38100</xdr:colOff>
      <xdr:row>58</xdr:row>
      <xdr:rowOff>69750</xdr:rowOff>
    </xdr:to>
    <xdr:sp macro="" textlink="">
      <xdr:nvSpPr>
        <xdr:cNvPr id="610" name="楕円 609"/>
        <xdr:cNvSpPr/>
      </xdr:nvSpPr>
      <xdr:spPr>
        <a:xfrm>
          <a:off x="13652500" y="9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60877</xdr:rowOff>
    </xdr:from>
    <xdr:ext cx="534377" cy="259045"/>
    <xdr:sp macro="" textlink="">
      <xdr:nvSpPr>
        <xdr:cNvPr id="611" name="テキスト ボックス 610"/>
        <xdr:cNvSpPr txBox="1"/>
      </xdr:nvSpPr>
      <xdr:spPr>
        <a:xfrm>
          <a:off x="13436111" y="100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29839</xdr:rowOff>
    </xdr:from>
    <xdr:to>
      <xdr:col>67</xdr:col>
      <xdr:colOff>101600</xdr:colOff>
      <xdr:row>58</xdr:row>
      <xdr:rowOff>131439</xdr:rowOff>
    </xdr:to>
    <xdr:sp macro="" textlink="">
      <xdr:nvSpPr>
        <xdr:cNvPr id="612" name="楕円 611"/>
        <xdr:cNvSpPr/>
      </xdr:nvSpPr>
      <xdr:spPr>
        <a:xfrm>
          <a:off x="12763500" y="99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122566</xdr:rowOff>
    </xdr:from>
    <xdr:ext cx="534377" cy="259045"/>
    <xdr:sp macro="" textlink="">
      <xdr:nvSpPr>
        <xdr:cNvPr id="613" name="テキスト ボックス 612"/>
        <xdr:cNvSpPr txBox="1"/>
      </xdr:nvSpPr>
      <xdr:spPr>
        <a:xfrm>
          <a:off x="12547111" y="100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125985</xdr:rowOff>
    </xdr:from>
    <xdr:to>
      <xdr:col>81</xdr:col>
      <xdr:colOff>50800</xdr:colOff>
      <xdr:row>78</xdr:row>
      <xdr:rowOff>139700</xdr:rowOff>
    </xdr:to>
    <xdr:cxnSp macro="">
      <xdr:nvCxnSpPr>
        <xdr:cNvPr id="643" name="直線コネクタ 642"/>
        <xdr:cNvCxnSpPr/>
      </xdr:nvCxnSpPr>
      <xdr:spPr>
        <a:xfrm>
          <a:off x="14592300" y="13156185"/>
          <a:ext cx="889000" cy="3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125985</xdr:rowOff>
    </xdr:from>
    <xdr:to>
      <xdr:col>76</xdr:col>
      <xdr:colOff>114300</xdr:colOff>
      <xdr:row>77</xdr:row>
      <xdr:rowOff>167726</xdr:rowOff>
    </xdr:to>
    <xdr:cxnSp macro="">
      <xdr:nvCxnSpPr>
        <xdr:cNvPr id="646" name="直線コネクタ 645"/>
        <xdr:cNvCxnSpPr/>
      </xdr:nvCxnSpPr>
      <xdr:spPr>
        <a:xfrm flipV="1">
          <a:off x="13703300" y="13156185"/>
          <a:ext cx="889000" cy="2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121460</xdr:rowOff>
    </xdr:from>
    <xdr:ext cx="469744" cy="259045"/>
    <xdr:sp macro="" textlink="">
      <xdr:nvSpPr>
        <xdr:cNvPr id="648" name="テキスト ボックス 647"/>
        <xdr:cNvSpPr txBox="1"/>
      </xdr:nvSpPr>
      <xdr:spPr>
        <a:xfrm>
          <a:off x="14357428" y="134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167726</xdr:rowOff>
    </xdr:from>
    <xdr:to>
      <xdr:col>71</xdr:col>
      <xdr:colOff>177800</xdr:colOff>
      <xdr:row>78</xdr:row>
      <xdr:rowOff>139700</xdr:rowOff>
    </xdr:to>
    <xdr:cxnSp macro="">
      <xdr:nvCxnSpPr>
        <xdr:cNvPr id="649" name="直線コネクタ 648"/>
        <xdr:cNvCxnSpPr/>
      </xdr:nvCxnSpPr>
      <xdr:spPr>
        <a:xfrm flipV="1">
          <a:off x="12814300" y="13369376"/>
          <a:ext cx="8890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1" name="テキスト ボックス 650"/>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75185</xdr:rowOff>
    </xdr:from>
    <xdr:to>
      <xdr:col>76</xdr:col>
      <xdr:colOff>165100</xdr:colOff>
      <xdr:row>77</xdr:row>
      <xdr:rowOff>5335</xdr:rowOff>
    </xdr:to>
    <xdr:sp macro="" textlink="">
      <xdr:nvSpPr>
        <xdr:cNvPr id="663" name="楕円 662"/>
        <xdr:cNvSpPr/>
      </xdr:nvSpPr>
      <xdr:spPr>
        <a:xfrm>
          <a:off x="145415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21861</xdr:rowOff>
    </xdr:from>
    <xdr:ext cx="469744" cy="259045"/>
    <xdr:sp macro="" textlink="">
      <xdr:nvSpPr>
        <xdr:cNvPr id="664" name="テキスト ボックス 663"/>
        <xdr:cNvSpPr txBox="1"/>
      </xdr:nvSpPr>
      <xdr:spPr>
        <a:xfrm>
          <a:off x="14357428" y="128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116926</xdr:rowOff>
    </xdr:from>
    <xdr:to>
      <xdr:col>72</xdr:col>
      <xdr:colOff>38100</xdr:colOff>
      <xdr:row>78</xdr:row>
      <xdr:rowOff>47076</xdr:rowOff>
    </xdr:to>
    <xdr:sp macro="" textlink="">
      <xdr:nvSpPr>
        <xdr:cNvPr id="665" name="楕円 664"/>
        <xdr:cNvSpPr/>
      </xdr:nvSpPr>
      <xdr:spPr>
        <a:xfrm>
          <a:off x="13652500" y="1331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63603</xdr:rowOff>
    </xdr:from>
    <xdr:ext cx="469744" cy="259045"/>
    <xdr:sp macro="" textlink="">
      <xdr:nvSpPr>
        <xdr:cNvPr id="666" name="テキスト ボックス 665"/>
        <xdr:cNvSpPr txBox="1"/>
      </xdr:nvSpPr>
      <xdr:spPr>
        <a:xfrm>
          <a:off x="13468428" y="1309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108398</xdr:rowOff>
    </xdr:from>
    <xdr:to>
      <xdr:col>85</xdr:col>
      <xdr:colOff>127000</xdr:colOff>
      <xdr:row>95</xdr:row>
      <xdr:rowOff>114864</xdr:rowOff>
    </xdr:to>
    <xdr:cxnSp macro="">
      <xdr:nvCxnSpPr>
        <xdr:cNvPr id="699" name="直線コネクタ 698"/>
        <xdr:cNvCxnSpPr/>
      </xdr:nvCxnSpPr>
      <xdr:spPr>
        <a:xfrm>
          <a:off x="15481300" y="16396148"/>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93473</xdr:rowOff>
    </xdr:from>
    <xdr:to>
      <xdr:col>81</xdr:col>
      <xdr:colOff>50800</xdr:colOff>
      <xdr:row>95</xdr:row>
      <xdr:rowOff>108398</xdr:rowOff>
    </xdr:to>
    <xdr:cxnSp macro="">
      <xdr:nvCxnSpPr>
        <xdr:cNvPr id="702" name="直線コネクタ 701"/>
        <xdr:cNvCxnSpPr/>
      </xdr:nvCxnSpPr>
      <xdr:spPr>
        <a:xfrm>
          <a:off x="14592300" y="16381223"/>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93473</xdr:rowOff>
    </xdr:from>
    <xdr:to>
      <xdr:col>76</xdr:col>
      <xdr:colOff>114300</xdr:colOff>
      <xdr:row>95</xdr:row>
      <xdr:rowOff>135830</xdr:rowOff>
    </xdr:to>
    <xdr:cxnSp macro="">
      <xdr:nvCxnSpPr>
        <xdr:cNvPr id="705" name="直線コネクタ 704"/>
        <xdr:cNvCxnSpPr/>
      </xdr:nvCxnSpPr>
      <xdr:spPr>
        <a:xfrm flipV="1">
          <a:off x="13703300" y="16381223"/>
          <a:ext cx="889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135830</xdr:rowOff>
    </xdr:from>
    <xdr:to>
      <xdr:col>71</xdr:col>
      <xdr:colOff>177800</xdr:colOff>
      <xdr:row>95</xdr:row>
      <xdr:rowOff>157042</xdr:rowOff>
    </xdr:to>
    <xdr:cxnSp macro="">
      <xdr:nvCxnSpPr>
        <xdr:cNvPr id="708" name="直線コネクタ 707"/>
        <xdr:cNvCxnSpPr/>
      </xdr:nvCxnSpPr>
      <xdr:spPr>
        <a:xfrm flipV="1">
          <a:off x="12814300" y="16423580"/>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77925</xdr:rowOff>
    </xdr:from>
    <xdr:ext cx="534377" cy="259045"/>
    <xdr:sp macro="" textlink="">
      <xdr:nvSpPr>
        <xdr:cNvPr id="712" name="テキスト ボックス 711"/>
        <xdr:cNvSpPr txBox="1"/>
      </xdr:nvSpPr>
      <xdr:spPr>
        <a:xfrm>
          <a:off x="12547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64064</xdr:rowOff>
    </xdr:from>
    <xdr:to>
      <xdr:col>85</xdr:col>
      <xdr:colOff>177800</xdr:colOff>
      <xdr:row>95</xdr:row>
      <xdr:rowOff>165664</xdr:rowOff>
    </xdr:to>
    <xdr:sp macro="" textlink="">
      <xdr:nvSpPr>
        <xdr:cNvPr id="718" name="楕円 717"/>
        <xdr:cNvSpPr/>
      </xdr:nvSpPr>
      <xdr:spPr>
        <a:xfrm>
          <a:off x="16268700" y="1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86941</xdr:rowOff>
    </xdr:from>
    <xdr:ext cx="534377" cy="259045"/>
    <xdr:sp macro="" textlink="">
      <xdr:nvSpPr>
        <xdr:cNvPr id="719" name="公債費該当値テキスト"/>
        <xdr:cNvSpPr txBox="1"/>
      </xdr:nvSpPr>
      <xdr:spPr>
        <a:xfrm>
          <a:off x="16370300" y="1620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57598</xdr:rowOff>
    </xdr:from>
    <xdr:to>
      <xdr:col>81</xdr:col>
      <xdr:colOff>101600</xdr:colOff>
      <xdr:row>95</xdr:row>
      <xdr:rowOff>159198</xdr:rowOff>
    </xdr:to>
    <xdr:sp macro="" textlink="">
      <xdr:nvSpPr>
        <xdr:cNvPr id="720" name="楕円 719"/>
        <xdr:cNvSpPr/>
      </xdr:nvSpPr>
      <xdr:spPr>
        <a:xfrm>
          <a:off x="15430500" y="163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4275</xdr:rowOff>
    </xdr:from>
    <xdr:ext cx="534377" cy="259045"/>
    <xdr:sp macro="" textlink="">
      <xdr:nvSpPr>
        <xdr:cNvPr id="721" name="テキスト ボックス 720"/>
        <xdr:cNvSpPr txBox="1"/>
      </xdr:nvSpPr>
      <xdr:spPr>
        <a:xfrm>
          <a:off x="15214111" y="161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42673</xdr:rowOff>
    </xdr:from>
    <xdr:to>
      <xdr:col>76</xdr:col>
      <xdr:colOff>165100</xdr:colOff>
      <xdr:row>95</xdr:row>
      <xdr:rowOff>144273</xdr:rowOff>
    </xdr:to>
    <xdr:sp macro="" textlink="">
      <xdr:nvSpPr>
        <xdr:cNvPr id="722" name="楕円 721"/>
        <xdr:cNvSpPr/>
      </xdr:nvSpPr>
      <xdr:spPr>
        <a:xfrm>
          <a:off x="14541500" y="1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160800</xdr:rowOff>
    </xdr:from>
    <xdr:ext cx="534377" cy="259045"/>
    <xdr:sp macro="" textlink="">
      <xdr:nvSpPr>
        <xdr:cNvPr id="723" name="テキスト ボックス 722"/>
        <xdr:cNvSpPr txBox="1"/>
      </xdr:nvSpPr>
      <xdr:spPr>
        <a:xfrm>
          <a:off x="14325111" y="161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85030</xdr:rowOff>
    </xdr:from>
    <xdr:to>
      <xdr:col>72</xdr:col>
      <xdr:colOff>38100</xdr:colOff>
      <xdr:row>96</xdr:row>
      <xdr:rowOff>15180</xdr:rowOff>
    </xdr:to>
    <xdr:sp macro="" textlink="">
      <xdr:nvSpPr>
        <xdr:cNvPr id="724" name="楕円 723"/>
        <xdr:cNvSpPr/>
      </xdr:nvSpPr>
      <xdr:spPr>
        <a:xfrm>
          <a:off x="13652500" y="1637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31707</xdr:rowOff>
    </xdr:from>
    <xdr:ext cx="534377" cy="259045"/>
    <xdr:sp macro="" textlink="">
      <xdr:nvSpPr>
        <xdr:cNvPr id="725" name="テキスト ボックス 724"/>
        <xdr:cNvSpPr txBox="1"/>
      </xdr:nvSpPr>
      <xdr:spPr>
        <a:xfrm>
          <a:off x="13436111" y="1614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106242</xdr:rowOff>
    </xdr:from>
    <xdr:to>
      <xdr:col>67</xdr:col>
      <xdr:colOff>101600</xdr:colOff>
      <xdr:row>96</xdr:row>
      <xdr:rowOff>36392</xdr:rowOff>
    </xdr:to>
    <xdr:sp macro="" textlink="">
      <xdr:nvSpPr>
        <xdr:cNvPr id="726" name="楕円 725"/>
        <xdr:cNvSpPr/>
      </xdr:nvSpPr>
      <xdr:spPr>
        <a:xfrm>
          <a:off x="12763500" y="163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52919</xdr:rowOff>
    </xdr:from>
    <xdr:ext cx="534377" cy="259045"/>
    <xdr:sp macro="" textlink="">
      <xdr:nvSpPr>
        <xdr:cNvPr id="727" name="テキスト ボックス 726"/>
        <xdr:cNvSpPr txBox="1"/>
      </xdr:nvSpPr>
      <xdr:spPr>
        <a:xfrm>
          <a:off x="12547111" y="161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816,160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469,974</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128.6</a:t>
          </a:r>
          <a:r>
            <a:rPr kumimoji="1" lang="ja-JP" altLang="en-US" sz="1300">
              <a:latin typeface="ＭＳ Ｐゴシック" panose="020B0600070205080204" pitchFamily="50" charset="-128"/>
              <a:ea typeface="ＭＳ Ｐゴシック" panose="020B0600070205080204" pitchFamily="50" charset="-128"/>
            </a:rPr>
            <a:t>％増加している。これは，ふるさと納税推進事業等を重点的に取組んだことが主な要因である。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民生費は住民一人あたり</a:t>
          </a:r>
          <a:r>
            <a:rPr kumimoji="1" lang="en-US" altLang="ja-JP" sz="1300">
              <a:latin typeface="ＭＳ Ｐゴシック" panose="020B0600070205080204" pitchFamily="50" charset="-128"/>
              <a:ea typeface="ＭＳ Ｐゴシック" panose="020B0600070205080204" pitchFamily="50" charset="-128"/>
            </a:rPr>
            <a:t>119,462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％増加している。主な事業としては障害者自立支援事業，医療福祉扶助事業（マル福），保育園運営委託料等である。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商工費は住民一人あたり</a:t>
          </a:r>
          <a:r>
            <a:rPr kumimoji="1" lang="en-US" altLang="ja-JP" sz="1300">
              <a:latin typeface="ＭＳ Ｐゴシック" panose="020B0600070205080204" pitchFamily="50" charset="-128"/>
              <a:ea typeface="ＭＳ Ｐゴシック" panose="020B0600070205080204" pitchFamily="50" charset="-128"/>
            </a:rPr>
            <a:t>33,789</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175.9</a:t>
          </a:r>
          <a:r>
            <a:rPr kumimoji="1" lang="ja-JP" altLang="en-US" sz="1300">
              <a:latin typeface="ＭＳ Ｐゴシック" panose="020B0600070205080204" pitchFamily="50" charset="-128"/>
              <a:ea typeface="ＭＳ Ｐゴシック" panose="020B0600070205080204" pitchFamily="50" charset="-128"/>
            </a:rPr>
            <a:t>％増加している。これは，国の交付金を活用した観光拠点施設の整備等を重点的に取組んだことが主な要因である。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公債費は住民一人あたり</a:t>
          </a:r>
          <a:r>
            <a:rPr kumimoji="1" lang="en-US" altLang="ja-JP" sz="1300">
              <a:latin typeface="ＭＳ Ｐゴシック" panose="020B0600070205080204" pitchFamily="50" charset="-128"/>
              <a:ea typeface="ＭＳ Ｐゴシック" panose="020B0600070205080204" pitchFamily="50" charset="-128"/>
            </a:rPr>
            <a:t>41,021</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年度をピークにその後は減少傾向となり，平成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土木費は住民一人あたり</a:t>
          </a:r>
          <a:r>
            <a:rPr kumimoji="1" lang="en-US" altLang="ja-JP" sz="1300">
              <a:latin typeface="ＭＳ Ｐゴシック" panose="020B0600070205080204" pitchFamily="50" charset="-128"/>
              <a:ea typeface="ＭＳ Ｐゴシック" panose="020B0600070205080204" pitchFamily="50" charset="-128"/>
            </a:rPr>
            <a:t>38,103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％減少している。これは，地域優良賃貸住宅整備事業（ＰＦＩ）を翌年度に繰越したことが主な要因である。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財政調整基金残高は，適切な財源の確保と歳出の精査により，取り崩しをせずに</a:t>
          </a:r>
          <a:r>
            <a:rPr kumimoji="1" lang="en-US" altLang="ja-JP" sz="1200">
              <a:latin typeface="ＭＳ ゴシック" pitchFamily="49" charset="-128"/>
              <a:ea typeface="ＭＳ ゴシック" pitchFamily="49" charset="-128"/>
            </a:rPr>
            <a:t>19.8</a:t>
          </a:r>
          <a:r>
            <a:rPr kumimoji="1" lang="ja-JP" altLang="en-US" sz="1200">
              <a:latin typeface="ＭＳ ゴシック" pitchFamily="49" charset="-128"/>
              <a:ea typeface="ＭＳ ゴシック" pitchFamily="49" charset="-128"/>
            </a:rPr>
            <a:t>百万円の積立ができ，前年より</a:t>
          </a:r>
          <a:r>
            <a:rPr kumimoji="1" lang="en-US" altLang="ja-JP" sz="1200">
              <a:latin typeface="ＭＳ ゴシック" pitchFamily="49" charset="-128"/>
              <a:ea typeface="ＭＳ ゴシック" pitchFamily="49" charset="-128"/>
            </a:rPr>
            <a:t>0.32</a:t>
          </a:r>
          <a:r>
            <a:rPr kumimoji="1" lang="ja-JP" altLang="en-US" sz="1200">
              <a:latin typeface="ＭＳ ゴシック" pitchFamily="49" charset="-128"/>
              <a:ea typeface="ＭＳ ゴシック" pitchFamily="49" charset="-128"/>
            </a:rPr>
            <a:t>ポイント上昇した。ふるさとづくり寄付金等の増加により歳入が増加したものの，形式収支は前年度比</a:t>
          </a:r>
          <a:r>
            <a:rPr kumimoji="1" lang="en-US" altLang="ja-JP" sz="1200">
              <a:latin typeface="ＭＳ ゴシック" pitchFamily="49" charset="-128"/>
              <a:ea typeface="ＭＳ ゴシック" pitchFamily="49" charset="-128"/>
            </a:rPr>
            <a:t>20.2</a:t>
          </a:r>
          <a:r>
            <a:rPr kumimoji="1" lang="ja-JP" altLang="en-US" sz="1200">
              <a:latin typeface="ＭＳ ゴシック" pitchFamily="49" charset="-128"/>
              <a:ea typeface="ＭＳ ゴシック" pitchFamily="49" charset="-128"/>
            </a:rPr>
            <a:t>百万円の減となり，繰越財源を控除した実質収支額は</a:t>
          </a:r>
          <a:r>
            <a:rPr kumimoji="1" lang="en-US" altLang="ja-JP" sz="1200">
              <a:latin typeface="ＭＳ ゴシック" pitchFamily="49" charset="-128"/>
              <a:ea typeface="ＭＳ ゴシック" pitchFamily="49" charset="-128"/>
            </a:rPr>
            <a:t>293.1</a:t>
          </a:r>
          <a:r>
            <a:rPr kumimoji="1" lang="ja-JP" altLang="en-US" sz="1200">
              <a:latin typeface="ＭＳ ゴシック" pitchFamily="49" charset="-128"/>
              <a:ea typeface="ＭＳ ゴシック" pitchFamily="49" charset="-128"/>
            </a:rPr>
            <a:t>百万円と前年度より</a:t>
          </a:r>
          <a:r>
            <a:rPr kumimoji="1" lang="en-US" altLang="ja-JP" sz="1200">
              <a:latin typeface="ＭＳ ゴシック" pitchFamily="49" charset="-128"/>
              <a:ea typeface="ＭＳ ゴシック" pitchFamily="49" charset="-128"/>
            </a:rPr>
            <a:t>12.5</a:t>
          </a:r>
          <a:r>
            <a:rPr kumimoji="1" lang="ja-JP" altLang="en-US" sz="1200">
              <a:latin typeface="ＭＳ ゴシック" pitchFamily="49" charset="-128"/>
              <a:ea typeface="ＭＳ ゴシック" pitchFamily="49" charset="-128"/>
            </a:rPr>
            <a:t>百万円減少した。実質単年度収支についても減少しているが，いずれも黒字を確保しており，実質収支額については，おおむね望ましい数値を保っている。　今後も，行財政改革を進め，無駄の無い予算執行に取組む。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年度における各会計は黒字を確保している。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公共下水道事業については，負担金及び使用料が前年度より</a:t>
          </a:r>
          <a:r>
            <a:rPr kumimoji="1" lang="en-US" altLang="ja-JP" sz="1400">
              <a:latin typeface="ＭＳ ゴシック" pitchFamily="49" charset="-128"/>
              <a:ea typeface="ＭＳ ゴシック" pitchFamily="49" charset="-128"/>
            </a:rPr>
            <a:t>29,656</a:t>
          </a:r>
          <a:r>
            <a:rPr kumimoji="1" lang="ja-JP" altLang="en-US" sz="1400">
              <a:latin typeface="ＭＳ ゴシック" pitchFamily="49" charset="-128"/>
              <a:ea typeface="ＭＳ ゴシック" pitchFamily="49" charset="-128"/>
            </a:rPr>
            <a:t>千円増加しているものの，下水管渠敷設事業費，施設の維持管理費や公債費にかかる支出が増加したため，前年度数値より</a:t>
          </a:r>
          <a:r>
            <a:rPr kumimoji="1" lang="en-US" altLang="ja-JP" sz="1400">
              <a:latin typeface="ＭＳ ゴシック" pitchFamily="49" charset="-128"/>
              <a:ea typeface="ＭＳ ゴシック" pitchFamily="49" charset="-128"/>
            </a:rPr>
            <a:t>0.21</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ポイントとなった。農業集落排水事業についても，負担金及び使用料は</a:t>
          </a:r>
          <a:r>
            <a:rPr kumimoji="1" lang="en-US" altLang="ja-JP" sz="1400">
              <a:latin typeface="ＭＳ ゴシック" pitchFamily="49" charset="-128"/>
              <a:ea typeface="ＭＳ ゴシック" pitchFamily="49" charset="-128"/>
            </a:rPr>
            <a:t>1,803</a:t>
          </a:r>
          <a:r>
            <a:rPr kumimoji="1" lang="ja-JP" altLang="en-US" sz="1400">
              <a:latin typeface="ＭＳ ゴシック" pitchFamily="49" charset="-128"/>
              <a:ea typeface="ＭＳ ゴシック" pitchFamily="49" charset="-128"/>
            </a:rPr>
            <a:t>千円増加しており，実質収支は前年度より</a:t>
          </a:r>
          <a:r>
            <a:rPr kumimoji="1" lang="en-US" altLang="ja-JP" sz="1400">
              <a:latin typeface="ＭＳ ゴシック" pitchFamily="49" charset="-128"/>
              <a:ea typeface="ＭＳ ゴシック" pitchFamily="49" charset="-128"/>
            </a:rPr>
            <a:t>2,568</a:t>
          </a:r>
          <a:r>
            <a:rPr kumimoji="1" lang="ja-JP" altLang="en-US" sz="1400">
              <a:latin typeface="ＭＳ ゴシック" pitchFamily="49" charset="-128"/>
              <a:ea typeface="ＭＳ ゴシック" pitchFamily="49" charset="-128"/>
            </a:rPr>
            <a:t>千円増（</a:t>
          </a:r>
          <a:r>
            <a:rPr kumimoji="1" lang="en-US" altLang="ja-JP" sz="1400">
              <a:latin typeface="ＭＳ ゴシック" pitchFamily="49" charset="-128"/>
              <a:ea typeface="ＭＳ ゴシック" pitchFamily="49" charset="-128"/>
            </a:rPr>
            <a:t>+36.9</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9,525</a:t>
          </a:r>
          <a:r>
            <a:rPr kumimoji="1" lang="ja-JP" altLang="en-US" sz="1400">
              <a:latin typeface="ＭＳ ゴシック" pitchFamily="49" charset="-128"/>
              <a:ea typeface="ＭＳ ゴシック" pitchFamily="49" charset="-128"/>
            </a:rPr>
            <a:t>千円となり，昨年度数値より</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及び農業集落排水事業の黒字決算には，一般会計からの繰入金等が大きく影響していることから，早急な安定財源の確保が必要になるとともに，策定した経営戦略に基づき，計画的な事業の実施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20957271</v>
      </c>
      <c r="BO4" s="430"/>
      <c r="BP4" s="430"/>
      <c r="BQ4" s="430"/>
      <c r="BR4" s="430"/>
      <c r="BS4" s="430"/>
      <c r="BT4" s="430"/>
      <c r="BU4" s="431"/>
      <c r="BV4" s="429">
        <v>14087914</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v>
      </c>
      <c r="CU4" s="436"/>
      <c r="CV4" s="436"/>
      <c r="CW4" s="436"/>
      <c r="CX4" s="436"/>
      <c r="CY4" s="436"/>
      <c r="CZ4" s="436"/>
      <c r="DA4" s="437"/>
      <c r="DB4" s="435">
        <v>5.2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20608046</v>
      </c>
      <c r="BO5" s="467"/>
      <c r="BP5" s="467"/>
      <c r="BQ5" s="467"/>
      <c r="BR5" s="467"/>
      <c r="BS5" s="467"/>
      <c r="BT5" s="467"/>
      <c r="BU5" s="468"/>
      <c r="BV5" s="466">
        <v>13718565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92.2</v>
      </c>
      <c r="CU5" s="464"/>
      <c r="CV5" s="464"/>
      <c r="CW5" s="464"/>
      <c r="CX5" s="464"/>
      <c r="CY5" s="464"/>
      <c r="CZ5" s="464"/>
      <c r="DA5" s="465"/>
      <c r="DB5" s="463">
        <v>90.6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349225</v>
      </c>
      <c r="BO6" s="467"/>
      <c r="BP6" s="467"/>
      <c r="BQ6" s="467"/>
      <c r="BR6" s="467"/>
      <c r="BS6" s="467"/>
      <c r="BT6" s="467"/>
      <c r="BU6" s="468"/>
      <c r="BV6" s="466">
        <v>369349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98.7</v>
      </c>
      <c r="CU6" s="504"/>
      <c r="CV6" s="504"/>
      <c r="CW6" s="504"/>
      <c r="CX6" s="504"/>
      <c r="CY6" s="504"/>
      <c r="CZ6" s="504"/>
      <c r="DA6" s="505"/>
      <c r="DB6" s="503">
        <v>97.3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55432</v>
      </c>
      <c r="BO7" s="467"/>
      <c r="BP7" s="467"/>
      <c r="BQ7" s="467"/>
      <c r="BR7" s="467"/>
      <c r="BS7" s="467"/>
      <c r="BT7" s="467"/>
      <c r="BU7" s="468"/>
      <c r="BV7" s="466">
        <v>63103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5892904</v>
      </c>
      <c r="CU7" s="467"/>
      <c r="CV7" s="467"/>
      <c r="CW7" s="467"/>
      <c r="CX7" s="467"/>
      <c r="CY7" s="467"/>
      <c r="CZ7" s="467"/>
      <c r="DA7" s="468"/>
      <c r="DB7" s="466">
        <v>5887222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293793</v>
      </c>
      <c r="BO8" s="467"/>
      <c r="BP8" s="467"/>
      <c r="BQ8" s="467"/>
      <c r="BR8" s="467"/>
      <c r="BS8" s="467"/>
      <c r="BT8" s="467"/>
      <c r="BU8" s="468"/>
      <c r="BV8" s="466">
        <v>306246</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0.69</v>
      </c>
      <c r="CU8" s="507"/>
      <c r="CV8" s="507"/>
      <c r="CW8" s="507"/>
      <c r="CX8" s="507"/>
      <c r="CY8" s="507"/>
      <c r="CZ8" s="507"/>
      <c r="DA8" s="508"/>
      <c r="DB8" s="506">
        <v>0.68</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24517</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-12453</v>
      </c>
      <c r="BO9" s="467"/>
      <c r="BP9" s="467"/>
      <c r="BQ9" s="467"/>
      <c r="BR9" s="467"/>
      <c r="BS9" s="467"/>
      <c r="BT9" s="467"/>
      <c r="BU9" s="468"/>
      <c r="BV9" s="466">
        <v>78963</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15.1</v>
      </c>
      <c r="CU9" s="464"/>
      <c r="CV9" s="464"/>
      <c r="CW9" s="464"/>
      <c r="CX9" s="464"/>
      <c r="CY9" s="464"/>
      <c r="CZ9" s="464"/>
      <c r="DA9" s="465"/>
      <c r="DB9" s="463">
        <v>15.4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25714</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93</v>
      </c>
      <c r="AV10" s="499"/>
      <c r="AW10" s="499"/>
      <c r="AX10" s="499"/>
      <c r="AY10" s="500" t="s">
        <v>118</v>
      </c>
      <c r="AZ10" s="501"/>
      <c r="BA10" s="501"/>
      <c r="BB10" s="501"/>
      <c r="BC10" s="501"/>
      <c r="BD10" s="501"/>
      <c r="BE10" s="501"/>
      <c r="BF10" s="501"/>
      <c r="BG10" s="501"/>
      <c r="BH10" s="501"/>
      <c r="BI10" s="501"/>
      <c r="BJ10" s="501"/>
      <c r="BK10" s="501"/>
      <c r="BL10" s="501"/>
      <c r="BM10" s="502"/>
      <c r="BN10" s="466">
        <v>19785</v>
      </c>
      <c r="BO10" s="467"/>
      <c r="BP10" s="467"/>
      <c r="BQ10" s="467"/>
      <c r="BR10" s="467"/>
      <c r="BS10" s="467"/>
      <c r="BT10" s="467"/>
      <c r="BU10" s="468"/>
      <c r="BV10" s="466">
        <v>18999</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93</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25250</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24281</v>
      </c>
      <c r="S13" s="548"/>
      <c r="T13" s="548"/>
      <c r="U13" s="548"/>
      <c r="V13" s="549"/>
      <c r="W13" s="482" t="s">
        <v>137</v>
      </c>
      <c r="X13" s="483"/>
      <c r="Y13" s="483"/>
      <c r="Z13" s="483"/>
      <c r="AA13" s="483"/>
      <c r="AB13" s="473"/>
      <c r="AC13" s="517">
        <v>1137</v>
      </c>
      <c r="AD13" s="518"/>
      <c r="AE13" s="518"/>
      <c r="AF13" s="518"/>
      <c r="AG13" s="557"/>
      <c r="AH13" s="517">
        <v>1216</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7332</v>
      </c>
      <c r="BO13" s="467"/>
      <c r="BP13" s="467"/>
      <c r="BQ13" s="467"/>
      <c r="BR13" s="467"/>
      <c r="BS13" s="467"/>
      <c r="BT13" s="467"/>
      <c r="BU13" s="468"/>
      <c r="BV13" s="466">
        <v>97962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15.6</v>
      </c>
      <c r="CU13" s="464"/>
      <c r="CV13" s="464"/>
      <c r="CW13" s="464"/>
      <c r="CX13" s="464"/>
      <c r="CY13" s="464"/>
      <c r="CZ13" s="464"/>
      <c r="DA13" s="465"/>
      <c r="DB13" s="463">
        <v>15.5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25319</v>
      </c>
      <c r="S14" s="548"/>
      <c r="T14" s="548"/>
      <c r="U14" s="548"/>
      <c r="V14" s="549"/>
      <c r="W14" s="456"/>
      <c r="X14" s="457"/>
      <c r="Y14" s="457"/>
      <c r="Z14" s="457"/>
      <c r="AA14" s="457"/>
      <c r="AB14" s="446"/>
      <c r="AC14" s="550">
        <v>9.1</v>
      </c>
      <c r="AD14" s="551"/>
      <c r="AE14" s="551"/>
      <c r="AF14" s="551"/>
      <c r="AG14" s="552"/>
      <c r="AH14" s="550">
        <v>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107.3</v>
      </c>
      <c r="CU14" s="562"/>
      <c r="CV14" s="562"/>
      <c r="CW14" s="562"/>
      <c r="CX14" s="562"/>
      <c r="CY14" s="562"/>
      <c r="CZ14" s="562"/>
      <c r="DA14" s="563"/>
      <c r="DB14" s="561">
        <v>127.6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24413</v>
      </c>
      <c r="S15" s="548"/>
      <c r="T15" s="548"/>
      <c r="U15" s="548"/>
      <c r="V15" s="549"/>
      <c r="W15" s="482" t="s">
        <v>145</v>
      </c>
      <c r="X15" s="483"/>
      <c r="Y15" s="483"/>
      <c r="Z15" s="483"/>
      <c r="AA15" s="483"/>
      <c r="AB15" s="473"/>
      <c r="AC15" s="517">
        <v>4545</v>
      </c>
      <c r="AD15" s="518"/>
      <c r="AE15" s="518"/>
      <c r="AF15" s="518"/>
      <c r="AG15" s="557"/>
      <c r="AH15" s="517">
        <v>4689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3214151</v>
      </c>
      <c r="BO15" s="430"/>
      <c r="BP15" s="430"/>
      <c r="BQ15" s="430"/>
      <c r="BR15" s="430"/>
      <c r="BS15" s="430"/>
      <c r="BT15" s="430"/>
      <c r="BU15" s="431"/>
      <c r="BV15" s="429">
        <v>3158272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36.5</v>
      </c>
      <c r="AD16" s="551"/>
      <c r="AE16" s="551"/>
      <c r="AF16" s="551"/>
      <c r="AG16" s="552"/>
      <c r="AH16" s="550">
        <v>37.1</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4615968</v>
      </c>
      <c r="BO16" s="467"/>
      <c r="BP16" s="467"/>
      <c r="BQ16" s="467"/>
      <c r="BR16" s="467"/>
      <c r="BS16" s="467"/>
      <c r="BT16" s="467"/>
      <c r="BU16" s="468"/>
      <c r="BV16" s="466">
        <v>4603884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6755</v>
      </c>
      <c r="AD17" s="518"/>
      <c r="AE17" s="518"/>
      <c r="AF17" s="518"/>
      <c r="AG17" s="557"/>
      <c r="AH17" s="517">
        <v>6720</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4099923</v>
      </c>
      <c r="BO17" s="467"/>
      <c r="BP17" s="467"/>
      <c r="BQ17" s="467"/>
      <c r="BR17" s="467"/>
      <c r="BS17" s="467"/>
      <c r="BT17" s="467"/>
      <c r="BU17" s="468"/>
      <c r="BV17" s="466">
        <v>4026907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46.59</v>
      </c>
      <c r="M18" s="579"/>
      <c r="N18" s="579"/>
      <c r="O18" s="579"/>
      <c r="P18" s="579"/>
      <c r="Q18" s="579"/>
      <c r="R18" s="580"/>
      <c r="S18" s="580"/>
      <c r="T18" s="580"/>
      <c r="U18" s="580"/>
      <c r="V18" s="581"/>
      <c r="W18" s="484"/>
      <c r="X18" s="485"/>
      <c r="Y18" s="485"/>
      <c r="Z18" s="485"/>
      <c r="AA18" s="485"/>
      <c r="AB18" s="476"/>
      <c r="AC18" s="582">
        <v>54.3</v>
      </c>
      <c r="AD18" s="583"/>
      <c r="AE18" s="583"/>
      <c r="AF18" s="583"/>
      <c r="AG18" s="584"/>
      <c r="AH18" s="582">
        <v>53.2</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5515710</v>
      </c>
      <c r="BO18" s="467"/>
      <c r="BP18" s="467"/>
      <c r="BQ18" s="467"/>
      <c r="BR18" s="467"/>
      <c r="BS18" s="467"/>
      <c r="BT18" s="467"/>
      <c r="BU18" s="468"/>
      <c r="BV18" s="466">
        <v>5496742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526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6753016</v>
      </c>
      <c r="BO19" s="467"/>
      <c r="BP19" s="467"/>
      <c r="BQ19" s="467"/>
      <c r="BR19" s="467"/>
      <c r="BS19" s="467"/>
      <c r="BT19" s="467"/>
      <c r="BU19" s="468"/>
      <c r="BV19" s="466">
        <v>6694215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8061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9758939</v>
      </c>
      <c r="BO23" s="467"/>
      <c r="BP23" s="467"/>
      <c r="BQ23" s="467"/>
      <c r="BR23" s="467"/>
      <c r="BS23" s="467"/>
      <c r="BT23" s="467"/>
      <c r="BU23" s="468"/>
      <c r="BV23" s="466">
        <v>9932216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8160</v>
      </c>
      <c r="R24" s="518"/>
      <c r="S24" s="518"/>
      <c r="T24" s="518"/>
      <c r="U24" s="518"/>
      <c r="V24" s="557"/>
      <c r="W24" s="616"/>
      <c r="X24" s="604"/>
      <c r="Y24" s="605"/>
      <c r="Z24" s="516" t="s">
        <v>169</v>
      </c>
      <c r="AA24" s="496"/>
      <c r="AB24" s="496"/>
      <c r="AC24" s="496"/>
      <c r="AD24" s="496"/>
      <c r="AE24" s="496"/>
      <c r="AF24" s="496"/>
      <c r="AG24" s="497"/>
      <c r="AH24" s="517">
        <v>195</v>
      </c>
      <c r="AI24" s="518"/>
      <c r="AJ24" s="518"/>
      <c r="AK24" s="518"/>
      <c r="AL24" s="557"/>
      <c r="AM24" s="517">
        <v>581880</v>
      </c>
      <c r="AN24" s="518"/>
      <c r="AO24" s="518"/>
      <c r="AP24" s="518"/>
      <c r="AQ24" s="518"/>
      <c r="AR24" s="557"/>
      <c r="AS24" s="517">
        <v>2984</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7474237</v>
      </c>
      <c r="BO24" s="467"/>
      <c r="BP24" s="467"/>
      <c r="BQ24" s="467"/>
      <c r="BR24" s="467"/>
      <c r="BS24" s="467"/>
      <c r="BT24" s="467"/>
      <c r="BU24" s="468"/>
      <c r="BV24" s="466">
        <v>7699627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6410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126</v>
      </c>
      <c r="AN25" s="518"/>
      <c r="AO25" s="518"/>
      <c r="AP25" s="518"/>
      <c r="AQ25" s="518"/>
      <c r="AR25" s="557"/>
      <c r="AS25" s="517" t="s">
        <v>126</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2599729</v>
      </c>
      <c r="BO25" s="430"/>
      <c r="BP25" s="430"/>
      <c r="BQ25" s="430"/>
      <c r="BR25" s="430"/>
      <c r="BS25" s="430"/>
      <c r="BT25" s="430"/>
      <c r="BU25" s="431"/>
      <c r="BV25" s="429">
        <v>1548542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5760</v>
      </c>
      <c r="R26" s="518"/>
      <c r="S26" s="518"/>
      <c r="T26" s="518"/>
      <c r="U26" s="518"/>
      <c r="V26" s="557"/>
      <c r="W26" s="616"/>
      <c r="X26" s="604"/>
      <c r="Y26" s="605"/>
      <c r="Z26" s="516" t="s">
        <v>176</v>
      </c>
      <c r="AA26" s="626"/>
      <c r="AB26" s="626"/>
      <c r="AC26" s="626"/>
      <c r="AD26" s="626"/>
      <c r="AE26" s="626"/>
      <c r="AF26" s="626"/>
      <c r="AG26" s="627"/>
      <c r="AH26" s="517">
        <v>10</v>
      </c>
      <c r="AI26" s="518"/>
      <c r="AJ26" s="518"/>
      <c r="AK26" s="518"/>
      <c r="AL26" s="557"/>
      <c r="AM26" s="517">
        <v>32310</v>
      </c>
      <c r="AN26" s="518"/>
      <c r="AO26" s="518"/>
      <c r="AP26" s="518"/>
      <c r="AQ26" s="518"/>
      <c r="AR26" s="557"/>
      <c r="AS26" s="517">
        <v>3231</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126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3670</v>
      </c>
      <c r="R27" s="518"/>
      <c r="S27" s="518"/>
      <c r="T27" s="518"/>
      <c r="U27" s="518"/>
      <c r="V27" s="557"/>
      <c r="W27" s="616"/>
      <c r="X27" s="604"/>
      <c r="Y27" s="605"/>
      <c r="Z27" s="516" t="s">
        <v>179</v>
      </c>
      <c r="AA27" s="496"/>
      <c r="AB27" s="496"/>
      <c r="AC27" s="496"/>
      <c r="AD27" s="496"/>
      <c r="AE27" s="496"/>
      <c r="AF27" s="496"/>
      <c r="AG27" s="497"/>
      <c r="AH27" s="517">
        <v>1</v>
      </c>
      <c r="AI27" s="518"/>
      <c r="AJ27" s="518"/>
      <c r="AK27" s="518"/>
      <c r="AL27" s="557"/>
      <c r="AM27" s="517" t="s">
        <v>180</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272420</v>
      </c>
      <c r="BO27" s="640"/>
      <c r="BP27" s="640"/>
      <c r="BQ27" s="640"/>
      <c r="BR27" s="640"/>
      <c r="BS27" s="640"/>
      <c r="BT27" s="640"/>
      <c r="BU27" s="641"/>
      <c r="BV27" s="639">
        <v>272415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3350</v>
      </c>
      <c r="R28" s="518"/>
      <c r="S28" s="518"/>
      <c r="T28" s="518"/>
      <c r="U28" s="518"/>
      <c r="V28" s="557"/>
      <c r="W28" s="616"/>
      <c r="X28" s="604"/>
      <c r="Y28" s="605"/>
      <c r="Z28" s="516" t="s">
        <v>184</v>
      </c>
      <c r="AA28" s="496"/>
      <c r="AB28" s="496"/>
      <c r="AC28" s="496"/>
      <c r="AD28" s="496"/>
      <c r="AE28" s="496"/>
      <c r="AF28" s="496"/>
      <c r="AG28" s="497"/>
      <c r="AH28" s="517" t="s">
        <v>126</v>
      </c>
      <c r="AI28" s="518"/>
      <c r="AJ28" s="518"/>
      <c r="AK28" s="518"/>
      <c r="AL28" s="557"/>
      <c r="AM28" s="517" t="s">
        <v>126</v>
      </c>
      <c r="AN28" s="518"/>
      <c r="AO28" s="518"/>
      <c r="AP28" s="518"/>
      <c r="AQ28" s="518"/>
      <c r="AR28" s="557"/>
      <c r="AS28" s="517" t="s">
        <v>173</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867909</v>
      </c>
      <c r="BO28" s="430"/>
      <c r="BP28" s="430"/>
      <c r="BQ28" s="430"/>
      <c r="BR28" s="430"/>
      <c r="BS28" s="430"/>
      <c r="BT28" s="430"/>
      <c r="BU28" s="431"/>
      <c r="BV28" s="429">
        <v>848124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10</v>
      </c>
      <c r="M29" s="518"/>
      <c r="N29" s="518"/>
      <c r="O29" s="518"/>
      <c r="P29" s="557"/>
      <c r="Q29" s="517">
        <v>3180</v>
      </c>
      <c r="R29" s="518"/>
      <c r="S29" s="518"/>
      <c r="T29" s="518"/>
      <c r="U29" s="518"/>
      <c r="V29" s="557"/>
      <c r="W29" s="617"/>
      <c r="X29" s="618"/>
      <c r="Y29" s="619"/>
      <c r="Z29" s="516" t="s">
        <v>187</v>
      </c>
      <c r="AA29" s="496"/>
      <c r="AB29" s="496"/>
      <c r="AC29" s="496"/>
      <c r="AD29" s="496"/>
      <c r="AE29" s="496"/>
      <c r="AF29" s="496"/>
      <c r="AG29" s="497"/>
      <c r="AH29" s="517">
        <v>196</v>
      </c>
      <c r="AI29" s="518"/>
      <c r="AJ29" s="518"/>
      <c r="AK29" s="518"/>
      <c r="AL29" s="557"/>
      <c r="AM29" s="517">
        <v>585982</v>
      </c>
      <c r="AN29" s="518"/>
      <c r="AO29" s="518"/>
      <c r="AP29" s="518"/>
      <c r="AQ29" s="518"/>
      <c r="AR29" s="557"/>
      <c r="AS29" s="517">
        <v>2990</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1200</v>
      </c>
      <c r="BO29" s="467"/>
      <c r="BP29" s="467"/>
      <c r="BQ29" s="467"/>
      <c r="BR29" s="467"/>
      <c r="BS29" s="467"/>
      <c r="BT29" s="467"/>
      <c r="BU29" s="468"/>
      <c r="BV29" s="466">
        <v>1200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1689267</v>
      </c>
      <c r="BO30" s="640"/>
      <c r="BP30" s="640"/>
      <c r="BQ30" s="640"/>
      <c r="BR30" s="640"/>
      <c r="BS30" s="640"/>
      <c r="BT30" s="640"/>
      <c r="BU30" s="641"/>
      <c r="BV30" s="639">
        <v>1128599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境町国民健康保険事業特別会計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境町水道事業会計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境町公共下水道事業特別会計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境町土地開発公社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坂東市外２か町公平委員会特別会計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境町介護保険事業特別会計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境町農業集落排水事業特別会計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茨城県市町村総合事務組合（県民交通災害共済事業特別会計）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茨城さかいソーラー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境町後期高齢者医療事業特別会計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茨城租税債権管理機構（一般会計）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さかいまちづくり公社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茨城県後期高齢者医療広域連合（後期高齢医療特別会計）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さしま環境管理事務組合（一般会計）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さしま環境管理事務組合（清水丘聖地霊園管理事業特別会計）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茨城西南地方広域市町村圏事務組合（一般会計）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茨城西南地方広域市町村圏事務組合（利根老人ホーム事業特別会計）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茨城西南地方広域市町村圏事務組合（特殊湛水防除事業特別会計）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Bi8eody576FL5rsYhmqJjk20rT/QLMKwu1ru8aVY7YJa2b5QMZIvuwAvdV8dz6BpH67ZUgh9zKC9nGYbfvKag==" saltValue="Y/9awhIl0d7iGcoiOTp9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5" t="s">
        <v>555</v>
      </c>
      <c r="D34" s="1245"/>
      <c r="E34" s="1246"/>
      <c r="F34" s="32">
        <v>19.940000000000001</v>
      </c>
      <c r="G34" s="33">
        <v>20.47</v>
      </c>
      <c r="H34" s="33">
        <v>21.58</v>
      </c>
      <c r="I34" s="33">
        <v>22.29</v>
      </c>
      <c r="J34" s="34">
        <v>22.49</v>
      </c>
      <c r="K34" s="22"/>
      <c r="L34" s="22"/>
      <c r="M34" s="22"/>
      <c r="N34" s="22"/>
      <c r="O34" s="22"/>
      <c r="P34" s="22"/>
    </row>
    <row r="35" spans="1:16" ht="39" customHeight="1" x14ac:dyDescent="0.15">
      <c r="A35" s="22"/>
      <c r="B35" s="35"/>
      <c r="C35" s="1239" t="s">
        <v>556</v>
      </c>
      <c r="D35" s="1240"/>
      <c r="E35" s="1241"/>
      <c r="F35" s="36">
        <v>4.2300000000000004</v>
      </c>
      <c r="G35" s="37">
        <v>5.8</v>
      </c>
      <c r="H35" s="37">
        <v>3.83</v>
      </c>
      <c r="I35" s="37">
        <v>5.19</v>
      </c>
      <c r="J35" s="38">
        <v>4.97</v>
      </c>
      <c r="K35" s="22"/>
      <c r="L35" s="22"/>
      <c r="M35" s="22"/>
      <c r="N35" s="22"/>
      <c r="O35" s="22"/>
      <c r="P35" s="22"/>
    </row>
    <row r="36" spans="1:16" ht="39" customHeight="1" x14ac:dyDescent="0.15">
      <c r="A36" s="22"/>
      <c r="B36" s="35"/>
      <c r="C36" s="1239" t="s">
        <v>557</v>
      </c>
      <c r="D36" s="1240"/>
      <c r="E36" s="1241"/>
      <c r="F36" s="36">
        <v>0.57999999999999996</v>
      </c>
      <c r="G36" s="37">
        <v>0.81</v>
      </c>
      <c r="H36" s="37">
        <v>0.87</v>
      </c>
      <c r="I36" s="37">
        <v>1.43</v>
      </c>
      <c r="J36" s="38">
        <v>2.09</v>
      </c>
      <c r="K36" s="22"/>
      <c r="L36" s="22"/>
      <c r="M36" s="22"/>
      <c r="N36" s="22"/>
      <c r="O36" s="22"/>
      <c r="P36" s="22"/>
    </row>
    <row r="37" spans="1:16" ht="39" customHeight="1" x14ac:dyDescent="0.15">
      <c r="A37" s="22"/>
      <c r="B37" s="35"/>
      <c r="C37" s="1239" t="s">
        <v>558</v>
      </c>
      <c r="D37" s="1240"/>
      <c r="E37" s="1241"/>
      <c r="F37" s="36">
        <v>1.27</v>
      </c>
      <c r="G37" s="37">
        <v>0.86</v>
      </c>
      <c r="H37" s="37">
        <v>2.11</v>
      </c>
      <c r="I37" s="37">
        <v>2.17</v>
      </c>
      <c r="J37" s="38">
        <v>0.44</v>
      </c>
      <c r="K37" s="22"/>
      <c r="L37" s="22"/>
      <c r="M37" s="22"/>
      <c r="N37" s="22"/>
      <c r="O37" s="22"/>
      <c r="P37" s="22"/>
    </row>
    <row r="38" spans="1:16" ht="39" customHeight="1" x14ac:dyDescent="0.15">
      <c r="A38" s="22"/>
      <c r="B38" s="35"/>
      <c r="C38" s="1239" t="s">
        <v>559</v>
      </c>
      <c r="D38" s="1240"/>
      <c r="E38" s="1241"/>
      <c r="F38" s="36">
        <v>0.3</v>
      </c>
      <c r="G38" s="37">
        <v>0.35</v>
      </c>
      <c r="H38" s="37">
        <v>0.23</v>
      </c>
      <c r="I38" s="37">
        <v>0.11</v>
      </c>
      <c r="J38" s="38">
        <v>0.16</v>
      </c>
      <c r="K38" s="22"/>
      <c r="L38" s="22"/>
      <c r="M38" s="22"/>
      <c r="N38" s="22"/>
      <c r="O38" s="22"/>
      <c r="P38" s="22"/>
    </row>
    <row r="39" spans="1:16" ht="39" customHeight="1" x14ac:dyDescent="0.15">
      <c r="A39" s="22"/>
      <c r="B39" s="35"/>
      <c r="C39" s="1239" t="s">
        <v>560</v>
      </c>
      <c r="D39" s="1240"/>
      <c r="E39" s="1241"/>
      <c r="F39" s="36">
        <v>0.39</v>
      </c>
      <c r="G39" s="37">
        <v>7.0000000000000007E-2</v>
      </c>
      <c r="H39" s="37">
        <v>0.32</v>
      </c>
      <c r="I39" s="37">
        <v>0.26</v>
      </c>
      <c r="J39" s="38">
        <v>0.05</v>
      </c>
      <c r="K39" s="22"/>
      <c r="L39" s="22"/>
      <c r="M39" s="22"/>
      <c r="N39" s="22"/>
      <c r="O39" s="22"/>
      <c r="P39" s="22"/>
    </row>
    <row r="40" spans="1:16" ht="39" customHeight="1" x14ac:dyDescent="0.15">
      <c r="A40" s="22"/>
      <c r="B40" s="35"/>
      <c r="C40" s="1239" t="s">
        <v>561</v>
      </c>
      <c r="D40" s="1240"/>
      <c r="E40" s="1241"/>
      <c r="F40" s="36">
        <v>0.03</v>
      </c>
      <c r="G40" s="37">
        <v>0.02</v>
      </c>
      <c r="H40" s="37">
        <v>0.02</v>
      </c>
      <c r="I40" s="37">
        <v>0.02</v>
      </c>
      <c r="J40" s="38">
        <v>0.02</v>
      </c>
      <c r="K40" s="22"/>
      <c r="L40" s="22"/>
      <c r="M40" s="22"/>
      <c r="N40" s="22"/>
      <c r="O40" s="22"/>
      <c r="P40" s="22"/>
    </row>
    <row r="41" spans="1:16" ht="39" customHeight="1" x14ac:dyDescent="0.15">
      <c r="A41" s="22"/>
      <c r="B41" s="35"/>
      <c r="C41" s="1239" t="s">
        <v>562</v>
      </c>
      <c r="D41" s="1240"/>
      <c r="E41" s="1241"/>
      <c r="F41" s="36">
        <v>0</v>
      </c>
      <c r="G41" s="37">
        <v>0</v>
      </c>
      <c r="H41" s="37">
        <v>0.01</v>
      </c>
      <c r="I41" s="37">
        <v>0.01</v>
      </c>
      <c r="J41" s="38">
        <v>0.01</v>
      </c>
      <c r="K41" s="22"/>
      <c r="L41" s="22"/>
      <c r="M41" s="22"/>
      <c r="N41" s="22"/>
      <c r="O41" s="22"/>
      <c r="P41" s="22"/>
    </row>
    <row r="42" spans="1:16" ht="39" customHeight="1" x14ac:dyDescent="0.15">
      <c r="A42" s="22"/>
      <c r="B42" s="39"/>
      <c r="C42" s="1239" t="s">
        <v>563</v>
      </c>
      <c r="D42" s="1240"/>
      <c r="E42" s="1241"/>
      <c r="F42" s="36" t="s">
        <v>506</v>
      </c>
      <c r="G42" s="37" t="s">
        <v>506</v>
      </c>
      <c r="H42" s="37" t="s">
        <v>506</v>
      </c>
      <c r="I42" s="37" t="s">
        <v>506</v>
      </c>
      <c r="J42" s="38" t="s">
        <v>506</v>
      </c>
      <c r="K42" s="22"/>
      <c r="L42" s="22"/>
      <c r="M42" s="22"/>
      <c r="N42" s="22"/>
      <c r="O42" s="22"/>
      <c r="P42" s="22"/>
    </row>
    <row r="43" spans="1:16" ht="39" customHeight="1" thickBot="1" x14ac:dyDescent="0.2">
      <c r="A43" s="22"/>
      <c r="B43" s="40"/>
      <c r="C43" s="1242" t="s">
        <v>564</v>
      </c>
      <c r="D43" s="1243"/>
      <c r="E43" s="1244"/>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VcryO6zy+lHjwPBbeotiUfwZMkF0vMXFZgA0eRzO9Z6IzfzYlYxHLmPwEAVELcCSAT/1xP1UHVfwVAM0jZ5WQ==" saltValue="X+WHjgw+1IYyIgQVogy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988</v>
      </c>
      <c r="L45" s="60">
        <v>1012</v>
      </c>
      <c r="M45" s="60">
        <v>1075</v>
      </c>
      <c r="N45" s="60">
        <v>1049</v>
      </c>
      <c r="O45" s="61">
        <v>1036</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506</v>
      </c>
      <c r="L46" s="64" t="s">
        <v>506</v>
      </c>
      <c r="M46" s="64" t="s">
        <v>506</v>
      </c>
      <c r="N46" s="64" t="s">
        <v>506</v>
      </c>
      <c r="O46" s="65" t="s">
        <v>506</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506</v>
      </c>
      <c r="L47" s="64" t="s">
        <v>506</v>
      </c>
      <c r="M47" s="64" t="s">
        <v>506</v>
      </c>
      <c r="N47" s="64" t="s">
        <v>506</v>
      </c>
      <c r="O47" s="65" t="s">
        <v>506</v>
      </c>
      <c r="P47" s="48"/>
      <c r="Q47" s="48"/>
      <c r="R47" s="48"/>
      <c r="S47" s="48"/>
      <c r="T47" s="48"/>
      <c r="U47" s="48"/>
    </row>
    <row r="48" spans="1:21" ht="30.75" customHeight="1" x14ac:dyDescent="0.15">
      <c r="A48" s="48"/>
      <c r="B48" s="1249"/>
      <c r="C48" s="1250"/>
      <c r="D48" s="62"/>
      <c r="E48" s="1255" t="s">
        <v>14</v>
      </c>
      <c r="F48" s="1255"/>
      <c r="G48" s="1255"/>
      <c r="H48" s="1255"/>
      <c r="I48" s="1255"/>
      <c r="J48" s="1256"/>
      <c r="K48" s="63">
        <v>440</v>
      </c>
      <c r="L48" s="64">
        <v>449</v>
      </c>
      <c r="M48" s="64">
        <v>454</v>
      </c>
      <c r="N48" s="64">
        <v>456</v>
      </c>
      <c r="O48" s="65">
        <v>467</v>
      </c>
      <c r="P48" s="48"/>
      <c r="Q48" s="48"/>
      <c r="R48" s="48"/>
      <c r="S48" s="48"/>
      <c r="T48" s="48"/>
      <c r="U48" s="48"/>
    </row>
    <row r="49" spans="1:21" ht="30.75" customHeight="1" x14ac:dyDescent="0.15">
      <c r="A49" s="48"/>
      <c r="B49" s="1249"/>
      <c r="C49" s="1250"/>
      <c r="D49" s="62"/>
      <c r="E49" s="1255" t="s">
        <v>15</v>
      </c>
      <c r="F49" s="1255"/>
      <c r="G49" s="1255"/>
      <c r="H49" s="1255"/>
      <c r="I49" s="1255"/>
      <c r="J49" s="1256"/>
      <c r="K49" s="63">
        <v>119</v>
      </c>
      <c r="L49" s="64">
        <v>118</v>
      </c>
      <c r="M49" s="64">
        <v>121</v>
      </c>
      <c r="N49" s="64">
        <v>120</v>
      </c>
      <c r="O49" s="65">
        <v>122</v>
      </c>
      <c r="P49" s="48"/>
      <c r="Q49" s="48"/>
      <c r="R49" s="48"/>
      <c r="S49" s="48"/>
      <c r="T49" s="48"/>
      <c r="U49" s="48"/>
    </row>
    <row r="50" spans="1:21" ht="30.75" customHeight="1" x14ac:dyDescent="0.15">
      <c r="A50" s="48"/>
      <c r="B50" s="1249"/>
      <c r="C50" s="1250"/>
      <c r="D50" s="62"/>
      <c r="E50" s="1255" t="s">
        <v>16</v>
      </c>
      <c r="F50" s="1255"/>
      <c r="G50" s="1255"/>
      <c r="H50" s="1255"/>
      <c r="I50" s="1255"/>
      <c r="J50" s="1256"/>
      <c r="K50" s="63">
        <v>68</v>
      </c>
      <c r="L50" s="64">
        <v>58</v>
      </c>
      <c r="M50" s="64">
        <v>53</v>
      </c>
      <c r="N50" s="64">
        <v>50</v>
      </c>
      <c r="O50" s="65">
        <v>49</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506</v>
      </c>
      <c r="L51" s="64" t="s">
        <v>506</v>
      </c>
      <c r="M51" s="64" t="s">
        <v>506</v>
      </c>
      <c r="N51" s="64" t="s">
        <v>506</v>
      </c>
      <c r="O51" s="65" t="s">
        <v>506</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826</v>
      </c>
      <c r="L52" s="64">
        <v>860</v>
      </c>
      <c r="M52" s="64">
        <v>898</v>
      </c>
      <c r="N52" s="64">
        <v>903</v>
      </c>
      <c r="O52" s="65">
        <v>907</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789</v>
      </c>
      <c r="L53" s="69">
        <v>777</v>
      </c>
      <c r="M53" s="69">
        <v>805</v>
      </c>
      <c r="N53" s="69">
        <v>772</v>
      </c>
      <c r="O53" s="70">
        <v>767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590</v>
      </c>
      <c r="L57" s="83" t="s">
        <v>590</v>
      </c>
      <c r="M57" s="83" t="s">
        <v>590</v>
      </c>
      <c r="N57" s="83" t="s">
        <v>590</v>
      </c>
      <c r="O57" s="84" t="s">
        <v>590</v>
      </c>
    </row>
    <row r="58" spans="1:21" ht="31.5" customHeight="1" thickBot="1" x14ac:dyDescent="0.2">
      <c r="B58" s="1265"/>
      <c r="C58" s="1266"/>
      <c r="D58" s="1270" t="s">
        <v>26</v>
      </c>
      <c r="E58" s="1271"/>
      <c r="F58" s="1271"/>
      <c r="G58" s="1271"/>
      <c r="H58" s="1271"/>
      <c r="I58" s="1271"/>
      <c r="J58" s="1272"/>
      <c r="K58" s="85" t="s">
        <v>590</v>
      </c>
      <c r="L58" s="86" t="s">
        <v>590</v>
      </c>
      <c r="M58" s="86" t="s">
        <v>590</v>
      </c>
      <c r="N58" s="86" t="s">
        <v>590</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B/Go1ZBNm5NtdcCDx9wtO0Cj3SrJedn/6SiYU5jJDUP982IfI5qsawLnhNfy4XNo/Ppsm2CI7kme8m5t7V0lg==" saltValue="ym8txcYt/Q7HwSq3dXVF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73" t="s">
        <v>29</v>
      </c>
      <c r="C41" s="1274"/>
      <c r="D41" s="101"/>
      <c r="E41" s="1279" t="s">
        <v>30</v>
      </c>
      <c r="F41" s="1279"/>
      <c r="G41" s="1279"/>
      <c r="H41" s="1280"/>
      <c r="I41" s="102">
        <v>10685</v>
      </c>
      <c r="J41" s="103">
        <v>10476</v>
      </c>
      <c r="K41" s="103">
        <v>10090</v>
      </c>
      <c r="L41" s="103">
        <v>9932</v>
      </c>
      <c r="M41" s="104">
        <v>9759</v>
      </c>
    </row>
    <row r="42" spans="2:13" ht="27.75" customHeight="1" x14ac:dyDescent="0.15">
      <c r="B42" s="1275"/>
      <c r="C42" s="1276"/>
      <c r="D42" s="105"/>
      <c r="E42" s="1281" t="s">
        <v>31</v>
      </c>
      <c r="F42" s="1281"/>
      <c r="G42" s="1281"/>
      <c r="H42" s="1282"/>
      <c r="I42" s="106">
        <v>471</v>
      </c>
      <c r="J42" s="107">
        <v>407</v>
      </c>
      <c r="K42" s="107">
        <v>648</v>
      </c>
      <c r="L42" s="107">
        <v>1279</v>
      </c>
      <c r="M42" s="108">
        <v>1123</v>
      </c>
    </row>
    <row r="43" spans="2:13" ht="27.75" customHeight="1" x14ac:dyDescent="0.15">
      <c r="B43" s="1275"/>
      <c r="C43" s="1276"/>
      <c r="D43" s="105"/>
      <c r="E43" s="1281" t="s">
        <v>32</v>
      </c>
      <c r="F43" s="1281"/>
      <c r="G43" s="1281"/>
      <c r="H43" s="1282"/>
      <c r="I43" s="106">
        <v>5983</v>
      </c>
      <c r="J43" s="107">
        <v>5872</v>
      </c>
      <c r="K43" s="107">
        <v>5757</v>
      </c>
      <c r="L43" s="107">
        <v>5580</v>
      </c>
      <c r="M43" s="108">
        <v>5429</v>
      </c>
    </row>
    <row r="44" spans="2:13" ht="27.75" customHeight="1" x14ac:dyDescent="0.15">
      <c r="B44" s="1275"/>
      <c r="C44" s="1276"/>
      <c r="D44" s="105"/>
      <c r="E44" s="1281" t="s">
        <v>33</v>
      </c>
      <c r="F44" s="1281"/>
      <c r="G44" s="1281"/>
      <c r="H44" s="1282"/>
      <c r="I44" s="106">
        <v>713</v>
      </c>
      <c r="J44" s="107">
        <v>634</v>
      </c>
      <c r="K44" s="107">
        <v>540</v>
      </c>
      <c r="L44" s="107">
        <v>450</v>
      </c>
      <c r="M44" s="108">
        <v>359</v>
      </c>
    </row>
    <row r="45" spans="2:13" ht="27.75" customHeight="1" x14ac:dyDescent="0.15">
      <c r="B45" s="1275"/>
      <c r="C45" s="1276"/>
      <c r="D45" s="105"/>
      <c r="E45" s="1281" t="s">
        <v>34</v>
      </c>
      <c r="F45" s="1281"/>
      <c r="G45" s="1281"/>
      <c r="H45" s="1282"/>
      <c r="I45" s="106">
        <v>1768</v>
      </c>
      <c r="J45" s="107">
        <v>1821</v>
      </c>
      <c r="K45" s="107">
        <v>1806</v>
      </c>
      <c r="L45" s="107">
        <v>1900</v>
      </c>
      <c r="M45" s="108">
        <v>1713</v>
      </c>
    </row>
    <row r="46" spans="2:13" ht="27.75" customHeight="1" x14ac:dyDescent="0.15">
      <c r="B46" s="1275"/>
      <c r="C46" s="1276"/>
      <c r="D46" s="109"/>
      <c r="E46" s="1281" t="s">
        <v>35</v>
      </c>
      <c r="F46" s="1281"/>
      <c r="G46" s="1281"/>
      <c r="H46" s="1282"/>
      <c r="I46" s="106">
        <v>1</v>
      </c>
      <c r="J46" s="107">
        <v>47</v>
      </c>
      <c r="K46" s="107">
        <v>44</v>
      </c>
      <c r="L46" s="107">
        <v>42</v>
      </c>
      <c r="M46" s="108">
        <v>41</v>
      </c>
    </row>
    <row r="47" spans="2:13" ht="27.75" customHeight="1" x14ac:dyDescent="0.15">
      <c r="B47" s="1275"/>
      <c r="C47" s="1276"/>
      <c r="D47" s="110"/>
      <c r="E47" s="1283" t="s">
        <v>36</v>
      </c>
      <c r="F47" s="1284"/>
      <c r="G47" s="1284"/>
      <c r="H47" s="1285"/>
      <c r="I47" s="106" t="s">
        <v>506</v>
      </c>
      <c r="J47" s="107" t="s">
        <v>506</v>
      </c>
      <c r="K47" s="107" t="s">
        <v>506</v>
      </c>
      <c r="L47" s="107" t="s">
        <v>506</v>
      </c>
      <c r="M47" s="108" t="s">
        <v>506</v>
      </c>
    </row>
    <row r="48" spans="2:13" ht="27.75" customHeight="1" x14ac:dyDescent="0.15">
      <c r="B48" s="1275"/>
      <c r="C48" s="1276"/>
      <c r="D48" s="105"/>
      <c r="E48" s="1281" t="s">
        <v>37</v>
      </c>
      <c r="F48" s="1281"/>
      <c r="G48" s="1281"/>
      <c r="H48" s="1282"/>
      <c r="I48" s="106" t="s">
        <v>506</v>
      </c>
      <c r="J48" s="107" t="s">
        <v>506</v>
      </c>
      <c r="K48" s="107" t="s">
        <v>506</v>
      </c>
      <c r="L48" s="107" t="s">
        <v>506</v>
      </c>
      <c r="M48" s="108" t="s">
        <v>506</v>
      </c>
    </row>
    <row r="49" spans="2:13" ht="27.75" customHeight="1" x14ac:dyDescent="0.15">
      <c r="B49" s="1277"/>
      <c r="C49" s="1278"/>
      <c r="D49" s="105"/>
      <c r="E49" s="1281" t="s">
        <v>38</v>
      </c>
      <c r="F49" s="1281"/>
      <c r="G49" s="1281"/>
      <c r="H49" s="1282"/>
      <c r="I49" s="106" t="s">
        <v>506</v>
      </c>
      <c r="J49" s="107" t="s">
        <v>506</v>
      </c>
      <c r="K49" s="107" t="s">
        <v>506</v>
      </c>
      <c r="L49" s="107" t="s">
        <v>506</v>
      </c>
      <c r="M49" s="108" t="s">
        <v>506</v>
      </c>
    </row>
    <row r="50" spans="2:13" ht="27.75" customHeight="1" x14ac:dyDescent="0.15">
      <c r="B50" s="1286" t="s">
        <v>39</v>
      </c>
      <c r="C50" s="1287"/>
      <c r="D50" s="111"/>
      <c r="E50" s="1281" t="s">
        <v>40</v>
      </c>
      <c r="F50" s="1281"/>
      <c r="G50" s="1281"/>
      <c r="H50" s="1282"/>
      <c r="I50" s="106">
        <v>1218</v>
      </c>
      <c r="J50" s="107">
        <v>1480</v>
      </c>
      <c r="K50" s="107">
        <v>1891</v>
      </c>
      <c r="L50" s="107">
        <v>2126</v>
      </c>
      <c r="M50" s="108">
        <v>2749</v>
      </c>
    </row>
    <row r="51" spans="2:13" ht="27.75" customHeight="1" x14ac:dyDescent="0.15">
      <c r="B51" s="1275"/>
      <c r="C51" s="1276"/>
      <c r="D51" s="105"/>
      <c r="E51" s="1281" t="s">
        <v>41</v>
      </c>
      <c r="F51" s="1281"/>
      <c r="G51" s="1281"/>
      <c r="H51" s="1282"/>
      <c r="I51" s="106">
        <v>162</v>
      </c>
      <c r="J51" s="107">
        <v>149</v>
      </c>
      <c r="K51" s="107">
        <v>430</v>
      </c>
      <c r="L51" s="107">
        <v>1168</v>
      </c>
      <c r="M51" s="108">
        <v>1067</v>
      </c>
    </row>
    <row r="52" spans="2:13" ht="27.75" customHeight="1" x14ac:dyDescent="0.15">
      <c r="B52" s="1277"/>
      <c r="C52" s="1278"/>
      <c r="D52" s="105"/>
      <c r="E52" s="1281" t="s">
        <v>42</v>
      </c>
      <c r="F52" s="1281"/>
      <c r="G52" s="1281"/>
      <c r="H52" s="1282"/>
      <c r="I52" s="106">
        <v>9828</v>
      </c>
      <c r="J52" s="107">
        <v>9801</v>
      </c>
      <c r="K52" s="107">
        <v>9689</v>
      </c>
      <c r="L52" s="107">
        <v>9502</v>
      </c>
      <c r="M52" s="108">
        <v>9239</v>
      </c>
    </row>
    <row r="53" spans="2:13" ht="27.75" customHeight="1" thickBot="1" x14ac:dyDescent="0.2">
      <c r="B53" s="1288" t="s">
        <v>43</v>
      </c>
      <c r="C53" s="1289"/>
      <c r="D53" s="112"/>
      <c r="E53" s="1290" t="s">
        <v>44</v>
      </c>
      <c r="F53" s="1290"/>
      <c r="G53" s="1290"/>
      <c r="H53" s="1291"/>
      <c r="I53" s="113">
        <v>8414</v>
      </c>
      <c r="J53" s="114">
        <v>7826</v>
      </c>
      <c r="K53" s="114">
        <v>6876</v>
      </c>
      <c r="L53" s="114">
        <v>6388</v>
      </c>
      <c r="M53" s="115">
        <v>5369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HRCdIapKqcJeTA0SjnhP7caQWg02tRsYCOWLXpGXlEqciXtRnyy0i3DMKOJzYFuXcQ1YrU7xAt8wLAQwThoZg==" saltValue="mrhun0aUo9grPUSGRB6+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0" t="s">
        <v>47</v>
      </c>
      <c r="D55" s="1300"/>
      <c r="E55" s="1301"/>
      <c r="F55" s="127">
        <v>829</v>
      </c>
      <c r="G55" s="127">
        <v>848</v>
      </c>
      <c r="H55" s="128">
        <v>868</v>
      </c>
    </row>
    <row r="56" spans="2:8" ht="52.5" customHeight="1" x14ac:dyDescent="0.15">
      <c r="B56" s="129"/>
      <c r="C56" s="1302" t="s">
        <v>48</v>
      </c>
      <c r="D56" s="1302"/>
      <c r="E56" s="1303"/>
      <c r="F56" s="130">
        <v>1</v>
      </c>
      <c r="G56" s="130">
        <v>1</v>
      </c>
      <c r="H56" s="131">
        <v>1</v>
      </c>
    </row>
    <row r="57" spans="2:8" ht="53.25" customHeight="1" x14ac:dyDescent="0.15">
      <c r="B57" s="129"/>
      <c r="C57" s="1304" t="s">
        <v>49</v>
      </c>
      <c r="D57" s="1304"/>
      <c r="E57" s="1305"/>
      <c r="F57" s="132">
        <v>970</v>
      </c>
      <c r="G57" s="132">
        <v>1129</v>
      </c>
      <c r="H57" s="133">
        <v>1689</v>
      </c>
    </row>
    <row r="58" spans="2:8" ht="45.75" customHeight="1" x14ac:dyDescent="0.15">
      <c r="B58" s="134"/>
      <c r="C58" s="1292" t="s">
        <v>583</v>
      </c>
      <c r="D58" s="1293"/>
      <c r="E58" s="1294"/>
      <c r="F58" s="135" t="s">
        <v>584</v>
      </c>
      <c r="G58" s="135">
        <v>600</v>
      </c>
      <c r="H58" s="136">
        <v>613</v>
      </c>
    </row>
    <row r="59" spans="2:8" ht="45.75" customHeight="1" x14ac:dyDescent="0.15">
      <c r="B59" s="134"/>
      <c r="C59" s="1292" t="s">
        <v>585</v>
      </c>
      <c r="D59" s="1293"/>
      <c r="E59" s="1294"/>
      <c r="F59" s="135">
        <v>1</v>
      </c>
      <c r="G59" s="135">
        <v>1</v>
      </c>
      <c r="H59" s="136">
        <v>372</v>
      </c>
    </row>
    <row r="60" spans="2:8" ht="45.75" customHeight="1" x14ac:dyDescent="0.15">
      <c r="B60" s="134"/>
      <c r="C60" s="1292" t="s">
        <v>586</v>
      </c>
      <c r="D60" s="1293"/>
      <c r="E60" s="1294"/>
      <c r="F60" s="135">
        <v>267</v>
      </c>
      <c r="G60" s="135">
        <v>267</v>
      </c>
      <c r="H60" s="136">
        <v>267</v>
      </c>
    </row>
    <row r="61" spans="2:8" ht="45.75" customHeight="1" x14ac:dyDescent="0.15">
      <c r="B61" s="134"/>
      <c r="C61" s="1292" t="s">
        <v>587</v>
      </c>
      <c r="D61" s="1293"/>
      <c r="E61" s="1294"/>
      <c r="F61" s="135">
        <v>669</v>
      </c>
      <c r="G61" s="135">
        <v>226</v>
      </c>
      <c r="H61" s="136">
        <v>229</v>
      </c>
    </row>
    <row r="62" spans="2:8" ht="45.75" customHeight="1" thickBot="1" x14ac:dyDescent="0.2">
      <c r="B62" s="137"/>
      <c r="C62" s="1295" t="s">
        <v>588</v>
      </c>
      <c r="D62" s="1296"/>
      <c r="E62" s="1297"/>
      <c r="F62" s="138" t="s">
        <v>589</v>
      </c>
      <c r="G62" s="138" t="s">
        <v>584</v>
      </c>
      <c r="H62" s="139">
        <v>100</v>
      </c>
    </row>
    <row r="63" spans="2:8" ht="52.5" customHeight="1" thickBot="1" x14ac:dyDescent="0.2">
      <c r="B63" s="140"/>
      <c r="C63" s="1298" t="s">
        <v>50</v>
      </c>
      <c r="D63" s="1298"/>
      <c r="E63" s="1299"/>
      <c r="F63" s="141">
        <v>1801</v>
      </c>
      <c r="G63" s="141">
        <v>1978</v>
      </c>
      <c r="H63" s="142">
        <v>2558</v>
      </c>
    </row>
    <row r="64" spans="2:8" ht="15" customHeight="1" x14ac:dyDescent="0.15"/>
    <row r="65" ht="0" hidden="1" customHeight="1" x14ac:dyDescent="0.15"/>
    <row r="66" ht="0" hidden="1" customHeight="1" x14ac:dyDescent="0.15"/>
  </sheetData>
  <sheetProtection algorithmName="SHA-512" hashValue="ui6X5Alpxxtkwqp7fqXZ+xKK2poe7oP13LHZKkk7+vldRQgEd+kBzOS+fFFpM4dmYF8wBlECHCA9F17/oAfYAQ==" saltValue="iOHO2mcU2Uq93yi+bITY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606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548</v>
      </c>
      <c r="BQ50" s="1321"/>
      <c r="BR50" s="1321"/>
      <c r="BS50" s="1321"/>
      <c r="BT50" s="1321"/>
      <c r="BU50" s="1321"/>
      <c r="BV50" s="1321"/>
      <c r="BW50" s="1321"/>
      <c r="BX50" s="1321" t="s">
        <v>549</v>
      </c>
      <c r="BY50" s="1321"/>
      <c r="BZ50" s="1321"/>
      <c r="CA50" s="1321"/>
      <c r="CB50" s="1321"/>
      <c r="CC50" s="1321"/>
      <c r="CD50" s="1321"/>
      <c r="CE50" s="1321"/>
      <c r="CF50" s="1321" t="s">
        <v>550</v>
      </c>
      <c r="CG50" s="1321"/>
      <c r="CH50" s="1321"/>
      <c r="CI50" s="1321"/>
      <c r="CJ50" s="1321"/>
      <c r="CK50" s="1321"/>
      <c r="CL50" s="1321"/>
      <c r="CM50" s="1321"/>
      <c r="CN50" s="1321" t="s">
        <v>551</v>
      </c>
      <c r="CO50" s="1321"/>
      <c r="CP50" s="1321"/>
      <c r="CQ50" s="1321"/>
      <c r="CR50" s="1321"/>
      <c r="CS50" s="1321"/>
      <c r="CT50" s="1321"/>
      <c r="CU50" s="1321"/>
      <c r="CV50" s="1321" t="s">
        <v>552</v>
      </c>
      <c r="CW50" s="1321"/>
      <c r="CX50" s="1321"/>
      <c r="CY50" s="1321"/>
      <c r="CZ50" s="1321"/>
      <c r="DA50" s="1321"/>
      <c r="DB50" s="1321"/>
      <c r="DC50" s="1321"/>
    </row>
    <row r="51" spans="1:109" ht="13.5" customHeight="1" x14ac:dyDescent="0.15">
      <c r="B51" s="394"/>
      <c r="G51" s="1322"/>
      <c r="H51" s="1322"/>
      <c r="I51" s="1325"/>
      <c r="J51" s="1325"/>
      <c r="K51" s="1323"/>
      <c r="L51" s="1323"/>
      <c r="M51" s="1323"/>
      <c r="N51" s="1323"/>
      <c r="AM51" s="403"/>
      <c r="AN51" s="1324" t="s">
        <v>596</v>
      </c>
      <c r="AO51" s="1324"/>
      <c r="AP51" s="1324"/>
      <c r="AQ51" s="1324"/>
      <c r="AR51" s="1324"/>
      <c r="AS51" s="1324"/>
      <c r="AT51" s="1324"/>
      <c r="AU51" s="1324"/>
      <c r="AV51" s="1324"/>
      <c r="AW51" s="1324"/>
      <c r="AX51" s="1324"/>
      <c r="AY51" s="1324"/>
      <c r="AZ51" s="1324"/>
      <c r="BA51" s="1324"/>
      <c r="BB51" s="1324" t="s">
        <v>597</v>
      </c>
      <c r="BC51" s="1324"/>
      <c r="BD51" s="1324"/>
      <c r="BE51" s="1324"/>
      <c r="BF51" s="1324"/>
      <c r="BG51" s="1324"/>
      <c r="BH51" s="1324"/>
      <c r="BI51" s="1324"/>
      <c r="BJ51" s="1324"/>
      <c r="BK51" s="1324"/>
      <c r="BL51" s="1324"/>
      <c r="BM51" s="1324"/>
      <c r="BN51" s="1324"/>
      <c r="BO51" s="1324"/>
      <c r="BP51" s="1316"/>
      <c r="BQ51" s="1306"/>
      <c r="BR51" s="1306"/>
      <c r="BS51" s="1306"/>
      <c r="BT51" s="1306"/>
      <c r="BU51" s="1306"/>
      <c r="BV51" s="1306"/>
      <c r="BW51" s="1306"/>
      <c r="BX51" s="1306">
        <v>152.4</v>
      </c>
      <c r="BY51" s="1306"/>
      <c r="BZ51" s="1306"/>
      <c r="CA51" s="1306"/>
      <c r="CB51" s="1306"/>
      <c r="CC51" s="1306"/>
      <c r="CD51" s="1306"/>
      <c r="CE51" s="1306"/>
      <c r="CF51" s="1306">
        <v>136.6</v>
      </c>
      <c r="CG51" s="1306"/>
      <c r="CH51" s="1306"/>
      <c r="CI51" s="1306"/>
      <c r="CJ51" s="1306"/>
      <c r="CK51" s="1306"/>
      <c r="CL51" s="1306"/>
      <c r="CM51" s="1306"/>
      <c r="CN51" s="1306">
        <v>127.6</v>
      </c>
      <c r="CO51" s="1306"/>
      <c r="CP51" s="1306"/>
      <c r="CQ51" s="1306"/>
      <c r="CR51" s="1306"/>
      <c r="CS51" s="1306"/>
      <c r="CT51" s="1306"/>
      <c r="CU51" s="1306"/>
      <c r="CV51" s="1316"/>
      <c r="CW51" s="1306"/>
      <c r="CX51" s="1306"/>
      <c r="CY51" s="1306"/>
      <c r="CZ51" s="1306"/>
      <c r="DA51" s="1306"/>
      <c r="DB51" s="1306"/>
      <c r="DC51" s="1306"/>
    </row>
    <row r="52" spans="1:109" x14ac:dyDescent="0.15">
      <c r="B52" s="394"/>
      <c r="G52" s="1322"/>
      <c r="H52" s="1322"/>
      <c r="I52" s="1325"/>
      <c r="J52" s="1325"/>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2"/>
      <c r="H53" s="1322"/>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598</v>
      </c>
      <c r="BC53" s="1324"/>
      <c r="BD53" s="1324"/>
      <c r="BE53" s="1324"/>
      <c r="BF53" s="1324"/>
      <c r="BG53" s="1324"/>
      <c r="BH53" s="1324"/>
      <c r="BI53" s="1324"/>
      <c r="BJ53" s="1324"/>
      <c r="BK53" s="1324"/>
      <c r="BL53" s="1324"/>
      <c r="BM53" s="1324"/>
      <c r="BN53" s="1324"/>
      <c r="BO53" s="1324"/>
      <c r="BP53" s="1316"/>
      <c r="BQ53" s="1306"/>
      <c r="BR53" s="1306"/>
      <c r="BS53" s="1306"/>
      <c r="BT53" s="1306"/>
      <c r="BU53" s="1306"/>
      <c r="BV53" s="1306"/>
      <c r="BW53" s="1306"/>
      <c r="BX53" s="1306">
        <v>60.8</v>
      </c>
      <c r="BY53" s="1306"/>
      <c r="BZ53" s="1306"/>
      <c r="CA53" s="1306"/>
      <c r="CB53" s="1306"/>
      <c r="CC53" s="1306"/>
      <c r="CD53" s="1306"/>
      <c r="CE53" s="1306"/>
      <c r="CF53" s="1306">
        <v>62.8</v>
      </c>
      <c r="CG53" s="1306"/>
      <c r="CH53" s="1306"/>
      <c r="CI53" s="1306"/>
      <c r="CJ53" s="1306"/>
      <c r="CK53" s="1306"/>
      <c r="CL53" s="1306"/>
      <c r="CM53" s="1306"/>
      <c r="CN53" s="1306">
        <v>63.3</v>
      </c>
      <c r="CO53" s="1306"/>
      <c r="CP53" s="1306"/>
      <c r="CQ53" s="1306"/>
      <c r="CR53" s="1306"/>
      <c r="CS53" s="1306"/>
      <c r="CT53" s="1306"/>
      <c r="CU53" s="1306"/>
      <c r="CV53" s="1316"/>
      <c r="CW53" s="1306"/>
      <c r="CX53" s="1306"/>
      <c r="CY53" s="1306"/>
      <c r="CZ53" s="1306"/>
      <c r="DA53" s="1306"/>
      <c r="DB53" s="1306"/>
      <c r="DC53" s="1306"/>
    </row>
    <row r="54" spans="1:109" x14ac:dyDescent="0.15">
      <c r="A54" s="402"/>
      <c r="B54" s="394"/>
      <c r="G54" s="1322"/>
      <c r="H54" s="1322"/>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7"/>
      <c r="H55" s="1317"/>
      <c r="I55" s="1317"/>
      <c r="J55" s="1317"/>
      <c r="K55" s="1323"/>
      <c r="L55" s="1323"/>
      <c r="M55" s="1323"/>
      <c r="N55" s="1323"/>
      <c r="AN55" s="1321" t="s">
        <v>599</v>
      </c>
      <c r="AO55" s="1321"/>
      <c r="AP55" s="1321"/>
      <c r="AQ55" s="1321"/>
      <c r="AR55" s="1321"/>
      <c r="AS55" s="1321"/>
      <c r="AT55" s="1321"/>
      <c r="AU55" s="1321"/>
      <c r="AV55" s="1321"/>
      <c r="AW55" s="1321"/>
      <c r="AX55" s="1321"/>
      <c r="AY55" s="1321"/>
      <c r="AZ55" s="1321"/>
      <c r="BA55" s="1321"/>
      <c r="BB55" s="1324" t="s">
        <v>600</v>
      </c>
      <c r="BC55" s="1324"/>
      <c r="BD55" s="1324"/>
      <c r="BE55" s="1324"/>
      <c r="BF55" s="1324"/>
      <c r="BG55" s="1324"/>
      <c r="BH55" s="1324"/>
      <c r="BI55" s="1324"/>
      <c r="BJ55" s="1324"/>
      <c r="BK55" s="1324"/>
      <c r="BL55" s="1324"/>
      <c r="BM55" s="1324"/>
      <c r="BN55" s="1324"/>
      <c r="BO55" s="1324"/>
      <c r="BP55" s="1316"/>
      <c r="BQ55" s="1306"/>
      <c r="BR55" s="1306"/>
      <c r="BS55" s="1306"/>
      <c r="BT55" s="1306"/>
      <c r="BU55" s="1306"/>
      <c r="BV55" s="1306"/>
      <c r="BW55" s="1306"/>
      <c r="BX55" s="1306">
        <v>20.2</v>
      </c>
      <c r="BY55" s="1306"/>
      <c r="BZ55" s="1306"/>
      <c r="CA55" s="1306"/>
      <c r="CB55" s="1306"/>
      <c r="CC55" s="1306"/>
      <c r="CD55" s="1306"/>
      <c r="CE55" s="1306"/>
      <c r="CF55" s="1306">
        <v>15.5</v>
      </c>
      <c r="CG55" s="1306"/>
      <c r="CH55" s="1306"/>
      <c r="CI55" s="1306"/>
      <c r="CJ55" s="1306"/>
      <c r="CK55" s="1306"/>
      <c r="CL55" s="1306"/>
      <c r="CM55" s="1306"/>
      <c r="CN55" s="1306">
        <v>14</v>
      </c>
      <c r="CO55" s="1306"/>
      <c r="CP55" s="1306"/>
      <c r="CQ55" s="1306"/>
      <c r="CR55" s="1306"/>
      <c r="CS55" s="1306"/>
      <c r="CT55" s="1306"/>
      <c r="CU55" s="1306"/>
      <c r="CV55" s="1316"/>
      <c r="CW55" s="1306"/>
      <c r="CX55" s="1306"/>
      <c r="CY55" s="1306"/>
      <c r="CZ55" s="1306"/>
      <c r="DA55" s="1306"/>
      <c r="DB55" s="1306"/>
      <c r="DC55" s="1306"/>
    </row>
    <row r="56" spans="1:109" x14ac:dyDescent="0.15">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7"/>
      <c r="H57" s="1317"/>
      <c r="I57" s="1326"/>
      <c r="J57" s="1326"/>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601</v>
      </c>
      <c r="BC57" s="1324"/>
      <c r="BD57" s="1324"/>
      <c r="BE57" s="1324"/>
      <c r="BF57" s="1324"/>
      <c r="BG57" s="1324"/>
      <c r="BH57" s="1324"/>
      <c r="BI57" s="1324"/>
      <c r="BJ57" s="1324"/>
      <c r="BK57" s="1324"/>
      <c r="BL57" s="1324"/>
      <c r="BM57" s="1324"/>
      <c r="BN57" s="1324"/>
      <c r="BO57" s="1324"/>
      <c r="BP57" s="1316"/>
      <c r="BQ57" s="1306"/>
      <c r="BR57" s="1306"/>
      <c r="BS57" s="1306"/>
      <c r="BT57" s="1306"/>
      <c r="BU57" s="1306"/>
      <c r="BV57" s="1306"/>
      <c r="BW57" s="1306"/>
      <c r="BX57" s="1306">
        <v>54.5</v>
      </c>
      <c r="BY57" s="1306"/>
      <c r="BZ57" s="1306"/>
      <c r="CA57" s="1306"/>
      <c r="CB57" s="1306"/>
      <c r="CC57" s="1306"/>
      <c r="CD57" s="1306"/>
      <c r="CE57" s="1306"/>
      <c r="CF57" s="1306">
        <v>57.7</v>
      </c>
      <c r="CG57" s="1306"/>
      <c r="CH57" s="1306"/>
      <c r="CI57" s="1306"/>
      <c r="CJ57" s="1306"/>
      <c r="CK57" s="1306"/>
      <c r="CL57" s="1306"/>
      <c r="CM57" s="1306"/>
      <c r="CN57" s="1306">
        <v>57.8</v>
      </c>
      <c r="CO57" s="1306"/>
      <c r="CP57" s="1306"/>
      <c r="CQ57" s="1306"/>
      <c r="CR57" s="1306"/>
      <c r="CS57" s="1306"/>
      <c r="CT57" s="1306"/>
      <c r="CU57" s="1306"/>
      <c r="CV57" s="1316"/>
      <c r="CW57" s="1306"/>
      <c r="CX57" s="1306"/>
      <c r="CY57" s="1306"/>
      <c r="CZ57" s="1306"/>
      <c r="DA57" s="1306"/>
      <c r="DB57" s="1306"/>
      <c r="DC57" s="1306"/>
      <c r="DD57" s="407"/>
      <c r="DE57" s="406"/>
    </row>
    <row r="58" spans="1:109" s="402" customFormat="1" x14ac:dyDescent="0.15">
      <c r="A58" s="387"/>
      <c r="B58" s="406"/>
      <c r="G58" s="1317"/>
      <c r="H58" s="1317"/>
      <c r="I58" s="1326"/>
      <c r="J58" s="1326"/>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607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548</v>
      </c>
      <c r="BQ72" s="1321"/>
      <c r="BR72" s="1321"/>
      <c r="BS72" s="1321"/>
      <c r="BT72" s="1321"/>
      <c r="BU72" s="1321"/>
      <c r="BV72" s="1321"/>
      <c r="BW72" s="1321"/>
      <c r="BX72" s="1321" t="s">
        <v>549</v>
      </c>
      <c r="BY72" s="1321"/>
      <c r="BZ72" s="1321"/>
      <c r="CA72" s="1321"/>
      <c r="CB72" s="1321"/>
      <c r="CC72" s="1321"/>
      <c r="CD72" s="1321"/>
      <c r="CE72" s="1321"/>
      <c r="CF72" s="1321" t="s">
        <v>550</v>
      </c>
      <c r="CG72" s="1321"/>
      <c r="CH72" s="1321"/>
      <c r="CI72" s="1321"/>
      <c r="CJ72" s="1321"/>
      <c r="CK72" s="1321"/>
      <c r="CL72" s="1321"/>
      <c r="CM72" s="1321"/>
      <c r="CN72" s="1321" t="s">
        <v>551</v>
      </c>
      <c r="CO72" s="1321"/>
      <c r="CP72" s="1321"/>
      <c r="CQ72" s="1321"/>
      <c r="CR72" s="1321"/>
      <c r="CS72" s="1321"/>
      <c r="CT72" s="1321"/>
      <c r="CU72" s="1321"/>
      <c r="CV72" s="1321" t="s">
        <v>552</v>
      </c>
      <c r="CW72" s="1321"/>
      <c r="CX72" s="1321"/>
      <c r="CY72" s="1321"/>
      <c r="CZ72" s="1321"/>
      <c r="DA72" s="1321"/>
      <c r="DB72" s="1321"/>
      <c r="DC72" s="1321"/>
    </row>
    <row r="73" spans="2:107" x14ac:dyDescent="0.15">
      <c r="B73" s="394"/>
      <c r="G73" s="1322"/>
      <c r="H73" s="1322"/>
      <c r="I73" s="1322"/>
      <c r="J73" s="1322"/>
      <c r="K73" s="1327"/>
      <c r="L73" s="1327"/>
      <c r="M73" s="1327"/>
      <c r="N73" s="1327"/>
      <c r="AM73" s="403"/>
      <c r="AN73" s="1324" t="s">
        <v>596</v>
      </c>
      <c r="AO73" s="1324"/>
      <c r="AP73" s="1324"/>
      <c r="AQ73" s="1324"/>
      <c r="AR73" s="1324"/>
      <c r="AS73" s="1324"/>
      <c r="AT73" s="1324"/>
      <c r="AU73" s="1324"/>
      <c r="AV73" s="1324"/>
      <c r="AW73" s="1324"/>
      <c r="AX73" s="1324"/>
      <c r="AY73" s="1324"/>
      <c r="AZ73" s="1324"/>
      <c r="BA73" s="1324"/>
      <c r="BB73" s="1324" t="s">
        <v>597</v>
      </c>
      <c r="BC73" s="1324"/>
      <c r="BD73" s="1324"/>
      <c r="BE73" s="1324"/>
      <c r="BF73" s="1324"/>
      <c r="BG73" s="1324"/>
      <c r="BH73" s="1324"/>
      <c r="BI73" s="1324"/>
      <c r="BJ73" s="1324"/>
      <c r="BK73" s="1324"/>
      <c r="BL73" s="1324"/>
      <c r="BM73" s="1324"/>
      <c r="BN73" s="1324"/>
      <c r="BO73" s="1324"/>
      <c r="BP73" s="1306">
        <v>171.5</v>
      </c>
      <c r="BQ73" s="1306"/>
      <c r="BR73" s="1306"/>
      <c r="BS73" s="1306"/>
      <c r="BT73" s="1306"/>
      <c r="BU73" s="1306"/>
      <c r="BV73" s="1306"/>
      <c r="BW73" s="1306"/>
      <c r="BX73" s="1306">
        <v>152.4</v>
      </c>
      <c r="BY73" s="1306"/>
      <c r="BZ73" s="1306"/>
      <c r="CA73" s="1306"/>
      <c r="CB73" s="1306"/>
      <c r="CC73" s="1306"/>
      <c r="CD73" s="1306"/>
      <c r="CE73" s="1306"/>
      <c r="CF73" s="1306">
        <v>136.6</v>
      </c>
      <c r="CG73" s="1306"/>
      <c r="CH73" s="1306"/>
      <c r="CI73" s="1306"/>
      <c r="CJ73" s="1306"/>
      <c r="CK73" s="1306"/>
      <c r="CL73" s="1306"/>
      <c r="CM73" s="1306"/>
      <c r="CN73" s="1306">
        <v>127.6</v>
      </c>
      <c r="CO73" s="1306"/>
      <c r="CP73" s="1306"/>
      <c r="CQ73" s="1306"/>
      <c r="CR73" s="1306"/>
      <c r="CS73" s="1306"/>
      <c r="CT73" s="1306"/>
      <c r="CU73" s="1306"/>
      <c r="CV73" s="1306">
        <v>107.3</v>
      </c>
      <c r="CW73" s="1306"/>
      <c r="CX73" s="1306"/>
      <c r="CY73" s="1306"/>
      <c r="CZ73" s="1306"/>
      <c r="DA73" s="1306"/>
      <c r="DB73" s="1306"/>
      <c r="DC73" s="1306"/>
    </row>
    <row r="74" spans="2:107" x14ac:dyDescent="0.15">
      <c r="B74" s="394"/>
      <c r="G74" s="1322"/>
      <c r="H74" s="1322"/>
      <c r="I74" s="1322"/>
      <c r="J74" s="1322"/>
      <c r="K74" s="1327"/>
      <c r="L74" s="1327"/>
      <c r="M74" s="1327"/>
      <c r="N74" s="1327"/>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2"/>
      <c r="H75" s="1322"/>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603</v>
      </c>
      <c r="BC75" s="1324"/>
      <c r="BD75" s="1324"/>
      <c r="BE75" s="1324"/>
      <c r="BF75" s="1324"/>
      <c r="BG75" s="1324"/>
      <c r="BH75" s="1324"/>
      <c r="BI75" s="1324"/>
      <c r="BJ75" s="1324"/>
      <c r="BK75" s="1324"/>
      <c r="BL75" s="1324"/>
      <c r="BM75" s="1324"/>
      <c r="BN75" s="1324"/>
      <c r="BO75" s="1324"/>
      <c r="BP75" s="1306">
        <v>16.100000000000001</v>
      </c>
      <c r="BQ75" s="1306"/>
      <c r="BR75" s="1306"/>
      <c r="BS75" s="1306"/>
      <c r="BT75" s="1306"/>
      <c r="BU75" s="1306"/>
      <c r="BV75" s="1306"/>
      <c r="BW75" s="1306"/>
      <c r="BX75" s="1306">
        <v>15.7</v>
      </c>
      <c r="BY75" s="1306"/>
      <c r="BZ75" s="1306"/>
      <c r="CA75" s="1306"/>
      <c r="CB75" s="1306"/>
      <c r="CC75" s="1306"/>
      <c r="CD75" s="1306"/>
      <c r="CE75" s="1306"/>
      <c r="CF75" s="1306">
        <v>15.7</v>
      </c>
      <c r="CG75" s="1306"/>
      <c r="CH75" s="1306"/>
      <c r="CI75" s="1306"/>
      <c r="CJ75" s="1306"/>
      <c r="CK75" s="1306"/>
      <c r="CL75" s="1306"/>
      <c r="CM75" s="1306"/>
      <c r="CN75" s="1306">
        <v>15.5</v>
      </c>
      <c r="CO75" s="1306"/>
      <c r="CP75" s="1306"/>
      <c r="CQ75" s="1306"/>
      <c r="CR75" s="1306"/>
      <c r="CS75" s="1306"/>
      <c r="CT75" s="1306"/>
      <c r="CU75" s="1306"/>
      <c r="CV75" s="1306">
        <v>15.6</v>
      </c>
      <c r="CW75" s="1306"/>
      <c r="CX75" s="1306"/>
      <c r="CY75" s="1306"/>
      <c r="CZ75" s="1306"/>
      <c r="DA75" s="1306"/>
      <c r="DB75" s="1306"/>
      <c r="DC75" s="1306"/>
    </row>
    <row r="76" spans="2:107" x14ac:dyDescent="0.15">
      <c r="B76" s="394"/>
      <c r="G76" s="1322"/>
      <c r="H76" s="1322"/>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7"/>
      <c r="H77" s="1317"/>
      <c r="I77" s="1317"/>
      <c r="J77" s="1317"/>
      <c r="K77" s="1327"/>
      <c r="L77" s="1327"/>
      <c r="M77" s="1327"/>
      <c r="N77" s="1327"/>
      <c r="AN77" s="1321" t="s">
        <v>599</v>
      </c>
      <c r="AO77" s="1321"/>
      <c r="AP77" s="1321"/>
      <c r="AQ77" s="1321"/>
      <c r="AR77" s="1321"/>
      <c r="AS77" s="1321"/>
      <c r="AT77" s="1321"/>
      <c r="AU77" s="1321"/>
      <c r="AV77" s="1321"/>
      <c r="AW77" s="1321"/>
      <c r="AX77" s="1321"/>
      <c r="AY77" s="1321"/>
      <c r="AZ77" s="1321"/>
      <c r="BA77" s="1321"/>
      <c r="BB77" s="1324" t="s">
        <v>600</v>
      </c>
      <c r="BC77" s="1324"/>
      <c r="BD77" s="1324"/>
      <c r="BE77" s="1324"/>
      <c r="BF77" s="1324"/>
      <c r="BG77" s="1324"/>
      <c r="BH77" s="1324"/>
      <c r="BI77" s="1324"/>
      <c r="BJ77" s="1324"/>
      <c r="BK77" s="1324"/>
      <c r="BL77" s="1324"/>
      <c r="BM77" s="1324"/>
      <c r="BN77" s="1324"/>
      <c r="BO77" s="1324"/>
      <c r="BP77" s="1306">
        <v>27.8</v>
      </c>
      <c r="BQ77" s="1306"/>
      <c r="BR77" s="1306"/>
      <c r="BS77" s="1306"/>
      <c r="BT77" s="1306"/>
      <c r="BU77" s="1306"/>
      <c r="BV77" s="1306"/>
      <c r="BW77" s="1306"/>
      <c r="BX77" s="1306">
        <v>20.2</v>
      </c>
      <c r="BY77" s="1306"/>
      <c r="BZ77" s="1306"/>
      <c r="CA77" s="1306"/>
      <c r="CB77" s="1306"/>
      <c r="CC77" s="1306"/>
      <c r="CD77" s="1306"/>
      <c r="CE77" s="1306"/>
      <c r="CF77" s="1306">
        <v>15.5</v>
      </c>
      <c r="CG77" s="1306"/>
      <c r="CH77" s="1306"/>
      <c r="CI77" s="1306"/>
      <c r="CJ77" s="1306"/>
      <c r="CK77" s="1306"/>
      <c r="CL77" s="1306"/>
      <c r="CM77" s="1306"/>
      <c r="CN77" s="1306">
        <v>14</v>
      </c>
      <c r="CO77" s="1306"/>
      <c r="CP77" s="1306"/>
      <c r="CQ77" s="1306"/>
      <c r="CR77" s="1306"/>
      <c r="CS77" s="1306"/>
      <c r="CT77" s="1306"/>
      <c r="CU77" s="1306"/>
      <c r="CV77" s="1306">
        <v>11.4</v>
      </c>
      <c r="CW77" s="1306"/>
      <c r="CX77" s="1306"/>
      <c r="CY77" s="1306"/>
      <c r="CZ77" s="1306"/>
      <c r="DA77" s="1306"/>
      <c r="DB77" s="1306"/>
      <c r="DC77" s="1306"/>
    </row>
    <row r="78" spans="2:107" x14ac:dyDescent="0.15">
      <c r="B78" s="394"/>
      <c r="G78" s="1317"/>
      <c r="H78" s="1317"/>
      <c r="I78" s="1317"/>
      <c r="J78" s="1317"/>
      <c r="K78" s="1327"/>
      <c r="L78" s="1327"/>
      <c r="M78" s="1327"/>
      <c r="N78" s="1327"/>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7"/>
      <c r="H79" s="1317"/>
      <c r="I79" s="1326"/>
      <c r="J79" s="1326"/>
      <c r="K79" s="1328"/>
      <c r="L79" s="1328"/>
      <c r="M79" s="1328"/>
      <c r="N79" s="1328"/>
      <c r="AN79" s="1321"/>
      <c r="AO79" s="1321"/>
      <c r="AP79" s="1321"/>
      <c r="AQ79" s="1321"/>
      <c r="AR79" s="1321"/>
      <c r="AS79" s="1321"/>
      <c r="AT79" s="1321"/>
      <c r="AU79" s="1321"/>
      <c r="AV79" s="1321"/>
      <c r="AW79" s="1321"/>
      <c r="AX79" s="1321"/>
      <c r="AY79" s="1321"/>
      <c r="AZ79" s="1321"/>
      <c r="BA79" s="1321"/>
      <c r="BB79" s="1324" t="s">
        <v>604</v>
      </c>
      <c r="BC79" s="1324"/>
      <c r="BD79" s="1324"/>
      <c r="BE79" s="1324"/>
      <c r="BF79" s="1324"/>
      <c r="BG79" s="1324"/>
      <c r="BH79" s="1324"/>
      <c r="BI79" s="1324"/>
      <c r="BJ79" s="1324"/>
      <c r="BK79" s="1324"/>
      <c r="BL79" s="1324"/>
      <c r="BM79" s="1324"/>
      <c r="BN79" s="1324"/>
      <c r="BO79" s="1324"/>
      <c r="BP79" s="1306">
        <v>8.1</v>
      </c>
      <c r="BQ79" s="1306"/>
      <c r="BR79" s="1306"/>
      <c r="BS79" s="1306"/>
      <c r="BT79" s="1306"/>
      <c r="BU79" s="1306"/>
      <c r="BV79" s="1306"/>
      <c r="BW79" s="1306"/>
      <c r="BX79" s="1306">
        <v>7.1</v>
      </c>
      <c r="BY79" s="1306"/>
      <c r="BZ79" s="1306"/>
      <c r="CA79" s="1306"/>
      <c r="CB79" s="1306"/>
      <c r="CC79" s="1306"/>
      <c r="CD79" s="1306"/>
      <c r="CE79" s="1306"/>
      <c r="CF79" s="1306">
        <v>6.6</v>
      </c>
      <c r="CG79" s="1306"/>
      <c r="CH79" s="1306"/>
      <c r="CI79" s="1306"/>
      <c r="CJ79" s="1306"/>
      <c r="CK79" s="1306"/>
      <c r="CL79" s="1306"/>
      <c r="CM79" s="1306"/>
      <c r="CN79" s="1306">
        <v>6.5</v>
      </c>
      <c r="CO79" s="1306"/>
      <c r="CP79" s="1306"/>
      <c r="CQ79" s="1306"/>
      <c r="CR79" s="1306"/>
      <c r="CS79" s="1306"/>
      <c r="CT79" s="1306"/>
      <c r="CU79" s="1306"/>
      <c r="CV79" s="1306">
        <v>6.7</v>
      </c>
      <c r="CW79" s="1306"/>
      <c r="CX79" s="1306"/>
      <c r="CY79" s="1306"/>
      <c r="CZ79" s="1306"/>
      <c r="DA79" s="1306"/>
      <c r="DB79" s="1306"/>
      <c r="DC79" s="1306"/>
    </row>
    <row r="80" spans="2:107" x14ac:dyDescent="0.15">
      <c r="B80" s="394"/>
      <c r="G80" s="1317"/>
      <c r="H80" s="1317"/>
      <c r="I80" s="1326"/>
      <c r="J80" s="1326"/>
      <c r="K80" s="1328"/>
      <c r="L80" s="1328"/>
      <c r="M80" s="1328"/>
      <c r="N80" s="1328"/>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O8OwFS7UrSidK4EyVsDNZGOyXqd+Q/E7T8qVarAwuHgCoFlzfYwqXTXljNo+dZdyjVZkl+P1GmqKSBsKZfOrg==" saltValue="xYHeR0zj8x/eRQdjJBWW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ilk63bTTA9bOPZydYv4ADhke1sMPZS18Xe6RSdPiGFih43UJmKH62oCE3CByNXeFA3vSj2J2EbM4DzkIRCMqA==" saltValue="beVmkHNs+JBXoCudj0s4x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LXZnH3Ri31UOYRws5qDCBI9frAQAz/ojFoYpMRCCX7HOs8LzXYdYT4jsn9HAhF1JFN2RqipSZb9BjMdIeNabQ==" saltValue="Z2AHo1/QEOOFZ+Had7QY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9596</v>
      </c>
      <c r="E3" s="161"/>
      <c r="F3" s="162">
        <v>59668</v>
      </c>
      <c r="G3" s="163"/>
      <c r="H3" s="164"/>
    </row>
    <row r="4" spans="1:8" x14ac:dyDescent="0.15">
      <c r="A4" s="165"/>
      <c r="B4" s="166"/>
      <c r="C4" s="167"/>
      <c r="D4" s="168">
        <v>6363</v>
      </c>
      <c r="E4" s="169"/>
      <c r="F4" s="170">
        <v>31515</v>
      </c>
      <c r="G4" s="171"/>
      <c r="H4" s="172"/>
    </row>
    <row r="5" spans="1:8" x14ac:dyDescent="0.15">
      <c r="A5" s="153" t="s">
        <v>540</v>
      </c>
      <c r="B5" s="158"/>
      <c r="C5" s="159"/>
      <c r="D5" s="160">
        <v>15739</v>
      </c>
      <c r="E5" s="161"/>
      <c r="F5" s="162">
        <v>56894</v>
      </c>
      <c r="G5" s="163"/>
      <c r="H5" s="164"/>
    </row>
    <row r="6" spans="1:8" x14ac:dyDescent="0.15">
      <c r="A6" s="165"/>
      <c r="B6" s="166"/>
      <c r="C6" s="167"/>
      <c r="D6" s="168">
        <v>10844</v>
      </c>
      <c r="E6" s="169"/>
      <c r="F6" s="170">
        <v>32548</v>
      </c>
      <c r="G6" s="171"/>
      <c r="H6" s="172"/>
    </row>
    <row r="7" spans="1:8" x14ac:dyDescent="0.15">
      <c r="A7" s="153" t="s">
        <v>541</v>
      </c>
      <c r="B7" s="158"/>
      <c r="C7" s="159"/>
      <c r="D7" s="160">
        <v>18842</v>
      </c>
      <c r="E7" s="161"/>
      <c r="F7" s="162">
        <v>57122</v>
      </c>
      <c r="G7" s="163"/>
      <c r="H7" s="164"/>
    </row>
    <row r="8" spans="1:8" x14ac:dyDescent="0.15">
      <c r="A8" s="165"/>
      <c r="B8" s="166"/>
      <c r="C8" s="167"/>
      <c r="D8" s="168">
        <v>14114</v>
      </c>
      <c r="E8" s="169"/>
      <c r="F8" s="170">
        <v>36191</v>
      </c>
      <c r="G8" s="171"/>
      <c r="H8" s="172"/>
    </row>
    <row r="9" spans="1:8" x14ac:dyDescent="0.15">
      <c r="A9" s="153" t="s">
        <v>542</v>
      </c>
      <c r="B9" s="158"/>
      <c r="C9" s="159"/>
      <c r="D9" s="160">
        <v>56980</v>
      </c>
      <c r="E9" s="161"/>
      <c r="F9" s="162">
        <v>53655</v>
      </c>
      <c r="G9" s="163"/>
      <c r="H9" s="164"/>
    </row>
    <row r="10" spans="1:8" x14ac:dyDescent="0.15">
      <c r="A10" s="165"/>
      <c r="B10" s="166"/>
      <c r="C10" s="167"/>
      <c r="D10" s="168">
        <v>24309</v>
      </c>
      <c r="E10" s="169"/>
      <c r="F10" s="170">
        <v>32719</v>
      </c>
      <c r="G10" s="171"/>
      <c r="H10" s="172"/>
    </row>
    <row r="11" spans="1:8" x14ac:dyDescent="0.15">
      <c r="A11" s="153" t="s">
        <v>543</v>
      </c>
      <c r="B11" s="158"/>
      <c r="C11" s="159"/>
      <c r="D11" s="160">
        <v>54288</v>
      </c>
      <c r="E11" s="161"/>
      <c r="F11" s="162">
        <v>53869</v>
      </c>
      <c r="G11" s="163"/>
      <c r="H11" s="164"/>
    </row>
    <row r="12" spans="1:8" x14ac:dyDescent="0.15">
      <c r="A12" s="165"/>
      <c r="B12" s="166"/>
      <c r="C12" s="173"/>
      <c r="D12" s="168">
        <v>34013</v>
      </c>
      <c r="E12" s="169"/>
      <c r="F12" s="170">
        <v>35046</v>
      </c>
      <c r="G12" s="171"/>
      <c r="H12" s="172"/>
    </row>
    <row r="13" spans="1:8" x14ac:dyDescent="0.15">
      <c r="A13" s="153"/>
      <c r="B13" s="158"/>
      <c r="C13" s="174"/>
      <c r="D13" s="175">
        <v>31089</v>
      </c>
      <c r="E13" s="176"/>
      <c r="F13" s="177">
        <v>56242</v>
      </c>
      <c r="G13" s="178"/>
      <c r="H13" s="164"/>
    </row>
    <row r="14" spans="1:8" x14ac:dyDescent="0.15">
      <c r="A14" s="165"/>
      <c r="B14" s="166"/>
      <c r="C14" s="167"/>
      <c r="D14" s="168">
        <v>17929</v>
      </c>
      <c r="E14" s="169"/>
      <c r="F14" s="170">
        <v>33604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3.02</v>
      </c>
      <c r="C19" s="179">
        <f>ROUND(VALUE(SUBSTITUTE(実質収支比率等に係る経年分析!G$48,"▲","-")),2)</f>
        <v>5.81</v>
      </c>
      <c r="D19" s="179">
        <f>ROUND(VALUE(SUBSTITUTE(実質収支比率等に係る経年分析!H$48,"▲","-")),2)</f>
        <v>3.85</v>
      </c>
      <c r="E19" s="179">
        <f>ROUND(VALUE(SUBSTITUTE(実質収支比率等に係る経年分析!I$48,"▲","-")),2)</f>
        <v>5.2</v>
      </c>
      <c r="F19" s="179">
        <f>ROUND(VALUE(SUBSTITUTE(実質収支比率等に係る経年分析!J$48,"▲","-")),2)</f>
        <v>4.99</v>
      </c>
    </row>
    <row r="20" spans="1:11" x14ac:dyDescent="0.15">
      <c r="A20" s="179" t="s">
        <v>54</v>
      </c>
      <c r="B20" s="179">
        <f>ROUND(VALUE(SUBSTITUTE(実質収支比率等に係る経年分析!F$47,"▲","-")),2)</f>
        <v>12.78</v>
      </c>
      <c r="C20" s="179">
        <f>ROUND(VALUE(SUBSTITUTE(実質収支比率等に係る経年分析!G$47,"▲","-")),2)</f>
        <v>12.88</v>
      </c>
      <c r="D20" s="179">
        <f>ROUND(VALUE(SUBSTITUTE(実質収支比率等に係る経年分析!H$47,"▲","-")),2)</f>
        <v>14.04</v>
      </c>
      <c r="E20" s="179">
        <f>ROUND(VALUE(SUBSTITUTE(実質収支比率等に係る経年分析!I$47,"▲","-")),2)</f>
        <v>14.41</v>
      </c>
      <c r="F20" s="179">
        <f>ROUND(VALUE(SUBSTITUTE(実質収支比率等に係る経年分析!J$47,"▲","-")),2)</f>
        <v>14.73</v>
      </c>
    </row>
    <row r="21" spans="1:11" x14ac:dyDescent="0.15">
      <c r="A21" s="179" t="s">
        <v>55</v>
      </c>
      <c r="B21" s="179">
        <f>IF(ISNUMBER(VALUE(SUBSTITUTE(実質収支比率等に係る経年分析!F$49,"▲","-"))),ROUND(VALUE(SUBSTITUTE(実質収支比率等に係る経年分析!F$49,"▲","-")),2),NA())</f>
        <v>-2.04</v>
      </c>
      <c r="C21" s="179">
        <f>IF(ISNUMBER(VALUE(SUBSTITUTE(実質収支比率等に係る経年分析!G$49,"▲","-"))),ROUND(VALUE(SUBSTITUTE(実質収支比率等に係る経年分析!G$49,"▲","-")),2),NA())</f>
        <v>3.58</v>
      </c>
      <c r="D21" s="179">
        <f>IF(ISNUMBER(VALUE(SUBSTITUTE(実質収支比率等に係る経年分析!H$49,"▲","-"))),ROUND(VALUE(SUBSTITUTE(実質収支比率等に係る経年分析!H$49,"▲","-")),2),NA())</f>
        <v>-0.99</v>
      </c>
      <c r="E21" s="179">
        <f>IF(ISNUMBER(VALUE(SUBSTITUTE(実質収支比率等に係る経年分析!I$49,"▲","-"))),ROUND(VALUE(SUBSTITUTE(実質収支比率等に係る経年分析!I$49,"▲","-")),2),NA())</f>
        <v>1.66</v>
      </c>
      <c r="F21" s="179">
        <f>IF(ISNUMBER(VALUE(SUBSTITUTE(実質収支比率等に係る経年分析!J$49,"▲","-"))),ROUND(VALUE(SUBSTITUTE(実質収支比率等に係る経年分析!J$49,"▲","-")),2),NA())</f>
        <v>0.12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坂東市外２か町公平委員会特別会計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境町後期高齢者医療事業特別会計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境町公共下水道事業特別会計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境町農業集落排水事業特別会計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x14ac:dyDescent="0.15">
      <c r="A33" s="180" t="str">
        <f>IF(連結実質赤字比率に係る赤字・黒字の構成分析!C$37="",NA(),連結実質赤字比率に係る赤字・黒字の構成分析!C$37)</f>
        <v>境町国民健康保険事業特別会計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15">
      <c r="A34" s="180" t="str">
        <f>IF(連結実質赤字比率に係る赤字・黒字の構成分析!C$36="",NA(),連結実質赤字比率に係る赤字・黒字の構成分析!C$36)</f>
        <v>境町介護保険事業特別会計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0.57999999999999996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4.2300000000000004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4.97</v>
      </c>
    </row>
    <row r="36" spans="1:16" x14ac:dyDescent="0.15">
      <c r="A36" s="180" t="str">
        <f>IF(連結実質赤字比率に係る赤字・黒字の構成分析!C$34="",NA(),連結実質赤字比率に係る赤字・黒字の構成分析!C$34)</f>
        <v>境町水道事業会計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19.940000000000001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22.29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22.49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826</v>
      </c>
      <c r="E42" s="181"/>
      <c r="F42" s="181"/>
      <c r="G42" s="181">
        <f>'実質公債費比率（分子）の構造'!L$52</f>
        <v>860</v>
      </c>
      <c r="H42" s="181"/>
      <c r="I42" s="181"/>
      <c r="J42" s="181">
        <f>'実質公債費比率（分子）の構造'!M$52</f>
        <v>898</v>
      </c>
      <c r="K42" s="181"/>
      <c r="L42" s="181"/>
      <c r="M42" s="181">
        <f>'実質公債費比率（分子）の構造'!N$52</f>
        <v>903</v>
      </c>
      <c r="N42" s="181"/>
      <c r="O42" s="181"/>
      <c r="P42" s="181">
        <f>'実質公債費比率（分子）の構造'!O$52</f>
        <v>907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68</v>
      </c>
      <c r="C44" s="181"/>
      <c r="D44" s="181"/>
      <c r="E44" s="181">
        <f>'実質公債費比率（分子）の構造'!L$50</f>
        <v>58</v>
      </c>
      <c r="F44" s="181"/>
      <c r="G44" s="181"/>
      <c r="H44" s="181">
        <f>'実質公債費比率（分子）の構造'!M$50</f>
        <v>53</v>
      </c>
      <c r="I44" s="181"/>
      <c r="J44" s="181"/>
      <c r="K44" s="181">
        <f>'実質公債費比率（分子）の構造'!N$50</f>
        <v>50</v>
      </c>
      <c r="L44" s="181"/>
      <c r="M44" s="181"/>
      <c r="N44" s="181">
        <f>'実質公債費比率（分子）の構造'!O$50</f>
        <v>49</v>
      </c>
      <c r="O44" s="181"/>
      <c r="P44" s="181"/>
    </row>
    <row r="45" spans="1:16" x14ac:dyDescent="0.15">
      <c r="A45" s="181" t="s">
        <v>65</v>
      </c>
      <c r="B45" s="181">
        <f>'実質公債費比率（分子）の構造'!K$49</f>
        <v>119</v>
      </c>
      <c r="C45" s="181"/>
      <c r="D45" s="181"/>
      <c r="E45" s="181">
        <f>'実質公債費比率（分子）の構造'!L$49</f>
        <v>118</v>
      </c>
      <c r="F45" s="181"/>
      <c r="G45" s="181"/>
      <c r="H45" s="181">
        <f>'実質公債費比率（分子）の構造'!M$49</f>
        <v>121</v>
      </c>
      <c r="I45" s="181"/>
      <c r="J45" s="181"/>
      <c r="K45" s="181">
        <f>'実質公債費比率（分子）の構造'!N$49</f>
        <v>120</v>
      </c>
      <c r="L45" s="181"/>
      <c r="M45" s="181"/>
      <c r="N45" s="181">
        <f>'実質公債費比率（分子）の構造'!O$49</f>
        <v>122</v>
      </c>
      <c r="O45" s="181"/>
      <c r="P45" s="181"/>
    </row>
    <row r="46" spans="1:16" x14ac:dyDescent="0.15">
      <c r="A46" s="181" t="s">
        <v>66</v>
      </c>
      <c r="B46" s="181">
        <f>'実質公債費比率（分子）の構造'!K$48</f>
        <v>440</v>
      </c>
      <c r="C46" s="181"/>
      <c r="D46" s="181"/>
      <c r="E46" s="181">
        <f>'実質公債費比率（分子）の構造'!L$48</f>
        <v>449</v>
      </c>
      <c r="F46" s="181"/>
      <c r="G46" s="181"/>
      <c r="H46" s="181">
        <f>'実質公債費比率（分子）の構造'!M$48</f>
        <v>454</v>
      </c>
      <c r="I46" s="181"/>
      <c r="J46" s="181"/>
      <c r="K46" s="181">
        <f>'実質公債費比率（分子）の構造'!N$48</f>
        <v>456</v>
      </c>
      <c r="L46" s="181"/>
      <c r="M46" s="181"/>
      <c r="N46" s="181">
        <f>'実質公債費比率（分子）の構造'!O$48</f>
        <v>467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988</v>
      </c>
      <c r="C49" s="181"/>
      <c r="D49" s="181"/>
      <c r="E49" s="181">
        <f>'実質公債費比率（分子）の構造'!L$45</f>
        <v>1012</v>
      </c>
      <c r="F49" s="181"/>
      <c r="G49" s="181"/>
      <c r="H49" s="181">
        <f>'実質公債費比率（分子）の構造'!M$45</f>
        <v>1075</v>
      </c>
      <c r="I49" s="181"/>
      <c r="J49" s="181"/>
      <c r="K49" s="181">
        <f>'実質公債費比率（分子）の構造'!N$45</f>
        <v>1049</v>
      </c>
      <c r="L49" s="181"/>
      <c r="M49" s="181"/>
      <c r="N49" s="181">
        <f>'実質公債費比率（分子）の構造'!O$45</f>
        <v>1036</v>
      </c>
      <c r="O49" s="181"/>
      <c r="P49" s="181"/>
    </row>
    <row r="50" spans="1:16" x14ac:dyDescent="0.15">
      <c r="A50" s="181" t="s">
        <v>70</v>
      </c>
      <c r="B50" s="181" t="e">
        <f>NA()</f>
        <v>#N/A</v>
      </c>
      <c r="C50" s="181">
        <f>IF(ISNUMBER('実質公債費比率（分子）の構造'!K$53),'実質公債費比率（分子）の構造'!K$53,NA())</f>
        <v>789</v>
      </c>
      <c r="D50" s="181" t="e">
        <f>NA()</f>
        <v>#N/A</v>
      </c>
      <c r="E50" s="181" t="e">
        <f>NA()</f>
        <v>#N/A</v>
      </c>
      <c r="F50" s="181">
        <f>IF(ISNUMBER('実質公債費比率（分子）の構造'!L$53),'実質公債費比率（分子）の構造'!L$53,NA())</f>
        <v>777</v>
      </c>
      <c r="G50" s="181" t="e">
        <f>NA()</f>
        <v>#N/A</v>
      </c>
      <c r="H50" s="181" t="e">
        <f>NA()</f>
        <v>#N/A</v>
      </c>
      <c r="I50" s="181">
        <f>IF(ISNUMBER('実質公債費比率（分子）の構造'!M$53),'実質公債費比率（分子）の構造'!M$53,NA())</f>
        <v>805</v>
      </c>
      <c r="J50" s="181" t="e">
        <f>NA()</f>
        <v>#N/A</v>
      </c>
      <c r="K50" s="181" t="e">
        <f>NA()</f>
        <v>#N/A</v>
      </c>
      <c r="L50" s="181">
        <f>IF(ISNUMBER('実質公債費比率（分子）の構造'!N$53),'実質公債費比率（分子）の構造'!N$53,NA())</f>
        <v>772</v>
      </c>
      <c r="M50" s="181" t="e">
        <f>NA()</f>
        <v>#N/A</v>
      </c>
      <c r="N50" s="181" t="e">
        <f>NA()</f>
        <v>#N/A</v>
      </c>
      <c r="O50" s="181">
        <f>IF(ISNUMBER('実質公債費比率（分子）の構造'!O$53),'実質公債費比率（分子）の構造'!O$53,NA())</f>
        <v>767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9828</v>
      </c>
      <c r="E56" s="180"/>
      <c r="F56" s="180"/>
      <c r="G56" s="180">
        <f>'将来負担比率（分子）の構造'!J$52</f>
        <v>9801</v>
      </c>
      <c r="H56" s="180"/>
      <c r="I56" s="180"/>
      <c r="J56" s="180">
        <f>'将来負担比率（分子）の構造'!K$52</f>
        <v>9689</v>
      </c>
      <c r="K56" s="180"/>
      <c r="L56" s="180"/>
      <c r="M56" s="180">
        <f>'将来負担比率（分子）の構造'!L$52</f>
        <v>9502</v>
      </c>
      <c r="N56" s="180"/>
      <c r="O56" s="180"/>
      <c r="P56" s="180">
        <f>'将来負担比率（分子）の構造'!M$52</f>
        <v>9239</v>
      </c>
    </row>
    <row r="57" spans="1:16" x14ac:dyDescent="0.15">
      <c r="A57" s="180" t="s">
        <v>41</v>
      </c>
      <c r="B57" s="180"/>
      <c r="C57" s="180"/>
      <c r="D57" s="180">
        <f>'将来負担比率（分子）の構造'!I$51</f>
        <v>162</v>
      </c>
      <c r="E57" s="180"/>
      <c r="F57" s="180"/>
      <c r="G57" s="180">
        <f>'将来負担比率（分子）の構造'!J$51</f>
        <v>149</v>
      </c>
      <c r="H57" s="180"/>
      <c r="I57" s="180"/>
      <c r="J57" s="180">
        <f>'将来負担比率（分子）の構造'!K$51</f>
        <v>430</v>
      </c>
      <c r="K57" s="180"/>
      <c r="L57" s="180"/>
      <c r="M57" s="180">
        <f>'将来負担比率（分子）の構造'!L$51</f>
        <v>1168</v>
      </c>
      <c r="N57" s="180"/>
      <c r="O57" s="180"/>
      <c r="P57" s="180">
        <f>'将来負担比率（分子）の構造'!M$51</f>
        <v>1067</v>
      </c>
    </row>
    <row r="58" spans="1:16" x14ac:dyDescent="0.15">
      <c r="A58" s="180" t="s">
        <v>40</v>
      </c>
      <c r="B58" s="180"/>
      <c r="C58" s="180"/>
      <c r="D58" s="180">
        <f>'将来負担比率（分子）の構造'!I$50</f>
        <v>1218</v>
      </c>
      <c r="E58" s="180"/>
      <c r="F58" s="180"/>
      <c r="G58" s="180">
        <f>'将来負担比率（分子）の構造'!J$50</f>
        <v>1480</v>
      </c>
      <c r="H58" s="180"/>
      <c r="I58" s="180"/>
      <c r="J58" s="180">
        <f>'将来負担比率（分子）の構造'!K$50</f>
        <v>1891</v>
      </c>
      <c r="K58" s="180"/>
      <c r="L58" s="180"/>
      <c r="M58" s="180">
        <f>'将来負担比率（分子）の構造'!L$50</f>
        <v>2126</v>
      </c>
      <c r="N58" s="180"/>
      <c r="O58" s="180"/>
      <c r="P58" s="180">
        <f>'将来負担比率（分子）の構造'!M$50</f>
        <v>2749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v>
      </c>
      <c r="C61" s="180"/>
      <c r="D61" s="180"/>
      <c r="E61" s="180">
        <f>'将来負担比率（分子）の構造'!J$46</f>
        <v>47</v>
      </c>
      <c r="F61" s="180"/>
      <c r="G61" s="180"/>
      <c r="H61" s="180">
        <f>'将来負担比率（分子）の構造'!K$46</f>
        <v>44</v>
      </c>
      <c r="I61" s="180"/>
      <c r="J61" s="180"/>
      <c r="K61" s="180">
        <f>'将来負担比率（分子）の構造'!L$46</f>
        <v>42</v>
      </c>
      <c r="L61" s="180"/>
      <c r="M61" s="180"/>
      <c r="N61" s="180">
        <f>'将来負担比率（分子）の構造'!M$46</f>
        <v>41</v>
      </c>
      <c r="O61" s="180"/>
      <c r="P61" s="180"/>
    </row>
    <row r="62" spans="1:16" x14ac:dyDescent="0.15">
      <c r="A62" s="180" t="s">
        <v>34</v>
      </c>
      <c r="B62" s="180">
        <f>'将来負担比率（分子）の構造'!I$45</f>
        <v>1768</v>
      </c>
      <c r="C62" s="180"/>
      <c r="D62" s="180"/>
      <c r="E62" s="180">
        <f>'将来負担比率（分子）の構造'!J$45</f>
        <v>1821</v>
      </c>
      <c r="F62" s="180"/>
      <c r="G62" s="180"/>
      <c r="H62" s="180">
        <f>'将来負担比率（分子）の構造'!K$45</f>
        <v>1806</v>
      </c>
      <c r="I62" s="180"/>
      <c r="J62" s="180"/>
      <c r="K62" s="180">
        <f>'将来負担比率（分子）の構造'!L$45</f>
        <v>1900</v>
      </c>
      <c r="L62" s="180"/>
      <c r="M62" s="180"/>
      <c r="N62" s="180">
        <f>'将来負担比率（分子）の構造'!M$45</f>
        <v>1713</v>
      </c>
      <c r="O62" s="180"/>
      <c r="P62" s="180"/>
    </row>
    <row r="63" spans="1:16" x14ac:dyDescent="0.15">
      <c r="A63" s="180" t="s">
        <v>33</v>
      </c>
      <c r="B63" s="180">
        <f>'将来負担比率（分子）の構造'!I$44</f>
        <v>713</v>
      </c>
      <c r="C63" s="180"/>
      <c r="D63" s="180"/>
      <c r="E63" s="180">
        <f>'将来負担比率（分子）の構造'!J$44</f>
        <v>634</v>
      </c>
      <c r="F63" s="180"/>
      <c r="G63" s="180"/>
      <c r="H63" s="180">
        <f>'将来負担比率（分子）の構造'!K$44</f>
        <v>540</v>
      </c>
      <c r="I63" s="180"/>
      <c r="J63" s="180"/>
      <c r="K63" s="180">
        <f>'将来負担比率（分子）の構造'!L$44</f>
        <v>450</v>
      </c>
      <c r="L63" s="180"/>
      <c r="M63" s="180"/>
      <c r="N63" s="180">
        <f>'将来負担比率（分子）の構造'!M$44</f>
        <v>359</v>
      </c>
      <c r="O63" s="180"/>
      <c r="P63" s="180"/>
    </row>
    <row r="64" spans="1:16" x14ac:dyDescent="0.15">
      <c r="A64" s="180" t="s">
        <v>32</v>
      </c>
      <c r="B64" s="180">
        <f>'将来負担比率（分子）の構造'!I$43</f>
        <v>5983</v>
      </c>
      <c r="C64" s="180"/>
      <c r="D64" s="180"/>
      <c r="E64" s="180">
        <f>'将来負担比率（分子）の構造'!J$43</f>
        <v>5872</v>
      </c>
      <c r="F64" s="180"/>
      <c r="G64" s="180"/>
      <c r="H64" s="180">
        <f>'将来負担比率（分子）の構造'!K$43</f>
        <v>5757</v>
      </c>
      <c r="I64" s="180"/>
      <c r="J64" s="180"/>
      <c r="K64" s="180">
        <f>'将来負担比率（分子）の構造'!L$43</f>
        <v>5580</v>
      </c>
      <c r="L64" s="180"/>
      <c r="M64" s="180"/>
      <c r="N64" s="180">
        <f>'将来負担比率（分子）の構造'!M$43</f>
        <v>5429</v>
      </c>
      <c r="O64" s="180"/>
      <c r="P64" s="180"/>
    </row>
    <row r="65" spans="1:16" x14ac:dyDescent="0.15">
      <c r="A65" s="180" t="s">
        <v>31</v>
      </c>
      <c r="B65" s="180">
        <f>'将来負担比率（分子）の構造'!I$42</f>
        <v>471</v>
      </c>
      <c r="C65" s="180"/>
      <c r="D65" s="180"/>
      <c r="E65" s="180">
        <f>'将来負担比率（分子）の構造'!J$42</f>
        <v>407</v>
      </c>
      <c r="F65" s="180"/>
      <c r="G65" s="180"/>
      <c r="H65" s="180">
        <f>'将来負担比率（分子）の構造'!K$42</f>
        <v>648</v>
      </c>
      <c r="I65" s="180"/>
      <c r="J65" s="180"/>
      <c r="K65" s="180">
        <f>'将来負担比率（分子）の構造'!L$42</f>
        <v>1279</v>
      </c>
      <c r="L65" s="180"/>
      <c r="M65" s="180"/>
      <c r="N65" s="180">
        <f>'将来負担比率（分子）の構造'!M$42</f>
        <v>1123</v>
      </c>
      <c r="O65" s="180"/>
      <c r="P65" s="180"/>
    </row>
    <row r="66" spans="1:16" x14ac:dyDescent="0.15">
      <c r="A66" s="180" t="s">
        <v>30</v>
      </c>
      <c r="B66" s="180">
        <f>'将来負担比率（分子）の構造'!I$41</f>
        <v>10685</v>
      </c>
      <c r="C66" s="180"/>
      <c r="D66" s="180"/>
      <c r="E66" s="180">
        <f>'将来負担比率（分子）の構造'!J$41</f>
        <v>10476</v>
      </c>
      <c r="F66" s="180"/>
      <c r="G66" s="180"/>
      <c r="H66" s="180">
        <f>'将来負担比率（分子）の構造'!K$41</f>
        <v>10090</v>
      </c>
      <c r="I66" s="180"/>
      <c r="J66" s="180"/>
      <c r="K66" s="180">
        <f>'将来負担比率（分子）の構造'!L$41</f>
        <v>9932</v>
      </c>
      <c r="L66" s="180"/>
      <c r="M66" s="180"/>
      <c r="N66" s="180">
        <f>'将来負担比率（分子）の構造'!M$41</f>
        <v>9759</v>
      </c>
      <c r="O66" s="180"/>
      <c r="P66" s="180"/>
    </row>
    <row r="67" spans="1:16" x14ac:dyDescent="0.15">
      <c r="A67" s="180" t="s">
        <v>74</v>
      </c>
      <c r="B67" s="180" t="e">
        <f>NA()</f>
        <v>#N/A</v>
      </c>
      <c r="C67" s="180">
        <f>IF(ISNUMBER('将来負担比率（分子）の構造'!I$53), IF('将来負担比率（分子）の構造'!I$53 &lt; 0, 0, '将来負担比率（分子）の構造'!I$53), NA())</f>
        <v>8414</v>
      </c>
      <c r="D67" s="180" t="e">
        <f>NA()</f>
        <v>#N/A</v>
      </c>
      <c r="E67" s="180" t="e">
        <f>NA()</f>
        <v>#N/A</v>
      </c>
      <c r="F67" s="180">
        <f>IF(ISNUMBER('将来負担比率（分子）の構造'!J$53), IF('将来負担比率（分子）の構造'!J$53 &lt; 0, 0, '将来負担比率（分子）の構造'!J$53), NA())</f>
        <v>7826</v>
      </c>
      <c r="G67" s="180" t="e">
        <f>NA()</f>
        <v>#N/A</v>
      </c>
      <c r="H67" s="180" t="e">
        <f>NA()</f>
        <v>#N/A</v>
      </c>
      <c r="I67" s="180">
        <f>IF(ISNUMBER('将来負担比率（分子）の構造'!K$53), IF('将来負担比率（分子）の構造'!K$53 &lt; 0, 0, '将来負担比率（分子）の構造'!K$53), NA())</f>
        <v>6876</v>
      </c>
      <c r="J67" s="180" t="e">
        <f>NA()</f>
        <v>#N/A</v>
      </c>
      <c r="K67" s="180" t="e">
        <f>NA()</f>
        <v>#N/A</v>
      </c>
      <c r="L67" s="180">
        <f>IF(ISNUMBER('将来負担比率（分子）の構造'!L$53), IF('将来負担比率（分子）の構造'!L$53 &lt; 0, 0, '将来負担比率（分子）の構造'!L$53), NA())</f>
        <v>6388</v>
      </c>
      <c r="M67" s="180" t="e">
        <f>NA()</f>
        <v>#N/A</v>
      </c>
      <c r="N67" s="180" t="e">
        <f>NA()</f>
        <v>#N/A</v>
      </c>
      <c r="O67" s="180">
        <f>IF(ISNUMBER('将来負担比率（分子）の構造'!M$53), IF('将来負担比率（分子）の構造'!M$53 &lt; 0, 0, '将来負担比率（分子）の構造'!M$53), NA())</f>
        <v>5369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829</v>
      </c>
      <c r="C72" s="184">
        <f>基金残高に係る経年分析!G55</f>
        <v>848</v>
      </c>
      <c r="D72" s="184">
        <f>基金残高に係る経年分析!H55</f>
        <v>868</v>
      </c>
    </row>
    <row r="73" spans="1:16" x14ac:dyDescent="0.15">
      <c r="A73" s="183" t="s">
        <v>77</v>
      </c>
      <c r="B73" s="184">
        <f>基金残高に係る経年分析!F56</f>
        <v>1</v>
      </c>
      <c r="C73" s="184">
        <f>基金残高に係る経年分析!G56</f>
        <v>1</v>
      </c>
      <c r="D73" s="184">
        <f>基金残高に係る経年分析!H56</f>
        <v>1</v>
      </c>
    </row>
    <row r="74" spans="1:16" x14ac:dyDescent="0.15">
      <c r="A74" s="183" t="s">
        <v>78</v>
      </c>
      <c r="B74" s="184">
        <f>基金残高に係る経年分析!F57</f>
        <v>970</v>
      </c>
      <c r="C74" s="184">
        <f>基金残高に係る経年分析!G57</f>
        <v>1129</v>
      </c>
      <c r="D74" s="184">
        <f>基金残高に係る経年分析!H57</f>
        <v>1689</v>
      </c>
    </row>
  </sheetData>
  <sheetProtection algorithmName="SHA-512" hashValue="Hwt30KShTnRFIFpnug+aHkUQYtcgvvbPSsqFsybcYWbxn1Z+yIHcfWYwYN417uUf5Y02bEf3uvjC3Rn7bn71gg==" saltValue="NC3BQKo2XZnVRgW6JtLgV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3507469</v>
      </c>
      <c r="S5" s="669"/>
      <c r="T5" s="669"/>
      <c r="U5" s="669"/>
      <c r="V5" s="669"/>
      <c r="W5" s="669"/>
      <c r="X5" s="669"/>
      <c r="Y5" s="670"/>
      <c r="Z5" s="671">
        <v>16.7</v>
      </c>
      <c r="AA5" s="671"/>
      <c r="AB5" s="671"/>
      <c r="AC5" s="671"/>
      <c r="AD5" s="672">
        <v>3507469</v>
      </c>
      <c r="AE5" s="672"/>
      <c r="AF5" s="672"/>
      <c r="AG5" s="672"/>
      <c r="AH5" s="672"/>
      <c r="AI5" s="672"/>
      <c r="AJ5" s="672"/>
      <c r="AK5" s="672"/>
      <c r="AL5" s="673">
        <v>62.8</v>
      </c>
      <c r="AM5" s="674"/>
      <c r="AN5" s="674"/>
      <c r="AO5" s="675"/>
      <c r="AP5" s="665" t="s">
        <v>226</v>
      </c>
      <c r="AQ5" s="666"/>
      <c r="AR5" s="666"/>
      <c r="AS5" s="666"/>
      <c r="AT5" s="666"/>
      <c r="AU5" s="666"/>
      <c r="AV5" s="666"/>
      <c r="AW5" s="666"/>
      <c r="AX5" s="666"/>
      <c r="AY5" s="666"/>
      <c r="AZ5" s="666"/>
      <c r="BA5" s="666"/>
      <c r="BB5" s="666"/>
      <c r="BC5" s="666"/>
      <c r="BD5" s="666"/>
      <c r="BE5" s="666"/>
      <c r="BF5" s="667"/>
      <c r="BG5" s="679">
        <v>3496317</v>
      </c>
      <c r="BH5" s="680"/>
      <c r="BI5" s="680"/>
      <c r="BJ5" s="680"/>
      <c r="BK5" s="680"/>
      <c r="BL5" s="680"/>
      <c r="BM5" s="680"/>
      <c r="BN5" s="681"/>
      <c r="BO5" s="682">
        <v>99.7</v>
      </c>
      <c r="BP5" s="682"/>
      <c r="BQ5" s="682"/>
      <c r="BR5" s="682"/>
      <c r="BS5" s="683">
        <v>47772</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129955</v>
      </c>
      <c r="S6" s="680"/>
      <c r="T6" s="680"/>
      <c r="U6" s="680"/>
      <c r="V6" s="680"/>
      <c r="W6" s="680"/>
      <c r="X6" s="680"/>
      <c r="Y6" s="681"/>
      <c r="Z6" s="682">
        <v>0.6</v>
      </c>
      <c r="AA6" s="682"/>
      <c r="AB6" s="682"/>
      <c r="AC6" s="682"/>
      <c r="AD6" s="683">
        <v>129955</v>
      </c>
      <c r="AE6" s="683"/>
      <c r="AF6" s="683"/>
      <c r="AG6" s="683"/>
      <c r="AH6" s="683"/>
      <c r="AI6" s="683"/>
      <c r="AJ6" s="683"/>
      <c r="AK6" s="683"/>
      <c r="AL6" s="684">
        <v>2.2999999999999998</v>
      </c>
      <c r="AM6" s="685"/>
      <c r="AN6" s="685"/>
      <c r="AO6" s="686"/>
      <c r="AP6" s="676" t="s">
        <v>231</v>
      </c>
      <c r="AQ6" s="677"/>
      <c r="AR6" s="677"/>
      <c r="AS6" s="677"/>
      <c r="AT6" s="677"/>
      <c r="AU6" s="677"/>
      <c r="AV6" s="677"/>
      <c r="AW6" s="677"/>
      <c r="AX6" s="677"/>
      <c r="AY6" s="677"/>
      <c r="AZ6" s="677"/>
      <c r="BA6" s="677"/>
      <c r="BB6" s="677"/>
      <c r="BC6" s="677"/>
      <c r="BD6" s="677"/>
      <c r="BE6" s="677"/>
      <c r="BF6" s="678"/>
      <c r="BG6" s="679">
        <v>3496317</v>
      </c>
      <c r="BH6" s="680"/>
      <c r="BI6" s="680"/>
      <c r="BJ6" s="680"/>
      <c r="BK6" s="680"/>
      <c r="BL6" s="680"/>
      <c r="BM6" s="680"/>
      <c r="BN6" s="681"/>
      <c r="BO6" s="682">
        <v>99.7</v>
      </c>
      <c r="BP6" s="682"/>
      <c r="BQ6" s="682"/>
      <c r="BR6" s="682"/>
      <c r="BS6" s="683">
        <v>47772</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109008</v>
      </c>
      <c r="CS6" s="680"/>
      <c r="CT6" s="680"/>
      <c r="CU6" s="680"/>
      <c r="CV6" s="680"/>
      <c r="CW6" s="680"/>
      <c r="CX6" s="680"/>
      <c r="CY6" s="681"/>
      <c r="CZ6" s="673">
        <v>0.5</v>
      </c>
      <c r="DA6" s="674"/>
      <c r="DB6" s="674"/>
      <c r="DC6" s="693"/>
      <c r="DD6" s="688" t="s">
        <v>126</v>
      </c>
      <c r="DE6" s="680"/>
      <c r="DF6" s="680"/>
      <c r="DG6" s="680"/>
      <c r="DH6" s="680"/>
      <c r="DI6" s="680"/>
      <c r="DJ6" s="680"/>
      <c r="DK6" s="680"/>
      <c r="DL6" s="680"/>
      <c r="DM6" s="680"/>
      <c r="DN6" s="680"/>
      <c r="DO6" s="680"/>
      <c r="DP6" s="681"/>
      <c r="DQ6" s="688">
        <v>107096</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4461</v>
      </c>
      <c r="S7" s="680"/>
      <c r="T7" s="680"/>
      <c r="U7" s="680"/>
      <c r="V7" s="680"/>
      <c r="W7" s="680"/>
      <c r="X7" s="680"/>
      <c r="Y7" s="681"/>
      <c r="Z7" s="682">
        <v>0</v>
      </c>
      <c r="AA7" s="682"/>
      <c r="AB7" s="682"/>
      <c r="AC7" s="682"/>
      <c r="AD7" s="683">
        <v>4461</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1441672</v>
      </c>
      <c r="BH7" s="680"/>
      <c r="BI7" s="680"/>
      <c r="BJ7" s="680"/>
      <c r="BK7" s="680"/>
      <c r="BL7" s="680"/>
      <c r="BM7" s="680"/>
      <c r="BN7" s="681"/>
      <c r="BO7" s="682">
        <v>41.1</v>
      </c>
      <c r="BP7" s="682"/>
      <c r="BQ7" s="682"/>
      <c r="BR7" s="682"/>
      <c r="BS7" s="683">
        <v>47772</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11866848</v>
      </c>
      <c r="CS7" s="680"/>
      <c r="CT7" s="680"/>
      <c r="CU7" s="680"/>
      <c r="CV7" s="680"/>
      <c r="CW7" s="680"/>
      <c r="CX7" s="680"/>
      <c r="CY7" s="681"/>
      <c r="CZ7" s="682">
        <v>57.6</v>
      </c>
      <c r="DA7" s="682"/>
      <c r="DB7" s="682"/>
      <c r="DC7" s="682"/>
      <c r="DD7" s="688">
        <v>45061</v>
      </c>
      <c r="DE7" s="680"/>
      <c r="DF7" s="680"/>
      <c r="DG7" s="680"/>
      <c r="DH7" s="680"/>
      <c r="DI7" s="680"/>
      <c r="DJ7" s="680"/>
      <c r="DK7" s="680"/>
      <c r="DL7" s="680"/>
      <c r="DM7" s="680"/>
      <c r="DN7" s="680"/>
      <c r="DO7" s="680"/>
      <c r="DP7" s="681"/>
      <c r="DQ7" s="688">
        <v>998528</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10196</v>
      </c>
      <c r="S8" s="680"/>
      <c r="T8" s="680"/>
      <c r="U8" s="680"/>
      <c r="V8" s="680"/>
      <c r="W8" s="680"/>
      <c r="X8" s="680"/>
      <c r="Y8" s="681"/>
      <c r="Z8" s="682">
        <v>0</v>
      </c>
      <c r="AA8" s="682"/>
      <c r="AB8" s="682"/>
      <c r="AC8" s="682"/>
      <c r="AD8" s="683">
        <v>10196</v>
      </c>
      <c r="AE8" s="683"/>
      <c r="AF8" s="683"/>
      <c r="AG8" s="683"/>
      <c r="AH8" s="683"/>
      <c r="AI8" s="683"/>
      <c r="AJ8" s="683"/>
      <c r="AK8" s="683"/>
      <c r="AL8" s="684">
        <v>0.2</v>
      </c>
      <c r="AM8" s="685"/>
      <c r="AN8" s="685"/>
      <c r="AO8" s="686"/>
      <c r="AP8" s="676" t="s">
        <v>237</v>
      </c>
      <c r="AQ8" s="677"/>
      <c r="AR8" s="677"/>
      <c r="AS8" s="677"/>
      <c r="AT8" s="677"/>
      <c r="AU8" s="677"/>
      <c r="AV8" s="677"/>
      <c r="AW8" s="677"/>
      <c r="AX8" s="677"/>
      <c r="AY8" s="677"/>
      <c r="AZ8" s="677"/>
      <c r="BA8" s="677"/>
      <c r="BB8" s="677"/>
      <c r="BC8" s="677"/>
      <c r="BD8" s="677"/>
      <c r="BE8" s="677"/>
      <c r="BF8" s="678"/>
      <c r="BG8" s="679">
        <v>44851</v>
      </c>
      <c r="BH8" s="680"/>
      <c r="BI8" s="680"/>
      <c r="BJ8" s="680"/>
      <c r="BK8" s="680"/>
      <c r="BL8" s="680"/>
      <c r="BM8" s="680"/>
      <c r="BN8" s="681"/>
      <c r="BO8" s="682">
        <v>1.3</v>
      </c>
      <c r="BP8" s="682"/>
      <c r="BQ8" s="682"/>
      <c r="BR8" s="682"/>
      <c r="BS8" s="688" t="s">
        <v>126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3016404</v>
      </c>
      <c r="CS8" s="680"/>
      <c r="CT8" s="680"/>
      <c r="CU8" s="680"/>
      <c r="CV8" s="680"/>
      <c r="CW8" s="680"/>
      <c r="CX8" s="680"/>
      <c r="CY8" s="681"/>
      <c r="CZ8" s="682">
        <v>14.6</v>
      </c>
      <c r="DA8" s="682"/>
      <c r="DB8" s="682"/>
      <c r="DC8" s="682"/>
      <c r="DD8" s="688">
        <v>76840</v>
      </c>
      <c r="DE8" s="680"/>
      <c r="DF8" s="680"/>
      <c r="DG8" s="680"/>
      <c r="DH8" s="680"/>
      <c r="DI8" s="680"/>
      <c r="DJ8" s="680"/>
      <c r="DK8" s="680"/>
      <c r="DL8" s="680"/>
      <c r="DM8" s="680"/>
      <c r="DN8" s="680"/>
      <c r="DO8" s="680"/>
      <c r="DP8" s="681"/>
      <c r="DQ8" s="688">
        <v>1507514</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8800</v>
      </c>
      <c r="S9" s="680"/>
      <c r="T9" s="680"/>
      <c r="U9" s="680"/>
      <c r="V9" s="680"/>
      <c r="W9" s="680"/>
      <c r="X9" s="680"/>
      <c r="Y9" s="681"/>
      <c r="Z9" s="682">
        <v>0</v>
      </c>
      <c r="AA9" s="682"/>
      <c r="AB9" s="682"/>
      <c r="AC9" s="682"/>
      <c r="AD9" s="683">
        <v>8800</v>
      </c>
      <c r="AE9" s="683"/>
      <c r="AF9" s="683"/>
      <c r="AG9" s="683"/>
      <c r="AH9" s="683"/>
      <c r="AI9" s="683"/>
      <c r="AJ9" s="683"/>
      <c r="AK9" s="683"/>
      <c r="AL9" s="684">
        <v>0.2</v>
      </c>
      <c r="AM9" s="685"/>
      <c r="AN9" s="685"/>
      <c r="AO9" s="686"/>
      <c r="AP9" s="676" t="s">
        <v>240</v>
      </c>
      <c r="AQ9" s="677"/>
      <c r="AR9" s="677"/>
      <c r="AS9" s="677"/>
      <c r="AT9" s="677"/>
      <c r="AU9" s="677"/>
      <c r="AV9" s="677"/>
      <c r="AW9" s="677"/>
      <c r="AX9" s="677"/>
      <c r="AY9" s="677"/>
      <c r="AZ9" s="677"/>
      <c r="BA9" s="677"/>
      <c r="BB9" s="677"/>
      <c r="BC9" s="677"/>
      <c r="BD9" s="677"/>
      <c r="BE9" s="677"/>
      <c r="BF9" s="678"/>
      <c r="BG9" s="679">
        <v>1141416</v>
      </c>
      <c r="BH9" s="680"/>
      <c r="BI9" s="680"/>
      <c r="BJ9" s="680"/>
      <c r="BK9" s="680"/>
      <c r="BL9" s="680"/>
      <c r="BM9" s="680"/>
      <c r="BN9" s="681"/>
      <c r="BO9" s="682">
        <v>32.5</v>
      </c>
      <c r="BP9" s="682"/>
      <c r="BQ9" s="682"/>
      <c r="BR9" s="682"/>
      <c r="BS9" s="688" t="s">
        <v>126</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662816</v>
      </c>
      <c r="CS9" s="680"/>
      <c r="CT9" s="680"/>
      <c r="CU9" s="680"/>
      <c r="CV9" s="680"/>
      <c r="CW9" s="680"/>
      <c r="CX9" s="680"/>
      <c r="CY9" s="681"/>
      <c r="CZ9" s="682">
        <v>3.2</v>
      </c>
      <c r="DA9" s="682"/>
      <c r="DB9" s="682"/>
      <c r="DC9" s="682"/>
      <c r="DD9" s="688">
        <v>3120</v>
      </c>
      <c r="DE9" s="680"/>
      <c r="DF9" s="680"/>
      <c r="DG9" s="680"/>
      <c r="DH9" s="680"/>
      <c r="DI9" s="680"/>
      <c r="DJ9" s="680"/>
      <c r="DK9" s="680"/>
      <c r="DL9" s="680"/>
      <c r="DM9" s="680"/>
      <c r="DN9" s="680"/>
      <c r="DO9" s="680"/>
      <c r="DP9" s="681"/>
      <c r="DQ9" s="688">
        <v>576169</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126</v>
      </c>
      <c r="AA10" s="682"/>
      <c r="AB10" s="682"/>
      <c r="AC10" s="682"/>
      <c r="AD10" s="683" t="s">
        <v>243</v>
      </c>
      <c r="AE10" s="683"/>
      <c r="AF10" s="683"/>
      <c r="AG10" s="683"/>
      <c r="AH10" s="683"/>
      <c r="AI10" s="683"/>
      <c r="AJ10" s="683"/>
      <c r="AK10" s="683"/>
      <c r="AL10" s="684" t="s">
        <v>243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94702</v>
      </c>
      <c r="BH10" s="680"/>
      <c r="BI10" s="680"/>
      <c r="BJ10" s="680"/>
      <c r="BK10" s="680"/>
      <c r="BL10" s="680"/>
      <c r="BM10" s="680"/>
      <c r="BN10" s="681"/>
      <c r="BO10" s="682">
        <v>2.7</v>
      </c>
      <c r="BP10" s="682"/>
      <c r="BQ10" s="682"/>
      <c r="BR10" s="682"/>
      <c r="BS10" s="688">
        <v>15821</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20291</v>
      </c>
      <c r="CS10" s="680"/>
      <c r="CT10" s="680"/>
      <c r="CU10" s="680"/>
      <c r="CV10" s="680"/>
      <c r="CW10" s="680"/>
      <c r="CX10" s="680"/>
      <c r="CY10" s="681"/>
      <c r="CZ10" s="682">
        <v>0.1</v>
      </c>
      <c r="DA10" s="682"/>
      <c r="DB10" s="682"/>
      <c r="DC10" s="682"/>
      <c r="DD10" s="688" t="s">
        <v>243</v>
      </c>
      <c r="DE10" s="680"/>
      <c r="DF10" s="680"/>
      <c r="DG10" s="680"/>
      <c r="DH10" s="680"/>
      <c r="DI10" s="680"/>
      <c r="DJ10" s="680"/>
      <c r="DK10" s="680"/>
      <c r="DL10" s="680"/>
      <c r="DM10" s="680"/>
      <c r="DN10" s="680"/>
      <c r="DO10" s="680"/>
      <c r="DP10" s="681"/>
      <c r="DQ10" s="688">
        <v>19763</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243</v>
      </c>
      <c r="S11" s="680"/>
      <c r="T11" s="680"/>
      <c r="U11" s="680"/>
      <c r="V11" s="680"/>
      <c r="W11" s="680"/>
      <c r="X11" s="680"/>
      <c r="Y11" s="681"/>
      <c r="Z11" s="682" t="s">
        <v>126</v>
      </c>
      <c r="AA11" s="682"/>
      <c r="AB11" s="682"/>
      <c r="AC11" s="682"/>
      <c r="AD11" s="683" t="s">
        <v>243</v>
      </c>
      <c r="AE11" s="683"/>
      <c r="AF11" s="683"/>
      <c r="AG11" s="683"/>
      <c r="AH11" s="683"/>
      <c r="AI11" s="683"/>
      <c r="AJ11" s="683"/>
      <c r="AK11" s="683"/>
      <c r="AL11" s="684" t="s">
        <v>126</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160703</v>
      </c>
      <c r="BH11" s="680"/>
      <c r="BI11" s="680"/>
      <c r="BJ11" s="680"/>
      <c r="BK11" s="680"/>
      <c r="BL11" s="680"/>
      <c r="BM11" s="680"/>
      <c r="BN11" s="681"/>
      <c r="BO11" s="682">
        <v>4.5999999999999996</v>
      </c>
      <c r="BP11" s="682"/>
      <c r="BQ11" s="682"/>
      <c r="BR11" s="682"/>
      <c r="BS11" s="688">
        <v>31951</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587406</v>
      </c>
      <c r="CS11" s="680"/>
      <c r="CT11" s="680"/>
      <c r="CU11" s="680"/>
      <c r="CV11" s="680"/>
      <c r="CW11" s="680"/>
      <c r="CX11" s="680"/>
      <c r="CY11" s="681"/>
      <c r="CZ11" s="682">
        <v>2.9</v>
      </c>
      <c r="DA11" s="682"/>
      <c r="DB11" s="682"/>
      <c r="DC11" s="682"/>
      <c r="DD11" s="688">
        <v>213836</v>
      </c>
      <c r="DE11" s="680"/>
      <c r="DF11" s="680"/>
      <c r="DG11" s="680"/>
      <c r="DH11" s="680"/>
      <c r="DI11" s="680"/>
      <c r="DJ11" s="680"/>
      <c r="DK11" s="680"/>
      <c r="DL11" s="680"/>
      <c r="DM11" s="680"/>
      <c r="DN11" s="680"/>
      <c r="DO11" s="680"/>
      <c r="DP11" s="681"/>
      <c r="DQ11" s="688">
        <v>345162</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455866</v>
      </c>
      <c r="S12" s="680"/>
      <c r="T12" s="680"/>
      <c r="U12" s="680"/>
      <c r="V12" s="680"/>
      <c r="W12" s="680"/>
      <c r="X12" s="680"/>
      <c r="Y12" s="681"/>
      <c r="Z12" s="682">
        <v>2.2000000000000002</v>
      </c>
      <c r="AA12" s="682"/>
      <c r="AB12" s="682"/>
      <c r="AC12" s="682"/>
      <c r="AD12" s="683">
        <v>455866</v>
      </c>
      <c r="AE12" s="683"/>
      <c r="AF12" s="683"/>
      <c r="AG12" s="683"/>
      <c r="AH12" s="683"/>
      <c r="AI12" s="683"/>
      <c r="AJ12" s="683"/>
      <c r="AK12" s="683"/>
      <c r="AL12" s="684">
        <v>8.1999999999999993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1740046</v>
      </c>
      <c r="BH12" s="680"/>
      <c r="BI12" s="680"/>
      <c r="BJ12" s="680"/>
      <c r="BK12" s="680"/>
      <c r="BL12" s="680"/>
      <c r="BM12" s="680"/>
      <c r="BN12" s="681"/>
      <c r="BO12" s="682">
        <v>49.6</v>
      </c>
      <c r="BP12" s="682"/>
      <c r="BQ12" s="682"/>
      <c r="BR12" s="682"/>
      <c r="BS12" s="688" t="s">
        <v>243</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853184</v>
      </c>
      <c r="CS12" s="680"/>
      <c r="CT12" s="680"/>
      <c r="CU12" s="680"/>
      <c r="CV12" s="680"/>
      <c r="CW12" s="680"/>
      <c r="CX12" s="680"/>
      <c r="CY12" s="681"/>
      <c r="CZ12" s="682">
        <v>4.0999999999999996</v>
      </c>
      <c r="DA12" s="682"/>
      <c r="DB12" s="682"/>
      <c r="DC12" s="682"/>
      <c r="DD12" s="688">
        <v>458672</v>
      </c>
      <c r="DE12" s="680"/>
      <c r="DF12" s="680"/>
      <c r="DG12" s="680"/>
      <c r="DH12" s="680"/>
      <c r="DI12" s="680"/>
      <c r="DJ12" s="680"/>
      <c r="DK12" s="680"/>
      <c r="DL12" s="680"/>
      <c r="DM12" s="680"/>
      <c r="DN12" s="680"/>
      <c r="DO12" s="680"/>
      <c r="DP12" s="681"/>
      <c r="DQ12" s="688">
        <v>247518</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3274</v>
      </c>
      <c r="S13" s="680"/>
      <c r="T13" s="680"/>
      <c r="U13" s="680"/>
      <c r="V13" s="680"/>
      <c r="W13" s="680"/>
      <c r="X13" s="680"/>
      <c r="Y13" s="681"/>
      <c r="Z13" s="682">
        <v>0</v>
      </c>
      <c r="AA13" s="682"/>
      <c r="AB13" s="682"/>
      <c r="AC13" s="682"/>
      <c r="AD13" s="683">
        <v>3274</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1739651</v>
      </c>
      <c r="BH13" s="680"/>
      <c r="BI13" s="680"/>
      <c r="BJ13" s="680"/>
      <c r="BK13" s="680"/>
      <c r="BL13" s="680"/>
      <c r="BM13" s="680"/>
      <c r="BN13" s="681"/>
      <c r="BO13" s="682">
        <v>49.6</v>
      </c>
      <c r="BP13" s="682"/>
      <c r="BQ13" s="682"/>
      <c r="BR13" s="682"/>
      <c r="BS13" s="688" t="s">
        <v>126</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962090</v>
      </c>
      <c r="CS13" s="680"/>
      <c r="CT13" s="680"/>
      <c r="CU13" s="680"/>
      <c r="CV13" s="680"/>
      <c r="CW13" s="680"/>
      <c r="CX13" s="680"/>
      <c r="CY13" s="681"/>
      <c r="CZ13" s="682">
        <v>4.7</v>
      </c>
      <c r="DA13" s="682"/>
      <c r="DB13" s="682"/>
      <c r="DC13" s="682"/>
      <c r="DD13" s="688">
        <v>324832</v>
      </c>
      <c r="DE13" s="680"/>
      <c r="DF13" s="680"/>
      <c r="DG13" s="680"/>
      <c r="DH13" s="680"/>
      <c r="DI13" s="680"/>
      <c r="DJ13" s="680"/>
      <c r="DK13" s="680"/>
      <c r="DL13" s="680"/>
      <c r="DM13" s="680"/>
      <c r="DN13" s="680"/>
      <c r="DO13" s="680"/>
      <c r="DP13" s="681"/>
      <c r="DQ13" s="688">
        <v>659100</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243</v>
      </c>
      <c r="S14" s="680"/>
      <c r="T14" s="680"/>
      <c r="U14" s="680"/>
      <c r="V14" s="680"/>
      <c r="W14" s="680"/>
      <c r="X14" s="680"/>
      <c r="Y14" s="681"/>
      <c r="Z14" s="682" t="s">
        <v>126</v>
      </c>
      <c r="AA14" s="682"/>
      <c r="AB14" s="682"/>
      <c r="AC14" s="682"/>
      <c r="AD14" s="683" t="s">
        <v>243</v>
      </c>
      <c r="AE14" s="683"/>
      <c r="AF14" s="683"/>
      <c r="AG14" s="683"/>
      <c r="AH14" s="683"/>
      <c r="AI14" s="683"/>
      <c r="AJ14" s="683"/>
      <c r="AK14" s="683"/>
      <c r="AL14" s="684" t="s">
        <v>243</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82686</v>
      </c>
      <c r="BH14" s="680"/>
      <c r="BI14" s="680"/>
      <c r="BJ14" s="680"/>
      <c r="BK14" s="680"/>
      <c r="BL14" s="680"/>
      <c r="BM14" s="680"/>
      <c r="BN14" s="681"/>
      <c r="BO14" s="682">
        <v>2.4</v>
      </c>
      <c r="BP14" s="682"/>
      <c r="BQ14" s="682"/>
      <c r="BR14" s="682"/>
      <c r="BS14" s="688" t="s">
        <v>126</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498124</v>
      </c>
      <c r="CS14" s="680"/>
      <c r="CT14" s="680"/>
      <c r="CU14" s="680"/>
      <c r="CV14" s="680"/>
      <c r="CW14" s="680"/>
      <c r="CX14" s="680"/>
      <c r="CY14" s="681"/>
      <c r="CZ14" s="682">
        <v>2.4</v>
      </c>
      <c r="DA14" s="682"/>
      <c r="DB14" s="682"/>
      <c r="DC14" s="682"/>
      <c r="DD14" s="688">
        <v>118181</v>
      </c>
      <c r="DE14" s="680"/>
      <c r="DF14" s="680"/>
      <c r="DG14" s="680"/>
      <c r="DH14" s="680"/>
      <c r="DI14" s="680"/>
      <c r="DJ14" s="680"/>
      <c r="DK14" s="680"/>
      <c r="DL14" s="680"/>
      <c r="DM14" s="680"/>
      <c r="DN14" s="680"/>
      <c r="DO14" s="680"/>
      <c r="DP14" s="681"/>
      <c r="DQ14" s="688">
        <v>353691</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35652</v>
      </c>
      <c r="S15" s="680"/>
      <c r="T15" s="680"/>
      <c r="U15" s="680"/>
      <c r="V15" s="680"/>
      <c r="W15" s="680"/>
      <c r="X15" s="680"/>
      <c r="Y15" s="681"/>
      <c r="Z15" s="682">
        <v>0.2</v>
      </c>
      <c r="AA15" s="682"/>
      <c r="AB15" s="682"/>
      <c r="AC15" s="682"/>
      <c r="AD15" s="683">
        <v>35652</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231913</v>
      </c>
      <c r="BH15" s="680"/>
      <c r="BI15" s="680"/>
      <c r="BJ15" s="680"/>
      <c r="BK15" s="680"/>
      <c r="BL15" s="680"/>
      <c r="BM15" s="680"/>
      <c r="BN15" s="681"/>
      <c r="BO15" s="682">
        <v>6.6</v>
      </c>
      <c r="BP15" s="682"/>
      <c r="BQ15" s="682"/>
      <c r="BR15" s="682"/>
      <c r="BS15" s="688" t="s">
        <v>243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996087</v>
      </c>
      <c r="CS15" s="680"/>
      <c r="CT15" s="680"/>
      <c r="CU15" s="680"/>
      <c r="CV15" s="680"/>
      <c r="CW15" s="680"/>
      <c r="CX15" s="680"/>
      <c r="CY15" s="681"/>
      <c r="CZ15" s="682">
        <v>4.8</v>
      </c>
      <c r="DA15" s="682"/>
      <c r="DB15" s="682"/>
      <c r="DC15" s="682"/>
      <c r="DD15" s="688">
        <v>130233</v>
      </c>
      <c r="DE15" s="680"/>
      <c r="DF15" s="680"/>
      <c r="DG15" s="680"/>
      <c r="DH15" s="680"/>
      <c r="DI15" s="680"/>
      <c r="DJ15" s="680"/>
      <c r="DK15" s="680"/>
      <c r="DL15" s="680"/>
      <c r="DM15" s="680"/>
      <c r="DN15" s="680"/>
      <c r="DO15" s="680"/>
      <c r="DP15" s="681"/>
      <c r="DQ15" s="688">
        <v>567144</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243</v>
      </c>
      <c r="S16" s="680"/>
      <c r="T16" s="680"/>
      <c r="U16" s="680"/>
      <c r="V16" s="680"/>
      <c r="W16" s="680"/>
      <c r="X16" s="680"/>
      <c r="Y16" s="681"/>
      <c r="Z16" s="682" t="s">
        <v>243</v>
      </c>
      <c r="AA16" s="682"/>
      <c r="AB16" s="682"/>
      <c r="AC16" s="682"/>
      <c r="AD16" s="683" t="s">
        <v>243</v>
      </c>
      <c r="AE16" s="683"/>
      <c r="AF16" s="683"/>
      <c r="AG16" s="683"/>
      <c r="AH16" s="683"/>
      <c r="AI16" s="683"/>
      <c r="AJ16" s="683"/>
      <c r="AK16" s="683"/>
      <c r="AL16" s="684" t="s">
        <v>243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243</v>
      </c>
      <c r="BP16" s="682"/>
      <c r="BQ16" s="682"/>
      <c r="BR16" s="682"/>
      <c r="BS16" s="688" t="s">
        <v>126</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243</v>
      </c>
      <c r="CS16" s="680"/>
      <c r="CT16" s="680"/>
      <c r="CU16" s="680"/>
      <c r="CV16" s="680"/>
      <c r="CW16" s="680"/>
      <c r="CX16" s="680"/>
      <c r="CY16" s="681"/>
      <c r="CZ16" s="682" t="s">
        <v>126</v>
      </c>
      <c r="DA16" s="682"/>
      <c r="DB16" s="682"/>
      <c r="DC16" s="682"/>
      <c r="DD16" s="688" t="s">
        <v>126</v>
      </c>
      <c r="DE16" s="680"/>
      <c r="DF16" s="680"/>
      <c r="DG16" s="680"/>
      <c r="DH16" s="680"/>
      <c r="DI16" s="680"/>
      <c r="DJ16" s="680"/>
      <c r="DK16" s="680"/>
      <c r="DL16" s="680"/>
      <c r="DM16" s="680"/>
      <c r="DN16" s="680"/>
      <c r="DO16" s="680"/>
      <c r="DP16" s="681"/>
      <c r="DQ16" s="688" t="s">
        <v>126</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16725</v>
      </c>
      <c r="S17" s="680"/>
      <c r="T17" s="680"/>
      <c r="U17" s="680"/>
      <c r="V17" s="680"/>
      <c r="W17" s="680"/>
      <c r="X17" s="680"/>
      <c r="Y17" s="681"/>
      <c r="Z17" s="682">
        <v>0.1</v>
      </c>
      <c r="AA17" s="682"/>
      <c r="AB17" s="682"/>
      <c r="AC17" s="682"/>
      <c r="AD17" s="683">
        <v>16725</v>
      </c>
      <c r="AE17" s="683"/>
      <c r="AF17" s="683"/>
      <c r="AG17" s="683"/>
      <c r="AH17" s="683"/>
      <c r="AI17" s="683"/>
      <c r="AJ17" s="683"/>
      <c r="AK17" s="683"/>
      <c r="AL17" s="684">
        <v>0.3</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243</v>
      </c>
      <c r="BP17" s="682"/>
      <c r="BQ17" s="682"/>
      <c r="BR17" s="682"/>
      <c r="BS17" s="688" t="s">
        <v>243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1035788</v>
      </c>
      <c r="CS17" s="680"/>
      <c r="CT17" s="680"/>
      <c r="CU17" s="680"/>
      <c r="CV17" s="680"/>
      <c r="CW17" s="680"/>
      <c r="CX17" s="680"/>
      <c r="CY17" s="681"/>
      <c r="CZ17" s="682">
        <v>5</v>
      </c>
      <c r="DA17" s="682"/>
      <c r="DB17" s="682"/>
      <c r="DC17" s="682"/>
      <c r="DD17" s="688" t="s">
        <v>126</v>
      </c>
      <c r="DE17" s="680"/>
      <c r="DF17" s="680"/>
      <c r="DG17" s="680"/>
      <c r="DH17" s="680"/>
      <c r="DI17" s="680"/>
      <c r="DJ17" s="680"/>
      <c r="DK17" s="680"/>
      <c r="DL17" s="680"/>
      <c r="DM17" s="680"/>
      <c r="DN17" s="680"/>
      <c r="DO17" s="680"/>
      <c r="DP17" s="681"/>
      <c r="DQ17" s="688">
        <v>1022106</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1529414</v>
      </c>
      <c r="S18" s="680"/>
      <c r="T18" s="680"/>
      <c r="U18" s="680"/>
      <c r="V18" s="680"/>
      <c r="W18" s="680"/>
      <c r="X18" s="680"/>
      <c r="Y18" s="681"/>
      <c r="Z18" s="682">
        <v>7.3</v>
      </c>
      <c r="AA18" s="682"/>
      <c r="AB18" s="682"/>
      <c r="AC18" s="682"/>
      <c r="AD18" s="683">
        <v>1401984</v>
      </c>
      <c r="AE18" s="683"/>
      <c r="AF18" s="683"/>
      <c r="AG18" s="683"/>
      <c r="AH18" s="683"/>
      <c r="AI18" s="683"/>
      <c r="AJ18" s="683"/>
      <c r="AK18" s="683"/>
      <c r="AL18" s="684">
        <v>25.1</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243</v>
      </c>
      <c r="BH18" s="680"/>
      <c r="BI18" s="680"/>
      <c r="BJ18" s="680"/>
      <c r="BK18" s="680"/>
      <c r="BL18" s="680"/>
      <c r="BM18" s="680"/>
      <c r="BN18" s="681"/>
      <c r="BO18" s="682" t="s">
        <v>243</v>
      </c>
      <c r="BP18" s="682"/>
      <c r="BQ18" s="682"/>
      <c r="BR18" s="682"/>
      <c r="BS18" s="688" t="s">
        <v>126</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126</v>
      </c>
      <c r="DA18" s="682"/>
      <c r="DB18" s="682"/>
      <c r="DC18" s="682"/>
      <c r="DD18" s="688" t="s">
        <v>243</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1401984</v>
      </c>
      <c r="S19" s="680"/>
      <c r="T19" s="680"/>
      <c r="U19" s="680"/>
      <c r="V19" s="680"/>
      <c r="W19" s="680"/>
      <c r="X19" s="680"/>
      <c r="Y19" s="681"/>
      <c r="Z19" s="682">
        <v>6.7</v>
      </c>
      <c r="AA19" s="682"/>
      <c r="AB19" s="682"/>
      <c r="AC19" s="682"/>
      <c r="AD19" s="683">
        <v>1401984</v>
      </c>
      <c r="AE19" s="683"/>
      <c r="AF19" s="683"/>
      <c r="AG19" s="683"/>
      <c r="AH19" s="683"/>
      <c r="AI19" s="683"/>
      <c r="AJ19" s="683"/>
      <c r="AK19" s="683"/>
      <c r="AL19" s="684">
        <v>25.1</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11152</v>
      </c>
      <c r="BH19" s="680"/>
      <c r="BI19" s="680"/>
      <c r="BJ19" s="680"/>
      <c r="BK19" s="680"/>
      <c r="BL19" s="680"/>
      <c r="BM19" s="680"/>
      <c r="BN19" s="681"/>
      <c r="BO19" s="682">
        <v>0.3</v>
      </c>
      <c r="BP19" s="682"/>
      <c r="BQ19" s="682"/>
      <c r="BR19" s="682"/>
      <c r="BS19" s="688" t="s">
        <v>126</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127430</v>
      </c>
      <c r="S20" s="680"/>
      <c r="T20" s="680"/>
      <c r="U20" s="680"/>
      <c r="V20" s="680"/>
      <c r="W20" s="680"/>
      <c r="X20" s="680"/>
      <c r="Y20" s="681"/>
      <c r="Z20" s="682">
        <v>0.6</v>
      </c>
      <c r="AA20" s="682"/>
      <c r="AB20" s="682"/>
      <c r="AC20" s="682"/>
      <c r="AD20" s="683" t="s">
        <v>243</v>
      </c>
      <c r="AE20" s="683"/>
      <c r="AF20" s="683"/>
      <c r="AG20" s="683"/>
      <c r="AH20" s="683"/>
      <c r="AI20" s="683"/>
      <c r="AJ20" s="683"/>
      <c r="AK20" s="683"/>
      <c r="AL20" s="684" t="s">
        <v>126</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11152</v>
      </c>
      <c r="BH20" s="680"/>
      <c r="BI20" s="680"/>
      <c r="BJ20" s="680"/>
      <c r="BK20" s="680"/>
      <c r="BL20" s="680"/>
      <c r="BM20" s="680"/>
      <c r="BN20" s="681"/>
      <c r="BO20" s="682">
        <v>0.3</v>
      </c>
      <c r="BP20" s="682"/>
      <c r="BQ20" s="682"/>
      <c r="BR20" s="682"/>
      <c r="BS20" s="688" t="s">
        <v>126</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20608046</v>
      </c>
      <c r="CS20" s="680"/>
      <c r="CT20" s="680"/>
      <c r="CU20" s="680"/>
      <c r="CV20" s="680"/>
      <c r="CW20" s="680"/>
      <c r="CX20" s="680"/>
      <c r="CY20" s="681"/>
      <c r="CZ20" s="682">
        <v>100</v>
      </c>
      <c r="DA20" s="682"/>
      <c r="DB20" s="682"/>
      <c r="DC20" s="682"/>
      <c r="DD20" s="688">
        <v>1370775</v>
      </c>
      <c r="DE20" s="680"/>
      <c r="DF20" s="680"/>
      <c r="DG20" s="680"/>
      <c r="DH20" s="680"/>
      <c r="DI20" s="680"/>
      <c r="DJ20" s="680"/>
      <c r="DK20" s="680"/>
      <c r="DL20" s="680"/>
      <c r="DM20" s="680"/>
      <c r="DN20" s="680"/>
      <c r="DO20" s="680"/>
      <c r="DP20" s="681"/>
      <c r="DQ20" s="688">
        <v>6403791</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243</v>
      </c>
      <c r="S21" s="680"/>
      <c r="T21" s="680"/>
      <c r="U21" s="680"/>
      <c r="V21" s="680"/>
      <c r="W21" s="680"/>
      <c r="X21" s="680"/>
      <c r="Y21" s="681"/>
      <c r="Z21" s="682" t="s">
        <v>126</v>
      </c>
      <c r="AA21" s="682"/>
      <c r="AB21" s="682"/>
      <c r="AC21" s="682"/>
      <c r="AD21" s="683" t="s">
        <v>243</v>
      </c>
      <c r="AE21" s="683"/>
      <c r="AF21" s="683"/>
      <c r="AG21" s="683"/>
      <c r="AH21" s="683"/>
      <c r="AI21" s="683"/>
      <c r="AJ21" s="683"/>
      <c r="AK21" s="683"/>
      <c r="AL21" s="684" t="s">
        <v>243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11152</v>
      </c>
      <c r="BH21" s="680"/>
      <c r="BI21" s="680"/>
      <c r="BJ21" s="680"/>
      <c r="BK21" s="680"/>
      <c r="BL21" s="680"/>
      <c r="BM21" s="680"/>
      <c r="BN21" s="681"/>
      <c r="BO21" s="682">
        <v>0.3</v>
      </c>
      <c r="BP21" s="682"/>
      <c r="BQ21" s="682"/>
      <c r="BR21" s="682"/>
      <c r="BS21" s="688" t="s">
        <v>278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5701812</v>
      </c>
      <c r="S22" s="680"/>
      <c r="T22" s="680"/>
      <c r="U22" s="680"/>
      <c r="V22" s="680"/>
      <c r="W22" s="680"/>
      <c r="X22" s="680"/>
      <c r="Y22" s="681"/>
      <c r="Z22" s="682">
        <v>27.2</v>
      </c>
      <c r="AA22" s="682"/>
      <c r="AB22" s="682"/>
      <c r="AC22" s="682"/>
      <c r="AD22" s="683">
        <v>5574382</v>
      </c>
      <c r="AE22" s="683"/>
      <c r="AF22" s="683"/>
      <c r="AG22" s="683"/>
      <c r="AH22" s="683"/>
      <c r="AI22" s="683"/>
      <c r="AJ22" s="683"/>
      <c r="AK22" s="683"/>
      <c r="AL22" s="684">
        <v>99.7</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126</v>
      </c>
      <c r="BP22" s="682"/>
      <c r="BQ22" s="682"/>
      <c r="BR22" s="682"/>
      <c r="BS22" s="688" t="s">
        <v>243</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2911</v>
      </c>
      <c r="S23" s="680"/>
      <c r="T23" s="680"/>
      <c r="U23" s="680"/>
      <c r="V23" s="680"/>
      <c r="W23" s="680"/>
      <c r="X23" s="680"/>
      <c r="Y23" s="681"/>
      <c r="Z23" s="682">
        <v>0</v>
      </c>
      <c r="AA23" s="682"/>
      <c r="AB23" s="682"/>
      <c r="AC23" s="682"/>
      <c r="AD23" s="683">
        <v>2911</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278</v>
      </c>
      <c r="BH23" s="680"/>
      <c r="BI23" s="680"/>
      <c r="BJ23" s="680"/>
      <c r="BK23" s="680"/>
      <c r="BL23" s="680"/>
      <c r="BM23" s="680"/>
      <c r="BN23" s="681"/>
      <c r="BO23" s="682" t="s">
        <v>126</v>
      </c>
      <c r="BP23" s="682"/>
      <c r="BQ23" s="682"/>
      <c r="BR23" s="682"/>
      <c r="BS23" s="688" t="s">
        <v>126</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62971</v>
      </c>
      <c r="S24" s="680"/>
      <c r="T24" s="680"/>
      <c r="U24" s="680"/>
      <c r="V24" s="680"/>
      <c r="W24" s="680"/>
      <c r="X24" s="680"/>
      <c r="Y24" s="681"/>
      <c r="Z24" s="682">
        <v>0.3</v>
      </c>
      <c r="AA24" s="682"/>
      <c r="AB24" s="682"/>
      <c r="AC24" s="682"/>
      <c r="AD24" s="683" t="s">
        <v>243</v>
      </c>
      <c r="AE24" s="683"/>
      <c r="AF24" s="683"/>
      <c r="AG24" s="683"/>
      <c r="AH24" s="683"/>
      <c r="AI24" s="683"/>
      <c r="AJ24" s="683"/>
      <c r="AK24" s="683"/>
      <c r="AL24" s="684" t="s">
        <v>243</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126</v>
      </c>
      <c r="BP24" s="682"/>
      <c r="BQ24" s="682"/>
      <c r="BR24" s="682"/>
      <c r="BS24" s="688" t="s">
        <v>243</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4421100</v>
      </c>
      <c r="CS24" s="669"/>
      <c r="CT24" s="669"/>
      <c r="CU24" s="669"/>
      <c r="CV24" s="669"/>
      <c r="CW24" s="669"/>
      <c r="CX24" s="669"/>
      <c r="CY24" s="670"/>
      <c r="CZ24" s="673">
        <v>21.5</v>
      </c>
      <c r="DA24" s="674"/>
      <c r="DB24" s="674"/>
      <c r="DC24" s="693"/>
      <c r="DD24" s="712">
        <v>3044790</v>
      </c>
      <c r="DE24" s="669"/>
      <c r="DF24" s="669"/>
      <c r="DG24" s="669"/>
      <c r="DH24" s="669"/>
      <c r="DI24" s="669"/>
      <c r="DJ24" s="669"/>
      <c r="DK24" s="670"/>
      <c r="DL24" s="712">
        <v>3021525</v>
      </c>
      <c r="DM24" s="669"/>
      <c r="DN24" s="669"/>
      <c r="DO24" s="669"/>
      <c r="DP24" s="669"/>
      <c r="DQ24" s="669"/>
      <c r="DR24" s="669"/>
      <c r="DS24" s="669"/>
      <c r="DT24" s="669"/>
      <c r="DU24" s="669"/>
      <c r="DV24" s="670"/>
      <c r="DW24" s="673">
        <v>50.5</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83945</v>
      </c>
      <c r="S25" s="680"/>
      <c r="T25" s="680"/>
      <c r="U25" s="680"/>
      <c r="V25" s="680"/>
      <c r="W25" s="680"/>
      <c r="X25" s="680"/>
      <c r="Y25" s="681"/>
      <c r="Z25" s="682">
        <v>0.4</v>
      </c>
      <c r="AA25" s="682"/>
      <c r="AB25" s="682"/>
      <c r="AC25" s="682"/>
      <c r="AD25" s="683">
        <v>3207</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243</v>
      </c>
      <c r="BH25" s="680"/>
      <c r="BI25" s="680"/>
      <c r="BJ25" s="680"/>
      <c r="BK25" s="680"/>
      <c r="BL25" s="680"/>
      <c r="BM25" s="680"/>
      <c r="BN25" s="681"/>
      <c r="BO25" s="682" t="s">
        <v>243</v>
      </c>
      <c r="BP25" s="682"/>
      <c r="BQ25" s="682"/>
      <c r="BR25" s="682"/>
      <c r="BS25" s="688" t="s">
        <v>243</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1601273</v>
      </c>
      <c r="CS25" s="715"/>
      <c r="CT25" s="715"/>
      <c r="CU25" s="715"/>
      <c r="CV25" s="715"/>
      <c r="CW25" s="715"/>
      <c r="CX25" s="715"/>
      <c r="CY25" s="716"/>
      <c r="CZ25" s="684">
        <v>7.8</v>
      </c>
      <c r="DA25" s="713"/>
      <c r="DB25" s="713"/>
      <c r="DC25" s="717"/>
      <c r="DD25" s="688">
        <v>1514707</v>
      </c>
      <c r="DE25" s="715"/>
      <c r="DF25" s="715"/>
      <c r="DG25" s="715"/>
      <c r="DH25" s="715"/>
      <c r="DI25" s="715"/>
      <c r="DJ25" s="715"/>
      <c r="DK25" s="716"/>
      <c r="DL25" s="688">
        <v>1491545</v>
      </c>
      <c r="DM25" s="715"/>
      <c r="DN25" s="715"/>
      <c r="DO25" s="715"/>
      <c r="DP25" s="715"/>
      <c r="DQ25" s="715"/>
      <c r="DR25" s="715"/>
      <c r="DS25" s="715"/>
      <c r="DT25" s="715"/>
      <c r="DU25" s="715"/>
      <c r="DV25" s="716"/>
      <c r="DW25" s="684">
        <v>24.9</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15729</v>
      </c>
      <c r="S26" s="680"/>
      <c r="T26" s="680"/>
      <c r="U26" s="680"/>
      <c r="V26" s="680"/>
      <c r="W26" s="680"/>
      <c r="X26" s="680"/>
      <c r="Y26" s="681"/>
      <c r="Z26" s="682">
        <v>0.1</v>
      </c>
      <c r="AA26" s="682"/>
      <c r="AB26" s="682"/>
      <c r="AC26" s="682"/>
      <c r="AD26" s="683" t="s">
        <v>243</v>
      </c>
      <c r="AE26" s="683"/>
      <c r="AF26" s="683"/>
      <c r="AG26" s="683"/>
      <c r="AH26" s="683"/>
      <c r="AI26" s="683"/>
      <c r="AJ26" s="683"/>
      <c r="AK26" s="683"/>
      <c r="AL26" s="684" t="s">
        <v>243</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243</v>
      </c>
      <c r="BP26" s="682"/>
      <c r="BQ26" s="682"/>
      <c r="BR26" s="682"/>
      <c r="BS26" s="688" t="s">
        <v>126</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1049193</v>
      </c>
      <c r="CS26" s="680"/>
      <c r="CT26" s="680"/>
      <c r="CU26" s="680"/>
      <c r="CV26" s="680"/>
      <c r="CW26" s="680"/>
      <c r="CX26" s="680"/>
      <c r="CY26" s="681"/>
      <c r="CZ26" s="684">
        <v>5.0999999999999996</v>
      </c>
      <c r="DA26" s="713"/>
      <c r="DB26" s="713"/>
      <c r="DC26" s="717"/>
      <c r="DD26" s="688">
        <v>1014663</v>
      </c>
      <c r="DE26" s="680"/>
      <c r="DF26" s="680"/>
      <c r="DG26" s="680"/>
      <c r="DH26" s="680"/>
      <c r="DI26" s="680"/>
      <c r="DJ26" s="680"/>
      <c r="DK26" s="681"/>
      <c r="DL26" s="688" t="s">
        <v>243</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1225500</v>
      </c>
      <c r="S27" s="680"/>
      <c r="T27" s="680"/>
      <c r="U27" s="680"/>
      <c r="V27" s="680"/>
      <c r="W27" s="680"/>
      <c r="X27" s="680"/>
      <c r="Y27" s="681"/>
      <c r="Z27" s="682">
        <v>5.8</v>
      </c>
      <c r="AA27" s="682"/>
      <c r="AB27" s="682"/>
      <c r="AC27" s="682"/>
      <c r="AD27" s="683" t="s">
        <v>243</v>
      </c>
      <c r="AE27" s="683"/>
      <c r="AF27" s="683"/>
      <c r="AG27" s="683"/>
      <c r="AH27" s="683"/>
      <c r="AI27" s="683"/>
      <c r="AJ27" s="683"/>
      <c r="AK27" s="683"/>
      <c r="AL27" s="684" t="s">
        <v>243</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3507469</v>
      </c>
      <c r="BH27" s="680"/>
      <c r="BI27" s="680"/>
      <c r="BJ27" s="680"/>
      <c r="BK27" s="680"/>
      <c r="BL27" s="680"/>
      <c r="BM27" s="680"/>
      <c r="BN27" s="681"/>
      <c r="BO27" s="682">
        <v>100</v>
      </c>
      <c r="BP27" s="682"/>
      <c r="BQ27" s="682"/>
      <c r="BR27" s="682"/>
      <c r="BS27" s="688">
        <v>47772</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1784039</v>
      </c>
      <c r="CS27" s="715"/>
      <c r="CT27" s="715"/>
      <c r="CU27" s="715"/>
      <c r="CV27" s="715"/>
      <c r="CW27" s="715"/>
      <c r="CX27" s="715"/>
      <c r="CY27" s="716"/>
      <c r="CZ27" s="684">
        <v>8.6999999999999993</v>
      </c>
      <c r="DA27" s="713"/>
      <c r="DB27" s="713"/>
      <c r="DC27" s="717"/>
      <c r="DD27" s="688">
        <v>507977</v>
      </c>
      <c r="DE27" s="715"/>
      <c r="DF27" s="715"/>
      <c r="DG27" s="715"/>
      <c r="DH27" s="715"/>
      <c r="DI27" s="715"/>
      <c r="DJ27" s="715"/>
      <c r="DK27" s="716"/>
      <c r="DL27" s="688">
        <v>507874</v>
      </c>
      <c r="DM27" s="715"/>
      <c r="DN27" s="715"/>
      <c r="DO27" s="715"/>
      <c r="DP27" s="715"/>
      <c r="DQ27" s="715"/>
      <c r="DR27" s="715"/>
      <c r="DS27" s="715"/>
      <c r="DT27" s="715"/>
      <c r="DU27" s="715"/>
      <c r="DV27" s="716"/>
      <c r="DW27" s="684">
        <v>8.5</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243</v>
      </c>
      <c r="S28" s="680"/>
      <c r="T28" s="680"/>
      <c r="U28" s="680"/>
      <c r="V28" s="680"/>
      <c r="W28" s="680"/>
      <c r="X28" s="680"/>
      <c r="Y28" s="681"/>
      <c r="Z28" s="682" t="s">
        <v>278</v>
      </c>
      <c r="AA28" s="682"/>
      <c r="AB28" s="682"/>
      <c r="AC28" s="682"/>
      <c r="AD28" s="683" t="s">
        <v>126</v>
      </c>
      <c r="AE28" s="683"/>
      <c r="AF28" s="683"/>
      <c r="AG28" s="683"/>
      <c r="AH28" s="683"/>
      <c r="AI28" s="683"/>
      <c r="AJ28" s="683"/>
      <c r="AK28" s="683"/>
      <c r="AL28" s="684" t="s">
        <v>243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1035788</v>
      </c>
      <c r="CS28" s="680"/>
      <c r="CT28" s="680"/>
      <c r="CU28" s="680"/>
      <c r="CV28" s="680"/>
      <c r="CW28" s="680"/>
      <c r="CX28" s="680"/>
      <c r="CY28" s="681"/>
      <c r="CZ28" s="684">
        <v>5</v>
      </c>
      <c r="DA28" s="713"/>
      <c r="DB28" s="713"/>
      <c r="DC28" s="717"/>
      <c r="DD28" s="688">
        <v>1022106</v>
      </c>
      <c r="DE28" s="680"/>
      <c r="DF28" s="680"/>
      <c r="DG28" s="680"/>
      <c r="DH28" s="680"/>
      <c r="DI28" s="680"/>
      <c r="DJ28" s="680"/>
      <c r="DK28" s="681"/>
      <c r="DL28" s="688">
        <v>1022106</v>
      </c>
      <c r="DM28" s="680"/>
      <c r="DN28" s="680"/>
      <c r="DO28" s="680"/>
      <c r="DP28" s="680"/>
      <c r="DQ28" s="680"/>
      <c r="DR28" s="680"/>
      <c r="DS28" s="680"/>
      <c r="DT28" s="680"/>
      <c r="DU28" s="680"/>
      <c r="DV28" s="681"/>
      <c r="DW28" s="684">
        <v>17.100000000000001</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814078</v>
      </c>
      <c r="S29" s="680"/>
      <c r="T29" s="680"/>
      <c r="U29" s="680"/>
      <c r="V29" s="680"/>
      <c r="W29" s="680"/>
      <c r="X29" s="680"/>
      <c r="Y29" s="681"/>
      <c r="Z29" s="682">
        <v>3.9</v>
      </c>
      <c r="AA29" s="682"/>
      <c r="AB29" s="682"/>
      <c r="AC29" s="682"/>
      <c r="AD29" s="683" t="s">
        <v>243</v>
      </c>
      <c r="AE29" s="683"/>
      <c r="AF29" s="683"/>
      <c r="AG29" s="683"/>
      <c r="AH29" s="683"/>
      <c r="AI29" s="683"/>
      <c r="AJ29" s="683"/>
      <c r="AK29" s="683"/>
      <c r="AL29" s="684" t="s">
        <v>126</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1035788</v>
      </c>
      <c r="CS29" s="715"/>
      <c r="CT29" s="715"/>
      <c r="CU29" s="715"/>
      <c r="CV29" s="715"/>
      <c r="CW29" s="715"/>
      <c r="CX29" s="715"/>
      <c r="CY29" s="716"/>
      <c r="CZ29" s="684">
        <v>5</v>
      </c>
      <c r="DA29" s="713"/>
      <c r="DB29" s="713"/>
      <c r="DC29" s="717"/>
      <c r="DD29" s="688">
        <v>1022106</v>
      </c>
      <c r="DE29" s="715"/>
      <c r="DF29" s="715"/>
      <c r="DG29" s="715"/>
      <c r="DH29" s="715"/>
      <c r="DI29" s="715"/>
      <c r="DJ29" s="715"/>
      <c r="DK29" s="716"/>
      <c r="DL29" s="688">
        <v>1022106</v>
      </c>
      <c r="DM29" s="715"/>
      <c r="DN29" s="715"/>
      <c r="DO29" s="715"/>
      <c r="DP29" s="715"/>
      <c r="DQ29" s="715"/>
      <c r="DR29" s="715"/>
      <c r="DS29" s="715"/>
      <c r="DT29" s="715"/>
      <c r="DU29" s="715"/>
      <c r="DV29" s="716"/>
      <c r="DW29" s="684">
        <v>17.100000000000001</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6492</v>
      </c>
      <c r="S30" s="680"/>
      <c r="T30" s="680"/>
      <c r="U30" s="680"/>
      <c r="V30" s="680"/>
      <c r="W30" s="680"/>
      <c r="X30" s="680"/>
      <c r="Y30" s="681"/>
      <c r="Z30" s="682">
        <v>0</v>
      </c>
      <c r="AA30" s="682"/>
      <c r="AB30" s="682"/>
      <c r="AC30" s="682"/>
      <c r="AD30" s="683">
        <v>4647</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98.8</v>
      </c>
      <c r="BH30" s="740"/>
      <c r="BI30" s="740"/>
      <c r="BJ30" s="740"/>
      <c r="BK30" s="740"/>
      <c r="BL30" s="740"/>
      <c r="BM30" s="674">
        <v>97.5</v>
      </c>
      <c r="BN30" s="740"/>
      <c r="BO30" s="740"/>
      <c r="BP30" s="740"/>
      <c r="BQ30" s="741"/>
      <c r="BR30" s="739">
        <v>98.9</v>
      </c>
      <c r="BS30" s="740"/>
      <c r="BT30" s="740"/>
      <c r="BU30" s="740"/>
      <c r="BV30" s="740"/>
      <c r="BW30" s="740"/>
      <c r="BX30" s="674">
        <v>97.4</v>
      </c>
      <c r="BY30" s="740"/>
      <c r="BZ30" s="740"/>
      <c r="CA30" s="740"/>
      <c r="CB30" s="741"/>
      <c r="CD30" s="744"/>
      <c r="CE30" s="745"/>
      <c r="CF30" s="694" t="s">
        <v>310</v>
      </c>
      <c r="CG30" s="695"/>
      <c r="CH30" s="695"/>
      <c r="CI30" s="695"/>
      <c r="CJ30" s="695"/>
      <c r="CK30" s="695"/>
      <c r="CL30" s="695"/>
      <c r="CM30" s="695"/>
      <c r="CN30" s="695"/>
      <c r="CO30" s="695"/>
      <c r="CP30" s="695"/>
      <c r="CQ30" s="696"/>
      <c r="CR30" s="679">
        <v>951074</v>
      </c>
      <c r="CS30" s="680"/>
      <c r="CT30" s="680"/>
      <c r="CU30" s="680"/>
      <c r="CV30" s="680"/>
      <c r="CW30" s="680"/>
      <c r="CX30" s="680"/>
      <c r="CY30" s="681"/>
      <c r="CZ30" s="684">
        <v>4.5999999999999996</v>
      </c>
      <c r="DA30" s="713"/>
      <c r="DB30" s="713"/>
      <c r="DC30" s="717"/>
      <c r="DD30" s="688">
        <v>939895</v>
      </c>
      <c r="DE30" s="680"/>
      <c r="DF30" s="680"/>
      <c r="DG30" s="680"/>
      <c r="DH30" s="680"/>
      <c r="DI30" s="680"/>
      <c r="DJ30" s="680"/>
      <c r="DK30" s="681"/>
      <c r="DL30" s="688">
        <v>939895</v>
      </c>
      <c r="DM30" s="680"/>
      <c r="DN30" s="680"/>
      <c r="DO30" s="680"/>
      <c r="DP30" s="680"/>
      <c r="DQ30" s="680"/>
      <c r="DR30" s="680"/>
      <c r="DS30" s="680"/>
      <c r="DT30" s="680"/>
      <c r="DU30" s="680"/>
      <c r="DV30" s="681"/>
      <c r="DW30" s="684">
        <v>15.7</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6405533</v>
      </c>
      <c r="S31" s="680"/>
      <c r="T31" s="680"/>
      <c r="U31" s="680"/>
      <c r="V31" s="680"/>
      <c r="W31" s="680"/>
      <c r="X31" s="680"/>
      <c r="Y31" s="681"/>
      <c r="Z31" s="682">
        <v>30.6</v>
      </c>
      <c r="AA31" s="682"/>
      <c r="AB31" s="682"/>
      <c r="AC31" s="682"/>
      <c r="AD31" s="683" t="s">
        <v>243</v>
      </c>
      <c r="AE31" s="683"/>
      <c r="AF31" s="683"/>
      <c r="AG31" s="683"/>
      <c r="AH31" s="683"/>
      <c r="AI31" s="683"/>
      <c r="AJ31" s="683"/>
      <c r="AK31" s="683"/>
      <c r="AL31" s="684" t="s">
        <v>243</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98.7</v>
      </c>
      <c r="BH31" s="715"/>
      <c r="BI31" s="715"/>
      <c r="BJ31" s="715"/>
      <c r="BK31" s="715"/>
      <c r="BL31" s="715"/>
      <c r="BM31" s="685">
        <v>97.6</v>
      </c>
      <c r="BN31" s="737"/>
      <c r="BO31" s="737"/>
      <c r="BP31" s="737"/>
      <c r="BQ31" s="738"/>
      <c r="BR31" s="736">
        <v>98.8</v>
      </c>
      <c r="BS31" s="715"/>
      <c r="BT31" s="715"/>
      <c r="BU31" s="715"/>
      <c r="BV31" s="715"/>
      <c r="BW31" s="715"/>
      <c r="BX31" s="685">
        <v>97.3</v>
      </c>
      <c r="BY31" s="737"/>
      <c r="BZ31" s="737"/>
      <c r="CA31" s="737"/>
      <c r="CB31" s="738"/>
      <c r="CD31" s="744"/>
      <c r="CE31" s="745"/>
      <c r="CF31" s="694" t="s">
        <v>314</v>
      </c>
      <c r="CG31" s="695"/>
      <c r="CH31" s="695"/>
      <c r="CI31" s="695"/>
      <c r="CJ31" s="695"/>
      <c r="CK31" s="695"/>
      <c r="CL31" s="695"/>
      <c r="CM31" s="695"/>
      <c r="CN31" s="695"/>
      <c r="CO31" s="695"/>
      <c r="CP31" s="695"/>
      <c r="CQ31" s="696"/>
      <c r="CR31" s="679">
        <v>84714</v>
      </c>
      <c r="CS31" s="715"/>
      <c r="CT31" s="715"/>
      <c r="CU31" s="715"/>
      <c r="CV31" s="715"/>
      <c r="CW31" s="715"/>
      <c r="CX31" s="715"/>
      <c r="CY31" s="716"/>
      <c r="CZ31" s="684">
        <v>0.4</v>
      </c>
      <c r="DA31" s="713"/>
      <c r="DB31" s="713"/>
      <c r="DC31" s="717"/>
      <c r="DD31" s="688">
        <v>82211</v>
      </c>
      <c r="DE31" s="715"/>
      <c r="DF31" s="715"/>
      <c r="DG31" s="715"/>
      <c r="DH31" s="715"/>
      <c r="DI31" s="715"/>
      <c r="DJ31" s="715"/>
      <c r="DK31" s="716"/>
      <c r="DL31" s="688">
        <v>82211</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5315413</v>
      </c>
      <c r="S32" s="680"/>
      <c r="T32" s="680"/>
      <c r="U32" s="680"/>
      <c r="V32" s="680"/>
      <c r="W32" s="680"/>
      <c r="X32" s="680"/>
      <c r="Y32" s="681"/>
      <c r="Z32" s="682">
        <v>25.4</v>
      </c>
      <c r="AA32" s="682"/>
      <c r="AB32" s="682"/>
      <c r="AC32" s="682"/>
      <c r="AD32" s="683" t="s">
        <v>126</v>
      </c>
      <c r="AE32" s="683"/>
      <c r="AF32" s="683"/>
      <c r="AG32" s="683"/>
      <c r="AH32" s="683"/>
      <c r="AI32" s="683"/>
      <c r="AJ32" s="683"/>
      <c r="AK32" s="683"/>
      <c r="AL32" s="684" t="s">
        <v>243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98.9</v>
      </c>
      <c r="BH32" s="749"/>
      <c r="BI32" s="749"/>
      <c r="BJ32" s="749"/>
      <c r="BK32" s="749"/>
      <c r="BL32" s="749"/>
      <c r="BM32" s="750">
        <v>97.3</v>
      </c>
      <c r="BN32" s="749"/>
      <c r="BO32" s="749"/>
      <c r="BP32" s="749"/>
      <c r="BQ32" s="751"/>
      <c r="BR32" s="748">
        <v>99</v>
      </c>
      <c r="BS32" s="749"/>
      <c r="BT32" s="749"/>
      <c r="BU32" s="749"/>
      <c r="BV32" s="749"/>
      <c r="BW32" s="749"/>
      <c r="BX32" s="750">
        <v>97.3</v>
      </c>
      <c r="BY32" s="749"/>
      <c r="BZ32" s="749"/>
      <c r="CA32" s="749"/>
      <c r="CB32" s="751"/>
      <c r="CD32" s="746"/>
      <c r="CE32" s="747"/>
      <c r="CF32" s="694" t="s">
        <v>317</v>
      </c>
      <c r="CG32" s="695"/>
      <c r="CH32" s="695"/>
      <c r="CI32" s="695"/>
      <c r="CJ32" s="695"/>
      <c r="CK32" s="695"/>
      <c r="CL32" s="695"/>
      <c r="CM32" s="695"/>
      <c r="CN32" s="695"/>
      <c r="CO32" s="695"/>
      <c r="CP32" s="695"/>
      <c r="CQ32" s="696"/>
      <c r="CR32" s="679" t="s">
        <v>243</v>
      </c>
      <c r="CS32" s="680"/>
      <c r="CT32" s="680"/>
      <c r="CU32" s="680"/>
      <c r="CV32" s="680"/>
      <c r="CW32" s="680"/>
      <c r="CX32" s="680"/>
      <c r="CY32" s="681"/>
      <c r="CZ32" s="684" t="s">
        <v>243</v>
      </c>
      <c r="DA32" s="713"/>
      <c r="DB32" s="713"/>
      <c r="DC32" s="717"/>
      <c r="DD32" s="688" t="s">
        <v>126</v>
      </c>
      <c r="DE32" s="680"/>
      <c r="DF32" s="680"/>
      <c r="DG32" s="680"/>
      <c r="DH32" s="680"/>
      <c r="DI32" s="680"/>
      <c r="DJ32" s="680"/>
      <c r="DK32" s="681"/>
      <c r="DL32" s="688" t="s">
        <v>243</v>
      </c>
      <c r="DM32" s="680"/>
      <c r="DN32" s="680"/>
      <c r="DO32" s="680"/>
      <c r="DP32" s="680"/>
      <c r="DQ32" s="680"/>
      <c r="DR32" s="680"/>
      <c r="DS32" s="680"/>
      <c r="DT32" s="680"/>
      <c r="DU32" s="680"/>
      <c r="DV32" s="681"/>
      <c r="DW32" s="684" t="s">
        <v>126</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369349</v>
      </c>
      <c r="S33" s="680"/>
      <c r="T33" s="680"/>
      <c r="U33" s="680"/>
      <c r="V33" s="680"/>
      <c r="W33" s="680"/>
      <c r="X33" s="680"/>
      <c r="Y33" s="681"/>
      <c r="Z33" s="682">
        <v>1.8</v>
      </c>
      <c r="AA33" s="682"/>
      <c r="AB33" s="682"/>
      <c r="AC33" s="682"/>
      <c r="AD33" s="683" t="s">
        <v>278</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14816171</v>
      </c>
      <c r="CS33" s="715"/>
      <c r="CT33" s="715"/>
      <c r="CU33" s="715"/>
      <c r="CV33" s="715"/>
      <c r="CW33" s="715"/>
      <c r="CX33" s="715"/>
      <c r="CY33" s="716"/>
      <c r="CZ33" s="684">
        <v>71.900000000000006</v>
      </c>
      <c r="DA33" s="713"/>
      <c r="DB33" s="713"/>
      <c r="DC33" s="717"/>
      <c r="DD33" s="688">
        <v>3042784</v>
      </c>
      <c r="DE33" s="715"/>
      <c r="DF33" s="715"/>
      <c r="DG33" s="715"/>
      <c r="DH33" s="715"/>
      <c r="DI33" s="715"/>
      <c r="DJ33" s="715"/>
      <c r="DK33" s="716"/>
      <c r="DL33" s="688">
        <v>2494185</v>
      </c>
      <c r="DM33" s="715"/>
      <c r="DN33" s="715"/>
      <c r="DO33" s="715"/>
      <c r="DP33" s="715"/>
      <c r="DQ33" s="715"/>
      <c r="DR33" s="715"/>
      <c r="DS33" s="715"/>
      <c r="DT33" s="715"/>
      <c r="DU33" s="715"/>
      <c r="DV33" s="716"/>
      <c r="DW33" s="684">
        <v>41.7</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175741</v>
      </c>
      <c r="S34" s="680"/>
      <c r="T34" s="680"/>
      <c r="U34" s="680"/>
      <c r="V34" s="680"/>
      <c r="W34" s="680"/>
      <c r="X34" s="680"/>
      <c r="Y34" s="681"/>
      <c r="Z34" s="682">
        <v>0.8</v>
      </c>
      <c r="AA34" s="682"/>
      <c r="AB34" s="682"/>
      <c r="AC34" s="682"/>
      <c r="AD34" s="683">
        <v>3247</v>
      </c>
      <c r="AE34" s="683"/>
      <c r="AF34" s="683"/>
      <c r="AG34" s="683"/>
      <c r="AH34" s="683"/>
      <c r="AI34" s="683"/>
      <c r="AJ34" s="683"/>
      <c r="AK34" s="683"/>
      <c r="AL34" s="684">
        <v>0.1</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3722692</v>
      </c>
      <c r="CS34" s="680"/>
      <c r="CT34" s="680"/>
      <c r="CU34" s="680"/>
      <c r="CV34" s="680"/>
      <c r="CW34" s="680"/>
      <c r="CX34" s="680"/>
      <c r="CY34" s="681"/>
      <c r="CZ34" s="684">
        <v>18.100000000000001</v>
      </c>
      <c r="DA34" s="713"/>
      <c r="DB34" s="713"/>
      <c r="DC34" s="717"/>
      <c r="DD34" s="688">
        <v>717731</v>
      </c>
      <c r="DE34" s="680"/>
      <c r="DF34" s="680"/>
      <c r="DG34" s="680"/>
      <c r="DH34" s="680"/>
      <c r="DI34" s="680"/>
      <c r="DJ34" s="680"/>
      <c r="DK34" s="681"/>
      <c r="DL34" s="688">
        <v>611459</v>
      </c>
      <c r="DM34" s="680"/>
      <c r="DN34" s="680"/>
      <c r="DO34" s="680"/>
      <c r="DP34" s="680"/>
      <c r="DQ34" s="680"/>
      <c r="DR34" s="680"/>
      <c r="DS34" s="680"/>
      <c r="DT34" s="680"/>
      <c r="DU34" s="680"/>
      <c r="DV34" s="681"/>
      <c r="DW34" s="684">
        <v>10.199999999999999</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777797</v>
      </c>
      <c r="S35" s="680"/>
      <c r="T35" s="680"/>
      <c r="U35" s="680"/>
      <c r="V35" s="680"/>
      <c r="W35" s="680"/>
      <c r="X35" s="680"/>
      <c r="Y35" s="681"/>
      <c r="Z35" s="682">
        <v>3.7</v>
      </c>
      <c r="AA35" s="682"/>
      <c r="AB35" s="682"/>
      <c r="AC35" s="682"/>
      <c r="AD35" s="683" t="s">
        <v>126</v>
      </c>
      <c r="AE35" s="683"/>
      <c r="AF35" s="683"/>
      <c r="AG35" s="683"/>
      <c r="AH35" s="683"/>
      <c r="AI35" s="683"/>
      <c r="AJ35" s="683"/>
      <c r="AK35" s="683"/>
      <c r="AL35" s="684" t="s">
        <v>126</v>
      </c>
      <c r="AM35" s="685"/>
      <c r="AN35" s="685"/>
      <c r="AO35" s="686"/>
      <c r="AP35" s="234"/>
      <c r="AQ35" s="752" t="s">
        <v>325</v>
      </c>
      <c r="AR35" s="753"/>
      <c r="AS35" s="753"/>
      <c r="AT35" s="753"/>
      <c r="AU35" s="753"/>
      <c r="AV35" s="753"/>
      <c r="AW35" s="753"/>
      <c r="AX35" s="753"/>
      <c r="AY35" s="754"/>
      <c r="AZ35" s="668">
        <v>1369461</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26157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20932</v>
      </c>
      <c r="CS35" s="715"/>
      <c r="CT35" s="715"/>
      <c r="CU35" s="715"/>
      <c r="CV35" s="715"/>
      <c r="CW35" s="715"/>
      <c r="CX35" s="715"/>
      <c r="CY35" s="716"/>
      <c r="CZ35" s="684">
        <v>0.1</v>
      </c>
      <c r="DA35" s="713"/>
      <c r="DB35" s="713"/>
      <c r="DC35" s="717"/>
      <c r="DD35" s="688">
        <v>8925</v>
      </c>
      <c r="DE35" s="715"/>
      <c r="DF35" s="715"/>
      <c r="DG35" s="715"/>
      <c r="DH35" s="715"/>
      <c r="DI35" s="715"/>
      <c r="DJ35" s="715"/>
      <c r="DK35" s="716"/>
      <c r="DL35" s="688">
        <v>8925</v>
      </c>
      <c r="DM35" s="715"/>
      <c r="DN35" s="715"/>
      <c r="DO35" s="715"/>
      <c r="DP35" s="715"/>
      <c r="DQ35" s="715"/>
      <c r="DR35" s="715"/>
      <c r="DS35" s="715"/>
      <c r="DT35" s="715"/>
      <c r="DU35" s="715"/>
      <c r="DV35" s="716"/>
      <c r="DW35" s="684">
        <v>0.1</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243</v>
      </c>
      <c r="AA36" s="682"/>
      <c r="AB36" s="682"/>
      <c r="AC36" s="682"/>
      <c r="AD36" s="683" t="s">
        <v>126</v>
      </c>
      <c r="AE36" s="683"/>
      <c r="AF36" s="683"/>
      <c r="AG36" s="683"/>
      <c r="AH36" s="683"/>
      <c r="AI36" s="683"/>
      <c r="AJ36" s="683"/>
      <c r="AK36" s="683"/>
      <c r="AL36" s="684" t="s">
        <v>126</v>
      </c>
      <c r="AM36" s="685"/>
      <c r="AN36" s="685"/>
      <c r="AO36" s="686"/>
      <c r="AQ36" s="756" t="s">
        <v>329</v>
      </c>
      <c r="AR36" s="757"/>
      <c r="AS36" s="757"/>
      <c r="AT36" s="757"/>
      <c r="AU36" s="757"/>
      <c r="AV36" s="757"/>
      <c r="AW36" s="757"/>
      <c r="AX36" s="757"/>
      <c r="AY36" s="758"/>
      <c r="AZ36" s="679">
        <v>565018</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24444</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3818038</v>
      </c>
      <c r="CS36" s="680"/>
      <c r="CT36" s="680"/>
      <c r="CU36" s="680"/>
      <c r="CV36" s="680"/>
      <c r="CW36" s="680"/>
      <c r="CX36" s="680"/>
      <c r="CY36" s="681"/>
      <c r="CZ36" s="684">
        <v>18.5</v>
      </c>
      <c r="DA36" s="713"/>
      <c r="DB36" s="713"/>
      <c r="DC36" s="717"/>
      <c r="DD36" s="688">
        <v>1088197</v>
      </c>
      <c r="DE36" s="680"/>
      <c r="DF36" s="680"/>
      <c r="DG36" s="680"/>
      <c r="DH36" s="680"/>
      <c r="DI36" s="680"/>
      <c r="DJ36" s="680"/>
      <c r="DK36" s="681"/>
      <c r="DL36" s="688">
        <v>790160</v>
      </c>
      <c r="DM36" s="680"/>
      <c r="DN36" s="680"/>
      <c r="DO36" s="680"/>
      <c r="DP36" s="680"/>
      <c r="DQ36" s="680"/>
      <c r="DR36" s="680"/>
      <c r="DS36" s="680"/>
      <c r="DT36" s="680"/>
      <c r="DU36" s="680"/>
      <c r="DV36" s="681"/>
      <c r="DW36" s="684">
        <v>13.2</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390997</v>
      </c>
      <c r="S37" s="680"/>
      <c r="T37" s="680"/>
      <c r="U37" s="680"/>
      <c r="V37" s="680"/>
      <c r="W37" s="680"/>
      <c r="X37" s="680"/>
      <c r="Y37" s="681"/>
      <c r="Z37" s="682">
        <v>1.9</v>
      </c>
      <c r="AA37" s="682"/>
      <c r="AB37" s="682"/>
      <c r="AC37" s="682"/>
      <c r="AD37" s="683" t="s">
        <v>126</v>
      </c>
      <c r="AE37" s="683"/>
      <c r="AF37" s="683"/>
      <c r="AG37" s="683"/>
      <c r="AH37" s="683"/>
      <c r="AI37" s="683"/>
      <c r="AJ37" s="683"/>
      <c r="AK37" s="683"/>
      <c r="AL37" s="684" t="s">
        <v>243</v>
      </c>
      <c r="AM37" s="685"/>
      <c r="AN37" s="685"/>
      <c r="AO37" s="686"/>
      <c r="AQ37" s="756" t="s">
        <v>333</v>
      </c>
      <c r="AR37" s="757"/>
      <c r="AS37" s="757"/>
      <c r="AT37" s="757"/>
      <c r="AU37" s="757"/>
      <c r="AV37" s="757"/>
      <c r="AW37" s="757"/>
      <c r="AX37" s="757"/>
      <c r="AY37" s="758"/>
      <c r="AZ37" s="679">
        <v>659</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3973</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679519</v>
      </c>
      <c r="CS37" s="715"/>
      <c r="CT37" s="715"/>
      <c r="CU37" s="715"/>
      <c r="CV37" s="715"/>
      <c r="CW37" s="715"/>
      <c r="CX37" s="715"/>
      <c r="CY37" s="716"/>
      <c r="CZ37" s="684">
        <v>3.3</v>
      </c>
      <c r="DA37" s="713"/>
      <c r="DB37" s="713"/>
      <c r="DC37" s="717"/>
      <c r="DD37" s="688">
        <v>679519</v>
      </c>
      <c r="DE37" s="715"/>
      <c r="DF37" s="715"/>
      <c r="DG37" s="715"/>
      <c r="DH37" s="715"/>
      <c r="DI37" s="715"/>
      <c r="DJ37" s="715"/>
      <c r="DK37" s="716"/>
      <c r="DL37" s="688">
        <v>642276</v>
      </c>
      <c r="DM37" s="715"/>
      <c r="DN37" s="715"/>
      <c r="DO37" s="715"/>
      <c r="DP37" s="715"/>
      <c r="DQ37" s="715"/>
      <c r="DR37" s="715"/>
      <c r="DS37" s="715"/>
      <c r="DT37" s="715"/>
      <c r="DU37" s="715"/>
      <c r="DV37" s="716"/>
      <c r="DW37" s="684">
        <v>10.7</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20957271</v>
      </c>
      <c r="S38" s="760"/>
      <c r="T38" s="760"/>
      <c r="U38" s="760"/>
      <c r="V38" s="760"/>
      <c r="W38" s="760"/>
      <c r="X38" s="760"/>
      <c r="Y38" s="761"/>
      <c r="Z38" s="762">
        <v>100</v>
      </c>
      <c r="AA38" s="762"/>
      <c r="AB38" s="762"/>
      <c r="AC38" s="762"/>
      <c r="AD38" s="763">
        <v>5588394</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243</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7319</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1368802</v>
      </c>
      <c r="CS38" s="680"/>
      <c r="CT38" s="680"/>
      <c r="CU38" s="680"/>
      <c r="CV38" s="680"/>
      <c r="CW38" s="680"/>
      <c r="CX38" s="680"/>
      <c r="CY38" s="681"/>
      <c r="CZ38" s="684">
        <v>6.6</v>
      </c>
      <c r="DA38" s="713"/>
      <c r="DB38" s="713"/>
      <c r="DC38" s="717"/>
      <c r="DD38" s="688">
        <v>1225485</v>
      </c>
      <c r="DE38" s="680"/>
      <c r="DF38" s="680"/>
      <c r="DG38" s="680"/>
      <c r="DH38" s="680"/>
      <c r="DI38" s="680"/>
      <c r="DJ38" s="680"/>
      <c r="DK38" s="681"/>
      <c r="DL38" s="688">
        <v>1083641</v>
      </c>
      <c r="DM38" s="680"/>
      <c r="DN38" s="680"/>
      <c r="DO38" s="680"/>
      <c r="DP38" s="680"/>
      <c r="DQ38" s="680"/>
      <c r="DR38" s="680"/>
      <c r="DS38" s="680"/>
      <c r="DT38" s="680"/>
      <c r="DU38" s="680"/>
      <c r="DV38" s="681"/>
      <c r="DW38" s="684">
        <v>18.100000000000001</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126</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121</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5878027</v>
      </c>
      <c r="CS39" s="715"/>
      <c r="CT39" s="715"/>
      <c r="CU39" s="715"/>
      <c r="CV39" s="715"/>
      <c r="CW39" s="715"/>
      <c r="CX39" s="715"/>
      <c r="CY39" s="716"/>
      <c r="CZ39" s="684">
        <v>28.5</v>
      </c>
      <c r="DA39" s="713"/>
      <c r="DB39" s="713"/>
      <c r="DC39" s="717"/>
      <c r="DD39" s="688">
        <v>2446</v>
      </c>
      <c r="DE39" s="715"/>
      <c r="DF39" s="715"/>
      <c r="DG39" s="715"/>
      <c r="DH39" s="715"/>
      <c r="DI39" s="715"/>
      <c r="DJ39" s="715"/>
      <c r="DK39" s="716"/>
      <c r="DL39" s="688" t="s">
        <v>243</v>
      </c>
      <c r="DM39" s="715"/>
      <c r="DN39" s="715"/>
      <c r="DO39" s="715"/>
      <c r="DP39" s="715"/>
      <c r="DQ39" s="715"/>
      <c r="DR39" s="715"/>
      <c r="DS39" s="715"/>
      <c r="DT39" s="715"/>
      <c r="DU39" s="715"/>
      <c r="DV39" s="716"/>
      <c r="DW39" s="684" t="s">
        <v>243</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190714</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243</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7680</v>
      </c>
      <c r="CS40" s="680"/>
      <c r="CT40" s="680"/>
      <c r="CU40" s="680"/>
      <c r="CV40" s="680"/>
      <c r="CW40" s="680"/>
      <c r="CX40" s="680"/>
      <c r="CY40" s="681"/>
      <c r="CZ40" s="684">
        <v>0</v>
      </c>
      <c r="DA40" s="713"/>
      <c r="DB40" s="713"/>
      <c r="DC40" s="717"/>
      <c r="DD40" s="688" t="s">
        <v>243</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613070</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242</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243</v>
      </c>
      <c r="DA41" s="713"/>
      <c r="DB41" s="713"/>
      <c r="DC41" s="717"/>
      <c r="DD41" s="688" t="s">
        <v>243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1370775</v>
      </c>
      <c r="CS42" s="680"/>
      <c r="CT42" s="680"/>
      <c r="CU42" s="680"/>
      <c r="CV42" s="680"/>
      <c r="CW42" s="680"/>
      <c r="CX42" s="680"/>
      <c r="CY42" s="681"/>
      <c r="CZ42" s="684">
        <v>6.7</v>
      </c>
      <c r="DA42" s="685"/>
      <c r="DB42" s="685"/>
      <c r="DC42" s="780"/>
      <c r="DD42" s="688">
        <v>316217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24265</v>
      </c>
      <c r="CS43" s="715"/>
      <c r="CT43" s="715"/>
      <c r="CU43" s="715"/>
      <c r="CV43" s="715"/>
      <c r="CW43" s="715"/>
      <c r="CX43" s="715"/>
      <c r="CY43" s="716"/>
      <c r="CZ43" s="684">
        <v>0.1</v>
      </c>
      <c r="DA43" s="713"/>
      <c r="DB43" s="713"/>
      <c r="DC43" s="717"/>
      <c r="DD43" s="688">
        <v>24265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1370775</v>
      </c>
      <c r="CS44" s="680"/>
      <c r="CT44" s="680"/>
      <c r="CU44" s="680"/>
      <c r="CV44" s="680"/>
      <c r="CW44" s="680"/>
      <c r="CX44" s="680"/>
      <c r="CY44" s="681"/>
      <c r="CZ44" s="684">
        <v>6.7</v>
      </c>
      <c r="DA44" s="685"/>
      <c r="DB44" s="685"/>
      <c r="DC44" s="780"/>
      <c r="DD44" s="688">
        <v>316217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499569</v>
      </c>
      <c r="CS45" s="715"/>
      <c r="CT45" s="715"/>
      <c r="CU45" s="715"/>
      <c r="CV45" s="715"/>
      <c r="CW45" s="715"/>
      <c r="CX45" s="715"/>
      <c r="CY45" s="716"/>
      <c r="CZ45" s="684">
        <v>2.4</v>
      </c>
      <c r="DA45" s="713"/>
      <c r="DB45" s="713"/>
      <c r="DC45" s="717"/>
      <c r="DD45" s="688">
        <v>15136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858833</v>
      </c>
      <c r="CS46" s="680"/>
      <c r="CT46" s="680"/>
      <c r="CU46" s="680"/>
      <c r="CV46" s="680"/>
      <c r="CW46" s="680"/>
      <c r="CX46" s="680"/>
      <c r="CY46" s="681"/>
      <c r="CZ46" s="684">
        <v>4.2</v>
      </c>
      <c r="DA46" s="685"/>
      <c r="DB46" s="685"/>
      <c r="DC46" s="780"/>
      <c r="DD46" s="688">
        <v>292508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126</v>
      </c>
      <c r="CS47" s="715"/>
      <c r="CT47" s="715"/>
      <c r="CU47" s="715"/>
      <c r="CV47" s="715"/>
      <c r="CW47" s="715"/>
      <c r="CX47" s="715"/>
      <c r="CY47" s="716"/>
      <c r="CZ47" s="684" t="s">
        <v>126</v>
      </c>
      <c r="DA47" s="713"/>
      <c r="DB47" s="713"/>
      <c r="DC47" s="717"/>
      <c r="DD47" s="688" t="s">
        <v>126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243</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20608046</v>
      </c>
      <c r="CS49" s="749"/>
      <c r="CT49" s="749"/>
      <c r="CU49" s="749"/>
      <c r="CV49" s="749"/>
      <c r="CW49" s="749"/>
      <c r="CX49" s="749"/>
      <c r="CY49" s="781"/>
      <c r="CZ49" s="764">
        <v>100</v>
      </c>
      <c r="DA49" s="782"/>
      <c r="DB49" s="782"/>
      <c r="DC49" s="783"/>
      <c r="DD49" s="784">
        <v>6403791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PefwKaeNCHo7jibra+YrRfUo1+6MldYRWb9fr2/l/ocShDTm6DF8OwjU3M9V9PVRFQ12m4KSlrCE5SiFLwTtg==" saltValue="btBwIoL5yswVQ8EttXVh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20958</v>
      </c>
      <c r="R7" s="815"/>
      <c r="S7" s="815"/>
      <c r="T7" s="815"/>
      <c r="U7" s="815"/>
      <c r="V7" s="815">
        <v>20610</v>
      </c>
      <c r="W7" s="815"/>
      <c r="X7" s="815"/>
      <c r="Y7" s="815"/>
      <c r="Z7" s="815"/>
      <c r="AA7" s="815">
        <v>349</v>
      </c>
      <c r="AB7" s="815"/>
      <c r="AC7" s="815"/>
      <c r="AD7" s="815"/>
      <c r="AE7" s="816"/>
      <c r="AF7" s="817">
        <v>293</v>
      </c>
      <c r="AG7" s="818"/>
      <c r="AH7" s="818"/>
      <c r="AI7" s="818"/>
      <c r="AJ7" s="819"/>
      <c r="AK7" s="854"/>
      <c r="AL7" s="855"/>
      <c r="AM7" s="855"/>
      <c r="AN7" s="855"/>
      <c r="AO7" s="855"/>
      <c r="AP7" s="855">
        <v>9759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0</v>
      </c>
      <c r="CI7" s="852"/>
      <c r="CJ7" s="852"/>
      <c r="CK7" s="852"/>
      <c r="CL7" s="853"/>
      <c r="CM7" s="851">
        <v>5</v>
      </c>
      <c r="CN7" s="852"/>
      <c r="CO7" s="852"/>
      <c r="CP7" s="852"/>
      <c r="CQ7" s="853"/>
      <c r="CR7" s="851">
        <v>2</v>
      </c>
      <c r="CS7" s="852"/>
      <c r="CT7" s="852"/>
      <c r="CU7" s="852"/>
      <c r="CV7" s="853"/>
      <c r="CW7" s="851">
        <v>0</v>
      </c>
      <c r="CX7" s="852"/>
      <c r="CY7" s="852"/>
      <c r="CZ7" s="852"/>
      <c r="DA7" s="853"/>
      <c r="DB7" s="851">
        <v>0</v>
      </c>
      <c r="DC7" s="852"/>
      <c r="DD7" s="852"/>
      <c r="DE7" s="852"/>
      <c r="DF7" s="853"/>
      <c r="DG7" s="851">
        <v>130</v>
      </c>
      <c r="DH7" s="852"/>
      <c r="DI7" s="852"/>
      <c r="DJ7" s="852"/>
      <c r="DK7" s="853"/>
      <c r="DL7" s="851">
        <v>0</v>
      </c>
      <c r="DM7" s="852"/>
      <c r="DN7" s="852"/>
      <c r="DO7" s="852"/>
      <c r="DP7" s="853"/>
      <c r="DQ7" s="851">
        <v>0</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1</v>
      </c>
      <c r="R8" s="839"/>
      <c r="S8" s="839"/>
      <c r="T8" s="839"/>
      <c r="U8" s="839"/>
      <c r="V8" s="839">
        <v>0</v>
      </c>
      <c r="W8" s="839"/>
      <c r="X8" s="839"/>
      <c r="Y8" s="839"/>
      <c r="Z8" s="839"/>
      <c r="AA8" s="839">
        <v>1</v>
      </c>
      <c r="AB8" s="839"/>
      <c r="AC8" s="839"/>
      <c r="AD8" s="839"/>
      <c r="AE8" s="840"/>
      <c r="AF8" s="841">
        <v>1</v>
      </c>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v>0</v>
      </c>
      <c r="CI8" s="862"/>
      <c r="CJ8" s="862"/>
      <c r="CK8" s="862"/>
      <c r="CL8" s="863"/>
      <c r="CM8" s="861">
        <v>47</v>
      </c>
      <c r="CN8" s="862"/>
      <c r="CO8" s="862"/>
      <c r="CP8" s="862"/>
      <c r="CQ8" s="863"/>
      <c r="CR8" s="861">
        <v>50</v>
      </c>
      <c r="CS8" s="862"/>
      <c r="CT8" s="862"/>
      <c r="CU8" s="862"/>
      <c r="CV8" s="863"/>
      <c r="CW8" s="861">
        <v>0</v>
      </c>
      <c r="CX8" s="862"/>
      <c r="CY8" s="862"/>
      <c r="CZ8" s="862"/>
      <c r="DA8" s="863"/>
      <c r="DB8" s="861">
        <v>27</v>
      </c>
      <c r="DC8" s="862"/>
      <c r="DD8" s="862"/>
      <c r="DE8" s="862"/>
      <c r="DF8" s="863"/>
      <c r="DG8" s="861">
        <v>0</v>
      </c>
      <c r="DH8" s="862"/>
      <c r="DI8" s="862"/>
      <c r="DJ8" s="862"/>
      <c r="DK8" s="863"/>
      <c r="DL8" s="861">
        <v>370</v>
      </c>
      <c r="DM8" s="862"/>
      <c r="DN8" s="862"/>
      <c r="DO8" s="862"/>
      <c r="DP8" s="863"/>
      <c r="DQ8" s="861">
        <v>40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582</v>
      </c>
      <c r="BT9" s="849"/>
      <c r="BU9" s="849"/>
      <c r="BV9" s="849"/>
      <c r="BW9" s="849"/>
      <c r="BX9" s="849"/>
      <c r="BY9" s="849"/>
      <c r="BZ9" s="849"/>
      <c r="CA9" s="849"/>
      <c r="CB9" s="849"/>
      <c r="CC9" s="849"/>
      <c r="CD9" s="849"/>
      <c r="CE9" s="849"/>
      <c r="CF9" s="849"/>
      <c r="CG9" s="850"/>
      <c r="CH9" s="861">
        <v>33</v>
      </c>
      <c r="CI9" s="862"/>
      <c r="CJ9" s="862"/>
      <c r="CK9" s="862"/>
      <c r="CL9" s="863"/>
      <c r="CM9" s="861">
        <v>31</v>
      </c>
      <c r="CN9" s="862"/>
      <c r="CO9" s="862"/>
      <c r="CP9" s="862"/>
      <c r="CQ9" s="863"/>
      <c r="CR9" s="861">
        <v>0</v>
      </c>
      <c r="CS9" s="862"/>
      <c r="CT9" s="862"/>
      <c r="CU9" s="862"/>
      <c r="CV9" s="863"/>
      <c r="CW9" s="861">
        <v>13</v>
      </c>
      <c r="CX9" s="862"/>
      <c r="CY9" s="862"/>
      <c r="CZ9" s="862"/>
      <c r="DA9" s="863"/>
      <c r="DB9" s="861">
        <v>0</v>
      </c>
      <c r="DC9" s="862"/>
      <c r="DD9" s="862"/>
      <c r="DE9" s="862"/>
      <c r="DF9" s="863"/>
      <c r="DG9" s="861">
        <v>0</v>
      </c>
      <c r="DH9" s="862"/>
      <c r="DI9" s="862"/>
      <c r="DJ9" s="862"/>
      <c r="DK9" s="863"/>
      <c r="DL9" s="861">
        <v>0</v>
      </c>
      <c r="DM9" s="862"/>
      <c r="DN9" s="862"/>
      <c r="DO9" s="862"/>
      <c r="DP9" s="863"/>
      <c r="DQ9" s="861">
        <v>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20957</v>
      </c>
      <c r="R23" s="874"/>
      <c r="S23" s="874"/>
      <c r="T23" s="874"/>
      <c r="U23" s="874"/>
      <c r="V23" s="874">
        <v>20608</v>
      </c>
      <c r="W23" s="874"/>
      <c r="X23" s="874"/>
      <c r="Y23" s="874"/>
      <c r="Z23" s="874"/>
      <c r="AA23" s="874">
        <v>349</v>
      </c>
      <c r="AB23" s="874"/>
      <c r="AC23" s="874"/>
      <c r="AD23" s="874"/>
      <c r="AE23" s="875"/>
      <c r="AF23" s="876">
        <v>294</v>
      </c>
      <c r="AG23" s="874"/>
      <c r="AH23" s="874"/>
      <c r="AI23" s="874"/>
      <c r="AJ23" s="877"/>
      <c r="AK23" s="878"/>
      <c r="AL23" s="879"/>
      <c r="AM23" s="879"/>
      <c r="AN23" s="879"/>
      <c r="AO23" s="879"/>
      <c r="AP23" s="874">
        <v>9759</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3032</v>
      </c>
      <c r="R28" s="903"/>
      <c r="S28" s="903"/>
      <c r="T28" s="903"/>
      <c r="U28" s="903"/>
      <c r="V28" s="903">
        <v>3006</v>
      </c>
      <c r="W28" s="903"/>
      <c r="X28" s="903"/>
      <c r="Y28" s="903"/>
      <c r="Z28" s="903"/>
      <c r="AA28" s="903">
        <v>26</v>
      </c>
      <c r="AB28" s="903"/>
      <c r="AC28" s="903"/>
      <c r="AD28" s="903"/>
      <c r="AE28" s="904"/>
      <c r="AF28" s="905">
        <v>26</v>
      </c>
      <c r="AG28" s="903"/>
      <c r="AH28" s="903"/>
      <c r="AI28" s="903"/>
      <c r="AJ28" s="906"/>
      <c r="AK28" s="907"/>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1989</v>
      </c>
      <c r="R29" s="839"/>
      <c r="S29" s="839"/>
      <c r="T29" s="839"/>
      <c r="U29" s="839"/>
      <c r="V29" s="839">
        <v>1865</v>
      </c>
      <c r="W29" s="839"/>
      <c r="X29" s="839"/>
      <c r="Y29" s="839"/>
      <c r="Z29" s="839"/>
      <c r="AA29" s="839">
        <v>124</v>
      </c>
      <c r="AB29" s="839"/>
      <c r="AC29" s="839"/>
      <c r="AD29" s="839"/>
      <c r="AE29" s="840"/>
      <c r="AF29" s="841">
        <v>124</v>
      </c>
      <c r="AG29" s="842"/>
      <c r="AH29" s="842"/>
      <c r="AI29" s="842"/>
      <c r="AJ29" s="843"/>
      <c r="AK29" s="910"/>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455</v>
      </c>
      <c r="R30" s="839"/>
      <c r="S30" s="839"/>
      <c r="T30" s="839"/>
      <c r="U30" s="839"/>
      <c r="V30" s="839">
        <v>453</v>
      </c>
      <c r="W30" s="839"/>
      <c r="X30" s="839"/>
      <c r="Y30" s="839"/>
      <c r="Z30" s="839"/>
      <c r="AA30" s="839">
        <v>2</v>
      </c>
      <c r="AB30" s="839"/>
      <c r="AC30" s="839"/>
      <c r="AD30" s="839"/>
      <c r="AE30" s="840"/>
      <c r="AF30" s="841">
        <v>2</v>
      </c>
      <c r="AG30" s="842"/>
      <c r="AH30" s="842"/>
      <c r="AI30" s="842"/>
      <c r="AJ30" s="843"/>
      <c r="AK30" s="910"/>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539</v>
      </c>
      <c r="R31" s="839"/>
      <c r="S31" s="839"/>
      <c r="T31" s="839"/>
      <c r="U31" s="839"/>
      <c r="V31" s="839">
        <v>542</v>
      </c>
      <c r="W31" s="839"/>
      <c r="X31" s="839"/>
      <c r="Y31" s="839"/>
      <c r="Z31" s="839"/>
      <c r="AA31" s="839">
        <v>-3</v>
      </c>
      <c r="AB31" s="839"/>
      <c r="AC31" s="839"/>
      <c r="AD31" s="839"/>
      <c r="AE31" s="840"/>
      <c r="AF31" s="841">
        <v>1326</v>
      </c>
      <c r="AG31" s="842"/>
      <c r="AH31" s="842"/>
      <c r="AI31" s="842"/>
      <c r="AJ31" s="843"/>
      <c r="AK31" s="910"/>
      <c r="AL31" s="911"/>
      <c r="AM31" s="911"/>
      <c r="AN31" s="911"/>
      <c r="AO31" s="911"/>
      <c r="AP31" s="911">
        <v>203</v>
      </c>
      <c r="AQ31" s="911"/>
      <c r="AR31" s="911"/>
      <c r="AS31" s="911"/>
      <c r="AT31" s="911"/>
      <c r="AU31" s="911"/>
      <c r="AV31" s="911"/>
      <c r="AW31" s="911"/>
      <c r="AX31" s="911"/>
      <c r="AY31" s="911"/>
      <c r="AZ31" s="912"/>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1029</v>
      </c>
      <c r="R32" s="839"/>
      <c r="S32" s="839"/>
      <c r="T32" s="839"/>
      <c r="U32" s="839"/>
      <c r="V32" s="839">
        <v>1019</v>
      </c>
      <c r="W32" s="839"/>
      <c r="X32" s="839"/>
      <c r="Y32" s="839"/>
      <c r="Z32" s="839"/>
      <c r="AA32" s="839">
        <v>10</v>
      </c>
      <c r="AB32" s="839"/>
      <c r="AC32" s="839"/>
      <c r="AD32" s="839"/>
      <c r="AE32" s="840"/>
      <c r="AF32" s="841">
        <v>3</v>
      </c>
      <c r="AG32" s="842"/>
      <c r="AH32" s="842"/>
      <c r="AI32" s="842"/>
      <c r="AJ32" s="843"/>
      <c r="AK32" s="910"/>
      <c r="AL32" s="911"/>
      <c r="AM32" s="911"/>
      <c r="AN32" s="911"/>
      <c r="AO32" s="911"/>
      <c r="AP32" s="911">
        <v>4084</v>
      </c>
      <c r="AQ32" s="911"/>
      <c r="AR32" s="911"/>
      <c r="AS32" s="911"/>
      <c r="AT32" s="911"/>
      <c r="AU32" s="911">
        <v>4060</v>
      </c>
      <c r="AV32" s="911"/>
      <c r="AW32" s="911"/>
      <c r="AX32" s="911"/>
      <c r="AY32" s="911"/>
      <c r="AZ32" s="912"/>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233</v>
      </c>
      <c r="R33" s="839"/>
      <c r="S33" s="839"/>
      <c r="T33" s="839"/>
      <c r="U33" s="839"/>
      <c r="V33" s="839">
        <v>224</v>
      </c>
      <c r="W33" s="839"/>
      <c r="X33" s="839"/>
      <c r="Y33" s="839"/>
      <c r="Z33" s="839"/>
      <c r="AA33" s="839">
        <v>10</v>
      </c>
      <c r="AB33" s="839"/>
      <c r="AC33" s="839"/>
      <c r="AD33" s="839"/>
      <c r="AE33" s="840"/>
      <c r="AF33" s="841">
        <v>10</v>
      </c>
      <c r="AG33" s="842"/>
      <c r="AH33" s="842"/>
      <c r="AI33" s="842"/>
      <c r="AJ33" s="843"/>
      <c r="AK33" s="910"/>
      <c r="AL33" s="911"/>
      <c r="AM33" s="911"/>
      <c r="AN33" s="911"/>
      <c r="AO33" s="911"/>
      <c r="AP33" s="911">
        <v>1383</v>
      </c>
      <c r="AQ33" s="911"/>
      <c r="AR33" s="911"/>
      <c r="AS33" s="911"/>
      <c r="AT33" s="911"/>
      <c r="AU33" s="911">
        <v>1369</v>
      </c>
      <c r="AV33" s="911"/>
      <c r="AW33" s="911"/>
      <c r="AX33" s="911"/>
      <c r="AY33" s="911"/>
      <c r="AZ33" s="912"/>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1489</v>
      </c>
      <c r="AG63" s="922"/>
      <c r="AH63" s="922"/>
      <c r="AI63" s="922"/>
      <c r="AJ63" s="923"/>
      <c r="AK63" s="924"/>
      <c r="AL63" s="919"/>
      <c r="AM63" s="919"/>
      <c r="AN63" s="919"/>
      <c r="AO63" s="919"/>
      <c r="AP63" s="922">
        <v>5670</v>
      </c>
      <c r="AQ63" s="922"/>
      <c r="AR63" s="922"/>
      <c r="AS63" s="922"/>
      <c r="AT63" s="922"/>
      <c r="AU63" s="922">
        <v>5429</v>
      </c>
      <c r="AV63" s="922"/>
      <c r="AW63" s="922"/>
      <c r="AX63" s="922"/>
      <c r="AY63" s="922"/>
      <c r="AZ63" s="926"/>
      <c r="BA63" s="926"/>
      <c r="BB63" s="926"/>
      <c r="BC63" s="926"/>
      <c r="BD63" s="926"/>
      <c r="BE63" s="927"/>
      <c r="BF63" s="927"/>
      <c r="BG63" s="927"/>
      <c r="BH63" s="927"/>
      <c r="BI63" s="928"/>
      <c r="BJ63" s="929" t="s">
        <v>126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393</v>
      </c>
      <c r="AB66" s="798"/>
      <c r="AC66" s="798"/>
      <c r="AD66" s="798"/>
      <c r="AE66" s="799"/>
      <c r="AF66" s="932" t="s">
        <v>414</v>
      </c>
      <c r="AG66" s="893"/>
      <c r="AH66" s="893"/>
      <c r="AI66" s="893"/>
      <c r="AJ66" s="933"/>
      <c r="AK66" s="797" t="s">
        <v>395</v>
      </c>
      <c r="AL66" s="821"/>
      <c r="AM66" s="821"/>
      <c r="AN66" s="821"/>
      <c r="AO66" s="822"/>
      <c r="AP66" s="797" t="s">
        <v>415</v>
      </c>
      <c r="AQ66" s="798"/>
      <c r="AR66" s="798"/>
      <c r="AS66" s="798"/>
      <c r="AT66" s="799"/>
      <c r="AU66" s="797" t="s">
        <v>416</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570</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7" t="s">
        <v>571</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c r="AQ69" s="911"/>
      <c r="AR69" s="911"/>
      <c r="AS69" s="911"/>
      <c r="AT69" s="911"/>
      <c r="AU69" s="911"/>
      <c r="AV69" s="911"/>
      <c r="AW69" s="911"/>
      <c r="AX69" s="911"/>
      <c r="AY69" s="911"/>
      <c r="AZ69" s="958"/>
      <c r="BA69" s="958"/>
      <c r="BB69" s="958"/>
      <c r="BC69" s="958"/>
      <c r="BD69" s="959"/>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572</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c r="AL70" s="911"/>
      <c r="AM70" s="911"/>
      <c r="AN70" s="911"/>
      <c r="AO70" s="911"/>
      <c r="AP70" s="911"/>
      <c r="AQ70" s="911"/>
      <c r="AR70" s="911"/>
      <c r="AS70" s="911"/>
      <c r="AT70" s="911"/>
      <c r="AU70" s="911"/>
      <c r="AV70" s="911"/>
      <c r="AW70" s="911"/>
      <c r="AX70" s="911"/>
      <c r="AY70" s="911"/>
      <c r="AZ70" s="958"/>
      <c r="BA70" s="958"/>
      <c r="BB70" s="958"/>
      <c r="BC70" s="958"/>
      <c r="BD70" s="959"/>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7" t="s">
        <v>573</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c r="AL71" s="911"/>
      <c r="AM71" s="911"/>
      <c r="AN71" s="911"/>
      <c r="AO71" s="911"/>
      <c r="AP71" s="911"/>
      <c r="AQ71" s="911"/>
      <c r="AR71" s="911"/>
      <c r="AS71" s="911"/>
      <c r="AT71" s="911"/>
      <c r="AU71" s="911"/>
      <c r="AV71" s="911"/>
      <c r="AW71" s="911"/>
      <c r="AX71" s="911"/>
      <c r="AY71" s="911"/>
      <c r="AZ71" s="958"/>
      <c r="BA71" s="958"/>
      <c r="BB71" s="958"/>
      <c r="BC71" s="958"/>
      <c r="BD71" s="959"/>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7" t="s">
        <v>576</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c r="AQ72" s="911"/>
      <c r="AR72" s="911"/>
      <c r="AS72" s="911"/>
      <c r="AT72" s="911"/>
      <c r="AU72" s="911"/>
      <c r="AV72" s="911"/>
      <c r="AW72" s="911"/>
      <c r="AX72" s="911"/>
      <c r="AY72" s="911"/>
      <c r="AZ72" s="958"/>
      <c r="BA72" s="958"/>
      <c r="BB72" s="958"/>
      <c r="BC72" s="958"/>
      <c r="BD72" s="959"/>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7" t="s">
        <v>574</v>
      </c>
      <c r="C73" s="954"/>
      <c r="D73" s="954"/>
      <c r="E73" s="954"/>
      <c r="F73" s="954"/>
      <c r="G73" s="954"/>
      <c r="H73" s="954"/>
      <c r="I73" s="954"/>
      <c r="J73" s="954"/>
      <c r="K73" s="954"/>
      <c r="L73" s="954"/>
      <c r="M73" s="954"/>
      <c r="N73" s="954"/>
      <c r="O73" s="954"/>
      <c r="P73" s="955"/>
      <c r="Q73" s="956">
        <v>2853</v>
      </c>
      <c r="R73" s="911"/>
      <c r="S73" s="911"/>
      <c r="T73" s="911"/>
      <c r="U73" s="911"/>
      <c r="V73" s="911">
        <v>2676</v>
      </c>
      <c r="W73" s="911"/>
      <c r="X73" s="911"/>
      <c r="Y73" s="911"/>
      <c r="Z73" s="911"/>
      <c r="AA73" s="911">
        <v>177</v>
      </c>
      <c r="AB73" s="911"/>
      <c r="AC73" s="911"/>
      <c r="AD73" s="911"/>
      <c r="AE73" s="911"/>
      <c r="AF73" s="911">
        <v>168</v>
      </c>
      <c r="AG73" s="911"/>
      <c r="AH73" s="911"/>
      <c r="AI73" s="911"/>
      <c r="AJ73" s="911"/>
      <c r="AK73" s="911"/>
      <c r="AL73" s="911"/>
      <c r="AM73" s="911"/>
      <c r="AN73" s="911"/>
      <c r="AO73" s="911"/>
      <c r="AP73" s="911">
        <v>2209</v>
      </c>
      <c r="AQ73" s="911"/>
      <c r="AR73" s="911"/>
      <c r="AS73" s="911"/>
      <c r="AT73" s="911"/>
      <c r="AU73" s="911">
        <v>285</v>
      </c>
      <c r="AV73" s="911"/>
      <c r="AW73" s="911"/>
      <c r="AX73" s="911"/>
      <c r="AY73" s="911"/>
      <c r="AZ73" s="958"/>
      <c r="BA73" s="958"/>
      <c r="BB73" s="958"/>
      <c r="BC73" s="958"/>
      <c r="BD73" s="959"/>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7" t="s">
        <v>577</v>
      </c>
      <c r="C74" s="954"/>
      <c r="D74" s="954"/>
      <c r="E74" s="954"/>
      <c r="F74" s="954"/>
      <c r="G74" s="954"/>
      <c r="H74" s="954"/>
      <c r="I74" s="954"/>
      <c r="J74" s="954"/>
      <c r="K74" s="954"/>
      <c r="L74" s="954"/>
      <c r="M74" s="954"/>
      <c r="N74" s="954"/>
      <c r="O74" s="954"/>
      <c r="P74" s="955"/>
      <c r="Q74" s="956">
        <v>46</v>
      </c>
      <c r="R74" s="911"/>
      <c r="S74" s="911"/>
      <c r="T74" s="911"/>
      <c r="U74" s="911"/>
      <c r="V74" s="911">
        <v>12</v>
      </c>
      <c r="W74" s="911"/>
      <c r="X74" s="911"/>
      <c r="Y74" s="911"/>
      <c r="Z74" s="911"/>
      <c r="AA74" s="911">
        <v>34</v>
      </c>
      <c r="AB74" s="911"/>
      <c r="AC74" s="911"/>
      <c r="AD74" s="911"/>
      <c r="AE74" s="911"/>
      <c r="AF74" s="911">
        <v>34</v>
      </c>
      <c r="AG74" s="911"/>
      <c r="AH74" s="911"/>
      <c r="AI74" s="911"/>
      <c r="AJ74" s="911"/>
      <c r="AK74" s="911">
        <v>10</v>
      </c>
      <c r="AL74" s="911"/>
      <c r="AM74" s="911"/>
      <c r="AN74" s="911"/>
      <c r="AO74" s="911"/>
      <c r="AP74" s="911"/>
      <c r="AQ74" s="911"/>
      <c r="AR74" s="911"/>
      <c r="AS74" s="911"/>
      <c r="AT74" s="911"/>
      <c r="AU74" s="911"/>
      <c r="AV74" s="911"/>
      <c r="AW74" s="911"/>
      <c r="AX74" s="911"/>
      <c r="AY74" s="911"/>
      <c r="AZ74" s="958"/>
      <c r="BA74" s="958"/>
      <c r="BB74" s="958"/>
      <c r="BC74" s="958"/>
      <c r="BD74" s="959"/>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7" t="s">
        <v>575</v>
      </c>
      <c r="C75" s="954"/>
      <c r="D75" s="954"/>
      <c r="E75" s="954"/>
      <c r="F75" s="954"/>
      <c r="G75" s="954"/>
      <c r="H75" s="954"/>
      <c r="I75" s="954"/>
      <c r="J75" s="954"/>
      <c r="K75" s="954"/>
      <c r="L75" s="954"/>
      <c r="M75" s="954"/>
      <c r="N75" s="954"/>
      <c r="O75" s="954"/>
      <c r="P75" s="955"/>
      <c r="Q75" s="960">
        <v>4386</v>
      </c>
      <c r="R75" s="961"/>
      <c r="S75" s="961"/>
      <c r="T75" s="961"/>
      <c r="U75" s="910"/>
      <c r="V75" s="962">
        <v>4267</v>
      </c>
      <c r="W75" s="961"/>
      <c r="X75" s="961"/>
      <c r="Y75" s="961"/>
      <c r="Z75" s="910"/>
      <c r="AA75" s="962">
        <v>119</v>
      </c>
      <c r="AB75" s="961"/>
      <c r="AC75" s="961"/>
      <c r="AD75" s="961"/>
      <c r="AE75" s="910"/>
      <c r="AF75" s="962">
        <v>119</v>
      </c>
      <c r="AG75" s="961"/>
      <c r="AH75" s="961"/>
      <c r="AI75" s="961"/>
      <c r="AJ75" s="910"/>
      <c r="AK75" s="962">
        <v>20</v>
      </c>
      <c r="AL75" s="961"/>
      <c r="AM75" s="961"/>
      <c r="AN75" s="961"/>
      <c r="AO75" s="910"/>
      <c r="AP75" s="962">
        <v>813</v>
      </c>
      <c r="AQ75" s="961"/>
      <c r="AR75" s="961"/>
      <c r="AS75" s="961"/>
      <c r="AT75" s="910"/>
      <c r="AU75" s="962">
        <v>65</v>
      </c>
      <c r="AV75" s="961"/>
      <c r="AW75" s="961"/>
      <c r="AX75" s="961"/>
      <c r="AY75" s="910"/>
      <c r="AZ75" s="958"/>
      <c r="BA75" s="958"/>
      <c r="BB75" s="958"/>
      <c r="BC75" s="958"/>
      <c r="BD75" s="959"/>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7" t="s">
        <v>578</v>
      </c>
      <c r="C76" s="954"/>
      <c r="D76" s="954"/>
      <c r="E76" s="954"/>
      <c r="F76" s="954"/>
      <c r="G76" s="954"/>
      <c r="H76" s="954"/>
      <c r="I76" s="954"/>
      <c r="J76" s="954"/>
      <c r="K76" s="954"/>
      <c r="L76" s="954"/>
      <c r="M76" s="954"/>
      <c r="N76" s="954"/>
      <c r="O76" s="954"/>
      <c r="P76" s="955"/>
      <c r="Q76" s="960">
        <v>203</v>
      </c>
      <c r="R76" s="961"/>
      <c r="S76" s="961"/>
      <c r="T76" s="961"/>
      <c r="U76" s="910"/>
      <c r="V76" s="962">
        <v>192</v>
      </c>
      <c r="W76" s="961"/>
      <c r="X76" s="961"/>
      <c r="Y76" s="961"/>
      <c r="Z76" s="910"/>
      <c r="AA76" s="962">
        <v>11</v>
      </c>
      <c r="AB76" s="961"/>
      <c r="AC76" s="961"/>
      <c r="AD76" s="961"/>
      <c r="AE76" s="910"/>
      <c r="AF76" s="962">
        <v>11</v>
      </c>
      <c r="AG76" s="961"/>
      <c r="AH76" s="961"/>
      <c r="AI76" s="961"/>
      <c r="AJ76" s="910"/>
      <c r="AK76" s="962">
        <v>1</v>
      </c>
      <c r="AL76" s="961"/>
      <c r="AM76" s="961"/>
      <c r="AN76" s="961"/>
      <c r="AO76" s="910"/>
      <c r="AP76" s="962">
        <v>245</v>
      </c>
      <c r="AQ76" s="961"/>
      <c r="AR76" s="961"/>
      <c r="AS76" s="961"/>
      <c r="AT76" s="910"/>
      <c r="AU76" s="962">
        <v>9</v>
      </c>
      <c r="AV76" s="961"/>
      <c r="AW76" s="961"/>
      <c r="AX76" s="961"/>
      <c r="AY76" s="910"/>
      <c r="AZ76" s="958"/>
      <c r="BA76" s="958"/>
      <c r="BB76" s="958"/>
      <c r="BC76" s="958"/>
      <c r="BD76" s="959"/>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7" t="s">
        <v>579</v>
      </c>
      <c r="C77" s="954"/>
      <c r="D77" s="954"/>
      <c r="E77" s="954"/>
      <c r="F77" s="954"/>
      <c r="G77" s="954"/>
      <c r="H77" s="954"/>
      <c r="I77" s="954"/>
      <c r="J77" s="954"/>
      <c r="K77" s="954"/>
      <c r="L77" s="954"/>
      <c r="M77" s="954"/>
      <c r="N77" s="954"/>
      <c r="O77" s="954"/>
      <c r="P77" s="955"/>
      <c r="Q77" s="960">
        <v>5</v>
      </c>
      <c r="R77" s="961"/>
      <c r="S77" s="961"/>
      <c r="T77" s="961"/>
      <c r="U77" s="910"/>
      <c r="V77" s="962">
        <v>5</v>
      </c>
      <c r="W77" s="961"/>
      <c r="X77" s="961"/>
      <c r="Y77" s="961"/>
      <c r="Z77" s="910"/>
      <c r="AA77" s="962">
        <v>0</v>
      </c>
      <c r="AB77" s="961"/>
      <c r="AC77" s="961"/>
      <c r="AD77" s="961"/>
      <c r="AE77" s="910"/>
      <c r="AF77" s="962">
        <v>0</v>
      </c>
      <c r="AG77" s="961"/>
      <c r="AH77" s="961"/>
      <c r="AI77" s="961"/>
      <c r="AJ77" s="910"/>
      <c r="AK77" s="962"/>
      <c r="AL77" s="961"/>
      <c r="AM77" s="961"/>
      <c r="AN77" s="961"/>
      <c r="AO77" s="910"/>
      <c r="AP77" s="962"/>
      <c r="AQ77" s="961"/>
      <c r="AR77" s="961"/>
      <c r="AS77" s="961"/>
      <c r="AT77" s="910"/>
      <c r="AU77" s="962"/>
      <c r="AV77" s="961"/>
      <c r="AW77" s="961"/>
      <c r="AX77" s="961"/>
      <c r="AY77" s="910"/>
      <c r="AZ77" s="958"/>
      <c r="BA77" s="958"/>
      <c r="BB77" s="958"/>
      <c r="BC77" s="958"/>
      <c r="BD77" s="959"/>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7"/>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8"/>
      <c r="BA78" s="958"/>
      <c r="BB78" s="958"/>
      <c r="BC78" s="958"/>
      <c r="BD78" s="959"/>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7"/>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8"/>
      <c r="BA79" s="958"/>
      <c r="BB79" s="958"/>
      <c r="BC79" s="958"/>
      <c r="BD79" s="959"/>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7"/>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8"/>
      <c r="BA80" s="958"/>
      <c r="BB80" s="958"/>
      <c r="BC80" s="958"/>
      <c r="BD80" s="959"/>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7"/>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8"/>
      <c r="BA81" s="958"/>
      <c r="BB81" s="958"/>
      <c r="BC81" s="958"/>
      <c r="BD81" s="959"/>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7"/>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8"/>
      <c r="BA82" s="958"/>
      <c r="BB82" s="958"/>
      <c r="BC82" s="958"/>
      <c r="BD82" s="959"/>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7"/>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8"/>
      <c r="BA83" s="958"/>
      <c r="BB83" s="958"/>
      <c r="BC83" s="958"/>
      <c r="BD83" s="959"/>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7"/>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8"/>
      <c r="BA84" s="958"/>
      <c r="BB84" s="958"/>
      <c r="BC84" s="958"/>
      <c r="BD84" s="959"/>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7"/>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8"/>
      <c r="BA85" s="958"/>
      <c r="BB85" s="958"/>
      <c r="BC85" s="958"/>
      <c r="BD85" s="959"/>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7"/>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8"/>
      <c r="BA86" s="958"/>
      <c r="BB86" s="958"/>
      <c r="BC86" s="958"/>
      <c r="BD86" s="959"/>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7805</v>
      </c>
      <c r="AG88" s="922"/>
      <c r="AH88" s="922"/>
      <c r="AI88" s="922"/>
      <c r="AJ88" s="922"/>
      <c r="AK88" s="919"/>
      <c r="AL88" s="919"/>
      <c r="AM88" s="919"/>
      <c r="AN88" s="919"/>
      <c r="AO88" s="919"/>
      <c r="AP88" s="922">
        <v>3267</v>
      </c>
      <c r="AQ88" s="922"/>
      <c r="AR88" s="922"/>
      <c r="AS88" s="922"/>
      <c r="AT88" s="922"/>
      <c r="AU88" s="922">
        <v>359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418</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52</v>
      </c>
      <c r="CS102" s="930"/>
      <c r="CT102" s="930"/>
      <c r="CU102" s="930"/>
      <c r="CV102" s="974"/>
      <c r="CW102" s="973">
        <v>13</v>
      </c>
      <c r="CX102" s="930"/>
      <c r="CY102" s="930"/>
      <c r="CZ102" s="930"/>
      <c r="DA102" s="974"/>
      <c r="DB102" s="973">
        <v>27</v>
      </c>
      <c r="DC102" s="930"/>
      <c r="DD102" s="930"/>
      <c r="DE102" s="930"/>
      <c r="DF102" s="974"/>
      <c r="DG102" s="973">
        <v>130</v>
      </c>
      <c r="DH102" s="930"/>
      <c r="DI102" s="930"/>
      <c r="DJ102" s="930"/>
      <c r="DK102" s="974"/>
      <c r="DL102" s="973">
        <v>370</v>
      </c>
      <c r="DM102" s="930"/>
      <c r="DN102" s="930"/>
      <c r="DO102" s="930"/>
      <c r="DP102" s="974"/>
      <c r="DQ102" s="973">
        <v>40</v>
      </c>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419</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420</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423</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424</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425</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426</v>
      </c>
      <c r="AB109" s="976"/>
      <c r="AC109" s="976"/>
      <c r="AD109" s="976"/>
      <c r="AE109" s="977"/>
      <c r="AF109" s="975" t="s">
        <v>305</v>
      </c>
      <c r="AG109" s="976"/>
      <c r="AH109" s="976"/>
      <c r="AI109" s="976"/>
      <c r="AJ109" s="977"/>
      <c r="AK109" s="975" t="s">
        <v>304</v>
      </c>
      <c r="AL109" s="976"/>
      <c r="AM109" s="976"/>
      <c r="AN109" s="976"/>
      <c r="AO109" s="977"/>
      <c r="AP109" s="975" t="s">
        <v>427</v>
      </c>
      <c r="AQ109" s="976"/>
      <c r="AR109" s="976"/>
      <c r="AS109" s="976"/>
      <c r="AT109" s="978"/>
      <c r="AU109" s="995" t="s">
        <v>425</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426</v>
      </c>
      <c r="BR109" s="976"/>
      <c r="BS109" s="976"/>
      <c r="BT109" s="976"/>
      <c r="BU109" s="977"/>
      <c r="BV109" s="975" t="s">
        <v>305</v>
      </c>
      <c r="BW109" s="976"/>
      <c r="BX109" s="976"/>
      <c r="BY109" s="976"/>
      <c r="BZ109" s="977"/>
      <c r="CA109" s="975" t="s">
        <v>304</v>
      </c>
      <c r="CB109" s="976"/>
      <c r="CC109" s="976"/>
      <c r="CD109" s="976"/>
      <c r="CE109" s="977"/>
      <c r="CF109" s="996" t="s">
        <v>427</v>
      </c>
      <c r="CG109" s="996"/>
      <c r="CH109" s="996"/>
      <c r="CI109" s="996"/>
      <c r="CJ109" s="996"/>
      <c r="CK109" s="975" t="s">
        <v>428</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426</v>
      </c>
      <c r="DH109" s="976"/>
      <c r="DI109" s="976"/>
      <c r="DJ109" s="976"/>
      <c r="DK109" s="977"/>
      <c r="DL109" s="975" t="s">
        <v>305</v>
      </c>
      <c r="DM109" s="976"/>
      <c r="DN109" s="976"/>
      <c r="DO109" s="976"/>
      <c r="DP109" s="977"/>
      <c r="DQ109" s="975" t="s">
        <v>304</v>
      </c>
      <c r="DR109" s="976"/>
      <c r="DS109" s="976"/>
      <c r="DT109" s="976"/>
      <c r="DU109" s="977"/>
      <c r="DV109" s="975" t="s">
        <v>427</v>
      </c>
      <c r="DW109" s="976"/>
      <c r="DX109" s="976"/>
      <c r="DY109" s="976"/>
      <c r="DZ109" s="978"/>
    </row>
    <row r="110" spans="1:131" s="246" customFormat="1" ht="26.25" customHeight="1" x14ac:dyDescent="0.15">
      <c r="A110" s="979" t="s">
        <v>429</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1074814</v>
      </c>
      <c r="AB110" s="983"/>
      <c r="AC110" s="983"/>
      <c r="AD110" s="983"/>
      <c r="AE110" s="984"/>
      <c r="AF110" s="985">
        <v>1048636</v>
      </c>
      <c r="AG110" s="983"/>
      <c r="AH110" s="983"/>
      <c r="AI110" s="983"/>
      <c r="AJ110" s="984"/>
      <c r="AK110" s="985">
        <v>1035788</v>
      </c>
      <c r="AL110" s="983"/>
      <c r="AM110" s="983"/>
      <c r="AN110" s="983"/>
      <c r="AO110" s="984"/>
      <c r="AP110" s="986">
        <v>20.7</v>
      </c>
      <c r="AQ110" s="987"/>
      <c r="AR110" s="987"/>
      <c r="AS110" s="987"/>
      <c r="AT110" s="988"/>
      <c r="AU110" s="989" t="s">
        <v>72</v>
      </c>
      <c r="AV110" s="990"/>
      <c r="AW110" s="990"/>
      <c r="AX110" s="990"/>
      <c r="AY110" s="990"/>
      <c r="AZ110" s="1031" t="s">
        <v>430</v>
      </c>
      <c r="BA110" s="980"/>
      <c r="BB110" s="980"/>
      <c r="BC110" s="980"/>
      <c r="BD110" s="980"/>
      <c r="BE110" s="980"/>
      <c r="BF110" s="980"/>
      <c r="BG110" s="980"/>
      <c r="BH110" s="980"/>
      <c r="BI110" s="980"/>
      <c r="BJ110" s="980"/>
      <c r="BK110" s="980"/>
      <c r="BL110" s="980"/>
      <c r="BM110" s="980"/>
      <c r="BN110" s="980"/>
      <c r="BO110" s="980"/>
      <c r="BP110" s="981"/>
      <c r="BQ110" s="1017">
        <v>10090472</v>
      </c>
      <c r="BR110" s="1018"/>
      <c r="BS110" s="1018"/>
      <c r="BT110" s="1018"/>
      <c r="BU110" s="1018"/>
      <c r="BV110" s="1018">
        <v>9932216</v>
      </c>
      <c r="BW110" s="1018"/>
      <c r="BX110" s="1018"/>
      <c r="BY110" s="1018"/>
      <c r="BZ110" s="1018"/>
      <c r="CA110" s="1018">
        <v>9758939</v>
      </c>
      <c r="CB110" s="1018"/>
      <c r="CC110" s="1018"/>
      <c r="CD110" s="1018"/>
      <c r="CE110" s="1018"/>
      <c r="CF110" s="1032">
        <v>195.2</v>
      </c>
      <c r="CG110" s="1033"/>
      <c r="CH110" s="1033"/>
      <c r="CI110" s="1033"/>
      <c r="CJ110" s="1033"/>
      <c r="CK110" s="1034" t="s">
        <v>431</v>
      </c>
      <c r="CL110" s="1035"/>
      <c r="CM110" s="1014" t="s">
        <v>432</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v>287585</v>
      </c>
      <c r="DH110" s="1018"/>
      <c r="DI110" s="1018"/>
      <c r="DJ110" s="1018"/>
      <c r="DK110" s="1018"/>
      <c r="DL110" s="1018">
        <v>993753</v>
      </c>
      <c r="DM110" s="1018"/>
      <c r="DN110" s="1018"/>
      <c r="DO110" s="1018"/>
      <c r="DP110" s="1018"/>
      <c r="DQ110" s="1018">
        <v>883310</v>
      </c>
      <c r="DR110" s="1018"/>
      <c r="DS110" s="1018"/>
      <c r="DT110" s="1018"/>
      <c r="DU110" s="1018"/>
      <c r="DV110" s="1019">
        <v>17.7</v>
      </c>
      <c r="DW110" s="1019"/>
      <c r="DX110" s="1019"/>
      <c r="DY110" s="1019"/>
      <c r="DZ110" s="1020"/>
    </row>
    <row r="111" spans="1:131" s="246" customFormat="1" ht="26.25" customHeight="1" x14ac:dyDescent="0.15">
      <c r="A111" s="1021" t="s">
        <v>433</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126</v>
      </c>
      <c r="AB111" s="1025"/>
      <c r="AC111" s="1025"/>
      <c r="AD111" s="1025"/>
      <c r="AE111" s="1026"/>
      <c r="AF111" s="1027" t="s">
        <v>126</v>
      </c>
      <c r="AG111" s="1025"/>
      <c r="AH111" s="1025"/>
      <c r="AI111" s="1025"/>
      <c r="AJ111" s="1026"/>
      <c r="AK111" s="1027" t="s">
        <v>126</v>
      </c>
      <c r="AL111" s="1025"/>
      <c r="AM111" s="1025"/>
      <c r="AN111" s="1025"/>
      <c r="AO111" s="1026"/>
      <c r="AP111" s="1028" t="s">
        <v>388</v>
      </c>
      <c r="AQ111" s="1029"/>
      <c r="AR111" s="1029"/>
      <c r="AS111" s="1029"/>
      <c r="AT111" s="1030"/>
      <c r="AU111" s="991"/>
      <c r="AV111" s="992"/>
      <c r="AW111" s="992"/>
      <c r="AX111" s="992"/>
      <c r="AY111" s="992"/>
      <c r="AZ111" s="1040" t="s">
        <v>434</v>
      </c>
      <c r="BA111" s="1041"/>
      <c r="BB111" s="1041"/>
      <c r="BC111" s="1041"/>
      <c r="BD111" s="1041"/>
      <c r="BE111" s="1041"/>
      <c r="BF111" s="1041"/>
      <c r="BG111" s="1041"/>
      <c r="BH111" s="1041"/>
      <c r="BI111" s="1041"/>
      <c r="BJ111" s="1041"/>
      <c r="BK111" s="1041"/>
      <c r="BL111" s="1041"/>
      <c r="BM111" s="1041"/>
      <c r="BN111" s="1041"/>
      <c r="BO111" s="1041"/>
      <c r="BP111" s="1042"/>
      <c r="BQ111" s="1010">
        <v>647895</v>
      </c>
      <c r="BR111" s="1011"/>
      <c r="BS111" s="1011"/>
      <c r="BT111" s="1011"/>
      <c r="BU111" s="1011"/>
      <c r="BV111" s="1011">
        <v>1279060</v>
      </c>
      <c r="BW111" s="1011"/>
      <c r="BX111" s="1011"/>
      <c r="BY111" s="1011"/>
      <c r="BZ111" s="1011"/>
      <c r="CA111" s="1011">
        <v>1122832</v>
      </c>
      <c r="CB111" s="1011"/>
      <c r="CC111" s="1011"/>
      <c r="CD111" s="1011"/>
      <c r="CE111" s="1011"/>
      <c r="CF111" s="1005">
        <v>22.5</v>
      </c>
      <c r="CG111" s="1006"/>
      <c r="CH111" s="1006"/>
      <c r="CI111" s="1006"/>
      <c r="CJ111" s="1006"/>
      <c r="CK111" s="1036"/>
      <c r="CL111" s="1037"/>
      <c r="CM111" s="1007" t="s">
        <v>435</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126</v>
      </c>
      <c r="DH111" s="1011"/>
      <c r="DI111" s="1011"/>
      <c r="DJ111" s="1011"/>
      <c r="DK111" s="1011"/>
      <c r="DL111" s="1011" t="s">
        <v>126</v>
      </c>
      <c r="DM111" s="1011"/>
      <c r="DN111" s="1011"/>
      <c r="DO111" s="1011"/>
      <c r="DP111" s="1011"/>
      <c r="DQ111" s="1011" t="s">
        <v>388</v>
      </c>
      <c r="DR111" s="1011"/>
      <c r="DS111" s="1011"/>
      <c r="DT111" s="1011"/>
      <c r="DU111" s="1011"/>
      <c r="DV111" s="1012" t="s">
        <v>126</v>
      </c>
      <c r="DW111" s="1012"/>
      <c r="DX111" s="1012"/>
      <c r="DY111" s="1012"/>
      <c r="DZ111" s="1013"/>
    </row>
    <row r="112" spans="1:131" s="246" customFormat="1" ht="26.25" customHeight="1" x14ac:dyDescent="0.15">
      <c r="A112" s="1043" t="s">
        <v>436</v>
      </c>
      <c r="B112" s="1044"/>
      <c r="C112" s="1041" t="s">
        <v>437</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126</v>
      </c>
      <c r="AB112" s="1050"/>
      <c r="AC112" s="1050"/>
      <c r="AD112" s="1050"/>
      <c r="AE112" s="1051"/>
      <c r="AF112" s="1052" t="s">
        <v>126</v>
      </c>
      <c r="AG112" s="1050"/>
      <c r="AH112" s="1050"/>
      <c r="AI112" s="1050"/>
      <c r="AJ112" s="1051"/>
      <c r="AK112" s="1052" t="s">
        <v>126</v>
      </c>
      <c r="AL112" s="1050"/>
      <c r="AM112" s="1050"/>
      <c r="AN112" s="1050"/>
      <c r="AO112" s="1051"/>
      <c r="AP112" s="1053" t="s">
        <v>126</v>
      </c>
      <c r="AQ112" s="1054"/>
      <c r="AR112" s="1054"/>
      <c r="AS112" s="1054"/>
      <c r="AT112" s="1055"/>
      <c r="AU112" s="991"/>
      <c r="AV112" s="992"/>
      <c r="AW112" s="992"/>
      <c r="AX112" s="992"/>
      <c r="AY112" s="992"/>
      <c r="AZ112" s="1040" t="s">
        <v>438</v>
      </c>
      <c r="BA112" s="1041"/>
      <c r="BB112" s="1041"/>
      <c r="BC112" s="1041"/>
      <c r="BD112" s="1041"/>
      <c r="BE112" s="1041"/>
      <c r="BF112" s="1041"/>
      <c r="BG112" s="1041"/>
      <c r="BH112" s="1041"/>
      <c r="BI112" s="1041"/>
      <c r="BJ112" s="1041"/>
      <c r="BK112" s="1041"/>
      <c r="BL112" s="1041"/>
      <c r="BM112" s="1041"/>
      <c r="BN112" s="1041"/>
      <c r="BO112" s="1041"/>
      <c r="BP112" s="1042"/>
      <c r="BQ112" s="1010">
        <v>5757099</v>
      </c>
      <c r="BR112" s="1011"/>
      <c r="BS112" s="1011"/>
      <c r="BT112" s="1011"/>
      <c r="BU112" s="1011"/>
      <c r="BV112" s="1011">
        <v>5580128</v>
      </c>
      <c r="BW112" s="1011"/>
      <c r="BX112" s="1011"/>
      <c r="BY112" s="1011"/>
      <c r="BZ112" s="1011"/>
      <c r="CA112" s="1011">
        <v>5429098</v>
      </c>
      <c r="CB112" s="1011"/>
      <c r="CC112" s="1011"/>
      <c r="CD112" s="1011"/>
      <c r="CE112" s="1011"/>
      <c r="CF112" s="1005">
        <v>108.6</v>
      </c>
      <c r="CG112" s="1006"/>
      <c r="CH112" s="1006"/>
      <c r="CI112" s="1006"/>
      <c r="CJ112" s="1006"/>
      <c r="CK112" s="1036"/>
      <c r="CL112" s="1037"/>
      <c r="CM112" s="1007" t="s">
        <v>439</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v>959</v>
      </c>
      <c r="DH112" s="1011"/>
      <c r="DI112" s="1011"/>
      <c r="DJ112" s="1011"/>
      <c r="DK112" s="1011"/>
      <c r="DL112" s="1011" t="s">
        <v>126</v>
      </c>
      <c r="DM112" s="1011"/>
      <c r="DN112" s="1011"/>
      <c r="DO112" s="1011"/>
      <c r="DP112" s="1011"/>
      <c r="DQ112" s="1011" t="s">
        <v>126</v>
      </c>
      <c r="DR112" s="1011"/>
      <c r="DS112" s="1011"/>
      <c r="DT112" s="1011"/>
      <c r="DU112" s="1011"/>
      <c r="DV112" s="1012" t="s">
        <v>388</v>
      </c>
      <c r="DW112" s="1012"/>
      <c r="DX112" s="1012"/>
      <c r="DY112" s="1012"/>
      <c r="DZ112" s="1013"/>
    </row>
    <row r="113" spans="1:130" s="246" customFormat="1" ht="26.25" customHeight="1" x14ac:dyDescent="0.15">
      <c r="A113" s="1045"/>
      <c r="B113" s="1046"/>
      <c r="C113" s="1041" t="s">
        <v>440</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454093</v>
      </c>
      <c r="AB113" s="1025"/>
      <c r="AC113" s="1025"/>
      <c r="AD113" s="1025"/>
      <c r="AE113" s="1026"/>
      <c r="AF113" s="1027">
        <v>456482</v>
      </c>
      <c r="AG113" s="1025"/>
      <c r="AH113" s="1025"/>
      <c r="AI113" s="1025"/>
      <c r="AJ113" s="1026"/>
      <c r="AK113" s="1027">
        <v>467487</v>
      </c>
      <c r="AL113" s="1025"/>
      <c r="AM113" s="1025"/>
      <c r="AN113" s="1025"/>
      <c r="AO113" s="1026"/>
      <c r="AP113" s="1028">
        <v>9.3000000000000007</v>
      </c>
      <c r="AQ113" s="1029"/>
      <c r="AR113" s="1029"/>
      <c r="AS113" s="1029"/>
      <c r="AT113" s="1030"/>
      <c r="AU113" s="991"/>
      <c r="AV113" s="992"/>
      <c r="AW113" s="992"/>
      <c r="AX113" s="992"/>
      <c r="AY113" s="992"/>
      <c r="AZ113" s="1040" t="s">
        <v>441</v>
      </c>
      <c r="BA113" s="1041"/>
      <c r="BB113" s="1041"/>
      <c r="BC113" s="1041"/>
      <c r="BD113" s="1041"/>
      <c r="BE113" s="1041"/>
      <c r="BF113" s="1041"/>
      <c r="BG113" s="1041"/>
      <c r="BH113" s="1041"/>
      <c r="BI113" s="1041"/>
      <c r="BJ113" s="1041"/>
      <c r="BK113" s="1041"/>
      <c r="BL113" s="1041"/>
      <c r="BM113" s="1041"/>
      <c r="BN113" s="1041"/>
      <c r="BO113" s="1041"/>
      <c r="BP113" s="1042"/>
      <c r="BQ113" s="1010">
        <v>539637</v>
      </c>
      <c r="BR113" s="1011"/>
      <c r="BS113" s="1011"/>
      <c r="BT113" s="1011"/>
      <c r="BU113" s="1011"/>
      <c r="BV113" s="1011">
        <v>449965</v>
      </c>
      <c r="BW113" s="1011"/>
      <c r="BX113" s="1011"/>
      <c r="BY113" s="1011"/>
      <c r="BZ113" s="1011"/>
      <c r="CA113" s="1011">
        <v>358544</v>
      </c>
      <c r="CB113" s="1011"/>
      <c r="CC113" s="1011"/>
      <c r="CD113" s="1011"/>
      <c r="CE113" s="1011"/>
      <c r="CF113" s="1005">
        <v>7.2</v>
      </c>
      <c r="CG113" s="1006"/>
      <c r="CH113" s="1006"/>
      <c r="CI113" s="1006"/>
      <c r="CJ113" s="1006"/>
      <c r="CK113" s="1036"/>
      <c r="CL113" s="1037"/>
      <c r="CM113" s="1007" t="s">
        <v>442</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126</v>
      </c>
      <c r="DH113" s="1050"/>
      <c r="DI113" s="1050"/>
      <c r="DJ113" s="1050"/>
      <c r="DK113" s="1051"/>
      <c r="DL113" s="1052" t="s">
        <v>126</v>
      </c>
      <c r="DM113" s="1050"/>
      <c r="DN113" s="1050"/>
      <c r="DO113" s="1050"/>
      <c r="DP113" s="1051"/>
      <c r="DQ113" s="1052" t="s">
        <v>126</v>
      </c>
      <c r="DR113" s="1050"/>
      <c r="DS113" s="1050"/>
      <c r="DT113" s="1050"/>
      <c r="DU113" s="1051"/>
      <c r="DV113" s="1053" t="s">
        <v>126</v>
      </c>
      <c r="DW113" s="1054"/>
      <c r="DX113" s="1054"/>
      <c r="DY113" s="1054"/>
      <c r="DZ113" s="1055"/>
    </row>
    <row r="114" spans="1:130" s="246" customFormat="1" ht="26.25" customHeight="1" x14ac:dyDescent="0.15">
      <c r="A114" s="1045"/>
      <c r="B114" s="1046"/>
      <c r="C114" s="1041" t="s">
        <v>443</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121390</v>
      </c>
      <c r="AB114" s="1050"/>
      <c r="AC114" s="1050"/>
      <c r="AD114" s="1050"/>
      <c r="AE114" s="1051"/>
      <c r="AF114" s="1052">
        <v>119561</v>
      </c>
      <c r="AG114" s="1050"/>
      <c r="AH114" s="1050"/>
      <c r="AI114" s="1050"/>
      <c r="AJ114" s="1051"/>
      <c r="AK114" s="1052">
        <v>122092</v>
      </c>
      <c r="AL114" s="1050"/>
      <c r="AM114" s="1050"/>
      <c r="AN114" s="1050"/>
      <c r="AO114" s="1051"/>
      <c r="AP114" s="1053">
        <v>2.4</v>
      </c>
      <c r="AQ114" s="1054"/>
      <c r="AR114" s="1054"/>
      <c r="AS114" s="1054"/>
      <c r="AT114" s="1055"/>
      <c r="AU114" s="991"/>
      <c r="AV114" s="992"/>
      <c r="AW114" s="992"/>
      <c r="AX114" s="992"/>
      <c r="AY114" s="992"/>
      <c r="AZ114" s="1040" t="s">
        <v>444</v>
      </c>
      <c r="BA114" s="1041"/>
      <c r="BB114" s="1041"/>
      <c r="BC114" s="1041"/>
      <c r="BD114" s="1041"/>
      <c r="BE114" s="1041"/>
      <c r="BF114" s="1041"/>
      <c r="BG114" s="1041"/>
      <c r="BH114" s="1041"/>
      <c r="BI114" s="1041"/>
      <c r="BJ114" s="1041"/>
      <c r="BK114" s="1041"/>
      <c r="BL114" s="1041"/>
      <c r="BM114" s="1041"/>
      <c r="BN114" s="1041"/>
      <c r="BO114" s="1041"/>
      <c r="BP114" s="1042"/>
      <c r="BQ114" s="1010">
        <v>1806155</v>
      </c>
      <c r="BR114" s="1011"/>
      <c r="BS114" s="1011"/>
      <c r="BT114" s="1011"/>
      <c r="BU114" s="1011"/>
      <c r="BV114" s="1011">
        <v>1899888</v>
      </c>
      <c r="BW114" s="1011"/>
      <c r="BX114" s="1011"/>
      <c r="BY114" s="1011"/>
      <c r="BZ114" s="1011"/>
      <c r="CA114" s="1011">
        <v>1713353</v>
      </c>
      <c r="CB114" s="1011"/>
      <c r="CC114" s="1011"/>
      <c r="CD114" s="1011"/>
      <c r="CE114" s="1011"/>
      <c r="CF114" s="1005">
        <v>34.299999999999997</v>
      </c>
      <c r="CG114" s="1006"/>
      <c r="CH114" s="1006"/>
      <c r="CI114" s="1006"/>
      <c r="CJ114" s="1006"/>
      <c r="CK114" s="1036"/>
      <c r="CL114" s="1037"/>
      <c r="CM114" s="1007" t="s">
        <v>445</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126</v>
      </c>
      <c r="DH114" s="1050"/>
      <c r="DI114" s="1050"/>
      <c r="DJ114" s="1050"/>
      <c r="DK114" s="1051"/>
      <c r="DL114" s="1052" t="s">
        <v>126</v>
      </c>
      <c r="DM114" s="1050"/>
      <c r="DN114" s="1050"/>
      <c r="DO114" s="1050"/>
      <c r="DP114" s="1051"/>
      <c r="DQ114" s="1052" t="s">
        <v>126</v>
      </c>
      <c r="DR114" s="1050"/>
      <c r="DS114" s="1050"/>
      <c r="DT114" s="1050"/>
      <c r="DU114" s="1051"/>
      <c r="DV114" s="1053" t="s">
        <v>126</v>
      </c>
      <c r="DW114" s="1054"/>
      <c r="DX114" s="1054"/>
      <c r="DY114" s="1054"/>
      <c r="DZ114" s="1055"/>
    </row>
    <row r="115" spans="1:130" s="246" customFormat="1" ht="26.25" customHeight="1" x14ac:dyDescent="0.15">
      <c r="A115" s="1045"/>
      <c r="B115" s="1046"/>
      <c r="C115" s="1041" t="s">
        <v>446</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53009</v>
      </c>
      <c r="AB115" s="1025"/>
      <c r="AC115" s="1025"/>
      <c r="AD115" s="1025"/>
      <c r="AE115" s="1026"/>
      <c r="AF115" s="1027">
        <v>50490</v>
      </c>
      <c r="AG115" s="1025"/>
      <c r="AH115" s="1025"/>
      <c r="AI115" s="1025"/>
      <c r="AJ115" s="1026"/>
      <c r="AK115" s="1027">
        <v>49477</v>
      </c>
      <c r="AL115" s="1025"/>
      <c r="AM115" s="1025"/>
      <c r="AN115" s="1025"/>
      <c r="AO115" s="1026"/>
      <c r="AP115" s="1028">
        <v>1</v>
      </c>
      <c r="AQ115" s="1029"/>
      <c r="AR115" s="1029"/>
      <c r="AS115" s="1029"/>
      <c r="AT115" s="1030"/>
      <c r="AU115" s="991"/>
      <c r="AV115" s="992"/>
      <c r="AW115" s="992"/>
      <c r="AX115" s="992"/>
      <c r="AY115" s="992"/>
      <c r="AZ115" s="1040" t="s">
        <v>447</v>
      </c>
      <c r="BA115" s="1041"/>
      <c r="BB115" s="1041"/>
      <c r="BC115" s="1041"/>
      <c r="BD115" s="1041"/>
      <c r="BE115" s="1041"/>
      <c r="BF115" s="1041"/>
      <c r="BG115" s="1041"/>
      <c r="BH115" s="1041"/>
      <c r="BI115" s="1041"/>
      <c r="BJ115" s="1041"/>
      <c r="BK115" s="1041"/>
      <c r="BL115" s="1041"/>
      <c r="BM115" s="1041"/>
      <c r="BN115" s="1041"/>
      <c r="BO115" s="1041"/>
      <c r="BP115" s="1042"/>
      <c r="BQ115" s="1010">
        <v>44489</v>
      </c>
      <c r="BR115" s="1011"/>
      <c r="BS115" s="1011"/>
      <c r="BT115" s="1011"/>
      <c r="BU115" s="1011"/>
      <c r="BV115" s="1011">
        <v>42203</v>
      </c>
      <c r="BW115" s="1011"/>
      <c r="BX115" s="1011"/>
      <c r="BY115" s="1011"/>
      <c r="BZ115" s="1011"/>
      <c r="CA115" s="1011">
        <v>40668</v>
      </c>
      <c r="CB115" s="1011"/>
      <c r="CC115" s="1011"/>
      <c r="CD115" s="1011"/>
      <c r="CE115" s="1011"/>
      <c r="CF115" s="1005">
        <v>0.8</v>
      </c>
      <c r="CG115" s="1006"/>
      <c r="CH115" s="1006"/>
      <c r="CI115" s="1006"/>
      <c r="CJ115" s="1006"/>
      <c r="CK115" s="1036"/>
      <c r="CL115" s="1037"/>
      <c r="CM115" s="1040" t="s">
        <v>448</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159561</v>
      </c>
      <c r="DH115" s="1050"/>
      <c r="DI115" s="1050"/>
      <c r="DJ115" s="1050"/>
      <c r="DK115" s="1051"/>
      <c r="DL115" s="1052">
        <v>130013</v>
      </c>
      <c r="DM115" s="1050"/>
      <c r="DN115" s="1050"/>
      <c r="DO115" s="1050"/>
      <c r="DP115" s="1051"/>
      <c r="DQ115" s="1052">
        <v>130013</v>
      </c>
      <c r="DR115" s="1050"/>
      <c r="DS115" s="1050"/>
      <c r="DT115" s="1050"/>
      <c r="DU115" s="1051"/>
      <c r="DV115" s="1053">
        <v>2.6</v>
      </c>
      <c r="DW115" s="1054"/>
      <c r="DX115" s="1054"/>
      <c r="DY115" s="1054"/>
      <c r="DZ115" s="1055"/>
    </row>
    <row r="116" spans="1:130" s="246" customFormat="1" ht="26.25" customHeight="1" x14ac:dyDescent="0.15">
      <c r="A116" s="1047"/>
      <c r="B116" s="1048"/>
      <c r="C116" s="1056" t="s">
        <v>449</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126</v>
      </c>
      <c r="AB116" s="1050"/>
      <c r="AC116" s="1050"/>
      <c r="AD116" s="1050"/>
      <c r="AE116" s="1051"/>
      <c r="AF116" s="1052" t="s">
        <v>126</v>
      </c>
      <c r="AG116" s="1050"/>
      <c r="AH116" s="1050"/>
      <c r="AI116" s="1050"/>
      <c r="AJ116" s="1051"/>
      <c r="AK116" s="1052" t="s">
        <v>126</v>
      </c>
      <c r="AL116" s="1050"/>
      <c r="AM116" s="1050"/>
      <c r="AN116" s="1050"/>
      <c r="AO116" s="1051"/>
      <c r="AP116" s="1053" t="s">
        <v>126</v>
      </c>
      <c r="AQ116" s="1054"/>
      <c r="AR116" s="1054"/>
      <c r="AS116" s="1054"/>
      <c r="AT116" s="1055"/>
      <c r="AU116" s="991"/>
      <c r="AV116" s="992"/>
      <c r="AW116" s="992"/>
      <c r="AX116" s="992"/>
      <c r="AY116" s="992"/>
      <c r="AZ116" s="1058" t="s">
        <v>450</v>
      </c>
      <c r="BA116" s="1059"/>
      <c r="BB116" s="1059"/>
      <c r="BC116" s="1059"/>
      <c r="BD116" s="1059"/>
      <c r="BE116" s="1059"/>
      <c r="BF116" s="1059"/>
      <c r="BG116" s="1059"/>
      <c r="BH116" s="1059"/>
      <c r="BI116" s="1059"/>
      <c r="BJ116" s="1059"/>
      <c r="BK116" s="1059"/>
      <c r="BL116" s="1059"/>
      <c r="BM116" s="1059"/>
      <c r="BN116" s="1059"/>
      <c r="BO116" s="1059"/>
      <c r="BP116" s="1060"/>
      <c r="BQ116" s="1010" t="s">
        <v>126</v>
      </c>
      <c r="BR116" s="1011"/>
      <c r="BS116" s="1011"/>
      <c r="BT116" s="1011"/>
      <c r="BU116" s="1011"/>
      <c r="BV116" s="1011" t="s">
        <v>126</v>
      </c>
      <c r="BW116" s="1011"/>
      <c r="BX116" s="1011"/>
      <c r="BY116" s="1011"/>
      <c r="BZ116" s="1011"/>
      <c r="CA116" s="1011" t="s">
        <v>126</v>
      </c>
      <c r="CB116" s="1011"/>
      <c r="CC116" s="1011"/>
      <c r="CD116" s="1011"/>
      <c r="CE116" s="1011"/>
      <c r="CF116" s="1005" t="s">
        <v>126</v>
      </c>
      <c r="CG116" s="1006"/>
      <c r="CH116" s="1006"/>
      <c r="CI116" s="1006"/>
      <c r="CJ116" s="1006"/>
      <c r="CK116" s="1036"/>
      <c r="CL116" s="1037"/>
      <c r="CM116" s="1007" t="s">
        <v>451</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126</v>
      </c>
      <c r="DH116" s="1050"/>
      <c r="DI116" s="1050"/>
      <c r="DJ116" s="1050"/>
      <c r="DK116" s="1051"/>
      <c r="DL116" s="1052" t="s">
        <v>126</v>
      </c>
      <c r="DM116" s="1050"/>
      <c r="DN116" s="1050"/>
      <c r="DO116" s="1050"/>
      <c r="DP116" s="1051"/>
      <c r="DQ116" s="1052" t="s">
        <v>126</v>
      </c>
      <c r="DR116" s="1050"/>
      <c r="DS116" s="1050"/>
      <c r="DT116" s="1050"/>
      <c r="DU116" s="1051"/>
      <c r="DV116" s="1053" t="s">
        <v>388</v>
      </c>
      <c r="DW116" s="1054"/>
      <c r="DX116" s="1054"/>
      <c r="DY116" s="1054"/>
      <c r="DZ116" s="1055"/>
    </row>
    <row r="117" spans="1:130" s="246" customFormat="1" ht="26.25" customHeight="1" x14ac:dyDescent="0.15">
      <c r="A117" s="995" t="s">
        <v>187</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452</v>
      </c>
      <c r="Z117" s="977"/>
      <c r="AA117" s="1067">
        <v>1703306</v>
      </c>
      <c r="AB117" s="1068"/>
      <c r="AC117" s="1068"/>
      <c r="AD117" s="1068"/>
      <c r="AE117" s="1069"/>
      <c r="AF117" s="1070">
        <v>1675169</v>
      </c>
      <c r="AG117" s="1068"/>
      <c r="AH117" s="1068"/>
      <c r="AI117" s="1068"/>
      <c r="AJ117" s="1069"/>
      <c r="AK117" s="1070">
        <v>1674844</v>
      </c>
      <c r="AL117" s="1068"/>
      <c r="AM117" s="1068"/>
      <c r="AN117" s="1068"/>
      <c r="AO117" s="1069"/>
      <c r="AP117" s="1071"/>
      <c r="AQ117" s="1072"/>
      <c r="AR117" s="1072"/>
      <c r="AS117" s="1072"/>
      <c r="AT117" s="1073"/>
      <c r="AU117" s="991"/>
      <c r="AV117" s="992"/>
      <c r="AW117" s="992"/>
      <c r="AX117" s="992"/>
      <c r="AY117" s="992"/>
      <c r="AZ117" s="1058" t="s">
        <v>453</v>
      </c>
      <c r="BA117" s="1059"/>
      <c r="BB117" s="1059"/>
      <c r="BC117" s="1059"/>
      <c r="BD117" s="1059"/>
      <c r="BE117" s="1059"/>
      <c r="BF117" s="1059"/>
      <c r="BG117" s="1059"/>
      <c r="BH117" s="1059"/>
      <c r="BI117" s="1059"/>
      <c r="BJ117" s="1059"/>
      <c r="BK117" s="1059"/>
      <c r="BL117" s="1059"/>
      <c r="BM117" s="1059"/>
      <c r="BN117" s="1059"/>
      <c r="BO117" s="1059"/>
      <c r="BP117" s="1060"/>
      <c r="BQ117" s="1010" t="s">
        <v>126</v>
      </c>
      <c r="BR117" s="1011"/>
      <c r="BS117" s="1011"/>
      <c r="BT117" s="1011"/>
      <c r="BU117" s="1011"/>
      <c r="BV117" s="1011" t="s">
        <v>126</v>
      </c>
      <c r="BW117" s="1011"/>
      <c r="BX117" s="1011"/>
      <c r="BY117" s="1011"/>
      <c r="BZ117" s="1011"/>
      <c r="CA117" s="1011" t="s">
        <v>126</v>
      </c>
      <c r="CB117" s="1011"/>
      <c r="CC117" s="1011"/>
      <c r="CD117" s="1011"/>
      <c r="CE117" s="1011"/>
      <c r="CF117" s="1005" t="s">
        <v>388</v>
      </c>
      <c r="CG117" s="1006"/>
      <c r="CH117" s="1006"/>
      <c r="CI117" s="1006"/>
      <c r="CJ117" s="1006"/>
      <c r="CK117" s="1036"/>
      <c r="CL117" s="1037"/>
      <c r="CM117" s="1007" t="s">
        <v>454</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126</v>
      </c>
      <c r="DH117" s="1050"/>
      <c r="DI117" s="1050"/>
      <c r="DJ117" s="1050"/>
      <c r="DK117" s="1051"/>
      <c r="DL117" s="1052" t="s">
        <v>126</v>
      </c>
      <c r="DM117" s="1050"/>
      <c r="DN117" s="1050"/>
      <c r="DO117" s="1050"/>
      <c r="DP117" s="1051"/>
      <c r="DQ117" s="1052" t="s">
        <v>388</v>
      </c>
      <c r="DR117" s="1050"/>
      <c r="DS117" s="1050"/>
      <c r="DT117" s="1050"/>
      <c r="DU117" s="1051"/>
      <c r="DV117" s="1053" t="s">
        <v>126</v>
      </c>
      <c r="DW117" s="1054"/>
      <c r="DX117" s="1054"/>
      <c r="DY117" s="1054"/>
      <c r="DZ117" s="1055"/>
    </row>
    <row r="118" spans="1:130" s="246" customFormat="1" ht="26.25" customHeight="1" x14ac:dyDescent="0.15">
      <c r="A118" s="995" t="s">
        <v>428</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426</v>
      </c>
      <c r="AB118" s="976"/>
      <c r="AC118" s="976"/>
      <c r="AD118" s="976"/>
      <c r="AE118" s="977"/>
      <c r="AF118" s="975" t="s">
        <v>305</v>
      </c>
      <c r="AG118" s="976"/>
      <c r="AH118" s="976"/>
      <c r="AI118" s="976"/>
      <c r="AJ118" s="977"/>
      <c r="AK118" s="975" t="s">
        <v>304</v>
      </c>
      <c r="AL118" s="976"/>
      <c r="AM118" s="976"/>
      <c r="AN118" s="976"/>
      <c r="AO118" s="977"/>
      <c r="AP118" s="1062" t="s">
        <v>427</v>
      </c>
      <c r="AQ118" s="1063"/>
      <c r="AR118" s="1063"/>
      <c r="AS118" s="1063"/>
      <c r="AT118" s="1064"/>
      <c r="AU118" s="991"/>
      <c r="AV118" s="992"/>
      <c r="AW118" s="992"/>
      <c r="AX118" s="992"/>
      <c r="AY118" s="992"/>
      <c r="AZ118" s="1065" t="s">
        <v>455</v>
      </c>
      <c r="BA118" s="1056"/>
      <c r="BB118" s="1056"/>
      <c r="BC118" s="1056"/>
      <c r="BD118" s="1056"/>
      <c r="BE118" s="1056"/>
      <c r="BF118" s="1056"/>
      <c r="BG118" s="1056"/>
      <c r="BH118" s="1056"/>
      <c r="BI118" s="1056"/>
      <c r="BJ118" s="1056"/>
      <c r="BK118" s="1056"/>
      <c r="BL118" s="1056"/>
      <c r="BM118" s="1056"/>
      <c r="BN118" s="1056"/>
      <c r="BO118" s="1056"/>
      <c r="BP118" s="1057"/>
      <c r="BQ118" s="1088" t="s">
        <v>388</v>
      </c>
      <c r="BR118" s="1089"/>
      <c r="BS118" s="1089"/>
      <c r="BT118" s="1089"/>
      <c r="BU118" s="1089"/>
      <c r="BV118" s="1089" t="s">
        <v>126</v>
      </c>
      <c r="BW118" s="1089"/>
      <c r="BX118" s="1089"/>
      <c r="BY118" s="1089"/>
      <c r="BZ118" s="1089"/>
      <c r="CA118" s="1089" t="s">
        <v>126</v>
      </c>
      <c r="CB118" s="1089"/>
      <c r="CC118" s="1089"/>
      <c r="CD118" s="1089"/>
      <c r="CE118" s="1089"/>
      <c r="CF118" s="1005" t="s">
        <v>126</v>
      </c>
      <c r="CG118" s="1006"/>
      <c r="CH118" s="1006"/>
      <c r="CI118" s="1006"/>
      <c r="CJ118" s="1006"/>
      <c r="CK118" s="1036"/>
      <c r="CL118" s="1037"/>
      <c r="CM118" s="1007" t="s">
        <v>456</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126</v>
      </c>
      <c r="DH118" s="1050"/>
      <c r="DI118" s="1050"/>
      <c r="DJ118" s="1050"/>
      <c r="DK118" s="1051"/>
      <c r="DL118" s="1052" t="s">
        <v>126</v>
      </c>
      <c r="DM118" s="1050"/>
      <c r="DN118" s="1050"/>
      <c r="DO118" s="1050"/>
      <c r="DP118" s="1051"/>
      <c r="DQ118" s="1052" t="s">
        <v>126</v>
      </c>
      <c r="DR118" s="1050"/>
      <c r="DS118" s="1050"/>
      <c r="DT118" s="1050"/>
      <c r="DU118" s="1051"/>
      <c r="DV118" s="1053" t="s">
        <v>126</v>
      </c>
      <c r="DW118" s="1054"/>
      <c r="DX118" s="1054"/>
      <c r="DY118" s="1054"/>
      <c r="DZ118" s="1055"/>
    </row>
    <row r="119" spans="1:130" s="246" customFormat="1" ht="26.25" customHeight="1" x14ac:dyDescent="0.15">
      <c r="A119" s="1149" t="s">
        <v>431</v>
      </c>
      <c r="B119" s="1035"/>
      <c r="C119" s="1014" t="s">
        <v>432</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126</v>
      </c>
      <c r="AB119" s="983"/>
      <c r="AC119" s="983"/>
      <c r="AD119" s="983"/>
      <c r="AE119" s="984"/>
      <c r="AF119" s="985" t="s">
        <v>126</v>
      </c>
      <c r="AG119" s="983"/>
      <c r="AH119" s="983"/>
      <c r="AI119" s="983"/>
      <c r="AJ119" s="984"/>
      <c r="AK119" s="985" t="s">
        <v>126</v>
      </c>
      <c r="AL119" s="983"/>
      <c r="AM119" s="983"/>
      <c r="AN119" s="983"/>
      <c r="AO119" s="984"/>
      <c r="AP119" s="986" t="s">
        <v>388</v>
      </c>
      <c r="AQ119" s="987"/>
      <c r="AR119" s="987"/>
      <c r="AS119" s="987"/>
      <c r="AT119" s="988"/>
      <c r="AU119" s="993"/>
      <c r="AV119" s="994"/>
      <c r="AW119" s="994"/>
      <c r="AX119" s="994"/>
      <c r="AY119" s="994"/>
      <c r="AZ119" s="277" t="s">
        <v>187</v>
      </c>
      <c r="BA119" s="277"/>
      <c r="BB119" s="277"/>
      <c r="BC119" s="277"/>
      <c r="BD119" s="277"/>
      <c r="BE119" s="277"/>
      <c r="BF119" s="277"/>
      <c r="BG119" s="277"/>
      <c r="BH119" s="277"/>
      <c r="BI119" s="277"/>
      <c r="BJ119" s="277"/>
      <c r="BK119" s="277"/>
      <c r="BL119" s="277"/>
      <c r="BM119" s="277"/>
      <c r="BN119" s="277"/>
      <c r="BO119" s="1066" t="s">
        <v>457</v>
      </c>
      <c r="BP119" s="1097"/>
      <c r="BQ119" s="1088">
        <v>18885747</v>
      </c>
      <c r="BR119" s="1089"/>
      <c r="BS119" s="1089"/>
      <c r="BT119" s="1089"/>
      <c r="BU119" s="1089"/>
      <c r="BV119" s="1089">
        <v>19183460</v>
      </c>
      <c r="BW119" s="1089"/>
      <c r="BX119" s="1089"/>
      <c r="BY119" s="1089"/>
      <c r="BZ119" s="1089"/>
      <c r="CA119" s="1089">
        <v>18423434</v>
      </c>
      <c r="CB119" s="1089"/>
      <c r="CC119" s="1089"/>
      <c r="CD119" s="1089"/>
      <c r="CE119" s="1089"/>
      <c r="CF119" s="1090"/>
      <c r="CG119" s="1091"/>
      <c r="CH119" s="1091"/>
      <c r="CI119" s="1091"/>
      <c r="CJ119" s="1092"/>
      <c r="CK119" s="1038"/>
      <c r="CL119" s="1039"/>
      <c r="CM119" s="1093" t="s">
        <v>458</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199790</v>
      </c>
      <c r="DH119" s="1075"/>
      <c r="DI119" s="1075"/>
      <c r="DJ119" s="1075"/>
      <c r="DK119" s="1076"/>
      <c r="DL119" s="1074">
        <v>155294</v>
      </c>
      <c r="DM119" s="1075"/>
      <c r="DN119" s="1075"/>
      <c r="DO119" s="1075"/>
      <c r="DP119" s="1076"/>
      <c r="DQ119" s="1074">
        <v>109509</v>
      </c>
      <c r="DR119" s="1075"/>
      <c r="DS119" s="1075"/>
      <c r="DT119" s="1075"/>
      <c r="DU119" s="1076"/>
      <c r="DV119" s="1077">
        <v>2.2000000000000002</v>
      </c>
      <c r="DW119" s="1078"/>
      <c r="DX119" s="1078"/>
      <c r="DY119" s="1078"/>
      <c r="DZ119" s="1079"/>
    </row>
    <row r="120" spans="1:130" s="246" customFormat="1" ht="26.25" customHeight="1" x14ac:dyDescent="0.15">
      <c r="A120" s="1150"/>
      <c r="B120" s="1037"/>
      <c r="C120" s="1007" t="s">
        <v>435</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126</v>
      </c>
      <c r="AB120" s="1050"/>
      <c r="AC120" s="1050"/>
      <c r="AD120" s="1050"/>
      <c r="AE120" s="1051"/>
      <c r="AF120" s="1052" t="s">
        <v>388</v>
      </c>
      <c r="AG120" s="1050"/>
      <c r="AH120" s="1050"/>
      <c r="AI120" s="1050"/>
      <c r="AJ120" s="1051"/>
      <c r="AK120" s="1052" t="s">
        <v>126</v>
      </c>
      <c r="AL120" s="1050"/>
      <c r="AM120" s="1050"/>
      <c r="AN120" s="1050"/>
      <c r="AO120" s="1051"/>
      <c r="AP120" s="1053" t="s">
        <v>388</v>
      </c>
      <c r="AQ120" s="1054"/>
      <c r="AR120" s="1054"/>
      <c r="AS120" s="1054"/>
      <c r="AT120" s="1055"/>
      <c r="AU120" s="1080" t="s">
        <v>459</v>
      </c>
      <c r="AV120" s="1081"/>
      <c r="AW120" s="1081"/>
      <c r="AX120" s="1081"/>
      <c r="AY120" s="1082"/>
      <c r="AZ120" s="1031" t="s">
        <v>460</v>
      </c>
      <c r="BA120" s="980"/>
      <c r="BB120" s="980"/>
      <c r="BC120" s="980"/>
      <c r="BD120" s="980"/>
      <c r="BE120" s="980"/>
      <c r="BF120" s="980"/>
      <c r="BG120" s="980"/>
      <c r="BH120" s="980"/>
      <c r="BI120" s="980"/>
      <c r="BJ120" s="980"/>
      <c r="BK120" s="980"/>
      <c r="BL120" s="980"/>
      <c r="BM120" s="980"/>
      <c r="BN120" s="980"/>
      <c r="BO120" s="980"/>
      <c r="BP120" s="981"/>
      <c r="BQ120" s="1017">
        <v>1891082</v>
      </c>
      <c r="BR120" s="1018"/>
      <c r="BS120" s="1018"/>
      <c r="BT120" s="1018"/>
      <c r="BU120" s="1018"/>
      <c r="BV120" s="1018">
        <v>2126232</v>
      </c>
      <c r="BW120" s="1018"/>
      <c r="BX120" s="1018"/>
      <c r="BY120" s="1018"/>
      <c r="BZ120" s="1018"/>
      <c r="CA120" s="1018">
        <v>2748846</v>
      </c>
      <c r="CB120" s="1018"/>
      <c r="CC120" s="1018"/>
      <c r="CD120" s="1018"/>
      <c r="CE120" s="1018"/>
      <c r="CF120" s="1032">
        <v>55</v>
      </c>
      <c r="CG120" s="1033"/>
      <c r="CH120" s="1033"/>
      <c r="CI120" s="1033"/>
      <c r="CJ120" s="1033"/>
      <c r="CK120" s="1098" t="s">
        <v>461</v>
      </c>
      <c r="CL120" s="1099"/>
      <c r="CM120" s="1099"/>
      <c r="CN120" s="1099"/>
      <c r="CO120" s="1100"/>
      <c r="CP120" s="1106" t="s">
        <v>462</v>
      </c>
      <c r="CQ120" s="1107"/>
      <c r="CR120" s="1107"/>
      <c r="CS120" s="1107"/>
      <c r="CT120" s="1107"/>
      <c r="CU120" s="1107"/>
      <c r="CV120" s="1107"/>
      <c r="CW120" s="1107"/>
      <c r="CX120" s="1107"/>
      <c r="CY120" s="1107"/>
      <c r="CZ120" s="1107"/>
      <c r="DA120" s="1107"/>
      <c r="DB120" s="1107"/>
      <c r="DC120" s="1107"/>
      <c r="DD120" s="1107"/>
      <c r="DE120" s="1107"/>
      <c r="DF120" s="1108"/>
      <c r="DG120" s="1017">
        <v>4169791</v>
      </c>
      <c r="DH120" s="1018"/>
      <c r="DI120" s="1018"/>
      <c r="DJ120" s="1018"/>
      <c r="DK120" s="1018"/>
      <c r="DL120" s="1018">
        <v>4115994</v>
      </c>
      <c r="DM120" s="1018"/>
      <c r="DN120" s="1018"/>
      <c r="DO120" s="1018"/>
      <c r="DP120" s="1018"/>
      <c r="DQ120" s="1018">
        <v>4059829</v>
      </c>
      <c r="DR120" s="1018"/>
      <c r="DS120" s="1018"/>
      <c r="DT120" s="1018"/>
      <c r="DU120" s="1018"/>
      <c r="DV120" s="1019">
        <v>81.2</v>
      </c>
      <c r="DW120" s="1019"/>
      <c r="DX120" s="1019"/>
      <c r="DY120" s="1019"/>
      <c r="DZ120" s="1020"/>
    </row>
    <row r="121" spans="1:130" s="246" customFormat="1" ht="26.25" customHeight="1" x14ac:dyDescent="0.15">
      <c r="A121" s="1150"/>
      <c r="B121" s="1037"/>
      <c r="C121" s="1058" t="s">
        <v>463</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126</v>
      </c>
      <c r="AB121" s="1050"/>
      <c r="AC121" s="1050"/>
      <c r="AD121" s="1050"/>
      <c r="AE121" s="1051"/>
      <c r="AF121" s="1052" t="s">
        <v>388</v>
      </c>
      <c r="AG121" s="1050"/>
      <c r="AH121" s="1050"/>
      <c r="AI121" s="1050"/>
      <c r="AJ121" s="1051"/>
      <c r="AK121" s="1052" t="s">
        <v>126</v>
      </c>
      <c r="AL121" s="1050"/>
      <c r="AM121" s="1050"/>
      <c r="AN121" s="1050"/>
      <c r="AO121" s="1051"/>
      <c r="AP121" s="1053" t="s">
        <v>388</v>
      </c>
      <c r="AQ121" s="1054"/>
      <c r="AR121" s="1054"/>
      <c r="AS121" s="1054"/>
      <c r="AT121" s="1055"/>
      <c r="AU121" s="1083"/>
      <c r="AV121" s="1084"/>
      <c r="AW121" s="1084"/>
      <c r="AX121" s="1084"/>
      <c r="AY121" s="1085"/>
      <c r="AZ121" s="1040" t="s">
        <v>464</v>
      </c>
      <c r="BA121" s="1041"/>
      <c r="BB121" s="1041"/>
      <c r="BC121" s="1041"/>
      <c r="BD121" s="1041"/>
      <c r="BE121" s="1041"/>
      <c r="BF121" s="1041"/>
      <c r="BG121" s="1041"/>
      <c r="BH121" s="1041"/>
      <c r="BI121" s="1041"/>
      <c r="BJ121" s="1041"/>
      <c r="BK121" s="1041"/>
      <c r="BL121" s="1041"/>
      <c r="BM121" s="1041"/>
      <c r="BN121" s="1041"/>
      <c r="BO121" s="1041"/>
      <c r="BP121" s="1042"/>
      <c r="BQ121" s="1010">
        <v>429928</v>
      </c>
      <c r="BR121" s="1011"/>
      <c r="BS121" s="1011"/>
      <c r="BT121" s="1011"/>
      <c r="BU121" s="1011"/>
      <c r="BV121" s="1011">
        <v>1167635</v>
      </c>
      <c r="BW121" s="1011"/>
      <c r="BX121" s="1011"/>
      <c r="BY121" s="1011"/>
      <c r="BZ121" s="1011"/>
      <c r="CA121" s="1011">
        <v>1066715</v>
      </c>
      <c r="CB121" s="1011"/>
      <c r="CC121" s="1011"/>
      <c r="CD121" s="1011"/>
      <c r="CE121" s="1011"/>
      <c r="CF121" s="1005">
        <v>21.3</v>
      </c>
      <c r="CG121" s="1006"/>
      <c r="CH121" s="1006"/>
      <c r="CI121" s="1006"/>
      <c r="CJ121" s="1006"/>
      <c r="CK121" s="1101"/>
      <c r="CL121" s="1102"/>
      <c r="CM121" s="1102"/>
      <c r="CN121" s="1102"/>
      <c r="CO121" s="1103"/>
      <c r="CP121" s="1111" t="s">
        <v>465</v>
      </c>
      <c r="CQ121" s="1112"/>
      <c r="CR121" s="1112"/>
      <c r="CS121" s="1112"/>
      <c r="CT121" s="1112"/>
      <c r="CU121" s="1112"/>
      <c r="CV121" s="1112"/>
      <c r="CW121" s="1112"/>
      <c r="CX121" s="1112"/>
      <c r="CY121" s="1112"/>
      <c r="CZ121" s="1112"/>
      <c r="DA121" s="1112"/>
      <c r="DB121" s="1112"/>
      <c r="DC121" s="1112"/>
      <c r="DD121" s="1112"/>
      <c r="DE121" s="1112"/>
      <c r="DF121" s="1113"/>
      <c r="DG121" s="1010">
        <v>1572418</v>
      </c>
      <c r="DH121" s="1011"/>
      <c r="DI121" s="1011"/>
      <c r="DJ121" s="1011"/>
      <c r="DK121" s="1011"/>
      <c r="DL121" s="1011">
        <v>1464134</v>
      </c>
      <c r="DM121" s="1011"/>
      <c r="DN121" s="1011"/>
      <c r="DO121" s="1011"/>
      <c r="DP121" s="1011"/>
      <c r="DQ121" s="1011">
        <v>1369269</v>
      </c>
      <c r="DR121" s="1011"/>
      <c r="DS121" s="1011"/>
      <c r="DT121" s="1011"/>
      <c r="DU121" s="1011"/>
      <c r="DV121" s="1012">
        <v>27.4</v>
      </c>
      <c r="DW121" s="1012"/>
      <c r="DX121" s="1012"/>
      <c r="DY121" s="1012"/>
      <c r="DZ121" s="1013"/>
    </row>
    <row r="122" spans="1:130" s="246" customFormat="1" ht="26.25" customHeight="1" x14ac:dyDescent="0.15">
      <c r="A122" s="1150"/>
      <c r="B122" s="1037"/>
      <c r="C122" s="1007" t="s">
        <v>445</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126</v>
      </c>
      <c r="AB122" s="1050"/>
      <c r="AC122" s="1050"/>
      <c r="AD122" s="1050"/>
      <c r="AE122" s="1051"/>
      <c r="AF122" s="1052" t="s">
        <v>126</v>
      </c>
      <c r="AG122" s="1050"/>
      <c r="AH122" s="1050"/>
      <c r="AI122" s="1050"/>
      <c r="AJ122" s="1051"/>
      <c r="AK122" s="1052" t="s">
        <v>388</v>
      </c>
      <c r="AL122" s="1050"/>
      <c r="AM122" s="1050"/>
      <c r="AN122" s="1050"/>
      <c r="AO122" s="1051"/>
      <c r="AP122" s="1053" t="s">
        <v>126</v>
      </c>
      <c r="AQ122" s="1054"/>
      <c r="AR122" s="1054"/>
      <c r="AS122" s="1054"/>
      <c r="AT122" s="1055"/>
      <c r="AU122" s="1083"/>
      <c r="AV122" s="1084"/>
      <c r="AW122" s="1084"/>
      <c r="AX122" s="1084"/>
      <c r="AY122" s="1085"/>
      <c r="AZ122" s="1065" t="s">
        <v>466</v>
      </c>
      <c r="BA122" s="1056"/>
      <c r="BB122" s="1056"/>
      <c r="BC122" s="1056"/>
      <c r="BD122" s="1056"/>
      <c r="BE122" s="1056"/>
      <c r="BF122" s="1056"/>
      <c r="BG122" s="1056"/>
      <c r="BH122" s="1056"/>
      <c r="BI122" s="1056"/>
      <c r="BJ122" s="1056"/>
      <c r="BK122" s="1056"/>
      <c r="BL122" s="1056"/>
      <c r="BM122" s="1056"/>
      <c r="BN122" s="1056"/>
      <c r="BO122" s="1056"/>
      <c r="BP122" s="1057"/>
      <c r="BQ122" s="1088">
        <v>9688563</v>
      </c>
      <c r="BR122" s="1089"/>
      <c r="BS122" s="1089"/>
      <c r="BT122" s="1089"/>
      <c r="BU122" s="1089"/>
      <c r="BV122" s="1089">
        <v>9501827</v>
      </c>
      <c r="BW122" s="1089"/>
      <c r="BX122" s="1089"/>
      <c r="BY122" s="1089"/>
      <c r="BZ122" s="1089"/>
      <c r="CA122" s="1089">
        <v>9238531</v>
      </c>
      <c r="CB122" s="1089"/>
      <c r="CC122" s="1089"/>
      <c r="CD122" s="1089"/>
      <c r="CE122" s="1089"/>
      <c r="CF122" s="1109">
        <v>184.8</v>
      </c>
      <c r="CG122" s="1110"/>
      <c r="CH122" s="1110"/>
      <c r="CI122" s="1110"/>
      <c r="CJ122" s="1110"/>
      <c r="CK122" s="1101"/>
      <c r="CL122" s="1102"/>
      <c r="CM122" s="1102"/>
      <c r="CN122" s="1102"/>
      <c r="CO122" s="1103"/>
      <c r="CP122" s="1111" t="s">
        <v>467</v>
      </c>
      <c r="CQ122" s="1112"/>
      <c r="CR122" s="1112"/>
      <c r="CS122" s="1112"/>
      <c r="CT122" s="1112"/>
      <c r="CU122" s="1112"/>
      <c r="CV122" s="1112"/>
      <c r="CW122" s="1112"/>
      <c r="CX122" s="1112"/>
      <c r="CY122" s="1112"/>
      <c r="CZ122" s="1112"/>
      <c r="DA122" s="1112"/>
      <c r="DB122" s="1112"/>
      <c r="DC122" s="1112"/>
      <c r="DD122" s="1112"/>
      <c r="DE122" s="1112"/>
      <c r="DF122" s="1113"/>
      <c r="DG122" s="1010" t="s">
        <v>126</v>
      </c>
      <c r="DH122" s="1011"/>
      <c r="DI122" s="1011"/>
      <c r="DJ122" s="1011"/>
      <c r="DK122" s="1011"/>
      <c r="DL122" s="1011" t="s">
        <v>126</v>
      </c>
      <c r="DM122" s="1011"/>
      <c r="DN122" s="1011"/>
      <c r="DO122" s="1011"/>
      <c r="DP122" s="1011"/>
      <c r="DQ122" s="1011" t="s">
        <v>126</v>
      </c>
      <c r="DR122" s="1011"/>
      <c r="DS122" s="1011"/>
      <c r="DT122" s="1011"/>
      <c r="DU122" s="1011"/>
      <c r="DV122" s="1012" t="s">
        <v>126</v>
      </c>
      <c r="DW122" s="1012"/>
      <c r="DX122" s="1012"/>
      <c r="DY122" s="1012"/>
      <c r="DZ122" s="1013"/>
    </row>
    <row r="123" spans="1:130" s="246" customFormat="1" ht="26.25" customHeight="1" x14ac:dyDescent="0.15">
      <c r="A123" s="1150"/>
      <c r="B123" s="1037"/>
      <c r="C123" s="1007" t="s">
        <v>451</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126</v>
      </c>
      <c r="AB123" s="1050"/>
      <c r="AC123" s="1050"/>
      <c r="AD123" s="1050"/>
      <c r="AE123" s="1051"/>
      <c r="AF123" s="1052" t="s">
        <v>126</v>
      </c>
      <c r="AG123" s="1050"/>
      <c r="AH123" s="1050"/>
      <c r="AI123" s="1050"/>
      <c r="AJ123" s="1051"/>
      <c r="AK123" s="1052" t="s">
        <v>126</v>
      </c>
      <c r="AL123" s="1050"/>
      <c r="AM123" s="1050"/>
      <c r="AN123" s="1050"/>
      <c r="AO123" s="1051"/>
      <c r="AP123" s="1053" t="s">
        <v>388</v>
      </c>
      <c r="AQ123" s="1054"/>
      <c r="AR123" s="1054"/>
      <c r="AS123" s="1054"/>
      <c r="AT123" s="1055"/>
      <c r="AU123" s="1086"/>
      <c r="AV123" s="1087"/>
      <c r="AW123" s="1087"/>
      <c r="AX123" s="1087"/>
      <c r="AY123" s="1087"/>
      <c r="AZ123" s="277" t="s">
        <v>187</v>
      </c>
      <c r="BA123" s="277"/>
      <c r="BB123" s="277"/>
      <c r="BC123" s="277"/>
      <c r="BD123" s="277"/>
      <c r="BE123" s="277"/>
      <c r="BF123" s="277"/>
      <c r="BG123" s="277"/>
      <c r="BH123" s="277"/>
      <c r="BI123" s="277"/>
      <c r="BJ123" s="277"/>
      <c r="BK123" s="277"/>
      <c r="BL123" s="277"/>
      <c r="BM123" s="277"/>
      <c r="BN123" s="277"/>
      <c r="BO123" s="1066" t="s">
        <v>468</v>
      </c>
      <c r="BP123" s="1097"/>
      <c r="BQ123" s="1156">
        <v>12009573</v>
      </c>
      <c r="BR123" s="1157"/>
      <c r="BS123" s="1157"/>
      <c r="BT123" s="1157"/>
      <c r="BU123" s="1157"/>
      <c r="BV123" s="1157">
        <v>12795694</v>
      </c>
      <c r="BW123" s="1157"/>
      <c r="BX123" s="1157"/>
      <c r="BY123" s="1157"/>
      <c r="BZ123" s="1157"/>
      <c r="CA123" s="1157">
        <v>13054092</v>
      </c>
      <c r="CB123" s="1157"/>
      <c r="CC123" s="1157"/>
      <c r="CD123" s="1157"/>
      <c r="CE123" s="1157"/>
      <c r="CF123" s="1090"/>
      <c r="CG123" s="1091"/>
      <c r="CH123" s="1091"/>
      <c r="CI123" s="1091"/>
      <c r="CJ123" s="1092"/>
      <c r="CK123" s="1101"/>
      <c r="CL123" s="1102"/>
      <c r="CM123" s="1102"/>
      <c r="CN123" s="1102"/>
      <c r="CO123" s="1103"/>
      <c r="CP123" s="1111" t="s">
        <v>401</v>
      </c>
      <c r="CQ123" s="1112"/>
      <c r="CR123" s="1112"/>
      <c r="CS123" s="1112"/>
      <c r="CT123" s="1112"/>
      <c r="CU123" s="1112"/>
      <c r="CV123" s="1112"/>
      <c r="CW123" s="1112"/>
      <c r="CX123" s="1112"/>
      <c r="CY123" s="1112"/>
      <c r="CZ123" s="1112"/>
      <c r="DA123" s="1112"/>
      <c r="DB123" s="1112"/>
      <c r="DC123" s="1112"/>
      <c r="DD123" s="1112"/>
      <c r="DE123" s="1112"/>
      <c r="DF123" s="1113"/>
      <c r="DG123" s="1049" t="s">
        <v>126</v>
      </c>
      <c r="DH123" s="1050"/>
      <c r="DI123" s="1050"/>
      <c r="DJ123" s="1050"/>
      <c r="DK123" s="1051"/>
      <c r="DL123" s="1052" t="s">
        <v>126</v>
      </c>
      <c r="DM123" s="1050"/>
      <c r="DN123" s="1050"/>
      <c r="DO123" s="1050"/>
      <c r="DP123" s="1051"/>
      <c r="DQ123" s="1052" t="s">
        <v>126</v>
      </c>
      <c r="DR123" s="1050"/>
      <c r="DS123" s="1050"/>
      <c r="DT123" s="1050"/>
      <c r="DU123" s="1051"/>
      <c r="DV123" s="1053" t="s">
        <v>126</v>
      </c>
      <c r="DW123" s="1054"/>
      <c r="DX123" s="1054"/>
      <c r="DY123" s="1054"/>
      <c r="DZ123" s="1055"/>
    </row>
    <row r="124" spans="1:130" s="246" customFormat="1" ht="26.25" customHeight="1" thickBot="1" x14ac:dyDescent="0.2">
      <c r="A124" s="1150"/>
      <c r="B124" s="1037"/>
      <c r="C124" s="1007" t="s">
        <v>454</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126</v>
      </c>
      <c r="AB124" s="1050"/>
      <c r="AC124" s="1050"/>
      <c r="AD124" s="1050"/>
      <c r="AE124" s="1051"/>
      <c r="AF124" s="1052" t="s">
        <v>126</v>
      </c>
      <c r="AG124" s="1050"/>
      <c r="AH124" s="1050"/>
      <c r="AI124" s="1050"/>
      <c r="AJ124" s="1051"/>
      <c r="AK124" s="1052" t="s">
        <v>126</v>
      </c>
      <c r="AL124" s="1050"/>
      <c r="AM124" s="1050"/>
      <c r="AN124" s="1050"/>
      <c r="AO124" s="1051"/>
      <c r="AP124" s="1053" t="s">
        <v>126</v>
      </c>
      <c r="AQ124" s="1054"/>
      <c r="AR124" s="1054"/>
      <c r="AS124" s="1054"/>
      <c r="AT124" s="1055"/>
      <c r="AU124" s="1152" t="s">
        <v>469</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136.6</v>
      </c>
      <c r="BR124" s="1119"/>
      <c r="BS124" s="1119"/>
      <c r="BT124" s="1119"/>
      <c r="BU124" s="1119"/>
      <c r="BV124" s="1119">
        <v>127.6</v>
      </c>
      <c r="BW124" s="1119"/>
      <c r="BX124" s="1119"/>
      <c r="BY124" s="1119"/>
      <c r="BZ124" s="1119"/>
      <c r="CA124" s="1119">
        <v>107.3</v>
      </c>
      <c r="CB124" s="1119"/>
      <c r="CC124" s="1119"/>
      <c r="CD124" s="1119"/>
      <c r="CE124" s="1119"/>
      <c r="CF124" s="1120"/>
      <c r="CG124" s="1121"/>
      <c r="CH124" s="1121"/>
      <c r="CI124" s="1121"/>
      <c r="CJ124" s="1122"/>
      <c r="CK124" s="1104"/>
      <c r="CL124" s="1104"/>
      <c r="CM124" s="1104"/>
      <c r="CN124" s="1104"/>
      <c r="CO124" s="1105"/>
      <c r="CP124" s="1111" t="s">
        <v>470</v>
      </c>
      <c r="CQ124" s="1112"/>
      <c r="CR124" s="1112"/>
      <c r="CS124" s="1112"/>
      <c r="CT124" s="1112"/>
      <c r="CU124" s="1112"/>
      <c r="CV124" s="1112"/>
      <c r="CW124" s="1112"/>
      <c r="CX124" s="1112"/>
      <c r="CY124" s="1112"/>
      <c r="CZ124" s="1112"/>
      <c r="DA124" s="1112"/>
      <c r="DB124" s="1112"/>
      <c r="DC124" s="1112"/>
      <c r="DD124" s="1112"/>
      <c r="DE124" s="1112"/>
      <c r="DF124" s="1113"/>
      <c r="DG124" s="1096">
        <v>14890</v>
      </c>
      <c r="DH124" s="1075"/>
      <c r="DI124" s="1075"/>
      <c r="DJ124" s="1075"/>
      <c r="DK124" s="1076"/>
      <c r="DL124" s="1074" t="s">
        <v>126</v>
      </c>
      <c r="DM124" s="1075"/>
      <c r="DN124" s="1075"/>
      <c r="DO124" s="1075"/>
      <c r="DP124" s="1076"/>
      <c r="DQ124" s="1074" t="s">
        <v>126</v>
      </c>
      <c r="DR124" s="1075"/>
      <c r="DS124" s="1075"/>
      <c r="DT124" s="1075"/>
      <c r="DU124" s="1076"/>
      <c r="DV124" s="1077" t="s">
        <v>388</v>
      </c>
      <c r="DW124" s="1078"/>
      <c r="DX124" s="1078"/>
      <c r="DY124" s="1078"/>
      <c r="DZ124" s="1079"/>
    </row>
    <row r="125" spans="1:130" s="246" customFormat="1" ht="26.25" customHeight="1" x14ac:dyDescent="0.15">
      <c r="A125" s="1150"/>
      <c r="B125" s="1037"/>
      <c r="C125" s="1007" t="s">
        <v>456</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126</v>
      </c>
      <c r="AB125" s="1050"/>
      <c r="AC125" s="1050"/>
      <c r="AD125" s="1050"/>
      <c r="AE125" s="1051"/>
      <c r="AF125" s="1052" t="s">
        <v>126</v>
      </c>
      <c r="AG125" s="1050"/>
      <c r="AH125" s="1050"/>
      <c r="AI125" s="1050"/>
      <c r="AJ125" s="1051"/>
      <c r="AK125" s="1052" t="s">
        <v>126</v>
      </c>
      <c r="AL125" s="1050"/>
      <c r="AM125" s="1050"/>
      <c r="AN125" s="1050"/>
      <c r="AO125" s="1051"/>
      <c r="AP125" s="1053" t="s">
        <v>126</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471</v>
      </c>
      <c r="CL125" s="1099"/>
      <c r="CM125" s="1099"/>
      <c r="CN125" s="1099"/>
      <c r="CO125" s="1100"/>
      <c r="CP125" s="1031" t="s">
        <v>472</v>
      </c>
      <c r="CQ125" s="980"/>
      <c r="CR125" s="980"/>
      <c r="CS125" s="980"/>
      <c r="CT125" s="980"/>
      <c r="CU125" s="980"/>
      <c r="CV125" s="980"/>
      <c r="CW125" s="980"/>
      <c r="CX125" s="980"/>
      <c r="CY125" s="980"/>
      <c r="CZ125" s="980"/>
      <c r="DA125" s="980"/>
      <c r="DB125" s="980"/>
      <c r="DC125" s="980"/>
      <c r="DD125" s="980"/>
      <c r="DE125" s="980"/>
      <c r="DF125" s="981"/>
      <c r="DG125" s="1017" t="s">
        <v>126</v>
      </c>
      <c r="DH125" s="1018"/>
      <c r="DI125" s="1018"/>
      <c r="DJ125" s="1018"/>
      <c r="DK125" s="1018"/>
      <c r="DL125" s="1018" t="s">
        <v>126</v>
      </c>
      <c r="DM125" s="1018"/>
      <c r="DN125" s="1018"/>
      <c r="DO125" s="1018"/>
      <c r="DP125" s="1018"/>
      <c r="DQ125" s="1018" t="s">
        <v>126</v>
      </c>
      <c r="DR125" s="1018"/>
      <c r="DS125" s="1018"/>
      <c r="DT125" s="1018"/>
      <c r="DU125" s="1018"/>
      <c r="DV125" s="1019" t="s">
        <v>126</v>
      </c>
      <c r="DW125" s="1019"/>
      <c r="DX125" s="1019"/>
      <c r="DY125" s="1019"/>
      <c r="DZ125" s="1020"/>
    </row>
    <row r="126" spans="1:130" s="246" customFormat="1" ht="26.25" customHeight="1" thickBot="1" x14ac:dyDescent="0.2">
      <c r="A126" s="1150"/>
      <c r="B126" s="1037"/>
      <c r="C126" s="1007" t="s">
        <v>458</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3160</v>
      </c>
      <c r="AB126" s="1050"/>
      <c r="AC126" s="1050"/>
      <c r="AD126" s="1050"/>
      <c r="AE126" s="1051"/>
      <c r="AF126" s="1052">
        <v>1013</v>
      </c>
      <c r="AG126" s="1050"/>
      <c r="AH126" s="1050"/>
      <c r="AI126" s="1050"/>
      <c r="AJ126" s="1051"/>
      <c r="AK126" s="1052" t="s">
        <v>126</v>
      </c>
      <c r="AL126" s="1050"/>
      <c r="AM126" s="1050"/>
      <c r="AN126" s="1050"/>
      <c r="AO126" s="1051"/>
      <c r="AP126" s="1053" t="s">
        <v>126</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473</v>
      </c>
      <c r="CQ126" s="1041"/>
      <c r="CR126" s="1041"/>
      <c r="CS126" s="1041"/>
      <c r="CT126" s="1041"/>
      <c r="CU126" s="1041"/>
      <c r="CV126" s="1041"/>
      <c r="CW126" s="1041"/>
      <c r="CX126" s="1041"/>
      <c r="CY126" s="1041"/>
      <c r="CZ126" s="1041"/>
      <c r="DA126" s="1041"/>
      <c r="DB126" s="1041"/>
      <c r="DC126" s="1041"/>
      <c r="DD126" s="1041"/>
      <c r="DE126" s="1041"/>
      <c r="DF126" s="1042"/>
      <c r="DG126" s="1010" t="s">
        <v>126</v>
      </c>
      <c r="DH126" s="1011"/>
      <c r="DI126" s="1011"/>
      <c r="DJ126" s="1011"/>
      <c r="DK126" s="1011"/>
      <c r="DL126" s="1011" t="s">
        <v>126</v>
      </c>
      <c r="DM126" s="1011"/>
      <c r="DN126" s="1011"/>
      <c r="DO126" s="1011"/>
      <c r="DP126" s="1011"/>
      <c r="DQ126" s="1011" t="s">
        <v>126</v>
      </c>
      <c r="DR126" s="1011"/>
      <c r="DS126" s="1011"/>
      <c r="DT126" s="1011"/>
      <c r="DU126" s="1011"/>
      <c r="DV126" s="1012" t="s">
        <v>126</v>
      </c>
      <c r="DW126" s="1012"/>
      <c r="DX126" s="1012"/>
      <c r="DY126" s="1012"/>
      <c r="DZ126" s="1013"/>
    </row>
    <row r="127" spans="1:130" s="246" customFormat="1" ht="26.25" customHeight="1" x14ac:dyDescent="0.15">
      <c r="A127" s="1151"/>
      <c r="B127" s="1039"/>
      <c r="C127" s="1093" t="s">
        <v>474</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49849</v>
      </c>
      <c r="AB127" s="1050"/>
      <c r="AC127" s="1050"/>
      <c r="AD127" s="1050"/>
      <c r="AE127" s="1051"/>
      <c r="AF127" s="1052">
        <v>49477</v>
      </c>
      <c r="AG127" s="1050"/>
      <c r="AH127" s="1050"/>
      <c r="AI127" s="1050"/>
      <c r="AJ127" s="1051"/>
      <c r="AK127" s="1052">
        <v>49477</v>
      </c>
      <c r="AL127" s="1050"/>
      <c r="AM127" s="1050"/>
      <c r="AN127" s="1050"/>
      <c r="AO127" s="1051"/>
      <c r="AP127" s="1053">
        <v>1</v>
      </c>
      <c r="AQ127" s="1054"/>
      <c r="AR127" s="1054"/>
      <c r="AS127" s="1054"/>
      <c r="AT127" s="1055"/>
      <c r="AU127" s="282"/>
      <c r="AV127" s="282"/>
      <c r="AW127" s="282"/>
      <c r="AX127" s="1123" t="s">
        <v>475</v>
      </c>
      <c r="AY127" s="1124"/>
      <c r="AZ127" s="1124"/>
      <c r="BA127" s="1124"/>
      <c r="BB127" s="1124"/>
      <c r="BC127" s="1124"/>
      <c r="BD127" s="1124"/>
      <c r="BE127" s="1125"/>
      <c r="BF127" s="1126" t="s">
        <v>476</v>
      </c>
      <c r="BG127" s="1124"/>
      <c r="BH127" s="1124"/>
      <c r="BI127" s="1124"/>
      <c r="BJ127" s="1124"/>
      <c r="BK127" s="1124"/>
      <c r="BL127" s="1125"/>
      <c r="BM127" s="1126" t="s">
        <v>477</v>
      </c>
      <c r="BN127" s="1124"/>
      <c r="BO127" s="1124"/>
      <c r="BP127" s="1124"/>
      <c r="BQ127" s="1124"/>
      <c r="BR127" s="1124"/>
      <c r="BS127" s="1125"/>
      <c r="BT127" s="1126" t="s">
        <v>478</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479</v>
      </c>
      <c r="CQ127" s="1041"/>
      <c r="CR127" s="1041"/>
      <c r="CS127" s="1041"/>
      <c r="CT127" s="1041"/>
      <c r="CU127" s="1041"/>
      <c r="CV127" s="1041"/>
      <c r="CW127" s="1041"/>
      <c r="CX127" s="1041"/>
      <c r="CY127" s="1041"/>
      <c r="CZ127" s="1041"/>
      <c r="DA127" s="1041"/>
      <c r="DB127" s="1041"/>
      <c r="DC127" s="1041"/>
      <c r="DD127" s="1041"/>
      <c r="DE127" s="1041"/>
      <c r="DF127" s="1042"/>
      <c r="DG127" s="1010" t="s">
        <v>126</v>
      </c>
      <c r="DH127" s="1011"/>
      <c r="DI127" s="1011"/>
      <c r="DJ127" s="1011"/>
      <c r="DK127" s="1011"/>
      <c r="DL127" s="1011" t="s">
        <v>126</v>
      </c>
      <c r="DM127" s="1011"/>
      <c r="DN127" s="1011"/>
      <c r="DO127" s="1011"/>
      <c r="DP127" s="1011"/>
      <c r="DQ127" s="1011" t="s">
        <v>126</v>
      </c>
      <c r="DR127" s="1011"/>
      <c r="DS127" s="1011"/>
      <c r="DT127" s="1011"/>
      <c r="DU127" s="1011"/>
      <c r="DV127" s="1012" t="s">
        <v>126</v>
      </c>
      <c r="DW127" s="1012"/>
      <c r="DX127" s="1012"/>
      <c r="DY127" s="1012"/>
      <c r="DZ127" s="1013"/>
    </row>
    <row r="128" spans="1:130" s="246" customFormat="1" ht="26.25" customHeight="1" thickBot="1" x14ac:dyDescent="0.2">
      <c r="A128" s="1134" t="s">
        <v>480</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481</v>
      </c>
      <c r="X128" s="1136"/>
      <c r="Y128" s="1136"/>
      <c r="Z128" s="1137"/>
      <c r="AA128" s="1138">
        <v>23124</v>
      </c>
      <c r="AB128" s="1139"/>
      <c r="AC128" s="1139"/>
      <c r="AD128" s="1139"/>
      <c r="AE128" s="1140"/>
      <c r="AF128" s="1141">
        <v>18452</v>
      </c>
      <c r="AG128" s="1139"/>
      <c r="AH128" s="1139"/>
      <c r="AI128" s="1139"/>
      <c r="AJ128" s="1140"/>
      <c r="AK128" s="1141">
        <v>13682</v>
      </c>
      <c r="AL128" s="1139"/>
      <c r="AM128" s="1139"/>
      <c r="AN128" s="1139"/>
      <c r="AO128" s="1140"/>
      <c r="AP128" s="1142"/>
      <c r="AQ128" s="1143"/>
      <c r="AR128" s="1143"/>
      <c r="AS128" s="1143"/>
      <c r="AT128" s="1144"/>
      <c r="AU128" s="282"/>
      <c r="AV128" s="282"/>
      <c r="AW128" s="282"/>
      <c r="AX128" s="979" t="s">
        <v>482</v>
      </c>
      <c r="AY128" s="980"/>
      <c r="AZ128" s="980"/>
      <c r="BA128" s="980"/>
      <c r="BB128" s="980"/>
      <c r="BC128" s="980"/>
      <c r="BD128" s="980"/>
      <c r="BE128" s="981"/>
      <c r="BF128" s="1145" t="s">
        <v>126</v>
      </c>
      <c r="BG128" s="1146"/>
      <c r="BH128" s="1146"/>
      <c r="BI128" s="1146"/>
      <c r="BJ128" s="1146"/>
      <c r="BK128" s="1146"/>
      <c r="BL128" s="1147"/>
      <c r="BM128" s="1145">
        <v>14.49</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483</v>
      </c>
      <c r="CQ128" s="1128"/>
      <c r="CR128" s="1128"/>
      <c r="CS128" s="1128"/>
      <c r="CT128" s="1128"/>
      <c r="CU128" s="1128"/>
      <c r="CV128" s="1128"/>
      <c r="CW128" s="1128"/>
      <c r="CX128" s="1128"/>
      <c r="CY128" s="1128"/>
      <c r="CZ128" s="1128"/>
      <c r="DA128" s="1128"/>
      <c r="DB128" s="1128"/>
      <c r="DC128" s="1128"/>
      <c r="DD128" s="1128"/>
      <c r="DE128" s="1128"/>
      <c r="DF128" s="1129"/>
      <c r="DG128" s="1130">
        <v>44489</v>
      </c>
      <c r="DH128" s="1131"/>
      <c r="DI128" s="1131"/>
      <c r="DJ128" s="1131"/>
      <c r="DK128" s="1131"/>
      <c r="DL128" s="1131">
        <v>42203</v>
      </c>
      <c r="DM128" s="1131"/>
      <c r="DN128" s="1131"/>
      <c r="DO128" s="1131"/>
      <c r="DP128" s="1131"/>
      <c r="DQ128" s="1131">
        <v>40668</v>
      </c>
      <c r="DR128" s="1131"/>
      <c r="DS128" s="1131"/>
      <c r="DT128" s="1131"/>
      <c r="DU128" s="1131"/>
      <c r="DV128" s="1132">
        <v>0.8</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484</v>
      </c>
      <c r="X129" s="1165"/>
      <c r="Y129" s="1165"/>
      <c r="Z129" s="1166"/>
      <c r="AA129" s="1049">
        <v>5905535</v>
      </c>
      <c r="AB129" s="1050"/>
      <c r="AC129" s="1050"/>
      <c r="AD129" s="1050"/>
      <c r="AE129" s="1051"/>
      <c r="AF129" s="1052">
        <v>5887222</v>
      </c>
      <c r="AG129" s="1050"/>
      <c r="AH129" s="1050"/>
      <c r="AI129" s="1050"/>
      <c r="AJ129" s="1051"/>
      <c r="AK129" s="1052">
        <v>5892904</v>
      </c>
      <c r="AL129" s="1050"/>
      <c r="AM129" s="1050"/>
      <c r="AN129" s="1050"/>
      <c r="AO129" s="1051"/>
      <c r="AP129" s="1167"/>
      <c r="AQ129" s="1168"/>
      <c r="AR129" s="1168"/>
      <c r="AS129" s="1168"/>
      <c r="AT129" s="1169"/>
      <c r="AU129" s="284"/>
      <c r="AV129" s="284"/>
      <c r="AW129" s="284"/>
      <c r="AX129" s="1158" t="s">
        <v>485</v>
      </c>
      <c r="AY129" s="1041"/>
      <c r="AZ129" s="1041"/>
      <c r="BA129" s="1041"/>
      <c r="BB129" s="1041"/>
      <c r="BC129" s="1041"/>
      <c r="BD129" s="1041"/>
      <c r="BE129" s="1042"/>
      <c r="BF129" s="1159" t="s">
        <v>126</v>
      </c>
      <c r="BG129" s="1160"/>
      <c r="BH129" s="1160"/>
      <c r="BI129" s="1160"/>
      <c r="BJ129" s="1160"/>
      <c r="BK129" s="1160"/>
      <c r="BL129" s="1161"/>
      <c r="BM129" s="1159">
        <v>19.489999999999998</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486</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487</v>
      </c>
      <c r="X130" s="1165"/>
      <c r="Y130" s="1165"/>
      <c r="Z130" s="1166"/>
      <c r="AA130" s="1049">
        <v>874370</v>
      </c>
      <c r="AB130" s="1050"/>
      <c r="AC130" s="1050"/>
      <c r="AD130" s="1050"/>
      <c r="AE130" s="1051"/>
      <c r="AF130" s="1052">
        <v>884068</v>
      </c>
      <c r="AG130" s="1050"/>
      <c r="AH130" s="1050"/>
      <c r="AI130" s="1050"/>
      <c r="AJ130" s="1051"/>
      <c r="AK130" s="1052">
        <v>892451</v>
      </c>
      <c r="AL130" s="1050"/>
      <c r="AM130" s="1050"/>
      <c r="AN130" s="1050"/>
      <c r="AO130" s="1051"/>
      <c r="AP130" s="1167"/>
      <c r="AQ130" s="1168"/>
      <c r="AR130" s="1168"/>
      <c r="AS130" s="1168"/>
      <c r="AT130" s="1169"/>
      <c r="AU130" s="284"/>
      <c r="AV130" s="284"/>
      <c r="AW130" s="284"/>
      <c r="AX130" s="1158" t="s">
        <v>488</v>
      </c>
      <c r="AY130" s="1041"/>
      <c r="AZ130" s="1041"/>
      <c r="BA130" s="1041"/>
      <c r="BB130" s="1041"/>
      <c r="BC130" s="1041"/>
      <c r="BD130" s="1041"/>
      <c r="BE130" s="1042"/>
      <c r="BF130" s="1195">
        <v>15.6</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489</v>
      </c>
      <c r="X131" s="1203"/>
      <c r="Y131" s="1203"/>
      <c r="Z131" s="1204"/>
      <c r="AA131" s="1096">
        <v>5031165</v>
      </c>
      <c r="AB131" s="1075"/>
      <c r="AC131" s="1075"/>
      <c r="AD131" s="1075"/>
      <c r="AE131" s="1076"/>
      <c r="AF131" s="1074">
        <v>5003154</v>
      </c>
      <c r="AG131" s="1075"/>
      <c r="AH131" s="1075"/>
      <c r="AI131" s="1075"/>
      <c r="AJ131" s="1076"/>
      <c r="AK131" s="1074">
        <v>5000453</v>
      </c>
      <c r="AL131" s="1075"/>
      <c r="AM131" s="1075"/>
      <c r="AN131" s="1075"/>
      <c r="AO131" s="1076"/>
      <c r="AP131" s="1205"/>
      <c r="AQ131" s="1206"/>
      <c r="AR131" s="1206"/>
      <c r="AS131" s="1206"/>
      <c r="AT131" s="1207"/>
      <c r="AU131" s="284"/>
      <c r="AV131" s="284"/>
      <c r="AW131" s="284"/>
      <c r="AX131" s="1177" t="s">
        <v>490</v>
      </c>
      <c r="AY131" s="1128"/>
      <c r="AZ131" s="1128"/>
      <c r="BA131" s="1128"/>
      <c r="BB131" s="1128"/>
      <c r="BC131" s="1128"/>
      <c r="BD131" s="1128"/>
      <c r="BE131" s="1129"/>
      <c r="BF131" s="1178">
        <v>107.3</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491</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492</v>
      </c>
      <c r="W132" s="1188"/>
      <c r="X132" s="1188"/>
      <c r="Y132" s="1188"/>
      <c r="Z132" s="1189"/>
      <c r="AA132" s="1190">
        <v>16.016409719999999</v>
      </c>
      <c r="AB132" s="1191"/>
      <c r="AC132" s="1191"/>
      <c r="AD132" s="1191"/>
      <c r="AE132" s="1192"/>
      <c r="AF132" s="1193">
        <v>15.443238409999999</v>
      </c>
      <c r="AG132" s="1191"/>
      <c r="AH132" s="1191"/>
      <c r="AI132" s="1191"/>
      <c r="AJ132" s="1192"/>
      <c r="AK132" s="1193">
        <v>15.37282722</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493</v>
      </c>
      <c r="W133" s="1171"/>
      <c r="X133" s="1171"/>
      <c r="Y133" s="1171"/>
      <c r="Z133" s="1172"/>
      <c r="AA133" s="1173">
        <v>15.7</v>
      </c>
      <c r="AB133" s="1174"/>
      <c r="AC133" s="1174"/>
      <c r="AD133" s="1174"/>
      <c r="AE133" s="1175"/>
      <c r="AF133" s="1173">
        <v>15.5</v>
      </c>
      <c r="AG133" s="1174"/>
      <c r="AH133" s="1174"/>
      <c r="AI133" s="1174"/>
      <c r="AJ133" s="1175"/>
      <c r="AK133" s="1173">
        <v>15.6</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3TfkFNEBO5QKMiYV4M95LJiGJxdUBXh5FrRGGnhHeq4rcLOAsI+6OBlESb7LIY/OHYCNnPbwJp2miCq2SllVA==" saltValue="B/R3n7oXxUNgTCWCS3wO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QJYQfl+hauD7qOyiaaZG9L0DoFoH262TaGgtmHGbuf5tOV+GmIt51y5xqjqe2/29pyto4diDAdAMdwIAFSWHA==" saltValue="VBlwta6ko86VGYQYNiBquQ=="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61X7HjwhNQCgnfRvWnHlNVrTPh3SmMj3FKb+pvg16TBkF/NE2JayUYjMrMR6KnA63u1PnEFh1LNV1ZSzYo9Fw==" saltValue="Xn0CqU9mGw1N8faKJ0M3e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502</v>
      </c>
      <c r="AL9" s="1214"/>
      <c r="AM9" s="1214"/>
      <c r="AN9" s="1215"/>
      <c r="AO9" s="312">
        <v>1601273</v>
      </c>
      <c r="AP9" s="312">
        <v>63417</v>
      </c>
      <c r="AQ9" s="313">
        <v>63072</v>
      </c>
      <c r="AR9" s="314">
        <v>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503</v>
      </c>
      <c r="AL10" s="1214"/>
      <c r="AM10" s="1214"/>
      <c r="AN10" s="1215"/>
      <c r="AO10" s="315">
        <v>139057</v>
      </c>
      <c r="AP10" s="315">
        <v>5507</v>
      </c>
      <c r="AQ10" s="316">
        <v>6862</v>
      </c>
      <c r="AR10" s="317">
        <v>-19.7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504</v>
      </c>
      <c r="AL11" s="1214"/>
      <c r="AM11" s="1214"/>
      <c r="AN11" s="1215"/>
      <c r="AO11" s="315">
        <v>337746</v>
      </c>
      <c r="AP11" s="315">
        <v>13376</v>
      </c>
      <c r="AQ11" s="316">
        <v>9054</v>
      </c>
      <c r="AR11" s="317">
        <v>47.7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505</v>
      </c>
      <c r="AL12" s="1214"/>
      <c r="AM12" s="1214"/>
      <c r="AN12" s="1215"/>
      <c r="AO12" s="315" t="s">
        <v>506</v>
      </c>
      <c r="AP12" s="315" t="s">
        <v>506</v>
      </c>
      <c r="AQ12" s="316">
        <v>361</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507</v>
      </c>
      <c r="AL13" s="1214"/>
      <c r="AM13" s="1214"/>
      <c r="AN13" s="1215"/>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508</v>
      </c>
      <c r="AL14" s="1214"/>
      <c r="AM14" s="1214"/>
      <c r="AN14" s="1215"/>
      <c r="AO14" s="315">
        <v>187919</v>
      </c>
      <c r="AP14" s="315">
        <v>7442</v>
      </c>
      <c r="AQ14" s="316">
        <v>2718</v>
      </c>
      <c r="AR14" s="317">
        <v>173.8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509</v>
      </c>
      <c r="AL15" s="1214"/>
      <c r="AM15" s="1214"/>
      <c r="AN15" s="1215"/>
      <c r="AO15" s="315">
        <v>24265</v>
      </c>
      <c r="AP15" s="315">
        <v>961</v>
      </c>
      <c r="AQ15" s="316">
        <v>1384</v>
      </c>
      <c r="AR15" s="317">
        <v>-30.6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510</v>
      </c>
      <c r="AL16" s="1217"/>
      <c r="AM16" s="1217"/>
      <c r="AN16" s="1218"/>
      <c r="AO16" s="315">
        <v>-122924</v>
      </c>
      <c r="AP16" s="315">
        <v>-4868</v>
      </c>
      <c r="AQ16" s="316">
        <v>-5449</v>
      </c>
      <c r="AR16" s="317">
        <v>-10.7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187</v>
      </c>
      <c r="AL17" s="1217"/>
      <c r="AM17" s="1217"/>
      <c r="AN17" s="1218"/>
      <c r="AO17" s="315">
        <v>2167336</v>
      </c>
      <c r="AP17" s="315">
        <v>85835</v>
      </c>
      <c r="AQ17" s="316">
        <v>78003</v>
      </c>
      <c r="AR17" s="317">
        <v>10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515</v>
      </c>
      <c r="AL21" s="1209"/>
      <c r="AM21" s="1209"/>
      <c r="AN21" s="1210"/>
      <c r="AO21" s="327">
        <v>7.76</v>
      </c>
      <c r="AP21" s="328">
        <v>7.51</v>
      </c>
      <c r="AQ21" s="329">
        <v>0.25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516</v>
      </c>
      <c r="AL22" s="1209"/>
      <c r="AM22" s="1209"/>
      <c r="AN22" s="1210"/>
      <c r="AO22" s="332">
        <v>96.5</v>
      </c>
      <c r="AP22" s="333">
        <v>97.1</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520</v>
      </c>
      <c r="AL32" s="1225"/>
      <c r="AM32" s="1225"/>
      <c r="AN32" s="1226"/>
      <c r="AO32" s="342">
        <v>1035788</v>
      </c>
      <c r="AP32" s="342">
        <v>41021</v>
      </c>
      <c r="AQ32" s="343">
        <v>34855</v>
      </c>
      <c r="AR32" s="344">
        <v>17.7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521</v>
      </c>
      <c r="AL33" s="1225"/>
      <c r="AM33" s="1225"/>
      <c r="AN33" s="122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522</v>
      </c>
      <c r="AL34" s="1225"/>
      <c r="AM34" s="1225"/>
      <c r="AN34" s="1226"/>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523</v>
      </c>
      <c r="AL35" s="1225"/>
      <c r="AM35" s="1225"/>
      <c r="AN35" s="1226"/>
      <c r="AO35" s="342">
        <v>467487</v>
      </c>
      <c r="AP35" s="342">
        <v>18514</v>
      </c>
      <c r="AQ35" s="343">
        <v>15141</v>
      </c>
      <c r="AR35" s="344">
        <v>22.3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524</v>
      </c>
      <c r="AL36" s="1225"/>
      <c r="AM36" s="1225"/>
      <c r="AN36" s="1226"/>
      <c r="AO36" s="342">
        <v>122092</v>
      </c>
      <c r="AP36" s="342">
        <v>4835</v>
      </c>
      <c r="AQ36" s="343">
        <v>2517</v>
      </c>
      <c r="AR36" s="344">
        <v>92.1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525</v>
      </c>
      <c r="AL37" s="1225"/>
      <c r="AM37" s="1225"/>
      <c r="AN37" s="1226"/>
      <c r="AO37" s="342">
        <v>49477</v>
      </c>
      <c r="AP37" s="342">
        <v>1959</v>
      </c>
      <c r="AQ37" s="343">
        <v>522</v>
      </c>
      <c r="AR37" s="344">
        <v>275.3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526</v>
      </c>
      <c r="AL38" s="1228"/>
      <c r="AM38" s="1228"/>
      <c r="AN38" s="1229"/>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527</v>
      </c>
      <c r="AL39" s="1228"/>
      <c r="AM39" s="1228"/>
      <c r="AN39" s="1229"/>
      <c r="AO39" s="342">
        <v>-13682</v>
      </c>
      <c r="AP39" s="342">
        <v>-542</v>
      </c>
      <c r="AQ39" s="343">
        <v>-2915</v>
      </c>
      <c r="AR39" s="344">
        <v>-81.400000000000006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528</v>
      </c>
      <c r="AL40" s="1225"/>
      <c r="AM40" s="1225"/>
      <c r="AN40" s="1226"/>
      <c r="AO40" s="342">
        <v>-892451</v>
      </c>
      <c r="AP40" s="342">
        <v>-35345</v>
      </c>
      <c r="AQ40" s="343">
        <v>-35363</v>
      </c>
      <c r="AR40" s="344">
        <v>-0.1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299</v>
      </c>
      <c r="AL41" s="1231"/>
      <c r="AM41" s="1231"/>
      <c r="AN41" s="1232"/>
      <c r="AO41" s="342">
        <v>768711</v>
      </c>
      <c r="AP41" s="342">
        <v>30444</v>
      </c>
      <c r="AQ41" s="343">
        <v>14758</v>
      </c>
      <c r="AR41" s="344">
        <v>106.3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497</v>
      </c>
      <c r="AN49" s="1221" t="s">
        <v>532</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246579</v>
      </c>
      <c r="AN51" s="364">
        <v>9596</v>
      </c>
      <c r="AO51" s="365">
        <v>-83.4</v>
      </c>
      <c r="AP51" s="366">
        <v>59668</v>
      </c>
      <c r="AQ51" s="367">
        <v>-14.1</v>
      </c>
      <c r="AR51" s="368">
        <v>-69.3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163495</v>
      </c>
      <c r="AN52" s="372">
        <v>6363</v>
      </c>
      <c r="AO52" s="373">
        <v>-55.9</v>
      </c>
      <c r="AP52" s="374">
        <v>31515</v>
      </c>
      <c r="AQ52" s="375">
        <v>0</v>
      </c>
      <c r="AR52" s="376">
        <v>-55.9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400988</v>
      </c>
      <c r="AN53" s="364">
        <v>15739</v>
      </c>
      <c r="AO53" s="365">
        <v>64</v>
      </c>
      <c r="AP53" s="366">
        <v>56894</v>
      </c>
      <c r="AQ53" s="367">
        <v>-4.5999999999999996</v>
      </c>
      <c r="AR53" s="368">
        <v>68.599999999999994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276276</v>
      </c>
      <c r="AN54" s="372">
        <v>10844</v>
      </c>
      <c r="AO54" s="373">
        <v>70.400000000000006</v>
      </c>
      <c r="AP54" s="374">
        <v>32548</v>
      </c>
      <c r="AQ54" s="375">
        <v>3.3</v>
      </c>
      <c r="AR54" s="376">
        <v>67.099999999999994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478417</v>
      </c>
      <c r="AN55" s="364">
        <v>18842</v>
      </c>
      <c r="AO55" s="365">
        <v>19.7</v>
      </c>
      <c r="AP55" s="366">
        <v>57122</v>
      </c>
      <c r="AQ55" s="367">
        <v>0.4</v>
      </c>
      <c r="AR55" s="368">
        <v>19.3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358381</v>
      </c>
      <c r="AN56" s="372">
        <v>14114</v>
      </c>
      <c r="AO56" s="373">
        <v>30.2</v>
      </c>
      <c r="AP56" s="374">
        <v>36191</v>
      </c>
      <c r="AQ56" s="375">
        <v>11.2</v>
      </c>
      <c r="AR56" s="376">
        <v>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1442682</v>
      </c>
      <c r="AN57" s="364">
        <v>56980</v>
      </c>
      <c r="AO57" s="365">
        <v>202.4</v>
      </c>
      <c r="AP57" s="366">
        <v>53655</v>
      </c>
      <c r="AQ57" s="367">
        <v>-6.1</v>
      </c>
      <c r="AR57" s="368">
        <v>208.5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615468</v>
      </c>
      <c r="AN58" s="372">
        <v>24309</v>
      </c>
      <c r="AO58" s="373">
        <v>72.2</v>
      </c>
      <c r="AP58" s="374">
        <v>32719</v>
      </c>
      <c r="AQ58" s="375">
        <v>-9.6</v>
      </c>
      <c r="AR58" s="376">
        <v>81.8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1370775</v>
      </c>
      <c r="AN59" s="364">
        <v>54288</v>
      </c>
      <c r="AO59" s="365">
        <v>-4.7</v>
      </c>
      <c r="AP59" s="366">
        <v>53869</v>
      </c>
      <c r="AQ59" s="367">
        <v>0.4</v>
      </c>
      <c r="AR59" s="368">
        <v>-5.0999999999999996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858833</v>
      </c>
      <c r="AN60" s="372">
        <v>34013</v>
      </c>
      <c r="AO60" s="373">
        <v>39.9</v>
      </c>
      <c r="AP60" s="374">
        <v>35046</v>
      </c>
      <c r="AQ60" s="375">
        <v>7.1</v>
      </c>
      <c r="AR60" s="376">
        <v>32.799999999999997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787888</v>
      </c>
      <c r="AN61" s="379">
        <v>31089</v>
      </c>
      <c r="AO61" s="380">
        <v>39.6</v>
      </c>
      <c r="AP61" s="381">
        <v>56242</v>
      </c>
      <c r="AQ61" s="382">
        <v>-4.8</v>
      </c>
      <c r="AR61" s="368">
        <v>44.4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454491</v>
      </c>
      <c r="AN62" s="372">
        <v>17929</v>
      </c>
      <c r="AO62" s="373">
        <v>31.4</v>
      </c>
      <c r="AP62" s="374">
        <v>33604</v>
      </c>
      <c r="AQ62" s="375">
        <v>2.4</v>
      </c>
      <c r="AR62" s="376">
        <v>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iYidT39NG8va/F/fgEEa54zNs9PtRnMnGJRsSamNuGMVHTCRardwMFyzq8CtUvCgaxG3l71XE2AL4O9KHv/tw==" saltValue="vVAiVCWnpjA8SZfTcS9W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RyiXDt/31wYQOJt+VPyFIthA9dkH/HFX1dqZehLga4GnAuB9S8vjdF0gcZ6vO9LlhwmCPzOWglY9iJrtane+g==" saltValue="Mxxr8l8xB5LIyhKdB974w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jvkTbf6XmmWph7AFiwFRX8U/hklprejOnDNMMgxMI5qGDFlng9HrLiT2mQn4JV6oRAvEiv9xjFzYGtD/Xc4Q==" saltValue="MrcFoS3Yzecjuunv0wsrp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3" t="s">
        <v>3</v>
      </c>
      <c r="D47" s="1233"/>
      <c r="E47" s="1234"/>
      <c r="F47" s="11">
        <v>12.78</v>
      </c>
      <c r="G47" s="12">
        <v>12.88</v>
      </c>
      <c r="H47" s="12">
        <v>14.04</v>
      </c>
      <c r="I47" s="12">
        <v>14.41</v>
      </c>
      <c r="J47" s="13">
        <v>14.73</v>
      </c>
    </row>
    <row r="48" spans="2:10" ht="57.75" customHeight="1" x14ac:dyDescent="0.15">
      <c r="B48" s="14"/>
      <c r="C48" s="1235" t="s">
        <v>4</v>
      </c>
      <c r="D48" s="1235"/>
      <c r="E48" s="1236"/>
      <c r="F48" s="15">
        <v>3.02</v>
      </c>
      <c r="G48" s="16">
        <v>5.81</v>
      </c>
      <c r="H48" s="16">
        <v>3.85</v>
      </c>
      <c r="I48" s="16">
        <v>5.2</v>
      </c>
      <c r="J48" s="17">
        <v>4.99</v>
      </c>
    </row>
    <row r="49" spans="2:10" ht="57.75" customHeight="1" thickBot="1" x14ac:dyDescent="0.2">
      <c r="B49" s="18"/>
      <c r="C49" s="1237" t="s">
        <v>5</v>
      </c>
      <c r="D49" s="1237"/>
      <c r="E49" s="1238"/>
      <c r="F49" s="19" t="s">
        <v>553</v>
      </c>
      <c r="G49" s="20">
        <v>3.58</v>
      </c>
      <c r="H49" s="20" t="s">
        <v>554</v>
      </c>
      <c r="I49" s="20">
        <v>1.66</v>
      </c>
      <c r="J49" s="21">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FG+X60yJDWT7IjzxzG9s51CdA/LvggZI5mQfA2DuAvUtBYjBVTYT5esZPP7KRrW7bnnTGnBhUs+LezEJqDVxA==" saltValue="FB2gy+hZ7lDGjRoDgrnT3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2020-09-17T00:48:39Z</cp:lastPrinted>
  <dcterms:created xsi:type="dcterms:W3CDTF">2020-02-10T02:51:17Z</dcterms:created>
  <dcterms:modified xsi:type="dcterms:W3CDTF">2020-09-28T07:19:40Z</dcterms:modified>
  <cp:category/>
</cp:coreProperties>
</file>