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A23" i="12"/>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<sst xmlns="http://schemas.openxmlformats.org/spreadsheetml/2006/main" count="1124" uniqueCount="636">
  <si>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</si>
  <si>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</si>
  <si>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</si>
  <si>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</si>
  <si>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</si>
  <si>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</si>
  <si>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</si>
  <si>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</si>
  <si>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</si>
  <si>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</si>
  <si>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</si>
  <si>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</si>
  <si>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</si>
  <si>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</si>
  <si>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</si>
  <si>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</si>
  <si>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</si>
  <si>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</si>
  <si>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</si>
  <si>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</si>
  <si>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</si>
  <si>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</si>
  <si>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</si>
  <si>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</si>
  <si>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</si>
  <si>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</si>
  <si>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</si>
  <si>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</si>
  <si>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</si>
  <si>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</si>
  <si>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</si>
  <si>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</si>
  <si>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</si>
  <si>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</si>
  <si>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</si>
  <si>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</si>
  <si>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</si>
  <si>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</si>
  <si>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</si>
  <si>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</si>
  <si>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</si>
  <si>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</si>
  <si>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</si>
  <si>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</si>
  <si>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</si>
  <si>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</si>
  <si>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</si>
  <si>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</si>
  <si>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</si>
  <si>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</si>
  <si>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</si>
  <si>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</si>
  <si>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</si>
  <si>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</si>
  <si>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</si>
  <si>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</si>
  <si>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</si>
  <si>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</si>
  <si>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</si>
  <si>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</si>
  <si>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</si>
  <si>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</si>
  <si>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</si>
  <si>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</si>
  <si>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</si>
  <si>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</si>
  <si>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</si>
  <si>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</si>
  <si>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</si>
  <si>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</si>
  <si>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</si>
  <si>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</si>
  <si>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</si>
  <si>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</si>
  <si>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</si>
  <si>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</si>
  <si>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</si>
  <si>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</si>
  <si>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</si>
  <si>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</si>
  <si>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</si>
  <si>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</si>
  <si>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</si>
  <si>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</si>
  <si>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</si>
  <si>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</si>
  <si>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</si>
  <si>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</si>
  <si>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</si>
  <si>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</si>
  <si>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</si>
  <si>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</si>
  <si>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</si>
  <si>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</si>
  <si>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</si>
  <si>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</si>
  <si>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</si>
  <si>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</si>
  <si>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</si>
  <si>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</si>
  <si>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</si>
  <si>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</si>
  <si>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</si>
  <si>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</si>
  <si>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</si>
  <si>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</si>
  <si>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</si>
  <si>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</si>
  <si>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</si>
  <si>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</si>
  <si>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</si>
  <si>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</si>
  <si>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</si>
  <si>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</si>
  <si>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</si>
  <si>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</si>
  <si>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</si>
  <si>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</si>
  <si>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</si>
  <si>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</si>
  <si>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</si>
  <si>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</si>
  <si>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</si>
  <si>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</si>
  <si>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</si>
  <si>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</si>
  <si>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</si>
  <si>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</si>
  <si>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</si>
  <si>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</si>
  <si>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</si>
  <si>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</si>
  <si>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</si>
  <si>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</si>
  <si>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</si>
  <si>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</si>
  <si>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</si>
  <si>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</si>
  <si>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</si>
  <si>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</si>
  <si>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</si>
  <si>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</si>
  <si>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</si>
  <si>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</si>
  <si>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</si>
  <si>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</si>
  <si>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</si>
  <si>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</si>
  <si>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</si>
  <si>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</si>
  <si>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</si>
  <si>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</si>
  <si>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</si>
  <si>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</si>
  <si>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</si>
  <si>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</si>
  <si>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</si>
  <si>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</si>
  <si>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</si>
  <si>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</si>
  <si>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</si>
  <si>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</si>
  <si>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</si>
  <si>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</si>
  <si>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</si>
  <si>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</si>
  <si>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</si>
  <si>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</si>
  <si>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</si>
  <si>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</si>
  <si>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</si>
  <si>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</si>
  <si>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</si>
  <si>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</si>
  <si>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</si>
  <si>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</si>
  <si>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</si>
  <si>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</si>
  <si>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</si>
  <si>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</si>
  <si>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</si>
  <si>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</si>
  <si>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</si>
  <si>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</si>
  <si>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</si>
  <si>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</si>
  <si>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</si>
  <si>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</si>
  <si>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</si>
  <si>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</si>
  <si>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</si>
  <si>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</si>
  <si>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</si>
  <si>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</si>
  <si>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</si>
  <si>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</si>
  <si>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</si>
  <si>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</si>
  <si>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</si>
  <si>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</si>
  <si>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</si>
  <si>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</si>
  <si>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</si>
  <si>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</si>
  <si>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</si>
  <si>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</si>
  <si>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</si>
  <si>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</si>
  <si>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</si>
  <si>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</si>
  <si>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</si>
  <si>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</si>
  <si>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</si>
  <si>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茨城県水戸市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</si>
  <si>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</si>
  <si>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</si>
  <si>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</si>
  <si>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</si>
  <si>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</si>
  <si>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</si>
  <si>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</si>
  <si>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</si>
  <si>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</si>
  <si>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</si>
  <si>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</si>
  <si>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</si>
  <si>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</si>
  <si>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</si>
  <si>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</si>
  <si>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</si>
  <si>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</si>
  <si>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</si>
  <si>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</si>
  <si>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</si>
  <si>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</si>
  <si>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</si>
  <si>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</si>
  <si>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</si>
  <si>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</si>
  <si>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</si>
  <si>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</si>
  <si>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</si>
  <si>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</si>
  <si>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</si>
  <si>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</si>
  <si>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</si>
  <si>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</si>
  <si>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</si>
  <si>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</si>
  <si>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</si>
  <si>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</si>
  <si>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</si>
  <si>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</si>
  <si>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</si>
  <si>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</si>
  <si>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</si>
  <si>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</si>
  <si>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</si>
  <si>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</si>
  <si>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</si>
  <si>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</si>
  <si>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</si>
  <si>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</si>
  <si>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</si>
  <si>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</si>
  <si>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</si>
  <si>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</si>
  <si>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</si>
  <si>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</si>
  <si>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</si>
  <si>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</si>
  <si>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</si>
  <si>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</si>
  <si>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</si>
  <si>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</si>
  <si>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</si>
  <si>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</si>
  <si>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</si>
  <si>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</si>
  <si>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</si>
  <si>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</si>
  <si>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</si>
  <si>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</si>
  <si>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</si>
  <si>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</si>
  <si>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</si>
  <si>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</si>
  <si>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</si>
  <si>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</si>
  <si>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</si>
  <si>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</si>
  <si>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</si>
  <si>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</si>
  <si>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</si>
  <si>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</si>
  <si>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</si>
  <si>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</si>
  <si>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</si>
  <si>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</si>
  <si>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</si>
  <si>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</si>
  <si>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</si>
  <si>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</si>
  <si>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</si>
  <si>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</si>
  <si>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</si>
  <si>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</si>
  <si>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</si>
  <si>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</si>
  <si>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</si>
  <si>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</si>
  <si>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</si>
  <si>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</si>
  <si>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</si>
  <si>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</si>
  <si>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</si>
  <si>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</si>
  <si>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</si>
  <si>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</si>
  <si>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</si>
  <si>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</si>
  <si>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</si>
  <si>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</si>
  <si>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</si>
  <si>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</si>
  <si>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</si>
  <si>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</si>
  <si>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</si>
  <si>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</si>
  <si>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</si>
  <si>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</si>
  <si>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</si>
  <si>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</si>
  <si>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</si>
  <si>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</si>
  <si>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</si>
  <si>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</si>
  <si>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</si>
  <si>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</si>
  <si>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</si>
  <si>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</si>
  <si>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</si>
  <si>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</si>
  <si>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</si>
  <si>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</si>
  <si>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</si>
  <si>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</si>
  <si>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</si>
  <si>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</si>
  <si>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</si>
  <si>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</si>
  <si>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</si>
  <si>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</si>
  <si>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</si>
  <si>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</si>
  <si>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</si>
  <si>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</si>
  <si>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</si>
  <si>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</si>
  <si>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</si>
  <si>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</si>
  <si>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</si>
  <si>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</si>
  <si>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</si>
  <si>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</si>
  <si>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</si>
  <si>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</si>
  <si>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</si>
  <si>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茨城県水戸市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</si>
  <si>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</si>
  <si>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</si>
  <si>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</si>
  <si>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</si>
  <si>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</si>
  <si>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</si>
  <si>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</si>
  <si>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</si>
  <si>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</si>
  <si>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</si>
  <si>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</si>
  <si>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</si>
  <si>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</si>
  <si>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</si>
  <si>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</si>
  <si>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</si>
  <si>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</si>
  <si>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</si>
  <si>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</si>
  <si>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</si>
  <si>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</si>
  <si>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</si>
  <si>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</si>
  <si>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</si>
  <si>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</si>
  <si>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</si>
  <si>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</si>
  <si>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</si>
  <si>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</si>
  <si>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</si>
  <si>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</si>
  <si>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</si>
  <si>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</si>
  <si>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</si>
  <si>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</si>
  <si>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</si>
  <si>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</si>
  <si>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</si>
  <si>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</si>
  <si>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</si>
  <si>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</si>
  <si>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</si>
  <si>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</si>
  <si>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</si>
  <si>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法適用企業</t>
    <phoneticPr fontId="5"/>
  </si>
  <si>
    <t>公設地方卸売市場事業会計</t>
    <phoneticPr fontId="5"/>
  </si>
  <si>
    <t>法非適用企業</t>
    <phoneticPr fontId="5"/>
  </si>
  <si>
    <t>農業集落排水事業会計</t>
    <phoneticPr fontId="5"/>
  </si>
  <si>
    <t>法非適用企業</t>
    <phoneticPr fontId="5"/>
  </si>
  <si>
    <t>東前第二土地区画整理事業会計</t>
    <phoneticPr fontId="5"/>
  </si>
  <si>
    <t>法非適用企業</t>
    <phoneticPr fontId="5"/>
  </si>
  <si>
    <t>東前第四土地区画整理事業会計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</si>
  <si>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</si>
  <si>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</si>
  <si>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</si>
  <si>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</si>
  <si>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</si>
  <si>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</si>
  <si>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</si>
  <si>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</si>
  <si>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</si>
  <si>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</si>
  <si>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</si>
  <si>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</si>
  <si>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</si>
  <si>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</si>
  <si>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</si>
  <si>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</si>
  <si>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</si>
  <si>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</si>
  <si>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</si>
  <si>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</si>
  <si>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</si>
  <si>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</si>
  <si>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</si>
  <si>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</si>
  <si>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</si>
  <si>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</si>
  <si>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</si>
  <si>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</si>
  <si>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</si>
  <si>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</si>
  <si>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</si>
  <si>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</si>
  <si>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</si>
  <si>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</si>
  <si>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</si>
  <si>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</si>
  <si>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</si>
  <si>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</si>
  <si>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</si>
  <si>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</si>
  <si>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</si>
  <si>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</si>
  <si>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</si>
  <si>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</si>
  <si>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</si>
  <si>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</si>
  <si>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</si>
  <si>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</si>
  <si>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</si>
  <si>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</si>
  <si>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</si>
  <si>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</si>
  <si>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</si>
  <si>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</si>
  <si>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</si>
  <si>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</si>
  <si>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</si>
  <si>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</si>
  <si>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</si>
  <si>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</si>
  <si>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</si>
  <si>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</si>
  <si>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</si>
  <si>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</si>
  <si>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</si>
  <si>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</si>
  <si>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東前第二土地区画整理事業会計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</si>
  <si>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</si>
  <si>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</si>
  <si>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</si>
  <si>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</si>
  <si>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</si>
  <si>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</si>
  <si>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</si>
  <si>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</si>
  <si>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</si>
  <si>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</si>
  <si>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</si>
  <si>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</si>
  <si>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</si>
  <si>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</si>
  <si>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</si>
  <si>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</si>
  <si>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</si>
  <si>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</si>
  <si>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</si>
  <si>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</si>
  <si>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</si>
  <si>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</si>
  <si>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</si>
  <si>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</si>
  <si>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</si>
  <si>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</si>
  <si>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</si>
  <si>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</si>
  <si>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</si>
  <si>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</si>
  <si>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</si>
  <si>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</si>
  <si>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</si>
  <si>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</si>
  <si>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</si>
  <si>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</si>
  <si>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</si>
  <si>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</si>
  <si>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</si>
  <si>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</si>
  <si>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</si>
  <si>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</si>
  <si>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</si>
  <si>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</si>
  <si>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</si>
  <si>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</si>
  <si>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</si>
  <si>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</si>
  <si>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</si>
  <si>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</si>
  <si>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</si>
  <si>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</si>
  <si>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</si>
  <si>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</si>
  <si>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</si>
  <si>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</si>
  <si>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</si>
  <si>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</si>
  <si>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</si>
  <si>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</si>
  <si>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</si>
  <si>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</si>
  <si>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</si>
  <si>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</si>
  <si>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</si>
  <si>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</si>
  <si>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</si>
  <si>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</si>
  <si>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</si>
  <si>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</si>
  <si>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</si>
  <si>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</si>
  <si>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</si>
  <si>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</si>
  <si>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</si>
  <si>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</si>
  <si>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</si>
  <si>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</si>
  <si>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</si>
  <si>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</si>
  <si>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</si>
  <si>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</si>
  <si>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</si>
  <si>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</si>
  <si>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</si>
  <si>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</si>
  <si>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</si>
  <si>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</si>
  <si>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</si>
  <si>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</si>
  <si>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</si>
  <si>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</si>
  <si>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3.63</t>
  </si>
  <si>
    <t>▲ 1.21</t>
  </si>
  <si>
    <t>▲ 4.29</t>
  </si>
  <si>
    <t>▲ 5.47</t>
  </si>
  <si>
    <t>一般会計</t>
  </si>
  <si>
    <t>水道事業会計</t>
  </si>
  <si>
    <t>下水道事業会計</t>
  </si>
  <si>
    <t>介護保険会計</t>
  </si>
  <si>
    <t>公設地方卸売市場事業会計</t>
  </si>
  <si>
    <t>国民健康保険会計</t>
  </si>
  <si>
    <t>東前第二土地区画整理事業会計</t>
  </si>
  <si>
    <t>農業集落排水事業会計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</si>
  <si>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</si>
  <si>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</si>
  <si>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</si>
  <si>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</si>
  <si>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</si>
  <si>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</si>
  <si>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</si>
  <si>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</si>
  <si>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庁舎等整備基金</t>
    <rPh sb="0" eb="2">
      <t>チョウシャ</t>
    </rPh>
    <rPh sb="2" eb="3">
      <t>トウ</t>
    </rPh>
    <rPh sb="3" eb="5">
      <t>セイビ</t>
    </rPh>
    <rPh sb="5" eb="7">
      <t>キキン</t>
    </rPh>
    <phoneticPr fontId="12"/>
  </si>
  <si>
    <t>電源立地振興基金</t>
    <rPh sb="0" eb="2">
      <t>デンゲン</t>
    </rPh>
    <rPh sb="2" eb="4">
      <t>リッチ</t>
    </rPh>
    <rPh sb="4" eb="6">
      <t>シンコウ</t>
    </rPh>
    <rPh sb="6" eb="8">
      <t>キキン</t>
    </rPh>
    <phoneticPr fontId="12"/>
  </si>
  <si>
    <t>一般廃棄物処理推進基金</t>
    <rPh sb="0" eb="2">
      <t>イッパン</t>
    </rPh>
    <rPh sb="2" eb="5">
      <t>ハイキブツ</t>
    </rPh>
    <rPh sb="5" eb="7">
      <t>ショリ</t>
    </rPh>
    <rPh sb="7" eb="9">
      <t>スイシン</t>
    </rPh>
    <rPh sb="9" eb="11">
      <t>キキン</t>
    </rPh>
    <phoneticPr fontId="12"/>
  </si>
  <si>
    <t>水戸黄門ふるさと基金</t>
    <rPh sb="0" eb="2">
      <t>ミト</t>
    </rPh>
    <rPh sb="2" eb="4">
      <t>コウモン</t>
    </rPh>
    <rPh sb="8" eb="10">
      <t>キキン</t>
    </rPh>
    <phoneticPr fontId="12"/>
  </si>
  <si>
    <t>芸術振興基金</t>
    <rPh sb="0" eb="2">
      <t>ゲイジュツ</t>
    </rPh>
    <rPh sb="2" eb="4">
      <t>シンコウ</t>
    </rPh>
    <rPh sb="4" eb="6">
      <t>キキン</t>
    </rPh>
    <phoneticPr fontId="1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</si>
  <si>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</si>
  <si>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</si>
  <si>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</si>
  <si>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</si>
  <si>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</si>
  <si>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</si>
  <si>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</si>
  <si>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</si>
  <si>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</si>
  <si>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</si>
  <si>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</si>
  <si>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</si>
  <si>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</si>
  <si>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</si>
  <si>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</si>
  <si>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</si>
  <si>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</si>
  <si>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</si>
  <si>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水戸都市開発</t>
    <rPh sb="0" eb="2">
      <t>ミト</t>
    </rPh>
    <rPh sb="2" eb="4">
      <t>トシ</t>
    </rPh>
    <rPh sb="4" eb="6">
      <t>カイハツ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</si>
  <si>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</si>
  <si>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</si>
  <si>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</si>
  <si>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</si>
  <si>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</si>
  <si>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</si>
  <si>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</si>
  <si>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</si>
  <si>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</si>
  <si>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</si>
  <si>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類似団体平均の比較では，将来負担比率は高く，有形固定資産減価償却率は同程度の水準となっている。
　将来負担比率については，大型プロジェクトの推進に伴う市債発行額の増加により一時的に増加しているが，これらの事業の終了により，今後は減少する見込みである。
　有形固定資産減価償却率については，増加傾向にあったが，市役所新庁舎や新清掃工場等の完成に伴い，令和元年度からは減少に転じている。引き続き，公共施設等総合管理計画を踏まえ，公共施設や道路橋りょう等の長寿命化工事を計画的に進めながら適切に管理していく。</t>
    <rPh sb="145" eb="147">
      <t>ゾウカ</t>
    </rPh>
    <rPh sb="147" eb="149">
      <t>ケイコウ</t>
    </rPh>
    <rPh sb="155" eb="158">
      <t>シヤクショ</t>
    </rPh>
    <rPh sb="158" eb="161">
      <t>シンチョウシャ</t>
    </rPh>
    <rPh sb="162" eb="163">
      <t>シン</t>
    </rPh>
    <rPh sb="163" eb="165">
      <t>セイソウ</t>
    </rPh>
    <rPh sb="165" eb="167">
      <t>コウジョウ</t>
    </rPh>
    <rPh sb="167" eb="168">
      <t>トウ</t>
    </rPh>
    <rPh sb="169" eb="171">
      <t>カンセイ</t>
    </rPh>
    <rPh sb="175" eb="177">
      <t>レイワ</t>
    </rPh>
    <rPh sb="177" eb="179">
      <t>ガンネン</t>
    </rPh>
    <rPh sb="179" eb="180">
      <t>ド</t>
    </rPh>
    <rPh sb="183" eb="185">
      <t>ゲンショウ</t>
    </rPh>
    <rPh sb="186" eb="187">
      <t>テン</t>
    </rPh>
    <rPh sb="213" eb="215">
      <t>コウキョウ</t>
    </rPh>
    <rPh sb="215" eb="217">
      <t>シセツ</t>
    </rPh>
    <rPh sb="218" eb="220">
      <t>ドウロ</t>
    </rPh>
    <rPh sb="220" eb="221">
      <t>キョウ</t>
    </rPh>
    <rPh sb="224" eb="225">
      <t>トウ</t>
    </rPh>
    <rPh sb="226" eb="230">
      <t>チョウジュミョウカ</t>
    </rPh>
    <rPh sb="230" eb="232">
      <t>コウジ</t>
    </rPh>
    <rPh sb="233" eb="236">
      <t>ケイカクテキ</t>
    </rPh>
    <rPh sb="237" eb="238">
      <t>スス</t>
    </rPh>
    <phoneticPr fontId="2"/>
  </si>
  <si>
    <t>　将来負担比率は市債発行額の抑制により，平成27年度まで減少を続けてきたが，大型プロジェクトの推進に伴い，一時的に市債の発行額を増加させていることから，平成28年度からは増加に転じている。また，実質公債費比率についても，市債発行の抑制に伴う公債費の減少により，年々減少を続けてきたが，平成30年度からは増加に転じている。
　なお，いずれの比率も大型プロジェクトの完成後は減少する見込みであるが，類似団体と比較して高い水準にあることから，引き続き，市債の発行を適切に管理しながら公債費負担の適正化に取り組んでいく。</t>
    <rPh sb="151" eb="153">
      <t>ゾウカ</t>
    </rPh>
    <rPh sb="154" eb="155">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</si>
</sst>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A71A-406B-9FA1-8AD263A4B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44196</c:v>
                </c:pt>
                <c:pt idx="1">
                  <c:v>86222</c:v>
                </c:pt>
                <c:pt idx="2">
                  <c:v>104659</c:v>
                </c:pt>
                <c:pt idx="3">
                  <c:v>148263</c:v>
                </c:pt>
                <c:pt idx="4">
                  <c:v>110813</c:v>
                </c:pt>
              </c:numCache>
            </c:numRef>
          </c:val>
          <c:smooth val="0"/>
          <c:extLst xmlns:c16r2="http://schemas.microsoft.com/office/drawing/2015/06/chart">
            <c:ext xmlns:c16="http://schemas.microsoft.com/office/drawing/2014/chart" uri="{C3380CC4-5D6E-409C-BE32-E72D297353CC}">
              <c16:uniqueId val="{00000001-A71A-406B-9FA1-8AD263A4B6DA}"/>
            </c:ext>
          </c:extLst>
        </c:ser>
        <c:dLbls>
          <c:showLegendKey val="0"/>
          <c:showVal val="0"/>
          <c:showCatName val="0"/>
          <c:showSerName val="0"/>
          <c:showPercent val="0"/>
          <c:showBubbleSize val="0"/>
        </c:dLbls>
        <c:marker val="1"/>
        <c:smooth val="0"/>
        <c:axId val="205101696"/>
        <c:axId val="211903232"/>
      </c:lineChart>
      <c:catAx>
        <c:axId val="20510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903232"/>
        <c:crosses val="autoZero"/>
        <c:auto val="1"/>
        <c:lblAlgn val="ctr"/>
        <c:lblOffset val="100"/>
        <c:tickLblSkip val="1"/>
        <c:tickMarkSkip val="1"/>
        <c:noMultiLvlLbl val="0"/>
      </c:catAx>
      <c:valAx>
        <c:axId val="2119032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0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7.87</c:v>
                </c:pt>
                <c:pt idx="1">
                  <c:v>4.2</c:v>
                </c:pt>
                <c:pt idx="2">
                  <c:v>6.61</c:v>
                </c:pt>
                <c:pt idx="3">
                  <c:v>5.43</c:v>
                </c:pt>
                <c:pt idx="4">
                  <c:v>5.49</c:v>
                </c:pt>
              </c:numCache>
            </c:numRef>
          </c:val>
          <c:extLst xmlns:c16r2="http://schemas.microsoft.com/office/drawing/2015/06/chart">
            <c:ext xmlns:c16="http://schemas.microsoft.com/office/drawing/2014/chart" uri="{C3380CC4-5D6E-409C-BE32-E72D297353CC}">
              <c16:uniqueId val="{00000000-6116-477E-B0F0-290B50687C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17.47</c:v>
                </c:pt>
                <c:pt idx="1">
                  <c:v>17.38</c:v>
                </c:pt>
                <c:pt idx="2">
                  <c:v>13.46</c:v>
                </c:pt>
                <c:pt idx="3">
                  <c:v>10.32</c:v>
                </c:pt>
                <c:pt idx="4">
                  <c:v>4.79</c:v>
                </c:pt>
              </c:numCache>
            </c:numRef>
          </c:val>
          <c:extLst xmlns:c16r2="http://schemas.microsoft.com/office/drawing/2015/06/chart">
            <c:ext xmlns:c16="http://schemas.microsoft.com/office/drawing/2014/chart" uri="{C3380CC4-5D6E-409C-BE32-E72D297353CC}">
              <c16:uniqueId val="{00000001-6116-477E-B0F0-290B50687CFF}"/>
            </c:ext>
          </c:extLst>
        </c:ser>
        <c:dLbls>
          <c:showLegendKey val="0"/>
          <c:showVal val="0"/>
          <c:showCatName val="0"/>
          <c:showSerName val="0"/>
          <c:showPercent val="0"/>
          <c:showBubbleSize val="0"/>
        </c:dLbls>
        <c:gapWidth val="250"/>
        <c:overlap val="100"/>
        <c:axId val="241306240"/>
        <c:axId val="24131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c:v>
                </c:pt>
                <c:pt idx="1">
                  <c:v>-3.63</c:v>
                </c:pt>
                <c:pt idx="2">
                  <c:v>-1.21</c:v>
                </c:pt>
                <c:pt idx="3">
                  <c:v>-4.29</c:v>
                </c:pt>
                <c:pt idx="4">
                  <c:v>-5.47</c:v>
                </c:pt>
              </c:numCache>
            </c:numRef>
          </c:val>
          <c:smooth val="0"/>
          <c:extLst xmlns:c16r2="http://schemas.microsoft.com/office/drawing/2015/06/chart">
            <c:ext xmlns:c16="http://schemas.microsoft.com/office/drawing/2014/chart" uri="{C3380CC4-5D6E-409C-BE32-E72D297353CC}">
              <c16:uniqueId val="{00000002-6116-477E-B0F0-290B50687CFF}"/>
            </c:ext>
          </c:extLst>
        </c:ser>
        <c:dLbls>
          <c:showLegendKey val="0"/>
          <c:showVal val="0"/>
          <c:showCatName val="0"/>
          <c:showSerName val="0"/>
          <c:showPercent val="0"/>
          <c:showBubbleSize val="0"/>
        </c:dLbls>
        <c:marker val="1"/>
        <c:smooth val="0"/>
        <c:axId val="241306240"/>
        <c:axId val="241312512"/>
      </c:lineChart>
      <c:catAx>
        <c:axId val="24130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312512"/>
        <c:crosses val="autoZero"/>
        <c:auto val="1"/>
        <c:lblAlgn val="ctr"/>
        <c:lblOffset val="100"/>
        <c:tickLblSkip val="1"/>
        <c:tickMarkSkip val="1"/>
        <c:noMultiLvlLbl val="0"/>
      </c:catAx>
      <c:valAx>
        <c:axId val="2413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30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0.05</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E250-4DD9-A8C3-2459927F76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50-4DD9-A8C3-2459927F76C9}"/>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0.11</c:v>
                </c:pt>
                <c:pt idx="4">
                  <c:v>#N/A</c:v>
                </c:pt>
                <c:pt idx="5">
                  <c:v>0.12</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2-E250-4DD9-A8C3-2459927F76C9}"/>
            </c:ext>
          </c:extLst>
        </c:ser>
        <c:ser>
          <c:idx val="3"/>
          <c:order val="3"/>
          <c:tx>
            <c:strRef>
              <c:f>データシート!$A$30</c:f>
              <c:strCache>
                <c:ptCount val="1"/>
                <c:pt idx="0">
                  <c:v>東前第二土地区画整理事業会計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0.25</c:v>
                </c:pt>
                <c:pt idx="4">
                  <c:v>#N/A</c:v>
                </c:pt>
                <c:pt idx="5">
                  <c:v>0.28000000000000003</c:v>
                </c:pt>
                <c:pt idx="6">
                  <c:v>#N/A</c:v>
                </c:pt>
                <c:pt idx="7">
                  <c:v>0.21</c:v>
                </c:pt>
                <c:pt idx="8">
                  <c:v>#N/A</c:v>
                </c:pt>
                <c:pt idx="9">
                  <c:v>0.18</c:v>
                </c:pt>
              </c:numCache>
            </c:numRef>
          </c:val>
          <c:extLst xmlns:c16r2="http://schemas.microsoft.com/office/drawing/2015/06/chart">
            <c:ext xmlns:c16="http://schemas.microsoft.com/office/drawing/2014/chart" uri="{C3380CC4-5D6E-409C-BE32-E72D297353CC}">
              <c16:uniqueId val="{00000003-E250-4DD9-A8C3-2459927F76C9}"/>
            </c:ext>
          </c:extLst>
        </c:ser>
        <c:ser>
          <c:idx val="4"/>
          <c:order val="4"/>
          <c:tx>
            <c:strRef>
              <c:f>データシート!$A$31</c:f>
              <c:strCache>
                <c:ptCount val="1"/>
                <c:pt idx="0">
                  <c:v>国民健康保険会計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0.91</c:v>
                </c:pt>
                <c:pt idx="2">
                  <c:v>#N/A</c:v>
                </c:pt>
                <c:pt idx="3">
                  <c:v>1.22</c:v>
                </c:pt>
                <c:pt idx="4">
                  <c:v>#N/A</c:v>
                </c:pt>
                <c:pt idx="5">
                  <c:v>1.38</c:v>
                </c:pt>
                <c:pt idx="6">
                  <c:v>#N/A</c:v>
                </c:pt>
                <c:pt idx="7">
                  <c:v>0.32</c:v>
                </c:pt>
                <c:pt idx="8">
                  <c:v>#N/A</c:v>
                </c:pt>
                <c:pt idx="9">
                  <c:v>0.19</c:v>
                </c:pt>
              </c:numCache>
            </c:numRef>
          </c:val>
          <c:extLst xmlns:c16r2="http://schemas.microsoft.com/office/drawing/2015/06/chart">
            <c:ext xmlns:c16="http://schemas.microsoft.com/office/drawing/2014/chart" uri="{C3380CC4-5D6E-409C-BE32-E72D297353CC}">
              <c16:uniqueId val="{00000004-E250-4DD9-A8C3-2459927F76C9}"/>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0.72</c:v>
                </c:pt>
                <c:pt idx="4">
                  <c:v>#N/A</c:v>
                </c:pt>
                <c:pt idx="5">
                  <c:v>0.72</c:v>
                </c:pt>
                <c:pt idx="6">
                  <c:v>#N/A</c:v>
                </c:pt>
                <c:pt idx="7">
                  <c:v>0.84</c:v>
                </c:pt>
                <c:pt idx="8">
                  <c:v>#N/A</c:v>
                </c:pt>
                <c:pt idx="9">
                  <c:v>1.07</c:v>
                </c:pt>
              </c:numCache>
            </c:numRef>
          </c:val>
          <c:extLst xmlns:c16r2="http://schemas.microsoft.com/office/drawing/2015/06/chart">
            <c:ext xmlns:c16="http://schemas.microsoft.com/office/drawing/2014/chart" uri="{C3380CC4-5D6E-409C-BE32-E72D297353CC}">
              <c16:uniqueId val="{00000005-E250-4DD9-A8C3-2459927F76C9}"/>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1.55</c:v>
                </c:pt>
                <c:pt idx="4">
                  <c:v>#N/A</c:v>
                </c:pt>
                <c:pt idx="5">
                  <c:v>1.84</c:v>
                </c:pt>
                <c:pt idx="6">
                  <c:v>#N/A</c:v>
                </c:pt>
                <c:pt idx="7">
                  <c:v>1.86</c:v>
                </c:pt>
                <c:pt idx="8">
                  <c:v>#N/A</c:v>
                </c:pt>
                <c:pt idx="9">
                  <c:v>2.14</c:v>
                </c:pt>
              </c:numCache>
            </c:numRef>
          </c:val>
          <c:extLst xmlns:c16r2="http://schemas.microsoft.com/office/drawing/2015/06/chart">
            <c:ext xmlns:c16="http://schemas.microsoft.com/office/drawing/2014/chart" uri="{C3380CC4-5D6E-409C-BE32-E72D297353CC}">
              <c16:uniqueId val="{00000006-E250-4DD9-A8C3-2459927F76C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1.55</c:v>
                </c:pt>
                <c:pt idx="4">
                  <c:v>#N/A</c:v>
                </c:pt>
                <c:pt idx="5">
                  <c:v>2.0699999999999998</c:v>
                </c:pt>
                <c:pt idx="6">
                  <c:v>#N/A</c:v>
                </c:pt>
                <c:pt idx="7">
                  <c:v>2.27</c:v>
                </c:pt>
                <c:pt idx="8">
                  <c:v>#N/A</c:v>
                </c:pt>
                <c:pt idx="9">
                  <c:v>2.23</c:v>
                </c:pt>
              </c:numCache>
            </c:numRef>
          </c:val>
          <c:extLst xmlns:c16r2="http://schemas.microsoft.com/office/drawing/2015/06/chart">
            <c:ext xmlns:c16="http://schemas.microsoft.com/office/drawing/2014/chart" uri="{C3380CC4-5D6E-409C-BE32-E72D297353CC}">
              <c16:uniqueId val="{00000007-E250-4DD9-A8C3-2459927F76C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3.05</c:v>
                </c:pt>
                <c:pt idx="2">
                  <c:v>#N/A</c:v>
                </c:pt>
                <c:pt idx="3">
                  <c:v>3.49</c:v>
                </c:pt>
                <c:pt idx="4">
                  <c:v>#N/A</c:v>
                </c:pt>
                <c:pt idx="5">
                  <c:v>3.72</c:v>
                </c:pt>
                <c:pt idx="6">
                  <c:v>#N/A</c:v>
                </c:pt>
                <c:pt idx="7">
                  <c:v>3.54</c:v>
                </c:pt>
                <c:pt idx="8">
                  <c:v>#N/A</c:v>
                </c:pt>
                <c:pt idx="9">
                  <c:v>3.6</c:v>
                </c:pt>
              </c:numCache>
            </c:numRef>
          </c:val>
          <c:extLst xmlns:c16r2="http://schemas.microsoft.com/office/drawing/2015/06/chart">
            <c:ext xmlns:c16="http://schemas.microsoft.com/office/drawing/2014/chart" uri="{C3380CC4-5D6E-409C-BE32-E72D297353CC}">
              <c16:uniqueId val="{00000008-E250-4DD9-A8C3-2459927F76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8.59</c:v>
                </c:pt>
                <c:pt idx="2">
                  <c:v>#N/A</c:v>
                </c:pt>
                <c:pt idx="3">
                  <c:v>4.1900000000000004</c:v>
                </c:pt>
                <c:pt idx="4">
                  <c:v>#N/A</c:v>
                </c:pt>
                <c:pt idx="5">
                  <c:v>6.65</c:v>
                </c:pt>
                <c:pt idx="6">
                  <c:v>#N/A</c:v>
                </c:pt>
                <c:pt idx="7">
                  <c:v>5.46</c:v>
                </c:pt>
                <c:pt idx="8">
                  <c:v>#N/A</c:v>
                </c:pt>
                <c:pt idx="9">
                  <c:v>5.48</c:v>
                </c:pt>
              </c:numCache>
            </c:numRef>
          </c:val>
          <c:extLst xmlns:c16r2="http://schemas.microsoft.com/office/drawing/2015/06/chart">
            <c:ext xmlns:c16="http://schemas.microsoft.com/office/drawing/2014/chart" uri="{C3380CC4-5D6E-409C-BE32-E72D297353CC}">
              <c16:uniqueId val="{00000009-E250-4DD9-A8C3-2459927F76C9}"/>
            </c:ext>
          </c:extLst>
        </c:ser>
        <c:dLbls>
          <c:showLegendKey val="0"/>
          <c:showVal val="0"/>
          <c:showCatName val="0"/>
          <c:showSerName val="0"/>
          <c:showPercent val="0"/>
          <c:showBubbleSize val="0"/>
        </c:dLbls>
        <c:gapWidth val="150"/>
        <c:overlap val="100"/>
        <c:axId val="241758976"/>
        <c:axId val="241760512"/>
      </c:barChart>
      <c:catAx>
        <c:axId val="2417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60512"/>
        <c:crosses val="autoZero"/>
        <c:auto val="1"/>
        <c:lblAlgn val="ctr"/>
        <c:lblOffset val="100"/>
        <c:tickLblSkip val="1"/>
        <c:tickMarkSkip val="1"/>
        <c:noMultiLvlLbl val="0"/>
      </c:catAx>
      <c:valAx>
        <c:axId val="2417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5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10234</c:v>
                </c:pt>
                <c:pt idx="5">
                  <c:v>9962</c:v>
                </c:pt>
                <c:pt idx="8">
                  <c:v>10249</c:v>
                </c:pt>
                <c:pt idx="11">
                  <c:v>10332</c:v>
                </c:pt>
                <c:pt idx="14">
                  <c:v>10297</c:v>
                </c:pt>
              </c:numCache>
            </c:numRef>
          </c:val>
          <c:extLst xmlns:c16r2="http://schemas.microsoft.com/office/drawing/2015/06/chart">
            <c:ext xmlns:c16="http://schemas.microsoft.com/office/drawing/2014/chart" uri="{C3380CC4-5D6E-409C-BE32-E72D297353CC}">
              <c16:uniqueId val="{00000000-FD5D-49FB-B89F-78AF022A24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5D-49FB-B89F-78AF022A24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D5D-49FB-B89F-78AF022A24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30</c:v>
                </c:pt>
                <c:pt idx="6">
                  <c:v>16</c:v>
                </c:pt>
                <c:pt idx="9">
                  <c:v>15</c:v>
                </c:pt>
                <c:pt idx="12">
                  <c:v>14</c:v>
                </c:pt>
              </c:numCache>
            </c:numRef>
          </c:val>
          <c:extLst xmlns:c16r2="http://schemas.microsoft.com/office/drawing/2015/06/chart">
            <c:ext xmlns:c16="http://schemas.microsoft.com/office/drawing/2014/chart" uri="{C3380CC4-5D6E-409C-BE32-E72D297353CC}">
              <c16:uniqueId val="{00000003-FD5D-49FB-B89F-78AF022A24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4856</c:v>
                </c:pt>
                <c:pt idx="3">
                  <c:v>4868</c:v>
                </c:pt>
                <c:pt idx="6">
                  <c:v>5131</c:v>
                </c:pt>
                <c:pt idx="9">
                  <c:v>5081</c:v>
                </c:pt>
                <c:pt idx="12">
                  <c:v>4970</c:v>
                </c:pt>
              </c:numCache>
            </c:numRef>
          </c:val>
          <c:extLst xmlns:c16r2="http://schemas.microsoft.com/office/drawing/2015/06/chart">
            <c:ext xmlns:c16="http://schemas.microsoft.com/office/drawing/2014/chart" uri="{C3380CC4-5D6E-409C-BE32-E72D297353CC}">
              <c16:uniqueId val="{00000004-FD5D-49FB-B89F-78AF022A24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55</c:v>
                </c:pt>
                <c:pt idx="3">
                  <c:v>60</c:v>
                </c:pt>
                <c:pt idx="6">
                  <c:v>65</c:v>
                </c:pt>
                <c:pt idx="9">
                  <c:v>70</c:v>
                </c:pt>
                <c:pt idx="12">
                  <c:v>75</c:v>
                </c:pt>
              </c:numCache>
            </c:numRef>
          </c:val>
          <c:extLst xmlns:c16r2="http://schemas.microsoft.com/office/drawing/2015/06/chart">
            <c:ext xmlns:c16="http://schemas.microsoft.com/office/drawing/2014/chart" uri="{C3380CC4-5D6E-409C-BE32-E72D297353CC}">
              <c16:uniqueId val="{00000005-FD5D-49FB-B89F-78AF022A24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5D-49FB-B89F-78AF022A24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9623</c:v>
                </c:pt>
                <c:pt idx="3">
                  <c:v>9311</c:v>
                </c:pt>
                <c:pt idx="6">
                  <c:v>9360</c:v>
                </c:pt>
                <c:pt idx="9">
                  <c:v>9924</c:v>
                </c:pt>
                <c:pt idx="12">
                  <c:v>9855</c:v>
                </c:pt>
              </c:numCache>
            </c:numRef>
          </c:val>
          <c:extLst xmlns:c16r2="http://schemas.microsoft.com/office/drawing/2015/06/chart">
            <c:ext xmlns:c16="http://schemas.microsoft.com/office/drawing/2014/chart" uri="{C3380CC4-5D6E-409C-BE32-E72D297353CC}">
              <c16:uniqueId val="{00000007-FD5D-49FB-B89F-78AF022A24A2}"/>
            </c:ext>
          </c:extLst>
        </c:ser>
        <c:dLbls>
          <c:showLegendKey val="0"/>
          <c:showVal val="0"/>
          <c:showCatName val="0"/>
          <c:showSerName val="0"/>
          <c:showPercent val="0"/>
          <c:showBubbleSize val="0"/>
        </c:dLbls>
        <c:gapWidth val="100"/>
        <c:overlap val="100"/>
        <c:axId val="204939264"/>
        <c:axId val="20494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4329</c:v>
                </c:pt>
                <c:pt idx="2">
                  <c:v>#N/A</c:v>
                </c:pt>
                <c:pt idx="3">
                  <c:v>#N/A</c:v>
                </c:pt>
                <c:pt idx="4">
                  <c:v>4307</c:v>
                </c:pt>
                <c:pt idx="5">
                  <c:v>#N/A</c:v>
                </c:pt>
                <c:pt idx="6">
                  <c:v>#N/A</c:v>
                </c:pt>
                <c:pt idx="7">
                  <c:v>4323</c:v>
                </c:pt>
                <c:pt idx="8">
                  <c:v>#N/A</c:v>
                </c:pt>
                <c:pt idx="9">
                  <c:v>#N/A</c:v>
                </c:pt>
                <c:pt idx="10">
                  <c:v>4758</c:v>
                </c:pt>
                <c:pt idx="11">
                  <c:v>#N/A</c:v>
                </c:pt>
                <c:pt idx="12">
                  <c:v>#N/A</c:v>
                </c:pt>
                <c:pt idx="13">
                  <c:v>4617</c:v>
                </c:pt>
                <c:pt idx="14">
                  <c:v>#N/A</c:v>
                </c:pt>
              </c:numCache>
            </c:numRef>
          </c:val>
          <c:smooth val="0"/>
          <c:extLst xmlns:c16r2="http://schemas.microsoft.com/office/drawing/2015/06/chart">
            <c:ext xmlns:c16="http://schemas.microsoft.com/office/drawing/2014/chart" uri="{C3380CC4-5D6E-409C-BE32-E72D297353CC}">
              <c16:uniqueId val="{00000008-FD5D-49FB-B89F-78AF022A24A2}"/>
            </c:ext>
          </c:extLst>
        </c:ser>
        <c:dLbls>
          <c:showLegendKey val="0"/>
          <c:showVal val="0"/>
          <c:showCatName val="0"/>
          <c:showSerName val="0"/>
          <c:showPercent val="0"/>
          <c:showBubbleSize val="0"/>
        </c:dLbls>
        <c:marker val="1"/>
        <c:smooth val="0"/>
        <c:axId val="204939264"/>
        <c:axId val="204941184"/>
      </c:lineChart>
      <c:catAx>
        <c:axId val="2049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941184"/>
        <c:crosses val="autoZero"/>
        <c:auto val="1"/>
        <c:lblAlgn val="ctr"/>
        <c:lblOffset val="100"/>
        <c:tickLblSkip val="1"/>
        <c:tickMarkSkip val="1"/>
        <c:noMultiLvlLbl val="0"/>
      </c:catAx>
      <c:valAx>
        <c:axId val="2049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9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102593</c:v>
                </c:pt>
                <c:pt idx="5">
                  <c:v>101190</c:v>
                </c:pt>
                <c:pt idx="8">
                  <c:v>101877</c:v>
                </c:pt>
                <c:pt idx="11">
                  <c:v>105525</c:v>
                </c:pt>
                <c:pt idx="14">
                  <c:v>107163</c:v>
                </c:pt>
              </c:numCache>
            </c:numRef>
          </c:val>
          <c:extLst xmlns:c16r2="http://schemas.microsoft.com/office/drawing/2015/06/chart">
            <c:ext xmlns:c16="http://schemas.microsoft.com/office/drawing/2014/chart" uri="{C3380CC4-5D6E-409C-BE32-E72D297353CC}">
              <c16:uniqueId val="{00000000-C00B-4322-8B1E-CDAF2C2F1A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17028</c:v>
                </c:pt>
                <c:pt idx="5">
                  <c:v>15562</c:v>
                </c:pt>
                <c:pt idx="8">
                  <c:v>15034</c:v>
                </c:pt>
                <c:pt idx="11">
                  <c:v>15819</c:v>
                </c:pt>
                <c:pt idx="14">
                  <c:v>17178</c:v>
                </c:pt>
              </c:numCache>
            </c:numRef>
          </c:val>
          <c:extLst xmlns:c16r2="http://schemas.microsoft.com/office/drawing/2015/06/chart">
            <c:ext xmlns:c16="http://schemas.microsoft.com/office/drawing/2014/chart" uri="{C3380CC4-5D6E-409C-BE32-E72D297353CC}">
              <c16:uniqueId val="{00000001-C00B-4322-8B1E-CDAF2C2F1A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13078</c:v>
                </c:pt>
                <c:pt idx="5">
                  <c:v>13379</c:v>
                </c:pt>
                <c:pt idx="8">
                  <c:v>11664</c:v>
                </c:pt>
                <c:pt idx="11">
                  <c:v>9199</c:v>
                </c:pt>
                <c:pt idx="14">
                  <c:v>4292</c:v>
                </c:pt>
              </c:numCache>
            </c:numRef>
          </c:val>
          <c:extLst xmlns:c16r2="http://schemas.microsoft.com/office/drawing/2015/06/chart">
            <c:ext xmlns:c16="http://schemas.microsoft.com/office/drawing/2014/chart" uri="{C3380CC4-5D6E-409C-BE32-E72D297353CC}">
              <c16:uniqueId val="{00000002-C00B-4322-8B1E-CDAF2C2F1A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0B-4322-8B1E-CDAF2C2F1A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00B-4322-8B1E-CDAF2C2F1A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47</c:v>
                </c:pt>
                <c:pt idx="9">
                  <c:v>92</c:v>
                </c:pt>
                <c:pt idx="12">
                  <c:v>45</c:v>
                </c:pt>
              </c:numCache>
            </c:numRef>
          </c:val>
          <c:extLst xmlns:c16r2="http://schemas.microsoft.com/office/drawing/2015/06/chart">
            <c:ext xmlns:c16="http://schemas.microsoft.com/office/drawing/2014/chart" uri="{C3380CC4-5D6E-409C-BE32-E72D297353CC}">
              <c16:uniqueId val="{00000005-C00B-4322-8B1E-CDAF2C2F1A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14178</c:v>
                </c:pt>
                <c:pt idx="3">
                  <c:v>13851</c:v>
                </c:pt>
                <c:pt idx="6">
                  <c:v>13829</c:v>
                </c:pt>
                <c:pt idx="9">
                  <c:v>13338</c:v>
                </c:pt>
                <c:pt idx="12">
                  <c:v>13216</c:v>
                </c:pt>
              </c:numCache>
            </c:numRef>
          </c:val>
          <c:extLst xmlns:c16r2="http://schemas.microsoft.com/office/drawing/2015/06/chart">
            <c:ext xmlns:c16="http://schemas.microsoft.com/office/drawing/2014/chart" uri="{C3380CC4-5D6E-409C-BE32-E72D297353CC}">
              <c16:uniqueId val="{00000006-C00B-4322-8B1E-CDAF2C2F1A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c:v>
                </c:pt>
                <c:pt idx="3">
                  <c:v>62</c:v>
                </c:pt>
                <c:pt idx="6">
                  <c:v>45</c:v>
                </c:pt>
                <c:pt idx="9">
                  <c:v>29</c:v>
                </c:pt>
                <c:pt idx="12">
                  <c:v>14</c:v>
                </c:pt>
              </c:numCache>
            </c:numRef>
          </c:val>
          <c:extLst xmlns:c16r2="http://schemas.microsoft.com/office/drawing/2015/06/chart">
            <c:ext xmlns:c16="http://schemas.microsoft.com/office/drawing/2014/chart" uri="{C3380CC4-5D6E-409C-BE32-E72D297353CC}">
              <c16:uniqueId val="{00000007-C00B-4322-8B1E-CDAF2C2F1A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61041</c:v>
                </c:pt>
                <c:pt idx="3">
                  <c:v>58442</c:v>
                </c:pt>
                <c:pt idx="6">
                  <c:v>57470</c:v>
                </c:pt>
                <c:pt idx="9">
                  <c:v>55671</c:v>
                </c:pt>
                <c:pt idx="12">
                  <c:v>54026</c:v>
                </c:pt>
              </c:numCache>
            </c:numRef>
          </c:val>
          <c:extLst xmlns:c16r2="http://schemas.microsoft.com/office/drawing/2015/06/chart">
            <c:ext xmlns:c16="http://schemas.microsoft.com/office/drawing/2014/chart" uri="{C3380CC4-5D6E-409C-BE32-E72D297353CC}">
              <c16:uniqueId val="{00000008-C00B-4322-8B1E-CDAF2C2F1A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00B-4322-8B1E-CDAF2C2F1A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97052</c:v>
                </c:pt>
                <c:pt idx="3">
                  <c:v>101697</c:v>
                </c:pt>
                <c:pt idx="6">
                  <c:v>108044</c:v>
                </c:pt>
                <c:pt idx="9">
                  <c:v>119089</c:v>
                </c:pt>
                <c:pt idx="12">
                  <c:v>124563</c:v>
                </c:pt>
              </c:numCache>
            </c:numRef>
          </c:val>
          <c:extLst xmlns:c16r2="http://schemas.microsoft.com/office/drawing/2015/06/chart">
            <c:ext xmlns:c16="http://schemas.microsoft.com/office/drawing/2014/chart" uri="{C3380CC4-5D6E-409C-BE32-E72D297353CC}">
              <c16:uniqueId val="{0000000A-C00B-4322-8B1E-CDAF2C2F1A2B}"/>
            </c:ext>
          </c:extLst>
        </c:ser>
        <c:dLbls>
          <c:showLegendKey val="0"/>
          <c:showVal val="0"/>
          <c:showCatName val="0"/>
          <c:showSerName val="0"/>
          <c:showPercent val="0"/>
          <c:showBubbleSize val="0"/>
        </c:dLbls>
        <c:gapWidth val="100"/>
        <c:overlap val="100"/>
        <c:axId val="209295232"/>
        <c:axId val="2093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40435</c:v>
                </c:pt>
                <c:pt idx="2">
                  <c:v>#N/A</c:v>
                </c:pt>
                <c:pt idx="3">
                  <c:v>#N/A</c:v>
                </c:pt>
                <c:pt idx="4">
                  <c:v>43921</c:v>
                </c:pt>
                <c:pt idx="5">
                  <c:v>#N/A</c:v>
                </c:pt>
                <c:pt idx="6">
                  <c:v>#N/A</c:v>
                </c:pt>
                <c:pt idx="7">
                  <c:v>50860</c:v>
                </c:pt>
                <c:pt idx="8">
                  <c:v>#N/A</c:v>
                </c:pt>
                <c:pt idx="9">
                  <c:v>#N/A</c:v>
                </c:pt>
                <c:pt idx="10">
                  <c:v>57674</c:v>
                </c:pt>
                <c:pt idx="11">
                  <c:v>#N/A</c:v>
                </c:pt>
                <c:pt idx="12">
                  <c:v>#N/A</c:v>
                </c:pt>
                <c:pt idx="13">
                  <c:v>63231</c:v>
                </c:pt>
                <c:pt idx="14">
                  <c:v>#N/A</c:v>
                </c:pt>
              </c:numCache>
            </c:numRef>
          </c:val>
          <c:smooth val="0"/>
          <c:extLst xmlns:c16r2="http://schemas.microsoft.com/office/drawing/2015/06/chart">
            <c:ext xmlns:c16="http://schemas.microsoft.com/office/drawing/2014/chart" uri="{C3380CC4-5D6E-409C-BE32-E72D297353CC}">
              <c16:uniqueId val="{0000000B-C00B-4322-8B1E-CDAF2C2F1A2B}"/>
            </c:ext>
          </c:extLst>
        </c:ser>
        <c:dLbls>
          <c:showLegendKey val="0"/>
          <c:showVal val="0"/>
          <c:showCatName val="0"/>
          <c:showSerName val="0"/>
          <c:showPercent val="0"/>
          <c:showBubbleSize val="0"/>
        </c:dLbls>
        <c:marker val="1"/>
        <c:smooth val="0"/>
        <c:axId val="209295232"/>
        <c:axId val="209301504"/>
      </c:lineChart>
      <c:catAx>
        <c:axId val="2092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301504"/>
        <c:crosses val="autoZero"/>
        <c:auto val="1"/>
        <c:lblAlgn val="ctr"/>
        <c:lblOffset val="100"/>
        <c:tickLblSkip val="1"/>
        <c:tickMarkSkip val="1"/>
        <c:noMultiLvlLbl val="0"/>
      </c:catAx>
      <c:valAx>
        <c:axId val="2093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7578</c:v>
                </c:pt>
                <c:pt idx="1">
                  <c:v>5817</c:v>
                </c:pt>
                <c:pt idx="2">
                  <c:v>2701</c:v>
                </c:pt>
              </c:numCache>
            </c:numRef>
          </c:val>
          <c:extLst xmlns:c16r2="http://schemas.microsoft.com/office/drawing/2015/06/chart">
            <c:ext xmlns:c16="http://schemas.microsoft.com/office/drawing/2014/chart" uri="{C3380CC4-5D6E-409C-BE32-E72D297353CC}">
              <c16:uniqueId val="{00000000-9939-4D06-B05F-FC4CADE979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331</c:v>
                </c:pt>
                <c:pt idx="1">
                  <c:v>351</c:v>
                </c:pt>
                <c:pt idx="2">
                  <c:v>151</c:v>
                </c:pt>
              </c:numCache>
            </c:numRef>
          </c:val>
          <c:extLst xmlns:c16r2="http://schemas.microsoft.com/office/drawing/2015/06/chart">
            <c:ext xmlns:c16="http://schemas.microsoft.com/office/drawing/2014/chart" uri="{C3380CC4-5D6E-409C-BE32-E72D297353CC}">
              <c16:uniqueId val="{00000001-9939-4D06-B05F-FC4CADE979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2233</c:v>
                </c:pt>
                <c:pt idx="1">
                  <c:v>1614</c:v>
                </c:pt>
                <c:pt idx="2">
                  <c:v>486</c:v>
                </c:pt>
              </c:numCache>
            </c:numRef>
          </c:val>
          <c:extLst xmlns:c16r2="http://schemas.microsoft.com/office/drawing/2015/06/chart">
            <c:ext xmlns:c16="http://schemas.microsoft.com/office/drawing/2014/chart" uri="{C3380CC4-5D6E-409C-BE32-E72D297353CC}">
              <c16:uniqueId val="{00000002-9939-4D06-B05F-FC4CADE979D5}"/>
            </c:ext>
          </c:extLst>
        </c:ser>
        <c:dLbls>
          <c:showLegendKey val="0"/>
          <c:showVal val="0"/>
          <c:showCatName val="0"/>
          <c:showSerName val="0"/>
          <c:showPercent val="0"/>
          <c:showBubbleSize val="0"/>
        </c:dLbls>
        <c:gapWidth val="120"/>
        <c:overlap val="100"/>
        <c:axId val="241679744"/>
        <c:axId val="241685632"/>
      </c:barChart>
      <c:catAx>
        <c:axId val="2416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1685632"/>
        <c:crosses val="autoZero"/>
        <c:auto val="1"/>
        <c:lblAlgn val="ctr"/>
        <c:lblOffset val="100"/>
        <c:tickLblSkip val="1"/>
        <c:tickMarkSkip val="1"/>
        <c:noMultiLvlLbl val="0"/>
      </c:catAx>
      <c:valAx>
        <c:axId val="241685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16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{3BCEBD88-81A3-418A-9D17-5C4A1DBBBE7F}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3C-4F9A-B977-36DEE9E1EF1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{CD732C7B-3AE2-403A-937D-A659EAECEAB4}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3C-4F9A-B977-36DEE9E1EF1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{31B9DD2D-7296-4F3A-9A31-03C744292356}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3C-4F9A-B977-36DEE9E1EF1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{2913415B-B241-429B-88D1-8BA5C190A6AF}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3C-4F9A-B977-36DEE9E1EF1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{46850BC6-7B11-4ED2-8D92-F5F8D98D9E46}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3C-4F9A-B977-36DEE9E1EF1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{EFFB0570-A634-48AA-B3B4-ABF53AE76FE0}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3C-4F9A-B977-36DEE9E1EF1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{F73F0BA5-0077-40ED-BC5B-4E4EB9E2FED7}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3C-4F9A-B977-36DEE9E1EF1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{34CE4B69-FB65-44E0-89DE-1FC5E3507707}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3C-4F9A-B977-36DEE9E1EF1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{718DBAEF-45A0-4BB1-87BE-EDC76F6F8613}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3C-4F9A-B977-36DEE9E1EF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56.7</c:v>
                </c:pt>
                <c:pt idx="24">
                  <c:v>60.5</c:v>
                </c:pt>
                <c:pt idx="32">
                  <c:v>59.5</c:v>
                </c:pt>
              </c:numCache>
            </c:numRef>
          </c:xVal>
          <c:yVal>
            <c:numRef>
              <c:f>公会計指標分析・財政指標組合せ分析表!$BP$51:$DC$51</c:f>
              <c:numCache>
                <c:formatCode>#,##0.0;"▲ "#,##0.0</c:formatCode>
                <c:ptCount val="40"/>
                <c:pt idx="8">
                  <c:v>93</c:v>
                </c:pt>
                <c:pt idx="16">
                  <c:v>106.7</c:v>
                </c:pt>
                <c:pt idx="24">
                  <c:v>121.1</c:v>
                </c:pt>
                <c:pt idx="32">
                  <c:v>132.4</c:v>
                </c:pt>
              </c:numCache>
            </c:numRef>
          </c:yVal>
          <c:smooth val="0"/>
          <c:extLst xmlns:c16r2="http://schemas.microsoft.com/office/drawing/2015/06/chart">
            <c:ext xmlns:c16="http://schemas.microsoft.com/office/drawing/2014/chart" uri="{C3380CC4-5D6E-409C-BE32-E72D297353CC}">
              <c16:uniqueId val="{00000009-1E3C-4F9A-B977-36DEE9E1EF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{B58B54CF-97B6-46DB-A0DE-F57826B28A9B}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3C-4F9A-B977-36DEE9E1EF1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{BC1A0362-6AB4-4F0E-AC64-6D74B80D3D1F}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3C-4F9A-B977-36DEE9E1EF1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{2E6223BD-1468-4940-B3EF-BFE279825E90}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3C-4F9A-B977-36DEE9E1EF1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{CC4EDB5F-3E2D-4C9B-AD13-A701659E8298}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3C-4F9A-B977-36DEE9E1EF1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{F54F951B-972C-43EF-B483-129B1473E07B}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3C-4F9A-B977-36DEE9E1EF1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{03D0696F-10DB-4879-A7E6-B4E5223A3094}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3C-4F9A-B977-36DEE9E1EF1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{ABDBBC79-F8E5-4503-9591-EB9FBC3F4FE8}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3C-4F9A-B977-36DEE9E1EF1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{6A7DB1FC-5BFC-40B4-B3DB-D04CE5BE3081}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3C-4F9A-B977-36DEE9E1EF1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{2DA97216-CAC2-4DCB-9285-D5D062D93AA2}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3C-4F9A-B977-36DEE9E1EF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1E3C-4F9A-B977-36DEE9E1EF18}"/>
            </c:ext>
          </c:extLst>
        </c:ser>
        <c:dLbls>
          <c:showLegendKey val="0"/>
          <c:showVal val="1"/>
          <c:showCatName val="0"/>
          <c:showSerName val="0"/>
          <c:showPercent val="0"/>
          <c:showBubbleSize val="0"/>
        </c:dLbls>
        <c:axId val="242449024"/>
        <c:axId val="242475776"/>
      </c:scatterChart>
      <c:valAx>
        <c:axId val="242449024"/>
        <c:scaling>
          <c:orientation val="minMax"/>
          <c:max val="61.8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475776"/>
        <c:crosses val="autoZero"/>
        <c:crossBetween val="midCat"/>
      </c:valAx>
      <c:valAx>
        <c:axId val="24247577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44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261373498448873E-4"/>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{F827D816-A785-4FC8-970C-747FFC06D0CD}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C60-45D9-ACC2-1F927A8BE11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{19F28A28-EE28-4D21-B2CA-65E51AF570AC}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60-45D9-ACC2-1F927A8BE11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{BEA30B5F-934F-4120-BB7B-C08A20E7E766}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60-45D9-ACC2-1F927A8BE11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{E9A05582-ABBE-4E69-AF8D-9A7A0C689C05}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60-45D9-ACC2-1F927A8BE11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{4DEE317E-7E46-4344-A436-D4776BB0F7B9}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60-45D9-ACC2-1F927A8BE113}"/>
                </c:ext>
              </c:extLst>
            </c:dLbl>
            <c:dLbl>
              <c:idx val="8"/>
              <c:layout>
                <c:manualLayout>
                  <c:x val="0"/>
                  <c:y val="-1.726137349845286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{D4421F1C-CD1A-4BA2-8690-5521C9D5523F}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C60-45D9-ACC2-1F927A8BE11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{C561AA50-CFC7-424B-90B8-07AD82995F19}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C60-45D9-ACC2-1F927A8BE11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{E8F5207A-4CE0-481A-BD7C-7BC39CF5E290}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C60-45D9-ACC2-1F927A8BE11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{B3EFC8D2-F5F0-401D-9690-8B34FC327E83}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C60-45D9-ACC2-1F927A8BE1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9.1</c:v>
                </c:pt>
                <c:pt idx="24">
                  <c:v>9.3000000000000007</c:v>
                </c:pt>
                <c:pt idx="32">
                  <c:v>9.5</c:v>
                </c:pt>
              </c:numCache>
            </c:numRef>
          </c:xVal>
          <c:yVal>
            <c:numRef>
              <c:f>公会計指標分析・財政指標組合せ分析表!$BP$73:$DC$73</c:f>
              <c:numCache>
                <c:formatCode>#,##0.0;"▲ "#,##0.0</c:formatCode>
                <c:ptCount val="40"/>
                <c:pt idx="0">
                  <c:v>85.3</c:v>
                </c:pt>
                <c:pt idx="8">
                  <c:v>93</c:v>
                </c:pt>
                <c:pt idx="16">
                  <c:v>106.7</c:v>
                </c:pt>
                <c:pt idx="24">
                  <c:v>121.1</c:v>
                </c:pt>
                <c:pt idx="32">
                  <c:v>132.4</c:v>
                </c:pt>
              </c:numCache>
            </c:numRef>
          </c:yVal>
          <c:smooth val="0"/>
          <c:extLst xmlns:c16r2="http://schemas.microsoft.com/office/drawing/2015/06/chart">
            <c:ext xmlns:c16="http://schemas.microsoft.com/office/drawing/2014/chart" uri="{C3380CC4-5D6E-409C-BE32-E72D297353CC}">
              <c16:uniqueId val="{00000009-8C60-45D9-ACC2-1F927A8BE1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{5B2F67BF-5D11-49E5-A73C-6098C4822FE5}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C60-45D9-ACC2-1F927A8BE1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{8D16EB5D-8D80-4EC8-9BAF-2C36A27A9C44}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60-45D9-ACC2-1F927A8BE11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{220454D4-594C-4D8F-9B63-DA3CBA0945DC}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60-45D9-ACC2-1F927A8BE11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{8712F473-3CC6-48AF-92C2-31521F4995AE}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60-45D9-ACC2-1F927A8BE11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{049226CC-E91F-4A4C-9055-0A9ECCE0F0BE}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60-45D9-ACC2-1F927A8BE113}"/>
                </c:ext>
              </c:extLst>
            </c:dLbl>
            <c:dLbl>
              <c:idx val="8"/>
              <c:layout>
                <c:manualLayout>
                  <c:x val="-3.069941542837195E-2"/>
                  <c:y val="-7.890228624152094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{7C2BDB3E-1A51-4570-AFD2-4531E7480D97}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C60-45D9-ACC2-1F927A8BE113}"/>
                </c:ext>
              </c:extLst>
            </c:dLbl>
            <c:dLbl>
              <c:idx val="16"/>
              <c:layout>
                <c:manualLayout>
                  <c:x val="-3.2696567809849385E-2"/>
                  <c:y val="-4.593066544649770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{9082DE2C-006F-4C4A-BC9D-589E6C41EA9A}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C60-45D9-ACC2-1F927A8BE11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{BAF48498-76C9-493F-BC9D-8EEA70074D2D}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C60-45D9-ACC2-1F927A8BE11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{F0ACF9E6-4AF3-4643-9155-4F02CD8344B4}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C60-45D9-ACC2-1F927A8BE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8C60-45D9-ACC2-1F927A8BE113}"/>
            </c:ext>
          </c:extLst>
        </c:ser>
        <c:dLbls>
          <c:showLegendKey val="0"/>
          <c:showVal val="1"/>
          <c:showCatName val="0"/>
          <c:showSerName val="0"/>
          <c:showPercent val="0"/>
          <c:showBubbleSize val="0"/>
        </c:dLbls>
        <c:axId val="243036928"/>
        <c:axId val="243038848"/>
      </c:scatterChart>
      <c:valAx>
        <c:axId val="243036928"/>
        <c:scaling>
          <c:orientation val="minMax"/>
          <c:max val="10"/>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038848"/>
        <c:crosses val="autoZero"/>
        <c:crossBetween val="midCat"/>
      </c:valAx>
      <c:valAx>
        <c:axId val="24303884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036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元利償還金の額は，一般会計債の新規発行抑制により，減少を続けていたが，平成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年度からは近年の普通建設事業費の増加に伴い上昇に転じた。また，今後も大型事業に係る市債の償還により，当分の間は増加傾向となる見込みである。</a:t>
          </a:r>
        </a:p>
        <a:p>
          <a:r>
            <a:rPr kumimoji="1" lang="ja-JP" altLang="en-US" sz="1400">
              <a:latin typeface="ＭＳ ゴシック" pitchFamily="49" charset="-128"/>
              <a:ea typeface="ＭＳ ゴシック" pitchFamily="49" charset="-128"/>
            </a:rPr>
            <a:t>　公営企業債の元利償還金に対する繰入金は，下水道事業債の償還の進捗に伴い，減少傾向となっており，今後も減少を続ける見通しである。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基金残高を一定の水準に保つため，年度ごとに市場公募債の発行額に合わせ積立を行っている。</a:t>
          </a:r>
        </a:p>
        <a:p>
          <a:r>
            <a:rPr kumimoji="1" lang="ja-JP" altLang="en-US" sz="1000">
              <a:latin typeface="ＭＳ ゴシック" pitchFamily="49" charset="-128"/>
              <a:ea typeface="ＭＳ ゴシック" pitchFamily="49" charset="-128"/>
            </a:rPr>
            <a:t>　今後も，市場公募債を積極的に活用しながら，計画的な基金の管理に努める。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将来負担比率の分子は，市役所新庁舎をはじめとする大型プロジェクトの実施により，一般会計等に係る地方債の現在高が増加するとともに，充当可能基金が減少しているため増加している。</a:t>
          </a:r>
        </a:p>
        <a:p>
          <a:r>
            <a:rPr kumimoji="1" lang="ja-JP" altLang="en-US" sz="1400">
              <a:latin typeface="ＭＳ ゴシック" pitchFamily="49" charset="-128"/>
              <a:ea typeface="ＭＳ ゴシック" pitchFamily="49" charset="-128"/>
            </a:rPr>
            <a:t>　大型プロジェクトがすべて完成するまでは，一時的に将来負担比率の上昇が見込まれるが，その後は改善する見通しである。新規の市債発行を引き続き適切に管理し，市債残高の抑制に努め，更なる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財政調整基金残高は，大型プロジェクトや茨城国体，中核市移行などの臨時的な財政需要に対応するため，計画的に活用していることに加え，令和元年台風第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号の災害対応のため緊急的な取り崩しを行ったことから，令和元年度は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また，その他特定目的基金のうち，庁舎等整備基金は，市役所新庁舎建設事業の財源として活用したため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百万円の減少，電源立地振興基金は，保健所整備事業の財源として活用したため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百万円の減少，一般廃棄物処理推進基金は，新ごみ処理施設整備事業の財源として活用したため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財政調整基金については，災害などの不測の事態に備えるため，適正な残高（標準財政規模の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％）を維持しつつ，引き続き中長期的な視点により計画的に活用する。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また，その他特定目的基金については，基金設置の目的を踏まえ，計画的な運用を行う。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庁舎等整備基金：本庁舎・消防庁舎の建設，大規模改修及び建設用地の購入の資金を確保する。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一般廃棄物処理推進基金：一般廃棄物の処理の円滑な推進を図る。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水戸黄門ふるさと基金：寄附金（ふるさと納税）を財源とし，水戸のまちの活性化や魅力の創出を図る。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電源立地振興基金：保健所整備事業の財源として活用したため，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一般廃棄物処理推進基金：新ごみ処理施設整備事業の財源として活用したため，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電源立地振興基金：健康増進等施設整備事業の財源として活用する。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財政調整基金残高は，大型プロジェクトや茨城国体，中核市移行などの臨時的な財政需要に対応するため，計画的に活用していることに加え，令和元年台風第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号の災害対応のため緊急的な取り崩しを行ったことから，令和元年度は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つの大型プロジェクトのうち市役所新庁舎，東町運動公園体育館が完成したことに加え，茨城国体や中核市移行準備も完了したことにより，今後は大きな取り崩しを行うことは想定してない。引き続き，決算剰余金の着実な積立てを行うことにより，基金残高の回復を図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市民公募債の満期一括償還に伴う一般財源所要額（償還額から借換債発行分を除いた額）を確保するため，計画的に積立て及び取崩しを行っていく。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有形固定資産の資産価値の減少の進行度を示す有形固定資産減価償却率については，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となっており類似団体平均値</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％を下回っている。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今後も，公共施設等総合管理計画や各個別施設計画に基づき，公共施設や道路等のインフラの適切な管理・更新に努めていく。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79" name="楕円 78"/>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0"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1" name="楕円 80"/>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94615</xdr:rowOff>
    </xdr:to>
    <xdr:cxnSp macro="">
      <xdr:nvCxnSpPr>
        <xdr:cNvPr id="82" name="直線コネクタ 81"/>
        <xdr:cNvCxnSpPr/>
      </xdr:nvCxnSpPr>
      <xdr:spPr>
        <a:xfrm flipV="1">
          <a:off x="4051300" y="57950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3" name="楕円 82"/>
        <xdr:cNvSpPr/>
      </xdr:nvSpPr>
      <xdr:spPr>
        <a:xfrm>
          <a:off x="323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29</xdr:row>
      <xdr:rowOff>94615</xdr:rowOff>
    </xdr:to>
    <xdr:cxnSp macro="">
      <xdr:nvCxnSpPr>
        <xdr:cNvPr id="84" name="直線コネクタ 83"/>
        <xdr:cNvCxnSpPr/>
      </xdr:nvCxnSpPr>
      <xdr:spPr>
        <a:xfrm>
          <a:off x="3289300" y="5674106"/>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85" name="楕円 84"/>
        <xdr:cNvSpPr/>
      </xdr:nvSpPr>
      <xdr:spPr>
        <a:xfrm>
          <a:off x="2476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28</xdr:row>
      <xdr:rowOff>101981</xdr:rowOff>
    </xdr:to>
    <xdr:cxnSp macro="">
      <xdr:nvCxnSpPr>
        <xdr:cNvPr id="86" name="直線コネクタ 85"/>
        <xdr:cNvCxnSpPr/>
      </xdr:nvCxnSpPr>
      <xdr:spPr>
        <a:xfrm>
          <a:off x="2527300" y="565251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88" name="n_2aveValue有形固定資産減価償却率"/>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89"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136542</xdr:rowOff>
    </xdr:from>
    <xdr:ext cx="405111" cy="259045"/>
    <xdr:sp macro="" textlink="">
      <xdr:nvSpPr>
        <xdr:cNvPr id="91" name="n_1main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2" name="n_2mainValue有形固定資産減価償却率"/>
        <xdr:cNvSpPr txBox="1"/>
      </xdr:nvSpPr>
      <xdr:spPr>
        <a:xfrm>
          <a:off x="3086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93" name="n_3mainValue有形固定資産減価償却率"/>
        <xdr:cNvSpPr txBox="1"/>
      </xdr:nvSpPr>
      <xdr:spPr>
        <a:xfrm>
          <a:off x="2324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債務償還に充当可能な一般財源に対する実質債務の比率を示す債務償還比率については，類似団体平均値のおよそ</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1,082.8</a:t>
          </a:r>
          <a:r>
            <a:rPr kumimoji="1" lang="ja-JP" altLang="en-US" sz="1100">
              <a:latin typeface="ＭＳ Ｐゴシック" panose="020B0600070205080204" pitchFamily="50" charset="-128"/>
              <a:ea typeface="ＭＳ Ｐゴシック" panose="020B0600070205080204" pitchFamily="50" charset="-128"/>
            </a:rPr>
            <a:t>という高い値となっている。これは，市役所新庁舎や新ごみ処理施設の整備など大型プロジェクトの推進等に伴う市債発行額の増加により，算出に用いる将来負担額の値が一時的に増加しているためである。</a:t>
          </a:r>
        </a:p>
        <a:p>
          <a:r>
            <a:rPr kumimoji="1" lang="ja-JP" altLang="en-US" sz="1100">
              <a:latin typeface="ＭＳ Ｐゴシック" panose="020B0600070205080204" pitchFamily="50" charset="-128"/>
              <a:ea typeface="ＭＳ Ｐゴシック" panose="020B0600070205080204" pitchFamily="50" charset="-128"/>
            </a:rPr>
            <a:t>　引き続き，新規の市債発行を適切に管理しながら，将来負担比率の削減に努めていく。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142657</xdr:rowOff>
    </xdr:from>
    <xdr:to>
      <xdr:col>76</xdr:col>
      <xdr:colOff>73025</xdr:colOff>
      <xdr:row>34</xdr:row>
      <xdr:rowOff>72807</xdr:rowOff>
    </xdr:to>
    <xdr:sp macro="" textlink="">
      <xdr:nvSpPr>
        <xdr:cNvPr id="141" name="楕円 140"/>
        <xdr:cNvSpPr/>
      </xdr:nvSpPr>
      <xdr:spPr>
        <a:xfrm>
          <a:off x="14744700" y="65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57584</xdr:rowOff>
    </xdr:from>
    <xdr:ext cx="560923" cy="259045"/>
    <xdr:sp macro="" textlink="">
      <xdr:nvSpPr>
        <xdr:cNvPr id="142" name="債務償還比率該当値テキスト"/>
        <xdr:cNvSpPr txBox="1"/>
      </xdr:nvSpPr>
      <xdr:spPr>
        <a:xfrm>
          <a:off x="14846300" y="64869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151566</xdr:rowOff>
    </xdr:from>
    <xdr:to>
      <xdr:col>72</xdr:col>
      <xdr:colOff>123825</xdr:colOff>
      <xdr:row>33</xdr:row>
      <xdr:rowOff>81716</xdr:rowOff>
    </xdr:to>
    <xdr:sp macro="" textlink="">
      <xdr:nvSpPr>
        <xdr:cNvPr id="143" name="楕円 142"/>
        <xdr:cNvSpPr/>
      </xdr:nvSpPr>
      <xdr:spPr>
        <a:xfrm>
          <a:off x="14033500" y="64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30916</xdr:rowOff>
    </xdr:from>
    <xdr:to>
      <xdr:col>76</xdr:col>
      <xdr:colOff>22225</xdr:colOff>
      <xdr:row>34</xdr:row>
      <xdr:rowOff>22007</xdr:rowOff>
    </xdr:to>
    <xdr:cxnSp macro="">
      <xdr:nvCxnSpPr>
        <xdr:cNvPr id="144" name="直線コネクタ 143"/>
        <xdr:cNvCxnSpPr/>
      </xdr:nvCxnSpPr>
      <xdr:spPr>
        <a:xfrm>
          <a:off x="14084300" y="6460291"/>
          <a:ext cx="711200" cy="1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29582</xdr:rowOff>
    </xdr:from>
    <xdr:to>
      <xdr:col>68</xdr:col>
      <xdr:colOff>123825</xdr:colOff>
      <xdr:row>32</xdr:row>
      <xdr:rowOff>131182</xdr:rowOff>
    </xdr:to>
    <xdr:sp macro="" textlink="">
      <xdr:nvSpPr>
        <xdr:cNvPr id="145" name="楕円 144"/>
        <xdr:cNvSpPr/>
      </xdr:nvSpPr>
      <xdr:spPr>
        <a:xfrm>
          <a:off x="13271500" y="62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80382</xdr:rowOff>
    </xdr:from>
    <xdr:to>
      <xdr:col>72</xdr:col>
      <xdr:colOff>73025</xdr:colOff>
      <xdr:row>33</xdr:row>
      <xdr:rowOff>30916</xdr:rowOff>
    </xdr:to>
    <xdr:cxnSp macro="">
      <xdr:nvCxnSpPr>
        <xdr:cNvPr id="146" name="直線コネクタ 145"/>
        <xdr:cNvCxnSpPr/>
      </xdr:nvCxnSpPr>
      <xdr:spPr>
        <a:xfrm>
          <a:off x="13322300" y="6338307"/>
          <a:ext cx="762000" cy="1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159975</xdr:rowOff>
    </xdr:from>
    <xdr:to>
      <xdr:col>64</xdr:col>
      <xdr:colOff>123825</xdr:colOff>
      <xdr:row>31</xdr:row>
      <xdr:rowOff>90125</xdr:rowOff>
    </xdr:to>
    <xdr:sp macro="" textlink="">
      <xdr:nvSpPr>
        <xdr:cNvPr id="147" name="楕円 146"/>
        <xdr:cNvSpPr/>
      </xdr:nvSpPr>
      <xdr:spPr>
        <a:xfrm>
          <a:off x="12509500" y="60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39325</xdr:rowOff>
    </xdr:from>
    <xdr:to>
      <xdr:col>68</xdr:col>
      <xdr:colOff>73025</xdr:colOff>
      <xdr:row>32</xdr:row>
      <xdr:rowOff>80382</xdr:rowOff>
    </xdr:to>
    <xdr:cxnSp macro="">
      <xdr:nvCxnSpPr>
        <xdr:cNvPr id="148" name="直線コネクタ 147"/>
        <xdr:cNvCxnSpPr/>
      </xdr:nvCxnSpPr>
      <xdr:spPr>
        <a:xfrm>
          <a:off x="12560300" y="6125800"/>
          <a:ext cx="762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84410</xdr:rowOff>
    </xdr:from>
    <xdr:to>
      <xdr:col>60</xdr:col>
      <xdr:colOff>123825</xdr:colOff>
      <xdr:row>31</xdr:row>
      <xdr:rowOff>14560</xdr:rowOff>
    </xdr:to>
    <xdr:sp macro="" textlink="">
      <xdr:nvSpPr>
        <xdr:cNvPr id="149" name="楕円 148"/>
        <xdr:cNvSpPr/>
      </xdr:nvSpPr>
      <xdr:spPr>
        <a:xfrm>
          <a:off x="11747500" y="5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135210</xdr:rowOff>
    </xdr:from>
    <xdr:to>
      <xdr:col>64</xdr:col>
      <xdr:colOff>73025</xdr:colOff>
      <xdr:row>31</xdr:row>
      <xdr:rowOff>39325</xdr:rowOff>
    </xdr:to>
    <xdr:cxnSp macro="">
      <xdr:nvCxnSpPr>
        <xdr:cNvPr id="150" name="直線コネクタ 149"/>
        <xdr:cNvCxnSpPr/>
      </xdr:nvCxnSpPr>
      <xdr:spPr>
        <a:xfrm>
          <a:off x="11798300" y="605023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72842</xdr:rowOff>
    </xdr:from>
    <xdr:ext cx="469744" cy="259045"/>
    <xdr:sp macro="" textlink="">
      <xdr:nvSpPr>
        <xdr:cNvPr id="155" name="n_1mainValue債務償還比率"/>
        <xdr:cNvSpPr txBox="1"/>
      </xdr:nvSpPr>
      <xdr:spPr>
        <a:xfrm>
          <a:off x="13836727" y="650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122309</xdr:rowOff>
    </xdr:from>
    <xdr:ext cx="469744" cy="259045"/>
    <xdr:sp macro="" textlink="">
      <xdr:nvSpPr>
        <xdr:cNvPr id="156" name="n_2mainValue債務償還比率"/>
        <xdr:cNvSpPr txBox="1"/>
      </xdr:nvSpPr>
      <xdr:spPr>
        <a:xfrm>
          <a:off x="13087427" y="63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81252</xdr:rowOff>
    </xdr:from>
    <xdr:ext cx="469744" cy="259045"/>
    <xdr:sp macro="" textlink="">
      <xdr:nvSpPr>
        <xdr:cNvPr id="157" name="n_3mainValue債務償還比率"/>
        <xdr:cNvSpPr txBox="1"/>
      </xdr:nvSpPr>
      <xdr:spPr>
        <a:xfrm>
          <a:off x="12325427" y="61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5687</xdr:rowOff>
    </xdr:from>
    <xdr:ext cx="469744" cy="259045"/>
    <xdr:sp macro="" textlink="">
      <xdr:nvSpPr>
        <xdr:cNvPr id="158" name="n_4mainValue債務償還比率"/>
        <xdr:cNvSpPr txBox="1"/>
      </xdr:nvSpPr>
      <xdr:spPr>
        <a:xfrm>
          <a:off x="11563427" y="609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100965</xdr:rowOff>
    </xdr:to>
    <xdr:cxnSp macro="">
      <xdr:nvCxnSpPr>
        <xdr:cNvPr id="76" name="直線コネクタ 75"/>
        <xdr:cNvCxnSpPr/>
      </xdr:nvCxnSpPr>
      <xdr:spPr>
        <a:xfrm>
          <a:off x="3797300" y="65836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38</xdr:row>
      <xdr:rowOff>68580</xdr:rowOff>
    </xdr:to>
    <xdr:cxnSp macro="">
      <xdr:nvCxnSpPr>
        <xdr:cNvPr id="78" name="直線コネクタ 77"/>
        <xdr:cNvCxnSpPr/>
      </xdr:nvCxnSpPr>
      <xdr:spPr>
        <a:xfrm>
          <a:off x="2908300" y="633793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9" name="楕円 78"/>
        <xdr:cNvSpPr/>
      </xdr:nvSpPr>
      <xdr:spPr>
        <a:xfrm>
          <a:off x="196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36</xdr:row>
      <xdr:rowOff>165735</xdr:rowOff>
    </xdr:to>
    <xdr:cxnSp macro="">
      <xdr:nvCxnSpPr>
        <xdr:cNvPr id="80" name="直線コネクタ 79"/>
        <xdr:cNvCxnSpPr/>
      </xdr:nvCxnSpPr>
      <xdr:spPr>
        <a:xfrm>
          <a:off x="2019300" y="6315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5"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6" name="n_2mainValue【道路】&#10;有形固定資産減価償却率"/>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38752</xdr:rowOff>
    </xdr:from>
    <xdr:ext cx="405111" cy="259045"/>
    <xdr:sp macro="" textlink="">
      <xdr:nvSpPr>
        <xdr:cNvPr id="87" name="n_3mainValue【道路】&#10;有形固定資産減価償却率"/>
        <xdr:cNvSpPr txBox="1"/>
      </xdr:nvSpPr>
      <xdr:spPr>
        <a:xfrm>
          <a:off x="1816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161509</xdr:rowOff>
    </xdr:from>
    <xdr:to>
      <xdr:col>55</xdr:col>
      <xdr:colOff>50800</xdr:colOff>
      <xdr:row>39</xdr:row>
      <xdr:rowOff>91659</xdr:rowOff>
    </xdr:to>
    <xdr:sp macro="" textlink="">
      <xdr:nvSpPr>
        <xdr:cNvPr id="125" name="楕円 124"/>
        <xdr:cNvSpPr/>
      </xdr:nvSpPr>
      <xdr:spPr>
        <a:xfrm>
          <a:off x="104267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12936</xdr:rowOff>
    </xdr:from>
    <xdr:ext cx="469744" cy="259045"/>
    <xdr:sp macro="" textlink="">
      <xdr:nvSpPr>
        <xdr:cNvPr id="126" name="【道路】&#10;一人当たり延長該当値テキスト"/>
        <xdr:cNvSpPr txBox="1"/>
      </xdr:nvSpPr>
      <xdr:spPr>
        <a:xfrm>
          <a:off x="10515600" y="652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163383</xdr:rowOff>
    </xdr:from>
    <xdr:to>
      <xdr:col>50</xdr:col>
      <xdr:colOff>165100</xdr:colOff>
      <xdr:row>39</xdr:row>
      <xdr:rowOff>93533</xdr:rowOff>
    </xdr:to>
    <xdr:sp macro="" textlink="">
      <xdr:nvSpPr>
        <xdr:cNvPr id="127" name="楕円 126"/>
        <xdr:cNvSpPr/>
      </xdr:nvSpPr>
      <xdr:spPr>
        <a:xfrm>
          <a:off x="9588500" y="66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40859</xdr:rowOff>
    </xdr:from>
    <xdr:to>
      <xdr:col>55</xdr:col>
      <xdr:colOff>0</xdr:colOff>
      <xdr:row>39</xdr:row>
      <xdr:rowOff>42733</xdr:rowOff>
    </xdr:to>
    <xdr:cxnSp macro="">
      <xdr:nvCxnSpPr>
        <xdr:cNvPr id="128" name="直線コネクタ 127"/>
        <xdr:cNvCxnSpPr/>
      </xdr:nvCxnSpPr>
      <xdr:spPr>
        <a:xfrm flipV="1">
          <a:off x="9639300" y="6727409"/>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164754</xdr:rowOff>
    </xdr:from>
    <xdr:to>
      <xdr:col>46</xdr:col>
      <xdr:colOff>38100</xdr:colOff>
      <xdr:row>39</xdr:row>
      <xdr:rowOff>94904</xdr:rowOff>
    </xdr:to>
    <xdr:sp macro="" textlink="">
      <xdr:nvSpPr>
        <xdr:cNvPr id="129" name="楕円 128"/>
        <xdr:cNvSpPr/>
      </xdr:nvSpPr>
      <xdr:spPr>
        <a:xfrm>
          <a:off x="8699500" y="6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42733</xdr:rowOff>
    </xdr:from>
    <xdr:to>
      <xdr:col>50</xdr:col>
      <xdr:colOff>114300</xdr:colOff>
      <xdr:row>39</xdr:row>
      <xdr:rowOff>44104</xdr:rowOff>
    </xdr:to>
    <xdr:cxnSp macro="">
      <xdr:nvCxnSpPr>
        <xdr:cNvPr id="130" name="直線コネクタ 129"/>
        <xdr:cNvCxnSpPr/>
      </xdr:nvCxnSpPr>
      <xdr:spPr>
        <a:xfrm flipV="1">
          <a:off x="8750300" y="672928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63256</xdr:rowOff>
    </xdr:from>
    <xdr:to>
      <xdr:col>41</xdr:col>
      <xdr:colOff>101600</xdr:colOff>
      <xdr:row>39</xdr:row>
      <xdr:rowOff>164856</xdr:rowOff>
    </xdr:to>
    <xdr:sp macro="" textlink="">
      <xdr:nvSpPr>
        <xdr:cNvPr id="131" name="楕円 130"/>
        <xdr:cNvSpPr/>
      </xdr:nvSpPr>
      <xdr:spPr>
        <a:xfrm>
          <a:off x="7810500" y="67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44104</xdr:rowOff>
    </xdr:from>
    <xdr:to>
      <xdr:col>45</xdr:col>
      <xdr:colOff>177800</xdr:colOff>
      <xdr:row>39</xdr:row>
      <xdr:rowOff>114056</xdr:rowOff>
    </xdr:to>
    <xdr:cxnSp macro="">
      <xdr:nvCxnSpPr>
        <xdr:cNvPr id="132" name="直線コネクタ 131"/>
        <xdr:cNvCxnSpPr/>
      </xdr:nvCxnSpPr>
      <xdr:spPr>
        <a:xfrm flipV="1">
          <a:off x="7861300" y="673065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110060</xdr:rowOff>
    </xdr:from>
    <xdr:ext cx="469744" cy="259045"/>
    <xdr:sp macro="" textlink="">
      <xdr:nvSpPr>
        <xdr:cNvPr id="137" name="n_1mainValue【道路】&#10;一人当たり延長"/>
        <xdr:cNvSpPr txBox="1"/>
      </xdr:nvSpPr>
      <xdr:spPr>
        <a:xfrm>
          <a:off x="9391727" y="645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111432</xdr:rowOff>
    </xdr:from>
    <xdr:ext cx="469744" cy="259045"/>
    <xdr:sp macro="" textlink="">
      <xdr:nvSpPr>
        <xdr:cNvPr id="138" name="n_2mainValue【道路】&#10;一人当たり延長"/>
        <xdr:cNvSpPr txBox="1"/>
      </xdr:nvSpPr>
      <xdr:spPr>
        <a:xfrm>
          <a:off x="8515427" y="64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9933</xdr:rowOff>
    </xdr:from>
    <xdr:ext cx="469744" cy="259045"/>
    <xdr:sp macro="" textlink="">
      <xdr:nvSpPr>
        <xdr:cNvPr id="139" name="n_3mainValue【道路】&#10;一人当たり延長"/>
        <xdr:cNvSpPr txBox="1"/>
      </xdr:nvSpPr>
      <xdr:spPr>
        <a:xfrm>
          <a:off x="7626427" y="65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0" name="楕円 179"/>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81" name="【橋りょう・トンネ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82" name="楕円 181"/>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144780</xdr:rowOff>
    </xdr:to>
    <xdr:cxnSp macro="">
      <xdr:nvCxnSpPr>
        <xdr:cNvPr id="183" name="直線コネクタ 182"/>
        <xdr:cNvCxnSpPr/>
      </xdr:nvCxnSpPr>
      <xdr:spPr>
        <a:xfrm>
          <a:off x="3797300" y="101422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84" name="楕円 183"/>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133350</xdr:rowOff>
    </xdr:to>
    <xdr:cxnSp macro="">
      <xdr:nvCxnSpPr>
        <xdr:cNvPr id="185" name="直線コネクタ 184"/>
        <xdr:cNvCxnSpPr/>
      </xdr:nvCxnSpPr>
      <xdr:spPr>
        <a:xfrm flipV="1">
          <a:off x="2908300" y="10142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86" name="楕円 185"/>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133350</xdr:rowOff>
    </xdr:to>
    <xdr:cxnSp macro="">
      <xdr:nvCxnSpPr>
        <xdr:cNvPr id="187" name="直線コネクタ 186"/>
        <xdr:cNvCxnSpPr/>
      </xdr:nvCxnSpPr>
      <xdr:spPr>
        <a:xfrm>
          <a:off x="2019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92" name="n_1mainValue【橋りょう・トンネ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3" name="n_2mainValue【橋りょう・トンネ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156227</xdr:rowOff>
    </xdr:from>
    <xdr:ext cx="405111" cy="259045"/>
    <xdr:sp macro="" textlink="">
      <xdr:nvSpPr>
        <xdr:cNvPr id="194" name="n_3mainValue【橋りょう・トンネル】&#10;有形固定資産減価償却率"/>
        <xdr:cNvSpPr txBox="1"/>
      </xdr:nvSpPr>
      <xdr:spPr>
        <a:xfrm>
          <a:off x="1816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103282</xdr:rowOff>
    </xdr:from>
    <xdr:to>
      <xdr:col>55</xdr:col>
      <xdr:colOff>50800</xdr:colOff>
      <xdr:row>62</xdr:row>
      <xdr:rowOff>33432</xdr:rowOff>
    </xdr:to>
    <xdr:sp macro="" textlink="">
      <xdr:nvSpPr>
        <xdr:cNvPr id="230" name="楕円 229"/>
        <xdr:cNvSpPr/>
      </xdr:nvSpPr>
      <xdr:spPr>
        <a:xfrm>
          <a:off x="10426700" y="105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81709</xdr:rowOff>
    </xdr:from>
    <xdr:ext cx="534377" cy="259045"/>
    <xdr:sp macro="" textlink="">
      <xdr:nvSpPr>
        <xdr:cNvPr id="231" name="【橋りょう・トンネル】&#10;一人当たり有形固定資産（償却資産）額該当値テキスト"/>
        <xdr:cNvSpPr txBox="1"/>
      </xdr:nvSpPr>
      <xdr:spPr>
        <a:xfrm>
          <a:off x="10515600" y="105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104088</xdr:rowOff>
    </xdr:from>
    <xdr:to>
      <xdr:col>50</xdr:col>
      <xdr:colOff>165100</xdr:colOff>
      <xdr:row>62</xdr:row>
      <xdr:rowOff>34238</xdr:rowOff>
    </xdr:to>
    <xdr:sp macro="" textlink="">
      <xdr:nvSpPr>
        <xdr:cNvPr id="232" name="楕円 231"/>
        <xdr:cNvSpPr/>
      </xdr:nvSpPr>
      <xdr:spPr>
        <a:xfrm>
          <a:off x="9588500" y="105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154082</xdr:rowOff>
    </xdr:from>
    <xdr:to>
      <xdr:col>55</xdr:col>
      <xdr:colOff>0</xdr:colOff>
      <xdr:row>61</xdr:row>
      <xdr:rowOff>154888</xdr:rowOff>
    </xdr:to>
    <xdr:cxnSp macro="">
      <xdr:nvCxnSpPr>
        <xdr:cNvPr id="233" name="直線コネクタ 232"/>
        <xdr:cNvCxnSpPr/>
      </xdr:nvCxnSpPr>
      <xdr:spPr>
        <a:xfrm flipV="1">
          <a:off x="9639300" y="10612532"/>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94224</xdr:rowOff>
    </xdr:from>
    <xdr:to>
      <xdr:col>46</xdr:col>
      <xdr:colOff>38100</xdr:colOff>
      <xdr:row>62</xdr:row>
      <xdr:rowOff>24374</xdr:rowOff>
    </xdr:to>
    <xdr:sp macro="" textlink="">
      <xdr:nvSpPr>
        <xdr:cNvPr id="234" name="楕円 233"/>
        <xdr:cNvSpPr/>
      </xdr:nvSpPr>
      <xdr:spPr>
        <a:xfrm>
          <a:off x="8699500" y="105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145024</xdr:rowOff>
    </xdr:from>
    <xdr:to>
      <xdr:col>50</xdr:col>
      <xdr:colOff>114300</xdr:colOff>
      <xdr:row>61</xdr:row>
      <xdr:rowOff>154888</xdr:rowOff>
    </xdr:to>
    <xdr:cxnSp macro="">
      <xdr:nvCxnSpPr>
        <xdr:cNvPr id="235" name="直線コネクタ 234"/>
        <xdr:cNvCxnSpPr/>
      </xdr:nvCxnSpPr>
      <xdr:spPr>
        <a:xfrm>
          <a:off x="8750300" y="10603474"/>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100642</xdr:rowOff>
    </xdr:from>
    <xdr:to>
      <xdr:col>41</xdr:col>
      <xdr:colOff>101600</xdr:colOff>
      <xdr:row>62</xdr:row>
      <xdr:rowOff>30792</xdr:rowOff>
    </xdr:to>
    <xdr:sp macro="" textlink="">
      <xdr:nvSpPr>
        <xdr:cNvPr id="236" name="楕円 235"/>
        <xdr:cNvSpPr/>
      </xdr:nvSpPr>
      <xdr:spPr>
        <a:xfrm>
          <a:off x="7810500" y="105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145024</xdr:rowOff>
    </xdr:from>
    <xdr:to>
      <xdr:col>45</xdr:col>
      <xdr:colOff>177800</xdr:colOff>
      <xdr:row>61</xdr:row>
      <xdr:rowOff>151442</xdr:rowOff>
    </xdr:to>
    <xdr:cxnSp macro="">
      <xdr:nvCxnSpPr>
        <xdr:cNvPr id="237" name="直線コネクタ 236"/>
        <xdr:cNvCxnSpPr/>
      </xdr:nvCxnSpPr>
      <xdr:spPr>
        <a:xfrm flipV="1">
          <a:off x="7861300" y="10603474"/>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25365</xdr:rowOff>
    </xdr:from>
    <xdr:ext cx="534377" cy="259045"/>
    <xdr:sp macro="" textlink="">
      <xdr:nvSpPr>
        <xdr:cNvPr id="242" name="n_1mainValue【橋りょう・トンネル】&#10;一人当たり有形固定資産（償却資産）額"/>
        <xdr:cNvSpPr txBox="1"/>
      </xdr:nvSpPr>
      <xdr:spPr>
        <a:xfrm>
          <a:off x="9359411" y="106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15501</xdr:rowOff>
    </xdr:from>
    <xdr:ext cx="534377" cy="259045"/>
    <xdr:sp macro="" textlink="">
      <xdr:nvSpPr>
        <xdr:cNvPr id="243" name="n_2mainValue【橋りょう・トンネル】&#10;一人当たり有形固定資産（償却資産）額"/>
        <xdr:cNvSpPr txBox="1"/>
      </xdr:nvSpPr>
      <xdr:spPr>
        <a:xfrm>
          <a:off x="8483111" y="106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21919</xdr:rowOff>
    </xdr:from>
    <xdr:ext cx="534377" cy="259045"/>
    <xdr:sp macro="" textlink="">
      <xdr:nvSpPr>
        <xdr:cNvPr id="244" name="n_3mainValue【橋りょう・トンネル】&#10;一人当たり有形固定資産（償却資産）額"/>
        <xdr:cNvSpPr txBox="1"/>
      </xdr:nvSpPr>
      <xdr:spPr>
        <a:xfrm>
          <a:off x="7594111" y="106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283" name="楕円 282"/>
        <xdr:cNvSpPr/>
      </xdr:nvSpPr>
      <xdr:spPr>
        <a:xfrm>
          <a:off x="4584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153179</xdr:rowOff>
    </xdr:from>
    <xdr:ext cx="405111" cy="259045"/>
    <xdr:sp macro="" textlink="">
      <xdr:nvSpPr>
        <xdr:cNvPr id="284" name="【公営住宅】&#10;有形固定資産減価償却率該当値テキスト"/>
        <xdr:cNvSpPr txBox="1"/>
      </xdr:nvSpPr>
      <xdr:spPr>
        <a:xfrm>
          <a:off x="4673600"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129032</xdr:rowOff>
    </xdr:from>
    <xdr:to>
      <xdr:col>20</xdr:col>
      <xdr:colOff>38100</xdr:colOff>
      <xdr:row>81</xdr:row>
      <xdr:rowOff>59182</xdr:rowOff>
    </xdr:to>
    <xdr:sp macro="" textlink="">
      <xdr:nvSpPr>
        <xdr:cNvPr id="285" name="楕円 284"/>
        <xdr:cNvSpPr/>
      </xdr:nvSpPr>
      <xdr:spPr>
        <a:xfrm>
          <a:off x="3746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xdr:rowOff>
    </xdr:from>
    <xdr:to>
      <xdr:col>24</xdr:col>
      <xdr:colOff>63500</xdr:colOff>
      <xdr:row>81</xdr:row>
      <xdr:rowOff>54102</xdr:rowOff>
    </xdr:to>
    <xdr:cxnSp macro="">
      <xdr:nvCxnSpPr>
        <xdr:cNvPr id="286" name="直線コネクタ 285"/>
        <xdr:cNvCxnSpPr/>
      </xdr:nvCxnSpPr>
      <xdr:spPr>
        <a:xfrm>
          <a:off x="3797300" y="13895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53594</xdr:rowOff>
    </xdr:from>
    <xdr:to>
      <xdr:col>15</xdr:col>
      <xdr:colOff>101600</xdr:colOff>
      <xdr:row>82</xdr:row>
      <xdr:rowOff>155194</xdr:rowOff>
    </xdr:to>
    <xdr:sp macro="" textlink="">
      <xdr:nvSpPr>
        <xdr:cNvPr id="287" name="楕円 286"/>
        <xdr:cNvSpPr/>
      </xdr:nvSpPr>
      <xdr:spPr>
        <a:xfrm>
          <a:off x="2857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xdr:rowOff>
    </xdr:from>
    <xdr:to>
      <xdr:col>19</xdr:col>
      <xdr:colOff>177800</xdr:colOff>
      <xdr:row>82</xdr:row>
      <xdr:rowOff>104394</xdr:rowOff>
    </xdr:to>
    <xdr:cxnSp macro="">
      <xdr:nvCxnSpPr>
        <xdr:cNvPr id="288" name="直線コネクタ 287"/>
        <xdr:cNvCxnSpPr/>
      </xdr:nvCxnSpPr>
      <xdr:spPr>
        <a:xfrm flipV="1">
          <a:off x="2908300" y="1389583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289" name="楕円 288"/>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104394</xdr:rowOff>
    </xdr:to>
    <xdr:cxnSp macro="">
      <xdr:nvCxnSpPr>
        <xdr:cNvPr id="290" name="直線コネクタ 289"/>
        <xdr:cNvCxnSpPr/>
      </xdr:nvCxnSpPr>
      <xdr:spPr>
        <a:xfrm>
          <a:off x="2019300" y="1409242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291"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75709</xdr:rowOff>
    </xdr:from>
    <xdr:ext cx="405111" cy="259045"/>
    <xdr:sp macro="" textlink="">
      <xdr:nvSpPr>
        <xdr:cNvPr id="295" name="n_1mainValue【公営住宅】&#10;有形固定資産減価償却率"/>
        <xdr:cNvSpPr txBox="1"/>
      </xdr:nvSpPr>
      <xdr:spPr>
        <a:xfrm>
          <a:off x="35820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146321</xdr:rowOff>
    </xdr:from>
    <xdr:ext cx="405111" cy="259045"/>
    <xdr:sp macro="" textlink="">
      <xdr:nvSpPr>
        <xdr:cNvPr id="296" name="n_2mainValue【公営住宅】&#10;有形固定資産減価償却率"/>
        <xdr:cNvSpPr txBox="1"/>
      </xdr:nvSpPr>
      <xdr:spPr>
        <a:xfrm>
          <a:off x="27057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297" name="n_3mainValue【公営住宅】&#10;有形固定資産減価償却率"/>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91802</xdr:rowOff>
    </xdr:from>
    <xdr:to>
      <xdr:col>55</xdr:col>
      <xdr:colOff>50800</xdr:colOff>
      <xdr:row>79</xdr:row>
      <xdr:rowOff>21952</xdr:rowOff>
    </xdr:to>
    <xdr:sp macro="" textlink="">
      <xdr:nvSpPr>
        <xdr:cNvPr id="339" name="楕円 338"/>
        <xdr:cNvSpPr/>
      </xdr:nvSpPr>
      <xdr:spPr>
        <a:xfrm>
          <a:off x="10426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114679</xdr:rowOff>
    </xdr:from>
    <xdr:ext cx="469744" cy="259045"/>
    <xdr:sp macro="" textlink="">
      <xdr:nvSpPr>
        <xdr:cNvPr id="340" name="【公営住宅】&#10;一人当たり面積該当値テキスト"/>
        <xdr:cNvSpPr txBox="1"/>
      </xdr:nvSpPr>
      <xdr:spPr>
        <a:xfrm>
          <a:off x="10515600" y="1331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90170</xdr:rowOff>
    </xdr:from>
    <xdr:to>
      <xdr:col>50</xdr:col>
      <xdr:colOff>165100</xdr:colOff>
      <xdr:row>79</xdr:row>
      <xdr:rowOff>20320</xdr:rowOff>
    </xdr:to>
    <xdr:sp macro="" textlink="">
      <xdr:nvSpPr>
        <xdr:cNvPr id="341" name="楕円 340"/>
        <xdr:cNvSpPr/>
      </xdr:nvSpPr>
      <xdr:spPr>
        <a:xfrm>
          <a:off x="958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140970</xdr:rowOff>
    </xdr:from>
    <xdr:to>
      <xdr:col>55</xdr:col>
      <xdr:colOff>0</xdr:colOff>
      <xdr:row>78</xdr:row>
      <xdr:rowOff>142602</xdr:rowOff>
    </xdr:to>
    <xdr:cxnSp macro="">
      <xdr:nvCxnSpPr>
        <xdr:cNvPr id="342" name="直線コネクタ 341"/>
        <xdr:cNvCxnSpPr/>
      </xdr:nvCxnSpPr>
      <xdr:spPr>
        <a:xfrm>
          <a:off x="9639300" y="135140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43" name="楕円 342"/>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140970</xdr:rowOff>
    </xdr:from>
    <xdr:to>
      <xdr:col>50</xdr:col>
      <xdr:colOff>114300</xdr:colOff>
      <xdr:row>78</xdr:row>
      <xdr:rowOff>152400</xdr:rowOff>
    </xdr:to>
    <xdr:cxnSp macro="">
      <xdr:nvCxnSpPr>
        <xdr:cNvPr id="344" name="直線コネクタ 343"/>
        <xdr:cNvCxnSpPr/>
      </xdr:nvCxnSpPr>
      <xdr:spPr>
        <a:xfrm flipV="1">
          <a:off x="8750300" y="1351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111398</xdr:rowOff>
    </xdr:from>
    <xdr:to>
      <xdr:col>41</xdr:col>
      <xdr:colOff>101600</xdr:colOff>
      <xdr:row>79</xdr:row>
      <xdr:rowOff>41548</xdr:rowOff>
    </xdr:to>
    <xdr:sp macro="" textlink="">
      <xdr:nvSpPr>
        <xdr:cNvPr id="345" name="楕円 344"/>
        <xdr:cNvSpPr/>
      </xdr:nvSpPr>
      <xdr:spPr>
        <a:xfrm>
          <a:off x="7810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152400</xdr:rowOff>
    </xdr:from>
    <xdr:to>
      <xdr:col>45</xdr:col>
      <xdr:colOff>177800</xdr:colOff>
      <xdr:row>78</xdr:row>
      <xdr:rowOff>162198</xdr:rowOff>
    </xdr:to>
    <xdr:cxnSp macro="">
      <xdr:nvCxnSpPr>
        <xdr:cNvPr id="346" name="直線コネクタ 345"/>
        <xdr:cNvCxnSpPr/>
      </xdr:nvCxnSpPr>
      <xdr:spPr>
        <a:xfrm flipV="1">
          <a:off x="7861300" y="135255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47" name="n_1aveValue【公営住宅】&#10;一人当たり面積"/>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48" name="n_2aveValue【公営住宅】&#10;一人当たり面積"/>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49" name="n_3aveValue【公営住宅】&#10;一人当たり面積"/>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36847</xdr:rowOff>
    </xdr:from>
    <xdr:ext cx="469744" cy="259045"/>
    <xdr:sp macro="" textlink="">
      <xdr:nvSpPr>
        <xdr:cNvPr id="351" name="n_1mainValue【公営住宅】&#10;一人当たり面積"/>
        <xdr:cNvSpPr txBox="1"/>
      </xdr:nvSpPr>
      <xdr:spPr>
        <a:xfrm>
          <a:off x="93917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52" name="n_2mainValue【公営住宅】&#10;一人当たり面積"/>
        <xdr:cNvSpPr txBox="1"/>
      </xdr:nvSpPr>
      <xdr:spPr>
        <a:xfrm>
          <a:off x="8515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58075</xdr:rowOff>
    </xdr:from>
    <xdr:ext cx="469744" cy="259045"/>
    <xdr:sp macro="" textlink="">
      <xdr:nvSpPr>
        <xdr:cNvPr id="353" name="n_3mainValue【公営住宅】&#10;一人当たり面積"/>
        <xdr:cNvSpPr txBox="1"/>
      </xdr:nvSpPr>
      <xdr:spPr>
        <a:xfrm>
          <a:off x="7626427" y="132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12" name="楕円 411"/>
        <xdr:cNvSpPr/>
      </xdr:nvSpPr>
      <xdr:spPr>
        <a:xfrm>
          <a:off x="16268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29953</xdr:rowOff>
    </xdr:from>
    <xdr:ext cx="405111" cy="259045"/>
    <xdr:sp macro="" textlink="">
      <xdr:nvSpPr>
        <xdr:cNvPr id="413" name="【認定こども園・幼稚園・保育所】&#10;有形固定資産減価償却率該当値テキスト"/>
        <xdr:cNvSpPr txBox="1"/>
      </xdr:nvSpPr>
      <xdr:spPr>
        <a:xfrm>
          <a:off x="16357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164193</xdr:rowOff>
    </xdr:from>
    <xdr:to>
      <xdr:col>81</xdr:col>
      <xdr:colOff>101600</xdr:colOff>
      <xdr:row>38</xdr:row>
      <xdr:rowOff>94343</xdr:rowOff>
    </xdr:to>
    <xdr:sp macro="" textlink="">
      <xdr:nvSpPr>
        <xdr:cNvPr id="414" name="楕円 413"/>
        <xdr:cNvSpPr/>
      </xdr:nvSpPr>
      <xdr:spPr>
        <a:xfrm>
          <a:off x="1543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102326</xdr:rowOff>
    </xdr:to>
    <xdr:cxnSp macro="">
      <xdr:nvCxnSpPr>
        <xdr:cNvPr id="415" name="直線コネクタ 414"/>
        <xdr:cNvCxnSpPr/>
      </xdr:nvCxnSpPr>
      <xdr:spPr>
        <a:xfrm>
          <a:off x="15481300" y="65586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159294</xdr:rowOff>
    </xdr:from>
    <xdr:to>
      <xdr:col>76</xdr:col>
      <xdr:colOff>165100</xdr:colOff>
      <xdr:row>39</xdr:row>
      <xdr:rowOff>89444</xdr:rowOff>
    </xdr:to>
    <xdr:sp macro="" textlink="">
      <xdr:nvSpPr>
        <xdr:cNvPr id="416" name="楕円 415"/>
        <xdr:cNvSpPr/>
      </xdr:nvSpPr>
      <xdr:spPr>
        <a:xfrm>
          <a:off x="14541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39</xdr:row>
      <xdr:rowOff>38644</xdr:rowOff>
    </xdr:to>
    <xdr:cxnSp macro="">
      <xdr:nvCxnSpPr>
        <xdr:cNvPr id="417" name="直線コネクタ 416"/>
        <xdr:cNvCxnSpPr/>
      </xdr:nvCxnSpPr>
      <xdr:spPr>
        <a:xfrm flipV="1">
          <a:off x="14592300" y="65586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18" name="楕円 417"/>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39</xdr:row>
      <xdr:rowOff>38644</xdr:rowOff>
    </xdr:to>
    <xdr:cxnSp macro="">
      <xdr:nvCxnSpPr>
        <xdr:cNvPr id="419" name="直線コネクタ 418"/>
        <xdr:cNvCxnSpPr/>
      </xdr:nvCxnSpPr>
      <xdr:spPr>
        <a:xfrm>
          <a:off x="13703300" y="6385560"/>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20" name="n_1ave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22"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110870</xdr:rowOff>
    </xdr:from>
    <xdr:ext cx="405111" cy="259045"/>
    <xdr:sp macro="" textlink="">
      <xdr:nvSpPr>
        <xdr:cNvPr id="424" name="n_1mainValue【認定こども園・幼稚園・保育所】&#10;有形固定資産減価償却率"/>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80571</xdr:rowOff>
    </xdr:from>
    <xdr:ext cx="405111" cy="259045"/>
    <xdr:sp macro="" textlink="">
      <xdr:nvSpPr>
        <xdr:cNvPr id="425" name="n_2mainValue【認定こども園・幼稚園・保育所】&#10;有形固定資産減価償却率"/>
        <xdr:cNvSpPr txBox="1"/>
      </xdr:nvSpPr>
      <xdr:spPr>
        <a:xfrm>
          <a:off x="14389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26"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64" name="楕円 463"/>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65" name="【認定こども園・幼稚園・保育所】&#10;一人当たり面積該当値テキスト"/>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66" name="楕円 465"/>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62484</xdr:rowOff>
    </xdr:to>
    <xdr:cxnSp macro="">
      <xdr:nvCxnSpPr>
        <xdr:cNvPr id="467" name="直線コネクタ 466"/>
        <xdr:cNvCxnSpPr/>
      </xdr:nvCxnSpPr>
      <xdr:spPr>
        <a:xfrm>
          <a:off x="21323300" y="6879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68" name="楕円 467"/>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21336</xdr:rowOff>
    </xdr:to>
    <xdr:cxnSp macro="">
      <xdr:nvCxnSpPr>
        <xdr:cNvPr id="469" name="直線コネクタ 468"/>
        <xdr:cNvCxnSpPr/>
      </xdr:nvCxnSpPr>
      <xdr:spPr>
        <a:xfrm>
          <a:off x="20434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70" name="楕円 469"/>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40</xdr:row>
      <xdr:rowOff>21336</xdr:rowOff>
    </xdr:to>
    <xdr:cxnSp macro="">
      <xdr:nvCxnSpPr>
        <xdr:cNvPr id="471" name="直線コネクタ 470"/>
        <xdr:cNvCxnSpPr/>
      </xdr:nvCxnSpPr>
      <xdr:spPr>
        <a:xfrm>
          <a:off x="19545300" y="6842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476"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77" name="n_2mainValue【認定こども園・幼稚園・保育所】&#10;一人当たり面積"/>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78"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21" name="楕円 520"/>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522" name="【学校施設】&#10;有形固定資産減価償却率該当値テキスト"/>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523" name="楕円 522"/>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107769</xdr:rowOff>
    </xdr:to>
    <xdr:cxnSp macro="">
      <xdr:nvCxnSpPr>
        <xdr:cNvPr id="524" name="直線コネクタ 523"/>
        <xdr:cNvCxnSpPr/>
      </xdr:nvCxnSpPr>
      <xdr:spPr>
        <a:xfrm>
          <a:off x="15481300" y="1000288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25" name="楕円 524"/>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59</xdr:row>
      <xdr:rowOff>158387</xdr:rowOff>
    </xdr:to>
    <xdr:cxnSp macro="">
      <xdr:nvCxnSpPr>
        <xdr:cNvPr id="526" name="直線コネクタ 525"/>
        <xdr:cNvCxnSpPr/>
      </xdr:nvCxnSpPr>
      <xdr:spPr>
        <a:xfrm flipV="1">
          <a:off x="14592300" y="10002883"/>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527" name="楕円 526"/>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35923</xdr:rowOff>
    </xdr:to>
    <xdr:cxnSp macro="">
      <xdr:nvCxnSpPr>
        <xdr:cNvPr id="528" name="直線コネクタ 527"/>
        <xdr:cNvCxnSpPr/>
      </xdr:nvCxnSpPr>
      <xdr:spPr>
        <a:xfrm flipV="1">
          <a:off x="13703300" y="102739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9"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533" name="n_1mainValue【学校施設】&#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34"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77850</xdr:rowOff>
    </xdr:from>
    <xdr:ext cx="405111" cy="259045"/>
    <xdr:sp macro="" textlink="">
      <xdr:nvSpPr>
        <xdr:cNvPr id="535" name="n_3mainValue【学校施設】&#10;有形固定資産減価償却率"/>
        <xdr:cNvSpPr txBox="1"/>
      </xdr:nvSpPr>
      <xdr:spPr>
        <a:xfrm>
          <a:off x="13500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65"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576" name="楕円 575"/>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577" name="【学校施設】&#10;一人当たり面積該当値テキスト"/>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83820</xdr:rowOff>
    </xdr:from>
    <xdr:to>
      <xdr:col>112</xdr:col>
      <xdr:colOff>38100</xdr:colOff>
      <xdr:row>63</xdr:row>
      <xdr:rowOff>13970</xdr:rowOff>
    </xdr:to>
    <xdr:sp macro="" textlink="">
      <xdr:nvSpPr>
        <xdr:cNvPr id="578" name="楕円 577"/>
        <xdr:cNvSpPr/>
      </xdr:nvSpPr>
      <xdr:spPr>
        <a:xfrm>
          <a:off x="21272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134620</xdr:rowOff>
    </xdr:from>
    <xdr:to>
      <xdr:col>116</xdr:col>
      <xdr:colOff>63500</xdr:colOff>
      <xdr:row>62</xdr:row>
      <xdr:rowOff>163830</xdr:rowOff>
    </xdr:to>
    <xdr:cxnSp macro="">
      <xdr:nvCxnSpPr>
        <xdr:cNvPr id="579" name="直線コネクタ 578"/>
        <xdr:cNvCxnSpPr/>
      </xdr:nvCxnSpPr>
      <xdr:spPr>
        <a:xfrm>
          <a:off x="21323300" y="107645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580" name="楕円 579"/>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134620</xdr:rowOff>
    </xdr:from>
    <xdr:to>
      <xdr:col>111</xdr:col>
      <xdr:colOff>177800</xdr:colOff>
      <xdr:row>62</xdr:row>
      <xdr:rowOff>148590</xdr:rowOff>
    </xdr:to>
    <xdr:cxnSp macro="">
      <xdr:nvCxnSpPr>
        <xdr:cNvPr id="581" name="直線コネクタ 580"/>
        <xdr:cNvCxnSpPr/>
      </xdr:nvCxnSpPr>
      <xdr:spPr>
        <a:xfrm flipV="1">
          <a:off x="20434300" y="107645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87630</xdr:rowOff>
    </xdr:from>
    <xdr:to>
      <xdr:col>102</xdr:col>
      <xdr:colOff>165100</xdr:colOff>
      <xdr:row>63</xdr:row>
      <xdr:rowOff>17780</xdr:rowOff>
    </xdr:to>
    <xdr:sp macro="" textlink="">
      <xdr:nvSpPr>
        <xdr:cNvPr id="582" name="楕円 581"/>
        <xdr:cNvSpPr/>
      </xdr:nvSpPr>
      <xdr:spPr>
        <a:xfrm>
          <a:off x="19494500" y="107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138430</xdr:rowOff>
    </xdr:from>
    <xdr:to>
      <xdr:col>107</xdr:col>
      <xdr:colOff>50800</xdr:colOff>
      <xdr:row>62</xdr:row>
      <xdr:rowOff>148590</xdr:rowOff>
    </xdr:to>
    <xdr:cxnSp macro="">
      <xdr:nvCxnSpPr>
        <xdr:cNvPr id="583" name="直線コネクタ 582"/>
        <xdr:cNvCxnSpPr/>
      </xdr:nvCxnSpPr>
      <xdr:spPr>
        <a:xfrm>
          <a:off x="19545300" y="107683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5097</xdr:rowOff>
    </xdr:from>
    <xdr:ext cx="469744" cy="259045"/>
    <xdr:sp macro="" textlink="">
      <xdr:nvSpPr>
        <xdr:cNvPr id="588" name="n_1mainValue【学校施設】&#10;一人当たり面積"/>
        <xdr:cNvSpPr txBox="1"/>
      </xdr:nvSpPr>
      <xdr:spPr>
        <a:xfrm>
          <a:off x="210757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589" name="n_2mainValue【学校施設】&#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8907</xdr:rowOff>
    </xdr:from>
    <xdr:ext cx="469744" cy="259045"/>
    <xdr:sp macro="" textlink="">
      <xdr:nvSpPr>
        <xdr:cNvPr id="590" name="n_3mainValue【学校施設】&#10;一人当たり面積"/>
        <xdr:cNvSpPr txBox="1"/>
      </xdr:nvSpPr>
      <xdr:spPr>
        <a:xfrm>
          <a:off x="19310427"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2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1" name="楕円 63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2"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3" name="楕円 63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4" name="直線コネクタ 63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5" name="楕円 63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36" name="直線コネクタ 63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37" name="楕円 63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38" name="直線コネクタ 63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39"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0"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41"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3"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4"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5"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85" name="楕円 684"/>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6"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7" name="楕円 686"/>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8" name="直線コネクタ 687"/>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9" name="楕円 688"/>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90" name="直線コネクタ 689"/>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91" name="楕円 690"/>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92" name="直線コネクタ 691"/>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3"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4"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95"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97"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98"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99"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114300</xdr:rowOff>
    </xdr:from>
    <xdr:to>
      <xdr:col>85</xdr:col>
      <xdr:colOff>126364</xdr:colOff>
      <xdr:row>106</xdr:row>
      <xdr:rowOff>17145</xdr:rowOff>
    </xdr:to>
    <xdr:cxnSp macro="">
      <xdr:nvCxnSpPr>
        <xdr:cNvPr id="724" name="直線コネクタ 723"/>
        <xdr:cNvCxnSpPr/>
      </xdr:nvCxnSpPr>
      <xdr:spPr>
        <a:xfrm flipV="1">
          <a:off x="16318864" y="17087850"/>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20972</xdr:rowOff>
    </xdr:from>
    <xdr:ext cx="405111" cy="259045"/>
    <xdr:sp macro="" textlink="">
      <xdr:nvSpPr>
        <xdr:cNvPr id="725" name="【公民館】&#10;有形固定資産減価償却率最小値テキスト"/>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17145</xdr:rowOff>
    </xdr:from>
    <xdr:to>
      <xdr:col>86</xdr:col>
      <xdr:colOff>25400</xdr:colOff>
      <xdr:row>106</xdr:row>
      <xdr:rowOff>17145</xdr:rowOff>
    </xdr:to>
    <xdr:cxnSp macro="">
      <xdr:nvCxnSpPr>
        <xdr:cNvPr id="726" name="直線コネクタ 725"/>
        <xdr:cNvCxnSpPr/>
      </xdr:nvCxnSpPr>
      <xdr:spPr>
        <a:xfrm>
          <a:off x="16230600" y="1819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60977</xdr:rowOff>
    </xdr:from>
    <xdr:ext cx="405111" cy="259045"/>
    <xdr:sp macro="" textlink="">
      <xdr:nvSpPr>
        <xdr:cNvPr id="727" name="【公民館】&#10;有形固定資産減価償却率最大値テキスト"/>
        <xdr:cNvSpPr txBox="1"/>
      </xdr:nvSpPr>
      <xdr:spPr>
        <a:xfrm>
          <a:off x="16357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114300</xdr:rowOff>
    </xdr:from>
    <xdr:to>
      <xdr:col>86</xdr:col>
      <xdr:colOff>25400</xdr:colOff>
      <xdr:row>99</xdr:row>
      <xdr:rowOff>114300</xdr:rowOff>
    </xdr:to>
    <xdr:cxnSp macro="">
      <xdr:nvCxnSpPr>
        <xdr:cNvPr id="728" name="直線コネクタ 727"/>
        <xdr:cNvCxnSpPr/>
      </xdr:nvCxnSpPr>
      <xdr:spPr>
        <a:xfrm>
          <a:off x="16230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11447</xdr:rowOff>
    </xdr:from>
    <xdr:ext cx="405111" cy="259045"/>
    <xdr:sp macro="" textlink="">
      <xdr:nvSpPr>
        <xdr:cNvPr id="729" name="【公民館】&#10;有形固定資産減価償却率平均値テキスト"/>
        <xdr:cNvSpPr txBox="1"/>
      </xdr:nvSpPr>
      <xdr:spPr>
        <a:xfrm>
          <a:off x="16357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33020</xdr:rowOff>
    </xdr:from>
    <xdr:to>
      <xdr:col>85</xdr:col>
      <xdr:colOff>177800</xdr:colOff>
      <xdr:row>103</xdr:row>
      <xdr:rowOff>134620</xdr:rowOff>
    </xdr:to>
    <xdr:sp macro="" textlink="">
      <xdr:nvSpPr>
        <xdr:cNvPr id="730" name="フローチャート: 判断 729"/>
        <xdr:cNvSpPr/>
      </xdr:nvSpPr>
      <xdr:spPr>
        <a:xfrm>
          <a:off x="16268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731" name="フローチャート: 判断 730"/>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732" name="フローチャート: 判断 731"/>
        <xdr:cNvSpPr/>
      </xdr:nvSpPr>
      <xdr:spPr>
        <a:xfrm>
          <a:off x="14541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33" name="フローチャート: 判断 732"/>
        <xdr:cNvSpPr/>
      </xdr:nvSpPr>
      <xdr:spPr>
        <a:xfrm>
          <a:off x="13652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109220</xdr:rowOff>
    </xdr:from>
    <xdr:to>
      <xdr:col>67</xdr:col>
      <xdr:colOff>101600</xdr:colOff>
      <xdr:row>103</xdr:row>
      <xdr:rowOff>39370</xdr:rowOff>
    </xdr:to>
    <xdr:sp macro="" textlink="">
      <xdr:nvSpPr>
        <xdr:cNvPr id="734" name="フローチャート: 判断 733"/>
        <xdr:cNvSpPr/>
      </xdr:nvSpPr>
      <xdr:spPr>
        <a:xfrm>
          <a:off x="12763500" y="1759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740" name="楕円 739"/>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53975</xdr:rowOff>
    </xdr:from>
    <xdr:to>
      <xdr:col>76</xdr:col>
      <xdr:colOff>165100</xdr:colOff>
      <xdr:row>107</xdr:row>
      <xdr:rowOff>155575</xdr:rowOff>
    </xdr:to>
    <xdr:sp macro="" textlink="">
      <xdr:nvSpPr>
        <xdr:cNvPr id="741" name="楕円 740"/>
        <xdr:cNvSpPr/>
      </xdr:nvSpPr>
      <xdr:spPr>
        <a:xfrm>
          <a:off x="1454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104775</xdr:rowOff>
    </xdr:from>
    <xdr:to>
      <xdr:col>81</xdr:col>
      <xdr:colOff>50800</xdr:colOff>
      <xdr:row>107</xdr:row>
      <xdr:rowOff>133350</xdr:rowOff>
    </xdr:to>
    <xdr:cxnSp macro="">
      <xdr:nvCxnSpPr>
        <xdr:cNvPr id="742" name="直線コネクタ 741"/>
        <xdr:cNvCxnSpPr/>
      </xdr:nvCxnSpPr>
      <xdr:spPr>
        <a:xfrm>
          <a:off x="14592300" y="18449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743" name="楕円 742"/>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76200</xdr:rowOff>
    </xdr:from>
    <xdr:to>
      <xdr:col>76</xdr:col>
      <xdr:colOff>114300</xdr:colOff>
      <xdr:row>107</xdr:row>
      <xdr:rowOff>104775</xdr:rowOff>
    </xdr:to>
    <xdr:cxnSp macro="">
      <xdr:nvCxnSpPr>
        <xdr:cNvPr id="744" name="直線コネクタ 743"/>
        <xdr:cNvCxnSpPr/>
      </xdr:nvCxnSpPr>
      <xdr:spPr>
        <a:xfrm>
          <a:off x="13703300" y="18421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745"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116857</xdr:rowOff>
    </xdr:from>
    <xdr:ext cx="405111" cy="259045"/>
    <xdr:sp macro="" textlink="">
      <xdr:nvSpPr>
        <xdr:cNvPr id="746" name="n_2aveValue【公民館】&#10;有形固定資産減価償却率"/>
        <xdr:cNvSpPr txBox="1"/>
      </xdr:nvSpPr>
      <xdr:spPr>
        <a:xfrm>
          <a:off x="14389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747" name="n_3aveValue【公民館】&#10;有形固定資産減価償却率"/>
        <xdr:cNvSpPr txBox="1"/>
      </xdr:nvSpPr>
      <xdr:spPr>
        <a:xfrm>
          <a:off x="13500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55897</xdr:rowOff>
    </xdr:from>
    <xdr:ext cx="405111" cy="259045"/>
    <xdr:sp macro="" textlink="">
      <xdr:nvSpPr>
        <xdr:cNvPr id="748" name="n_4aveValue【公民館】&#10;有形固定資産減価償却率"/>
        <xdr:cNvSpPr txBox="1"/>
      </xdr:nvSpPr>
      <xdr:spPr>
        <a:xfrm>
          <a:off x="12611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749" name="n_1mainValue【公民館】&#10;有形固定資産減価償却率"/>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146702</xdr:rowOff>
    </xdr:from>
    <xdr:ext cx="405111" cy="259045"/>
    <xdr:sp macro="" textlink="">
      <xdr:nvSpPr>
        <xdr:cNvPr id="750" name="n_2mainValue【公民館】&#10;有形固定資産減価償却率"/>
        <xdr:cNvSpPr txBox="1"/>
      </xdr:nvSpPr>
      <xdr:spPr>
        <a:xfrm>
          <a:off x="14389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751" name="n_3mainValue【公民館】&#10;有形固定資産減価償却率"/>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3811</xdr:rowOff>
    </xdr:from>
    <xdr:to>
      <xdr:col>116</xdr:col>
      <xdr:colOff>62864</xdr:colOff>
      <xdr:row>107</xdr:row>
      <xdr:rowOff>87630</xdr:rowOff>
    </xdr:to>
    <xdr:cxnSp macro="">
      <xdr:nvCxnSpPr>
        <xdr:cNvPr id="775" name="直線コネクタ 774"/>
        <xdr:cNvCxnSpPr/>
      </xdr:nvCxnSpPr>
      <xdr:spPr>
        <a:xfrm flipV="1">
          <a:off x="22160864" y="17320261"/>
          <a:ext cx="0" cy="1112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91457</xdr:rowOff>
    </xdr:from>
    <xdr:ext cx="469744" cy="259045"/>
    <xdr:sp macro="" textlink="">
      <xdr:nvSpPr>
        <xdr:cNvPr id="776" name="【公民館】&#10;一人当たり面積最小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87630</xdr:rowOff>
    </xdr:from>
    <xdr:to>
      <xdr:col>116</xdr:col>
      <xdr:colOff>152400</xdr:colOff>
      <xdr:row>107</xdr:row>
      <xdr:rowOff>87630</xdr:rowOff>
    </xdr:to>
    <xdr:cxnSp macro="">
      <xdr:nvCxnSpPr>
        <xdr:cNvPr id="777" name="直線コネクタ 776"/>
        <xdr:cNvCxnSpPr/>
      </xdr:nvCxnSpPr>
      <xdr:spPr>
        <a:xfrm>
          <a:off x="22072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121938</xdr:rowOff>
    </xdr:from>
    <xdr:ext cx="469744" cy="259045"/>
    <xdr:sp macro="" textlink="">
      <xdr:nvSpPr>
        <xdr:cNvPr id="778" name="【公民館】&#10;一人当たり面積最大値テキスト"/>
        <xdr:cNvSpPr txBox="1"/>
      </xdr:nvSpPr>
      <xdr:spPr>
        <a:xfrm>
          <a:off x="22199600" y="170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3811</xdr:rowOff>
    </xdr:from>
    <xdr:to>
      <xdr:col>116</xdr:col>
      <xdr:colOff>152400</xdr:colOff>
      <xdr:row>101</xdr:row>
      <xdr:rowOff>3811</xdr:rowOff>
    </xdr:to>
    <xdr:cxnSp macro="">
      <xdr:nvCxnSpPr>
        <xdr:cNvPr id="779" name="直線コネクタ 778"/>
        <xdr:cNvCxnSpPr/>
      </xdr:nvCxnSpPr>
      <xdr:spPr>
        <a:xfrm>
          <a:off x="22072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80" name="【公民館】&#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81" name="フローチャート: 判断 78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82" name="フローチャート: 判断 78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783" name="フローチャート: 判断 782"/>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84" name="フローチャート: 判断 783"/>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785" name="フローチャート: 判断 784"/>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91" name="楕円 790"/>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92" name="楕円 791"/>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91439</xdr:rowOff>
    </xdr:to>
    <xdr:cxnSp macro="">
      <xdr:nvCxnSpPr>
        <xdr:cNvPr id="793" name="直線コネクタ 792"/>
        <xdr:cNvCxnSpPr/>
      </xdr:nvCxnSpPr>
      <xdr:spPr>
        <a:xfrm>
          <a:off x="20434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40639</xdr:rowOff>
    </xdr:from>
    <xdr:to>
      <xdr:col>102</xdr:col>
      <xdr:colOff>165100</xdr:colOff>
      <xdr:row>108</xdr:row>
      <xdr:rowOff>142239</xdr:rowOff>
    </xdr:to>
    <xdr:sp macro="" textlink="">
      <xdr:nvSpPr>
        <xdr:cNvPr id="794" name="楕円 793"/>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91439</xdr:rowOff>
    </xdr:to>
    <xdr:cxnSp macro="">
      <xdr:nvCxnSpPr>
        <xdr:cNvPr id="795" name="直線コネクタ 794"/>
        <xdr:cNvCxnSpPr/>
      </xdr:nvCxnSpPr>
      <xdr:spPr>
        <a:xfrm>
          <a:off x="19545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9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797"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98"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799"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800" name="n_1mainValue【公民館】&#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801"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802" name="n_3mainValue【公民館】&#10;一人当たり面積"/>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営住宅については，市営住宅長寿命化計画に基づく改修を実施していることにより有形固定資産減価償率が類似団体平均と近い数値になっている。一人当たりの面積については，管理戸数が多いため類似団体平均を大幅に上回っており，老朽施設の解体工事を計画的に進めるなど，施設の適正配置を図りながら効率的，効果的な維持管理に努める。</a:t>
          </a:r>
        </a:p>
        <a:p>
          <a:r>
            <a:rPr kumimoji="1" lang="ja-JP" altLang="en-US" sz="1200">
              <a:latin typeface="ＭＳ Ｐゴシック" panose="020B0600070205080204" pitchFamily="50" charset="-128"/>
              <a:ea typeface="ＭＳ Ｐゴシック" panose="020B0600070205080204" pitchFamily="50" charset="-128"/>
            </a:rPr>
            <a:t>　学校施設については，市の重点施策として，長寿命化工事を推進していることにより有形固定資産減価償却率が類似団体平均を下回っている。一人当たりの面積については，類似団体平均を下回っているが，児童・生徒が増加している学校については，校舎の増築を行うなど， 適切な教育環境の確保に努める。</a:t>
          </a:r>
        </a:p>
        <a:p>
          <a:r>
            <a:rPr kumimoji="1" lang="ja-JP" altLang="en-US" sz="1200">
              <a:latin typeface="ＭＳ Ｐゴシック" panose="020B0600070205080204" pitchFamily="50" charset="-128"/>
              <a:ea typeface="ＭＳ Ｐゴシック" panose="020B0600070205080204" pitchFamily="50" charset="-128"/>
            </a:rPr>
            <a:t>　児童館については，調査対象が１施設であり，類似団体平均との数値が乖離しているが，本市においては，多世代の交流，子育ての情報交換や悩み相談，各種講座等を行う「子育て支援・多世代交流センター」を別に２施設設置している。</a:t>
          </a:r>
        </a:p>
        <a:p>
          <a:r>
            <a:rPr kumimoji="1" lang="ja-JP" altLang="en-US" sz="1200">
              <a:latin typeface="ＭＳ Ｐゴシック" panose="020B0600070205080204" pitchFamily="50" charset="-128"/>
              <a:ea typeface="ＭＳ Ｐゴシック" panose="020B0600070205080204" pitchFamily="50" charset="-128"/>
            </a:rPr>
            <a:t>　公民館については，令和元年度中に１施設を市民センターへ移行したため対象施設がなくなった。本市においては公民館の代わりに地域コミュニティ及び生涯学習の拠点として市民センターを</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施設設置しており，これを算入すると一人当たり面積は，</a:t>
          </a:r>
          <a:r>
            <a:rPr kumimoji="1" lang="en-US" altLang="ja-JP" sz="1200">
              <a:latin typeface="ＭＳ Ｐゴシック" panose="020B0600070205080204" pitchFamily="50" charset="-128"/>
              <a:ea typeface="ＭＳ Ｐゴシック" panose="020B0600070205080204" pitchFamily="50" charset="-128"/>
            </a:rPr>
            <a:t>0.098㎡</a:t>
          </a:r>
          <a:r>
            <a:rPr kumimoji="1" lang="ja-JP" altLang="en-US" sz="1200">
              <a:latin typeface="ＭＳ Ｐゴシック" panose="020B0600070205080204" pitchFamily="50" charset="-128"/>
              <a:ea typeface="ＭＳ Ｐゴシック" panose="020B0600070205080204" pitchFamily="50" charset="-128"/>
            </a:rPr>
            <a:t>となる。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4" name="楕円 73"/>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5" name="【図書館】&#10;有形固定資産減価償却率該当値テキスト"/>
        <xdr:cNvSpPr txBox="1"/>
      </xdr:nvSpPr>
      <xdr:spPr>
        <a:xfrm>
          <a:off x="4673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81099</xdr:rowOff>
    </xdr:to>
    <xdr:cxnSp macro="">
      <xdr:nvCxnSpPr>
        <xdr:cNvPr id="77" name="直線コネクタ 76"/>
        <xdr:cNvCxnSpPr/>
      </xdr:nvCxnSpPr>
      <xdr:spPr>
        <a:xfrm>
          <a:off x="3797300" y="639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8" name="楕円 77"/>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48442</xdr:rowOff>
    </xdr:to>
    <xdr:cxnSp macro="">
      <xdr:nvCxnSpPr>
        <xdr:cNvPr id="79" name="直線コネクタ 78"/>
        <xdr:cNvCxnSpPr/>
      </xdr:nvCxnSpPr>
      <xdr:spPr>
        <a:xfrm>
          <a:off x="2908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0" name="楕円 79"/>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76200</xdr:rowOff>
    </xdr:to>
    <xdr:cxnSp macro="">
      <xdr:nvCxnSpPr>
        <xdr:cNvPr id="81" name="直線コネクタ 80"/>
        <xdr:cNvCxnSpPr/>
      </xdr:nvCxnSpPr>
      <xdr:spPr>
        <a:xfrm flipV="1">
          <a:off x="2019300" y="63692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2"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3"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6" name="n_1mainValue【図書館】&#10;有形固定資産減価償却率"/>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7" name="n_2main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88" name="n_3mainValue【図書館】&#10;有形固定資産減価償却率"/>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0" name="楕円 129"/>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1" name="直線コネクタ 130"/>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2" name="楕円 131"/>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3" name="直線コネクタ 132"/>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38"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39"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0"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92075</xdr:rowOff>
    </xdr:from>
    <xdr:to>
      <xdr:col>24</xdr:col>
      <xdr:colOff>114300</xdr:colOff>
      <xdr:row>56</xdr:row>
      <xdr:rowOff>22225</xdr:rowOff>
    </xdr:to>
    <xdr:sp macro="" textlink="">
      <xdr:nvSpPr>
        <xdr:cNvPr id="181" name="楕円 180"/>
        <xdr:cNvSpPr/>
      </xdr:nvSpPr>
      <xdr:spPr>
        <a:xfrm>
          <a:off x="45847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45102</xdr:rowOff>
    </xdr:from>
    <xdr:ext cx="405111" cy="259045"/>
    <xdr:sp macro="" textlink="">
      <xdr:nvSpPr>
        <xdr:cNvPr id="182" name="【体育館・プール】&#10;有形固定資産減価償却率該当値テキスト"/>
        <xdr:cNvSpPr txBox="1"/>
      </xdr:nvSpPr>
      <xdr:spPr>
        <a:xfrm>
          <a:off x="4673600"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53975</xdr:rowOff>
    </xdr:from>
    <xdr:to>
      <xdr:col>20</xdr:col>
      <xdr:colOff>38100</xdr:colOff>
      <xdr:row>55</xdr:row>
      <xdr:rowOff>155575</xdr:rowOff>
    </xdr:to>
    <xdr:sp macro="" textlink="">
      <xdr:nvSpPr>
        <xdr:cNvPr id="183" name="楕円 182"/>
        <xdr:cNvSpPr/>
      </xdr:nvSpPr>
      <xdr:spPr>
        <a:xfrm>
          <a:off x="3746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104775</xdr:rowOff>
    </xdr:from>
    <xdr:to>
      <xdr:col>24</xdr:col>
      <xdr:colOff>63500</xdr:colOff>
      <xdr:row>55</xdr:row>
      <xdr:rowOff>142875</xdr:rowOff>
    </xdr:to>
    <xdr:cxnSp macro="">
      <xdr:nvCxnSpPr>
        <xdr:cNvPr id="184" name="直線コネクタ 183"/>
        <xdr:cNvCxnSpPr/>
      </xdr:nvCxnSpPr>
      <xdr:spPr>
        <a:xfrm>
          <a:off x="3797300" y="9534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5" name="楕円 184"/>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104775</xdr:rowOff>
    </xdr:from>
    <xdr:to>
      <xdr:col>19</xdr:col>
      <xdr:colOff>177800</xdr:colOff>
      <xdr:row>59</xdr:row>
      <xdr:rowOff>148590</xdr:rowOff>
    </xdr:to>
    <xdr:cxnSp macro="">
      <xdr:nvCxnSpPr>
        <xdr:cNvPr id="186" name="直線コネクタ 185"/>
        <xdr:cNvCxnSpPr/>
      </xdr:nvCxnSpPr>
      <xdr:spPr>
        <a:xfrm flipV="1">
          <a:off x="2908300" y="9534525"/>
          <a:ext cx="8890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87" name="楕円 186"/>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47625</xdr:rowOff>
    </xdr:to>
    <xdr:cxnSp macro="">
      <xdr:nvCxnSpPr>
        <xdr:cNvPr id="188" name="直線コネクタ 187"/>
        <xdr:cNvCxnSpPr/>
      </xdr:nvCxnSpPr>
      <xdr:spPr>
        <a:xfrm flipV="1">
          <a:off x="2019300" y="102641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89" name="n_1aveValue【体育館・プール】&#10;有形固定資産減価償却率"/>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652</xdr:rowOff>
    </xdr:from>
    <xdr:ext cx="405111" cy="259045"/>
    <xdr:sp macro="" textlink="">
      <xdr:nvSpPr>
        <xdr:cNvPr id="193" name="n_1mainValue【体育館・プール】&#10;有形固定資産減価償却率"/>
        <xdr:cNvSpPr txBox="1"/>
      </xdr:nvSpPr>
      <xdr:spPr>
        <a:xfrm>
          <a:off x="35820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4" name="n_2mainValue【体育館・プー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95" name="n_3main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24"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35" name="楕円 234"/>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36"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37" name="楕円 236"/>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62</xdr:row>
      <xdr:rowOff>118110</xdr:rowOff>
    </xdr:to>
    <xdr:cxnSp macro="">
      <xdr:nvCxnSpPr>
        <xdr:cNvPr id="238" name="直線コネクタ 237"/>
        <xdr:cNvCxnSpPr/>
      </xdr:nvCxnSpPr>
      <xdr:spPr>
        <a:xfrm flipV="1">
          <a:off x="9639300" y="1051179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39" name="楕円 238"/>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240" name="直線コネクタ 239"/>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41" name="楕円 240"/>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118110</xdr:rowOff>
    </xdr:to>
    <xdr:cxnSp macro="">
      <xdr:nvCxnSpPr>
        <xdr:cNvPr id="242" name="直線コネクタ 241"/>
        <xdr:cNvCxnSpPr/>
      </xdr:nvCxnSpPr>
      <xdr:spPr>
        <a:xfrm>
          <a:off x="7861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47"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48"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49" name="n_3mainValue【体育館・プール】&#10;一人当たり面積"/>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90" name="楕円 289"/>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91"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92" name="楕円 291"/>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19050</xdr:rowOff>
    </xdr:to>
    <xdr:cxnSp macro="">
      <xdr:nvCxnSpPr>
        <xdr:cNvPr id="293" name="直線コネクタ 292"/>
        <xdr:cNvCxnSpPr/>
      </xdr:nvCxnSpPr>
      <xdr:spPr>
        <a:xfrm>
          <a:off x="3797300" y="14180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94" name="楕円 293"/>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121920</xdr:rowOff>
    </xdr:to>
    <xdr:cxnSp macro="">
      <xdr:nvCxnSpPr>
        <xdr:cNvPr id="295" name="直線コネクタ 294"/>
        <xdr:cNvCxnSpPr/>
      </xdr:nvCxnSpPr>
      <xdr:spPr>
        <a:xfrm>
          <a:off x="2908300" y="14081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6" name="楕円 295"/>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57150</xdr:rowOff>
    </xdr:to>
    <xdr:cxnSp macro="">
      <xdr:nvCxnSpPr>
        <xdr:cNvPr id="297" name="直線コネクタ 296"/>
        <xdr:cNvCxnSpPr/>
      </xdr:nvCxnSpPr>
      <xdr:spPr>
        <a:xfrm flipV="1">
          <a:off x="2019300" y="14081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9"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02" name="n_1mainValue【福祉施設】&#10;有形固定資産減価償却率"/>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03" name="n_2mainValue【福祉施設】&#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04" name="n_3mainValue【福祉施設】&#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19050</xdr:rowOff>
    </xdr:from>
    <xdr:to>
      <xdr:col>55</xdr:col>
      <xdr:colOff>50800</xdr:colOff>
      <xdr:row>79</xdr:row>
      <xdr:rowOff>120650</xdr:rowOff>
    </xdr:to>
    <xdr:sp macro="" textlink="">
      <xdr:nvSpPr>
        <xdr:cNvPr id="344" name="楕円 343"/>
        <xdr:cNvSpPr/>
      </xdr:nvSpPr>
      <xdr:spPr>
        <a:xfrm>
          <a:off x="10426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41927</xdr:rowOff>
    </xdr:from>
    <xdr:ext cx="469744" cy="259045"/>
    <xdr:sp macro="" textlink="">
      <xdr:nvSpPr>
        <xdr:cNvPr id="345" name="【福祉施設】&#10;一人当たり面積該当値テキスト"/>
        <xdr:cNvSpPr txBox="1"/>
      </xdr:nvSpPr>
      <xdr:spPr>
        <a:xfrm>
          <a:off x="10515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46" name="楕円 345"/>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69850</xdr:rowOff>
    </xdr:from>
    <xdr:to>
      <xdr:col>55</xdr:col>
      <xdr:colOff>0</xdr:colOff>
      <xdr:row>80</xdr:row>
      <xdr:rowOff>101600</xdr:rowOff>
    </xdr:to>
    <xdr:cxnSp macro="">
      <xdr:nvCxnSpPr>
        <xdr:cNvPr id="347" name="直線コネクタ 346"/>
        <xdr:cNvCxnSpPr/>
      </xdr:nvCxnSpPr>
      <xdr:spPr>
        <a:xfrm flipV="1">
          <a:off x="9639300" y="13614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50800</xdr:rowOff>
    </xdr:from>
    <xdr:to>
      <xdr:col>46</xdr:col>
      <xdr:colOff>38100</xdr:colOff>
      <xdr:row>80</xdr:row>
      <xdr:rowOff>152400</xdr:rowOff>
    </xdr:to>
    <xdr:sp macro="" textlink="">
      <xdr:nvSpPr>
        <xdr:cNvPr id="348" name="楕円 347"/>
        <xdr:cNvSpPr/>
      </xdr:nvSpPr>
      <xdr:spPr>
        <a:xfrm>
          <a:off x="8699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101600</xdr:rowOff>
    </xdr:from>
    <xdr:to>
      <xdr:col>50</xdr:col>
      <xdr:colOff>114300</xdr:colOff>
      <xdr:row>80</xdr:row>
      <xdr:rowOff>101600</xdr:rowOff>
    </xdr:to>
    <xdr:cxnSp macro="">
      <xdr:nvCxnSpPr>
        <xdr:cNvPr id="349" name="直線コネクタ 348"/>
        <xdr:cNvCxnSpPr/>
      </xdr:nvCxnSpPr>
      <xdr:spPr>
        <a:xfrm>
          <a:off x="8750300" y="1381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57150</xdr:rowOff>
    </xdr:from>
    <xdr:to>
      <xdr:col>41</xdr:col>
      <xdr:colOff>101600</xdr:colOff>
      <xdr:row>79</xdr:row>
      <xdr:rowOff>158750</xdr:rowOff>
    </xdr:to>
    <xdr:sp macro="" textlink="">
      <xdr:nvSpPr>
        <xdr:cNvPr id="350" name="楕円 349"/>
        <xdr:cNvSpPr/>
      </xdr:nvSpPr>
      <xdr:spPr>
        <a:xfrm>
          <a:off x="7810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107950</xdr:rowOff>
    </xdr:from>
    <xdr:to>
      <xdr:col>45</xdr:col>
      <xdr:colOff>177800</xdr:colOff>
      <xdr:row>80</xdr:row>
      <xdr:rowOff>101600</xdr:rowOff>
    </xdr:to>
    <xdr:cxnSp macro="">
      <xdr:nvCxnSpPr>
        <xdr:cNvPr id="351" name="直線コネクタ 350"/>
        <xdr:cNvCxnSpPr/>
      </xdr:nvCxnSpPr>
      <xdr:spPr>
        <a:xfrm>
          <a:off x="7861300" y="1365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52"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54"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56" name="n_1mainValue【福祉施設】&#10;一人当たり面積"/>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168927</xdr:rowOff>
    </xdr:from>
    <xdr:ext cx="469744" cy="259045"/>
    <xdr:sp macro="" textlink="">
      <xdr:nvSpPr>
        <xdr:cNvPr id="357" name="n_2mainValue【福祉施設】&#10;一人当たり面積"/>
        <xdr:cNvSpPr txBox="1"/>
      </xdr:nvSpPr>
      <xdr:spPr>
        <a:xfrm>
          <a:off x="8515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3827</xdr:rowOff>
    </xdr:from>
    <xdr:ext cx="469744" cy="259045"/>
    <xdr:sp macro="" textlink="">
      <xdr:nvSpPr>
        <xdr:cNvPr id="358" name="n_3mainValue【福祉施設】&#10;一人当たり面積"/>
        <xdr:cNvSpPr txBox="1"/>
      </xdr:nvSpPr>
      <xdr:spPr>
        <a:xfrm>
          <a:off x="7626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160927</xdr:rowOff>
    </xdr:from>
    <xdr:to>
      <xdr:col>24</xdr:col>
      <xdr:colOff>114300</xdr:colOff>
      <xdr:row>105</xdr:row>
      <xdr:rowOff>91077</xdr:rowOff>
    </xdr:to>
    <xdr:sp macro="" textlink="">
      <xdr:nvSpPr>
        <xdr:cNvPr id="400" name="楕円 399"/>
        <xdr:cNvSpPr/>
      </xdr:nvSpPr>
      <xdr:spPr>
        <a:xfrm>
          <a:off x="4584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139354</xdr:rowOff>
    </xdr:from>
    <xdr:ext cx="405111" cy="259045"/>
    <xdr:sp macro="" textlink="">
      <xdr:nvSpPr>
        <xdr:cNvPr id="401" name="【市民会館】&#10;有形固定資産減価償却率該当値テキスト"/>
        <xdr:cNvSpPr txBox="1"/>
      </xdr:nvSpPr>
      <xdr:spPr>
        <a:xfrm>
          <a:off x="4673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402" name="楕円 401"/>
        <xdr:cNvSpPr/>
      </xdr:nvSpPr>
      <xdr:spPr>
        <a:xfrm>
          <a:off x="3746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40277</xdr:rowOff>
    </xdr:to>
    <xdr:cxnSp macro="">
      <xdr:nvCxnSpPr>
        <xdr:cNvPr id="403" name="直線コネクタ 402"/>
        <xdr:cNvCxnSpPr/>
      </xdr:nvCxnSpPr>
      <xdr:spPr>
        <a:xfrm>
          <a:off x="3797300" y="180115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04" name="楕円 403"/>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9252</xdr:rowOff>
    </xdr:to>
    <xdr:cxnSp macro="">
      <xdr:nvCxnSpPr>
        <xdr:cNvPr id="405" name="直線コネクタ 404"/>
        <xdr:cNvCxnSpPr/>
      </xdr:nvCxnSpPr>
      <xdr:spPr>
        <a:xfrm>
          <a:off x="2908300" y="1800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06" name="楕円 405"/>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105</xdr:row>
      <xdr:rowOff>2721</xdr:rowOff>
    </xdr:to>
    <xdr:cxnSp macro="">
      <xdr:nvCxnSpPr>
        <xdr:cNvPr id="407" name="直線コネクタ 406"/>
        <xdr:cNvCxnSpPr/>
      </xdr:nvCxnSpPr>
      <xdr:spPr>
        <a:xfrm>
          <a:off x="2019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412" name="n_1mainValue【市民会館】&#10;有形固定資産減価償却率"/>
        <xdr:cNvSpPr txBox="1"/>
      </xdr:nvSpPr>
      <xdr:spPr>
        <a:xfrm>
          <a:off x="3582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13"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14" name="n_3main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54" name="楕円 453"/>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55"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6" name="楕円 455"/>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106</xdr:row>
      <xdr:rowOff>45720</xdr:rowOff>
    </xdr:to>
    <xdr:cxnSp macro="">
      <xdr:nvCxnSpPr>
        <xdr:cNvPr id="457" name="直線コネクタ 456"/>
        <xdr:cNvCxnSpPr/>
      </xdr:nvCxnSpPr>
      <xdr:spPr>
        <a:xfrm>
          <a:off x="9639300" y="18135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58" name="楕円 457"/>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140970</xdr:rowOff>
    </xdr:to>
    <xdr:cxnSp macro="">
      <xdr:nvCxnSpPr>
        <xdr:cNvPr id="459" name="直線コネクタ 458"/>
        <xdr:cNvCxnSpPr/>
      </xdr:nvCxnSpPr>
      <xdr:spPr>
        <a:xfrm flipV="1">
          <a:off x="8750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60" name="楕円 459"/>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140970</xdr:rowOff>
    </xdr:to>
    <xdr:cxnSp macro="">
      <xdr:nvCxnSpPr>
        <xdr:cNvPr id="461" name="直線コネクタ 460"/>
        <xdr:cNvCxnSpPr/>
      </xdr:nvCxnSpPr>
      <xdr:spPr>
        <a:xfrm>
          <a:off x="7861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66"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11447</xdr:rowOff>
    </xdr:from>
    <xdr:ext cx="469744" cy="259045"/>
    <xdr:sp macro="" textlink="">
      <xdr:nvSpPr>
        <xdr:cNvPr id="467" name="n_2mainValue【市民会館】&#10;一人当たり面積"/>
        <xdr:cNvSpPr txBox="1"/>
      </xdr:nvSpPr>
      <xdr:spPr>
        <a:xfrm>
          <a:off x="8515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68" name="n_3mainValue【市民会館】&#10;一人当たり面積"/>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509" name="楕円 508"/>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140352</xdr:rowOff>
    </xdr:from>
    <xdr:ext cx="405111" cy="259045"/>
    <xdr:sp macro="" textlink="">
      <xdr:nvSpPr>
        <xdr:cNvPr id="510" name="【一般廃棄物処理施設】&#10;有形固定資産減価償却率該当値テキスト"/>
        <xdr:cNvSpPr txBox="1"/>
      </xdr:nvSpPr>
      <xdr:spPr>
        <a:xfrm>
          <a:off x="163576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511" name="楕円 510"/>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41</xdr:row>
      <xdr:rowOff>1905</xdr:rowOff>
    </xdr:to>
    <xdr:cxnSp macro="">
      <xdr:nvCxnSpPr>
        <xdr:cNvPr id="512" name="直線コネクタ 511"/>
        <xdr:cNvCxnSpPr/>
      </xdr:nvCxnSpPr>
      <xdr:spPr>
        <a:xfrm flipV="1">
          <a:off x="15481300" y="69627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513" name="楕円 512"/>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41</xdr:row>
      <xdr:rowOff>1905</xdr:rowOff>
    </xdr:to>
    <xdr:cxnSp macro="">
      <xdr:nvCxnSpPr>
        <xdr:cNvPr id="514" name="直線コネクタ 513"/>
        <xdr:cNvCxnSpPr/>
      </xdr:nvCxnSpPr>
      <xdr:spPr>
        <a:xfrm>
          <a:off x="14592300" y="6989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515" name="楕円 514"/>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131445</xdr:rowOff>
    </xdr:to>
    <xdr:cxnSp macro="">
      <xdr:nvCxnSpPr>
        <xdr:cNvPr id="516" name="直線コネクタ 515"/>
        <xdr:cNvCxnSpPr/>
      </xdr:nvCxnSpPr>
      <xdr:spPr>
        <a:xfrm>
          <a:off x="13703300" y="695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521" name="n_1mainValue【一般廃棄物処理施設】&#10;有形固定資産減価償却率"/>
        <xdr:cNvSpPr txBox="1"/>
      </xdr:nvSpPr>
      <xdr:spPr>
        <a:xfrm>
          <a:off x="15266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522" name="n_2mainValue【一般廃棄物処理施設】&#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135272</xdr:rowOff>
    </xdr:from>
    <xdr:ext cx="405111" cy="259045"/>
    <xdr:sp macro="" textlink="">
      <xdr:nvSpPr>
        <xdr:cNvPr id="523" name="n_3mainValue【一般廃棄物処理施設】&#10;有形固定資産減価償却率"/>
        <xdr:cNvSpPr txBox="1"/>
      </xdr:nvSpPr>
      <xdr:spPr>
        <a:xfrm>
          <a:off x="13500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42863</xdr:rowOff>
    </xdr:from>
    <xdr:to>
      <xdr:col>116</xdr:col>
      <xdr:colOff>114300</xdr:colOff>
      <xdr:row>39</xdr:row>
      <xdr:rowOff>144463</xdr:rowOff>
    </xdr:to>
    <xdr:sp macro="" textlink="">
      <xdr:nvSpPr>
        <xdr:cNvPr id="563" name="楕円 562"/>
        <xdr:cNvSpPr/>
      </xdr:nvSpPr>
      <xdr:spPr>
        <a:xfrm>
          <a:off x="22110700" y="6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21290</xdr:rowOff>
    </xdr:from>
    <xdr:ext cx="534377" cy="259045"/>
    <xdr:sp macro="" textlink="">
      <xdr:nvSpPr>
        <xdr:cNvPr id="564" name="【一般廃棄物処理施設】&#10;一人当たり有形固定資産（償却資産）額該当値テキスト"/>
        <xdr:cNvSpPr txBox="1"/>
      </xdr:nvSpPr>
      <xdr:spPr>
        <a:xfrm>
          <a:off x="22199600" y="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71717</xdr:rowOff>
    </xdr:from>
    <xdr:to>
      <xdr:col>112</xdr:col>
      <xdr:colOff>38100</xdr:colOff>
      <xdr:row>40</xdr:row>
      <xdr:rowOff>1867</xdr:rowOff>
    </xdr:to>
    <xdr:sp macro="" textlink="">
      <xdr:nvSpPr>
        <xdr:cNvPr id="565" name="楕円 564"/>
        <xdr:cNvSpPr/>
      </xdr:nvSpPr>
      <xdr:spPr>
        <a:xfrm>
          <a:off x="21272500" y="67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93663</xdr:rowOff>
    </xdr:from>
    <xdr:to>
      <xdr:col>116</xdr:col>
      <xdr:colOff>63500</xdr:colOff>
      <xdr:row>39</xdr:row>
      <xdr:rowOff>122517</xdr:rowOff>
    </xdr:to>
    <xdr:cxnSp macro="">
      <xdr:nvCxnSpPr>
        <xdr:cNvPr id="566" name="直線コネクタ 565"/>
        <xdr:cNvCxnSpPr/>
      </xdr:nvCxnSpPr>
      <xdr:spPr>
        <a:xfrm flipV="1">
          <a:off x="21323300" y="6780213"/>
          <a:ext cx="8382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95047</xdr:rowOff>
    </xdr:from>
    <xdr:to>
      <xdr:col>107</xdr:col>
      <xdr:colOff>101600</xdr:colOff>
      <xdr:row>40</xdr:row>
      <xdr:rowOff>25197</xdr:rowOff>
    </xdr:to>
    <xdr:sp macro="" textlink="">
      <xdr:nvSpPr>
        <xdr:cNvPr id="567" name="楕円 566"/>
        <xdr:cNvSpPr/>
      </xdr:nvSpPr>
      <xdr:spPr>
        <a:xfrm>
          <a:off x="20383500" y="67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122517</xdr:rowOff>
    </xdr:from>
    <xdr:to>
      <xdr:col>111</xdr:col>
      <xdr:colOff>177800</xdr:colOff>
      <xdr:row>39</xdr:row>
      <xdr:rowOff>145847</xdr:rowOff>
    </xdr:to>
    <xdr:cxnSp macro="">
      <xdr:nvCxnSpPr>
        <xdr:cNvPr id="568" name="直線コネクタ 567"/>
        <xdr:cNvCxnSpPr/>
      </xdr:nvCxnSpPr>
      <xdr:spPr>
        <a:xfrm flipV="1">
          <a:off x="20434300" y="6809067"/>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41910</xdr:rowOff>
    </xdr:from>
    <xdr:to>
      <xdr:col>102</xdr:col>
      <xdr:colOff>165100</xdr:colOff>
      <xdr:row>40</xdr:row>
      <xdr:rowOff>143510</xdr:rowOff>
    </xdr:to>
    <xdr:sp macro="" textlink="">
      <xdr:nvSpPr>
        <xdr:cNvPr id="569" name="楕円 568"/>
        <xdr:cNvSpPr/>
      </xdr:nvSpPr>
      <xdr:spPr>
        <a:xfrm>
          <a:off x="19494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145847</xdr:rowOff>
    </xdr:from>
    <xdr:to>
      <xdr:col>107</xdr:col>
      <xdr:colOff>50800</xdr:colOff>
      <xdr:row>40</xdr:row>
      <xdr:rowOff>92710</xdr:rowOff>
    </xdr:to>
    <xdr:cxnSp macro="">
      <xdr:nvCxnSpPr>
        <xdr:cNvPr id="570" name="直線コネクタ 569"/>
        <xdr:cNvCxnSpPr/>
      </xdr:nvCxnSpPr>
      <xdr:spPr>
        <a:xfrm flipV="1">
          <a:off x="19545300" y="6832397"/>
          <a:ext cx="889000" cy="1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164444</xdr:rowOff>
    </xdr:from>
    <xdr:ext cx="534377" cy="259045"/>
    <xdr:sp macro="" textlink="">
      <xdr:nvSpPr>
        <xdr:cNvPr id="575" name="n_1mainValue【一般廃棄物処理施設】&#10;一人当たり有形固定資産（償却資産）額"/>
        <xdr:cNvSpPr txBox="1"/>
      </xdr:nvSpPr>
      <xdr:spPr>
        <a:xfrm>
          <a:off x="21043411" y="68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16324</xdr:rowOff>
    </xdr:from>
    <xdr:ext cx="534377" cy="259045"/>
    <xdr:sp macro="" textlink="">
      <xdr:nvSpPr>
        <xdr:cNvPr id="576" name="n_2mainValue【一般廃棄物処理施設】&#10;一人当たり有形固定資産（償却資産）額"/>
        <xdr:cNvSpPr txBox="1"/>
      </xdr:nvSpPr>
      <xdr:spPr>
        <a:xfrm>
          <a:off x="20167111" y="68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134637</xdr:rowOff>
    </xdr:from>
    <xdr:ext cx="534377" cy="259045"/>
    <xdr:sp macro="" textlink="">
      <xdr:nvSpPr>
        <xdr:cNvPr id="577" name="n_3mainValue【一般廃棄物処理施設】&#10;一人当たり有形固定資産（償却資産）額"/>
        <xdr:cNvSpPr txBox="1"/>
      </xdr:nvSpPr>
      <xdr:spPr>
        <a:xfrm>
          <a:off x="19278111" y="69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07" name="【保健センター・保健所】&#10;有形固定資産減価償却率平均値テキスト"/>
        <xdr:cNvSpPr txBox="1"/>
      </xdr:nvSpPr>
      <xdr:spPr>
        <a:xfrm>
          <a:off x="163576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90170</xdr:rowOff>
    </xdr:from>
    <xdr:to>
      <xdr:col>85</xdr:col>
      <xdr:colOff>177800</xdr:colOff>
      <xdr:row>56</xdr:row>
      <xdr:rowOff>20320</xdr:rowOff>
    </xdr:to>
    <xdr:sp macro="" textlink="">
      <xdr:nvSpPr>
        <xdr:cNvPr id="618" name="楕円 617"/>
        <xdr:cNvSpPr/>
      </xdr:nvSpPr>
      <xdr:spPr>
        <a:xfrm>
          <a:off x="162687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113047</xdr:rowOff>
    </xdr:from>
    <xdr:ext cx="405111" cy="259045"/>
    <xdr:sp macro="" textlink="">
      <xdr:nvSpPr>
        <xdr:cNvPr id="619" name="【保健センター・保健所】&#10;有形固定資産減価償却率該当値テキスト"/>
        <xdr:cNvSpPr txBox="1"/>
      </xdr:nvSpPr>
      <xdr:spPr>
        <a:xfrm>
          <a:off x="16357600"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620" name="楕円 619"/>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140970</xdr:rowOff>
    </xdr:from>
    <xdr:to>
      <xdr:col>85</xdr:col>
      <xdr:colOff>127000</xdr:colOff>
      <xdr:row>60</xdr:row>
      <xdr:rowOff>47625</xdr:rowOff>
    </xdr:to>
    <xdr:cxnSp macro="">
      <xdr:nvCxnSpPr>
        <xdr:cNvPr id="621" name="直線コネクタ 620"/>
        <xdr:cNvCxnSpPr/>
      </xdr:nvCxnSpPr>
      <xdr:spPr>
        <a:xfrm flipV="1">
          <a:off x="15481300" y="9570720"/>
          <a:ext cx="8382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622" name="楕円 621"/>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60</xdr:row>
      <xdr:rowOff>47625</xdr:rowOff>
    </xdr:to>
    <xdr:cxnSp macro="">
      <xdr:nvCxnSpPr>
        <xdr:cNvPr id="623" name="直線コネクタ 622"/>
        <xdr:cNvCxnSpPr/>
      </xdr:nvCxnSpPr>
      <xdr:spPr>
        <a:xfrm>
          <a:off x="14592300" y="102146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624" name="楕円 623"/>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140970</xdr:rowOff>
    </xdr:to>
    <xdr:cxnSp macro="">
      <xdr:nvCxnSpPr>
        <xdr:cNvPr id="625" name="直線コネクタ 624"/>
        <xdr:cNvCxnSpPr/>
      </xdr:nvCxnSpPr>
      <xdr:spPr>
        <a:xfrm flipV="1">
          <a:off x="13703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630" name="n_1main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140987</xdr:rowOff>
    </xdr:from>
    <xdr:ext cx="405111" cy="259045"/>
    <xdr:sp macro="" textlink="">
      <xdr:nvSpPr>
        <xdr:cNvPr id="631" name="n_2mainValue【保健センター・保健所】&#10;有形固定資産減価償却率"/>
        <xdr:cNvSpPr txBox="1"/>
      </xdr:nvSpPr>
      <xdr:spPr>
        <a:xfrm>
          <a:off x="14389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32" name="n_3mainValue【保健センター・保健所】&#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674" name="楕円 673"/>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675" name="【保健センター・保健所】&#10;一人当たり面積該当値テキスト"/>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676" name="楕円 675"/>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61</xdr:row>
      <xdr:rowOff>155122</xdr:rowOff>
    </xdr:to>
    <xdr:cxnSp macro="">
      <xdr:nvCxnSpPr>
        <xdr:cNvPr id="677" name="直線コネクタ 676"/>
        <xdr:cNvCxnSpPr/>
      </xdr:nvCxnSpPr>
      <xdr:spPr>
        <a:xfrm flipV="1">
          <a:off x="21323300" y="103849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104322</xdr:rowOff>
    </xdr:from>
    <xdr:to>
      <xdr:col>107</xdr:col>
      <xdr:colOff>101600</xdr:colOff>
      <xdr:row>62</xdr:row>
      <xdr:rowOff>34472</xdr:rowOff>
    </xdr:to>
    <xdr:sp macro="" textlink="">
      <xdr:nvSpPr>
        <xdr:cNvPr id="678" name="楕円 677"/>
        <xdr:cNvSpPr/>
      </xdr:nvSpPr>
      <xdr:spPr>
        <a:xfrm>
          <a:off x="2038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155122</xdr:rowOff>
    </xdr:from>
    <xdr:to>
      <xdr:col>111</xdr:col>
      <xdr:colOff>177800</xdr:colOff>
      <xdr:row>61</xdr:row>
      <xdr:rowOff>155122</xdr:rowOff>
    </xdr:to>
    <xdr:cxnSp macro="">
      <xdr:nvCxnSpPr>
        <xdr:cNvPr id="679" name="直線コネクタ 678"/>
        <xdr:cNvCxnSpPr/>
      </xdr:nvCxnSpPr>
      <xdr:spPr>
        <a:xfrm>
          <a:off x="20434300" y="1061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104322</xdr:rowOff>
    </xdr:from>
    <xdr:to>
      <xdr:col>102</xdr:col>
      <xdr:colOff>165100</xdr:colOff>
      <xdr:row>62</xdr:row>
      <xdr:rowOff>34472</xdr:rowOff>
    </xdr:to>
    <xdr:sp macro="" textlink="">
      <xdr:nvSpPr>
        <xdr:cNvPr id="680" name="楕円 679"/>
        <xdr:cNvSpPr/>
      </xdr:nvSpPr>
      <xdr:spPr>
        <a:xfrm>
          <a:off x="19494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155122</xdr:rowOff>
    </xdr:from>
    <xdr:to>
      <xdr:col>107</xdr:col>
      <xdr:colOff>50800</xdr:colOff>
      <xdr:row>61</xdr:row>
      <xdr:rowOff>155122</xdr:rowOff>
    </xdr:to>
    <xdr:cxnSp macro="">
      <xdr:nvCxnSpPr>
        <xdr:cNvPr id="681" name="直線コネクタ 680"/>
        <xdr:cNvCxnSpPr/>
      </xdr:nvCxnSpPr>
      <xdr:spPr>
        <a:xfrm>
          <a:off x="19545300" y="1061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2"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3"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4"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25599</xdr:rowOff>
    </xdr:from>
    <xdr:ext cx="469744" cy="259045"/>
    <xdr:sp macro="" textlink="">
      <xdr:nvSpPr>
        <xdr:cNvPr id="686" name="n_1mainValue【保健センター・保健所】&#10;一人当たり面積"/>
        <xdr:cNvSpPr txBox="1"/>
      </xdr:nvSpPr>
      <xdr:spPr>
        <a:xfrm>
          <a:off x="210757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25599</xdr:rowOff>
    </xdr:from>
    <xdr:ext cx="469744" cy="259045"/>
    <xdr:sp macro="" textlink="">
      <xdr:nvSpPr>
        <xdr:cNvPr id="687" name="n_2mainValue【保健センター・保健所】&#10;一人当たり面積"/>
        <xdr:cNvSpPr txBox="1"/>
      </xdr:nvSpPr>
      <xdr:spPr>
        <a:xfrm>
          <a:off x="201994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25599</xdr:rowOff>
    </xdr:from>
    <xdr:ext cx="469744" cy="259045"/>
    <xdr:sp macro="" textlink="">
      <xdr:nvSpPr>
        <xdr:cNvPr id="688" name="n_3mainValue【保健センター・保健所】&#10;一人当たり面積"/>
        <xdr:cNvSpPr txBox="1"/>
      </xdr:nvSpPr>
      <xdr:spPr>
        <a:xfrm>
          <a:off x="193104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106172</xdr:rowOff>
    </xdr:from>
    <xdr:to>
      <xdr:col>85</xdr:col>
      <xdr:colOff>177800</xdr:colOff>
      <xdr:row>82</xdr:row>
      <xdr:rowOff>36322</xdr:rowOff>
    </xdr:to>
    <xdr:sp macro="" textlink="">
      <xdr:nvSpPr>
        <xdr:cNvPr id="727" name="楕円 726"/>
        <xdr:cNvSpPr/>
      </xdr:nvSpPr>
      <xdr:spPr>
        <a:xfrm>
          <a:off x="16268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129049</xdr:rowOff>
    </xdr:from>
    <xdr:ext cx="405111" cy="259045"/>
    <xdr:sp macro="" textlink="">
      <xdr:nvSpPr>
        <xdr:cNvPr id="728" name="【消防施設】&#10;有形固定資産減価償却率該当値テキスト"/>
        <xdr:cNvSpPr txBox="1"/>
      </xdr:nvSpPr>
      <xdr:spPr>
        <a:xfrm>
          <a:off x="16357600" y="1384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76454</xdr:rowOff>
    </xdr:from>
    <xdr:to>
      <xdr:col>81</xdr:col>
      <xdr:colOff>101600</xdr:colOff>
      <xdr:row>82</xdr:row>
      <xdr:rowOff>6604</xdr:rowOff>
    </xdr:to>
    <xdr:sp macro="" textlink="">
      <xdr:nvSpPr>
        <xdr:cNvPr id="729" name="楕円 728"/>
        <xdr:cNvSpPr/>
      </xdr:nvSpPr>
      <xdr:spPr>
        <a:xfrm>
          <a:off x="15430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127254</xdr:rowOff>
    </xdr:from>
    <xdr:to>
      <xdr:col>85</xdr:col>
      <xdr:colOff>127000</xdr:colOff>
      <xdr:row>81</xdr:row>
      <xdr:rowOff>156972</xdr:rowOff>
    </xdr:to>
    <xdr:cxnSp macro="">
      <xdr:nvCxnSpPr>
        <xdr:cNvPr id="730" name="直線コネクタ 729"/>
        <xdr:cNvCxnSpPr/>
      </xdr:nvCxnSpPr>
      <xdr:spPr>
        <a:xfrm>
          <a:off x="15481300" y="140147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39878</xdr:rowOff>
    </xdr:from>
    <xdr:to>
      <xdr:col>76</xdr:col>
      <xdr:colOff>165100</xdr:colOff>
      <xdr:row>81</xdr:row>
      <xdr:rowOff>141478</xdr:rowOff>
    </xdr:to>
    <xdr:sp macro="" textlink="">
      <xdr:nvSpPr>
        <xdr:cNvPr id="731" name="楕円 730"/>
        <xdr:cNvSpPr/>
      </xdr:nvSpPr>
      <xdr:spPr>
        <a:xfrm>
          <a:off x="14541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90678</xdr:rowOff>
    </xdr:from>
    <xdr:to>
      <xdr:col>81</xdr:col>
      <xdr:colOff>50800</xdr:colOff>
      <xdr:row>81</xdr:row>
      <xdr:rowOff>127254</xdr:rowOff>
    </xdr:to>
    <xdr:cxnSp macro="">
      <xdr:nvCxnSpPr>
        <xdr:cNvPr id="732" name="直線コネクタ 731"/>
        <xdr:cNvCxnSpPr/>
      </xdr:nvCxnSpPr>
      <xdr:spPr>
        <a:xfrm>
          <a:off x="14592300" y="13978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165608</xdr:rowOff>
    </xdr:from>
    <xdr:to>
      <xdr:col>72</xdr:col>
      <xdr:colOff>38100</xdr:colOff>
      <xdr:row>81</xdr:row>
      <xdr:rowOff>95758</xdr:rowOff>
    </xdr:to>
    <xdr:sp macro="" textlink="">
      <xdr:nvSpPr>
        <xdr:cNvPr id="733" name="楕円 732"/>
        <xdr:cNvSpPr/>
      </xdr:nvSpPr>
      <xdr:spPr>
        <a:xfrm>
          <a:off x="13652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44958</xdr:rowOff>
    </xdr:from>
    <xdr:to>
      <xdr:col>76</xdr:col>
      <xdr:colOff>114300</xdr:colOff>
      <xdr:row>81</xdr:row>
      <xdr:rowOff>90678</xdr:rowOff>
    </xdr:to>
    <xdr:cxnSp macro="">
      <xdr:nvCxnSpPr>
        <xdr:cNvPr id="734" name="直線コネクタ 733"/>
        <xdr:cNvCxnSpPr/>
      </xdr:nvCxnSpPr>
      <xdr:spPr>
        <a:xfrm>
          <a:off x="13703300" y="13932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23131</xdr:rowOff>
    </xdr:from>
    <xdr:ext cx="405111" cy="259045"/>
    <xdr:sp macro="" textlink="">
      <xdr:nvSpPr>
        <xdr:cNvPr id="739" name="n_1mainValue【消防施設】&#10;有形固定資産減価償却率"/>
        <xdr:cNvSpPr txBox="1"/>
      </xdr:nvSpPr>
      <xdr:spPr>
        <a:xfrm>
          <a:off x="152660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158005</xdr:rowOff>
    </xdr:from>
    <xdr:ext cx="405111" cy="259045"/>
    <xdr:sp macro="" textlink="">
      <xdr:nvSpPr>
        <xdr:cNvPr id="740" name="n_2mainValue【消防施設】&#10;有形固定資産減価償却率"/>
        <xdr:cNvSpPr txBox="1"/>
      </xdr:nvSpPr>
      <xdr:spPr>
        <a:xfrm>
          <a:off x="14389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112285</xdr:rowOff>
    </xdr:from>
    <xdr:ext cx="405111" cy="259045"/>
    <xdr:sp macro="" textlink="">
      <xdr:nvSpPr>
        <xdr:cNvPr id="741" name="n_3mainValue【消防施設】&#10;有形固定資産減価償却率"/>
        <xdr:cNvSpPr txBox="1"/>
      </xdr:nvSpPr>
      <xdr:spPr>
        <a:xfrm>
          <a:off x="13500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1"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82" name="楕円 78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83" name="【消防施設】&#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84" name="楕円 783"/>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85" name="直線コネクタ 784"/>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86" name="楕円 785"/>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38100</xdr:rowOff>
    </xdr:to>
    <xdr:cxnSp macro="">
      <xdr:nvCxnSpPr>
        <xdr:cNvPr id="787" name="直線コネクタ 786"/>
        <xdr:cNvCxnSpPr/>
      </xdr:nvCxnSpPr>
      <xdr:spPr>
        <a:xfrm flipV="1">
          <a:off x="20434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88" name="楕円 787"/>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789" name="直線コネクタ 788"/>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0"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2"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94"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95" name="n_2mainValue【消防施設】&#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796" name="n_3mainValue【消防施設】&#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27"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838" name="楕円 837"/>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27413</xdr:rowOff>
    </xdr:from>
    <xdr:ext cx="405111" cy="259045"/>
    <xdr:sp macro="" textlink="">
      <xdr:nvSpPr>
        <xdr:cNvPr id="839" name="【庁舎】&#10;有形固定資産減価償却率該当値テキスト"/>
        <xdr:cNvSpPr txBox="1"/>
      </xdr:nvSpPr>
      <xdr:spPr>
        <a:xfrm>
          <a:off x="16357600" y="1717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41729</xdr:rowOff>
    </xdr:from>
    <xdr:to>
      <xdr:col>81</xdr:col>
      <xdr:colOff>101600</xdr:colOff>
      <xdr:row>100</xdr:row>
      <xdr:rowOff>143329</xdr:rowOff>
    </xdr:to>
    <xdr:sp macro="" textlink="">
      <xdr:nvSpPr>
        <xdr:cNvPr id="840" name="楕円 839"/>
        <xdr:cNvSpPr/>
      </xdr:nvSpPr>
      <xdr:spPr>
        <a:xfrm>
          <a:off x="15430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92529</xdr:rowOff>
    </xdr:from>
    <xdr:to>
      <xdr:col>85</xdr:col>
      <xdr:colOff>127000</xdr:colOff>
      <xdr:row>100</xdr:row>
      <xdr:rowOff>125186</xdr:rowOff>
    </xdr:to>
    <xdr:cxnSp macro="">
      <xdr:nvCxnSpPr>
        <xdr:cNvPr id="841" name="直線コネクタ 840"/>
        <xdr:cNvCxnSpPr/>
      </xdr:nvCxnSpPr>
      <xdr:spPr>
        <a:xfrm>
          <a:off x="15481300" y="17237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42" name="楕円 841"/>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92529</xdr:rowOff>
    </xdr:from>
    <xdr:to>
      <xdr:col>81</xdr:col>
      <xdr:colOff>50800</xdr:colOff>
      <xdr:row>106</xdr:row>
      <xdr:rowOff>146413</xdr:rowOff>
    </xdr:to>
    <xdr:cxnSp macro="">
      <xdr:nvCxnSpPr>
        <xdr:cNvPr id="843" name="直線コネクタ 842"/>
        <xdr:cNvCxnSpPr/>
      </xdr:nvCxnSpPr>
      <xdr:spPr>
        <a:xfrm flipV="1">
          <a:off x="14592300" y="17237529"/>
          <a:ext cx="889000" cy="10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844" name="楕円 843"/>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113756</xdr:rowOff>
    </xdr:from>
    <xdr:to>
      <xdr:col>76</xdr:col>
      <xdr:colOff>114300</xdr:colOff>
      <xdr:row>106</xdr:row>
      <xdr:rowOff>146413</xdr:rowOff>
    </xdr:to>
    <xdr:cxnSp macro="">
      <xdr:nvCxnSpPr>
        <xdr:cNvPr id="845" name="直線コネクタ 844"/>
        <xdr:cNvCxnSpPr/>
      </xdr:nvCxnSpPr>
      <xdr:spPr>
        <a:xfrm>
          <a:off x="13703300" y="1828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46"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159856</xdr:rowOff>
    </xdr:from>
    <xdr:ext cx="340478" cy="259045"/>
    <xdr:sp macro="" textlink="">
      <xdr:nvSpPr>
        <xdr:cNvPr id="850" name="n_1mainValue【庁舎】&#10;有形固定資産減価償却率"/>
        <xdr:cNvSpPr txBox="1"/>
      </xdr:nvSpPr>
      <xdr:spPr>
        <a:xfrm>
          <a:off x="152983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851"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852" name="n_3mainValue【庁舎】&#10;有形固定資産減価償却率"/>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1"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892" name="楕円 891"/>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893" name="【庁舎】&#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94" name="楕円 893"/>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91439</xdr:rowOff>
    </xdr:to>
    <xdr:cxnSp macro="">
      <xdr:nvCxnSpPr>
        <xdr:cNvPr id="895" name="直線コネクタ 894"/>
        <xdr:cNvCxnSpPr/>
      </xdr:nvCxnSpPr>
      <xdr:spPr>
        <a:xfrm>
          <a:off x="21323300" y="18093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896" name="楕円 895"/>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108</xdr:row>
      <xdr:rowOff>72389</xdr:rowOff>
    </xdr:to>
    <xdr:cxnSp macro="">
      <xdr:nvCxnSpPr>
        <xdr:cNvPr id="897" name="直線コネクタ 896"/>
        <xdr:cNvCxnSpPr/>
      </xdr:nvCxnSpPr>
      <xdr:spPr>
        <a:xfrm flipV="1">
          <a:off x="20434300" y="18093689"/>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898" name="楕円 897"/>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899" name="直線コネクタ 898"/>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00"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904" name="n_1mainValue【庁舎】&#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905"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906" name="n_3mainValue【庁舎】&#10;一人当たり面積"/>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図書館については，６つの施設を設置していることから，一人当たり面積が類似団体平均を大幅に上回っている。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年度に東町運動公園体育館の整備が完了したことにより，有形固定資産減価償却率が改善し，類似団体平均を大幅に上回っている。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保健センター・保健所については，令和２年４月の中核市移行に伴う保健所の整備が完了したことにより，有形固定資産減価償却率が改善し，類似団体平均を大幅に上回っている。</a:t>
          </a:r>
        </a:p>
        <a:p>
          <a:r>
            <a:rPr kumimoji="1" lang="ja-JP" altLang="en-US" sz="1200">
              <a:latin typeface="ＭＳ Ｐゴシック" panose="020B0600070205080204" pitchFamily="50" charset="-128"/>
              <a:ea typeface="ＭＳ Ｐゴシック" panose="020B0600070205080204" pitchFamily="50" charset="-128"/>
            </a:rPr>
            <a:t>　庁舎については，平成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年度に市役所新庁舎の整備が完了したことにより，有形固定資産償却率が改善し，類似団体平均を大幅に上回っている。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財政力指数は，社会保障費の増加等により基準財政需要額が増加するとともに，市税収入を中心として基準財政収入額が増加しているため，横ばい状態となっている。</a:t>
          </a:r>
        </a:p>
        <a:p>
          <a:r>
            <a:rPr kumimoji="1" lang="ja-JP" altLang="en-US" sz="1300">
              <a:latin typeface="ＭＳ Ｐゴシック" panose="020B0600070205080204" pitchFamily="50" charset="-128"/>
              <a:ea typeface="ＭＳ Ｐゴシック" panose="020B0600070205080204" pitchFamily="50" charset="-128"/>
            </a:rPr>
            <a:t>　引き続き，地域経済の活性化や企業誘致による市税収入の増加を図るなど，財政基盤の強化に努める。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52070</xdr:rowOff>
    </xdr:to>
    <xdr:cxnSp macro="">
      <xdr:nvCxnSpPr>
        <xdr:cNvPr id="67" name="直線コネクタ 66"/>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少子高齢化の進行等により，社会保障費等の経常経費充当一般財源が年々増加を続けていることに加え，市役所新庁舎や東町運動公園体育館など新たに整備した施設の運営管理費等の増加により，上昇傾向となっ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引き続き，職員数の適正化や市債発行の抑制による公債費の縮減に取り組むとともに，市税の収納強化等による歳入の確保を図り，財政構造の健全性・弾力性の向上に努める。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53594</xdr:rowOff>
    </xdr:to>
    <xdr:cxnSp macro="">
      <xdr:nvCxnSpPr>
        <xdr:cNvPr id="128" name="直線コネクタ 127"/>
        <xdr:cNvCxnSpPr/>
      </xdr:nvCxnSpPr>
      <xdr:spPr>
        <a:xfrm>
          <a:off x="4114800" y="1130173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157480</xdr:rowOff>
    </xdr:to>
    <xdr:cxnSp macro="">
      <xdr:nvCxnSpPr>
        <xdr:cNvPr id="131" name="直線コネクタ 130"/>
        <xdr:cNvCxnSpPr/>
      </xdr:nvCxnSpPr>
      <xdr:spPr>
        <a:xfrm>
          <a:off x="3225800" y="112196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75438</xdr:rowOff>
    </xdr:to>
    <xdr:cxnSp macro="">
      <xdr:nvCxnSpPr>
        <xdr:cNvPr id="134" name="直線コネクタ 133"/>
        <xdr:cNvCxnSpPr/>
      </xdr:nvCxnSpPr>
      <xdr:spPr>
        <a:xfrm>
          <a:off x="2336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34544</xdr:rowOff>
    </xdr:to>
    <xdr:cxnSp macro="">
      <xdr:nvCxnSpPr>
        <xdr:cNvPr id="137" name="直線コネクタ 136"/>
        <xdr:cNvCxnSpPr/>
      </xdr:nvCxnSpPr>
      <xdr:spPr>
        <a:xfrm>
          <a:off x="1447800" y="1093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47" name="楕円 146"/>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48" name="財政構造の弾力性該当値テキスト"/>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49" name="楕円 148"/>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0" name="テキスト ボックス 149"/>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3" name="楕円 152"/>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4" name="テキスト ボックス 153"/>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5" name="楕円 154"/>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6" name="テキスト ボックス 155"/>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増加傾向にあり，類似団体平均を上回っているのは，中核市移行に対応するため職員数を増加させていることや，新たに整備した施設の運営管理費等の増加によるものである。引き続き，職員数の適正化を図るとともに，民間委託等の推進により，施設の維持管理コストの削減に取り組み，人件費，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169928</xdr:rowOff>
    </xdr:from>
    <xdr:to>
      <xdr:col>23</xdr:col>
      <xdr:colOff>133350</xdr:colOff>
      <xdr:row>84</xdr:row>
      <xdr:rowOff>109294</xdr:rowOff>
    </xdr:to>
    <xdr:cxnSp macro="">
      <xdr:nvCxnSpPr>
        <xdr:cNvPr id="191" name="直線コネクタ 190"/>
        <xdr:cNvCxnSpPr/>
      </xdr:nvCxnSpPr>
      <xdr:spPr>
        <a:xfrm>
          <a:off x="4114800" y="14400278"/>
          <a:ext cx="838200" cy="11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94883</xdr:rowOff>
    </xdr:from>
    <xdr:to>
      <xdr:col>19</xdr:col>
      <xdr:colOff>133350</xdr:colOff>
      <xdr:row>83</xdr:row>
      <xdr:rowOff>169928</xdr:rowOff>
    </xdr:to>
    <xdr:cxnSp macro="">
      <xdr:nvCxnSpPr>
        <xdr:cNvPr id="194" name="直線コネクタ 193"/>
        <xdr:cNvCxnSpPr/>
      </xdr:nvCxnSpPr>
      <xdr:spPr>
        <a:xfrm>
          <a:off x="3225800" y="14325233"/>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92650</xdr:rowOff>
    </xdr:from>
    <xdr:to>
      <xdr:col>15</xdr:col>
      <xdr:colOff>82550</xdr:colOff>
      <xdr:row>83</xdr:row>
      <xdr:rowOff>94883</xdr:rowOff>
    </xdr:to>
    <xdr:cxnSp macro="">
      <xdr:nvCxnSpPr>
        <xdr:cNvPr id="197" name="直線コネクタ 196"/>
        <xdr:cNvCxnSpPr/>
      </xdr:nvCxnSpPr>
      <xdr:spPr>
        <a:xfrm>
          <a:off x="2336800" y="14323000"/>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142667</xdr:rowOff>
    </xdr:from>
    <xdr:to>
      <xdr:col>11</xdr:col>
      <xdr:colOff>31750</xdr:colOff>
      <xdr:row>83</xdr:row>
      <xdr:rowOff>92650</xdr:rowOff>
    </xdr:to>
    <xdr:cxnSp macro="">
      <xdr:nvCxnSpPr>
        <xdr:cNvPr id="200" name="直線コネクタ 199"/>
        <xdr:cNvCxnSpPr/>
      </xdr:nvCxnSpPr>
      <xdr:spPr>
        <a:xfrm>
          <a:off x="1447800" y="14201567"/>
          <a:ext cx="889000" cy="1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58494</xdr:rowOff>
    </xdr:from>
    <xdr:to>
      <xdr:col>23</xdr:col>
      <xdr:colOff>184150</xdr:colOff>
      <xdr:row>84</xdr:row>
      <xdr:rowOff>160094</xdr:rowOff>
    </xdr:to>
    <xdr:sp macro="" textlink="">
      <xdr:nvSpPr>
        <xdr:cNvPr id="210" name="楕円 209"/>
        <xdr:cNvSpPr/>
      </xdr:nvSpPr>
      <xdr:spPr>
        <a:xfrm>
          <a:off x="4902200" y="144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30571</xdr:rowOff>
    </xdr:from>
    <xdr:ext cx="762000" cy="259045"/>
    <xdr:sp macro="" textlink="">
      <xdr:nvSpPr>
        <xdr:cNvPr id="211" name="人件費・物件費等の状況該当値テキスト"/>
        <xdr:cNvSpPr txBox="1"/>
      </xdr:nvSpPr>
      <xdr:spPr>
        <a:xfrm>
          <a:off x="5041900" y="1443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119128</xdr:rowOff>
    </xdr:from>
    <xdr:to>
      <xdr:col>19</xdr:col>
      <xdr:colOff>184150</xdr:colOff>
      <xdr:row>84</xdr:row>
      <xdr:rowOff>49278</xdr:rowOff>
    </xdr:to>
    <xdr:sp macro="" textlink="">
      <xdr:nvSpPr>
        <xdr:cNvPr id="212" name="楕円 211"/>
        <xdr:cNvSpPr/>
      </xdr:nvSpPr>
      <xdr:spPr>
        <a:xfrm>
          <a:off x="4064000" y="143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34055</xdr:rowOff>
    </xdr:from>
    <xdr:ext cx="736600" cy="259045"/>
    <xdr:sp macro="" textlink="">
      <xdr:nvSpPr>
        <xdr:cNvPr id="213" name="テキスト ボックス 212"/>
        <xdr:cNvSpPr txBox="1"/>
      </xdr:nvSpPr>
      <xdr:spPr>
        <a:xfrm>
          <a:off x="3733800" y="14435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44083</xdr:rowOff>
    </xdr:from>
    <xdr:to>
      <xdr:col>15</xdr:col>
      <xdr:colOff>133350</xdr:colOff>
      <xdr:row>83</xdr:row>
      <xdr:rowOff>145683</xdr:rowOff>
    </xdr:to>
    <xdr:sp macro="" textlink="">
      <xdr:nvSpPr>
        <xdr:cNvPr id="214" name="楕円 213"/>
        <xdr:cNvSpPr/>
      </xdr:nvSpPr>
      <xdr:spPr>
        <a:xfrm>
          <a:off x="3175000" y="14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155860</xdr:rowOff>
    </xdr:from>
    <xdr:ext cx="762000" cy="259045"/>
    <xdr:sp macro="" textlink="">
      <xdr:nvSpPr>
        <xdr:cNvPr id="215" name="テキスト ボックス 214"/>
        <xdr:cNvSpPr txBox="1"/>
      </xdr:nvSpPr>
      <xdr:spPr>
        <a:xfrm>
          <a:off x="2844800" y="1404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41850</xdr:rowOff>
    </xdr:from>
    <xdr:to>
      <xdr:col>11</xdr:col>
      <xdr:colOff>82550</xdr:colOff>
      <xdr:row>83</xdr:row>
      <xdr:rowOff>143450</xdr:rowOff>
    </xdr:to>
    <xdr:sp macro="" textlink="">
      <xdr:nvSpPr>
        <xdr:cNvPr id="216" name="楕円 215"/>
        <xdr:cNvSpPr/>
      </xdr:nvSpPr>
      <xdr:spPr>
        <a:xfrm>
          <a:off x="2286000" y="142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128227</xdr:rowOff>
    </xdr:from>
    <xdr:ext cx="762000" cy="259045"/>
    <xdr:sp macro="" textlink="">
      <xdr:nvSpPr>
        <xdr:cNvPr id="217" name="テキスト ボックス 216"/>
        <xdr:cNvSpPr txBox="1"/>
      </xdr:nvSpPr>
      <xdr:spPr>
        <a:xfrm>
          <a:off x="1955800" y="143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91867</xdr:rowOff>
    </xdr:from>
    <xdr:to>
      <xdr:col>7</xdr:col>
      <xdr:colOff>31750</xdr:colOff>
      <xdr:row>83</xdr:row>
      <xdr:rowOff>22017</xdr:rowOff>
    </xdr:to>
    <xdr:sp macro="" textlink="">
      <xdr:nvSpPr>
        <xdr:cNvPr id="218" name="楕円 217"/>
        <xdr:cNvSpPr/>
      </xdr:nvSpPr>
      <xdr:spPr>
        <a:xfrm>
          <a:off x="1397000" y="141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32194</xdr:rowOff>
    </xdr:from>
    <xdr:ext cx="762000" cy="259045"/>
    <xdr:sp macro="" textlink="">
      <xdr:nvSpPr>
        <xdr:cNvPr id="219" name="テキスト ボックス 218"/>
        <xdr:cNvSpPr txBox="1"/>
      </xdr:nvSpPr>
      <xdr:spPr>
        <a:xfrm>
          <a:off x="1066800" y="1391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ラスパイレス指数は，各年度ともほぼ同程度の値で推移しており，類似団体平均についても，本市と同水準である。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引き続き，社会情勢の変化や国の動向を踏まえながら，職員給与の適正化に努める。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53" name="直線コネクタ 252"/>
        <xdr:cNvCxnSpPr/>
      </xdr:nvCxnSpPr>
      <xdr:spPr>
        <a:xfrm>
          <a:off x="16179800" y="145848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56" name="直線コネクタ 255"/>
        <xdr:cNvCxnSpPr/>
      </xdr:nvCxnSpPr>
      <xdr:spPr>
        <a:xfrm flipV="1">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59" name="直線コネクタ 258"/>
        <xdr:cNvCxnSpPr/>
      </xdr:nvCxnSpPr>
      <xdr:spPr>
        <a:xfrm flipV="1">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51859</xdr:rowOff>
    </xdr:to>
    <xdr:cxnSp macro="">
      <xdr:nvCxnSpPr>
        <xdr:cNvPr id="262" name="直線コネクタ 261"/>
        <xdr:cNvCxnSpPr/>
      </xdr:nvCxnSpPr>
      <xdr:spPr>
        <a:xfrm>
          <a:off x="13512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2" name="楕円 271"/>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3"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4" name="楕円 273"/>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5" name="テキスト ボックス 274"/>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7" name="テキスト ボックス 27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78" name="楕円 277"/>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79" name="テキスト ボックス 278"/>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0" name="楕円 279"/>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1" name="テキスト ボックス 280"/>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茨城国体などの臨時的業務に加えて，中核市移行に対応するため，職員数を増加させていることから，僅かであるが増加している。引き続き，民間活力の活用や事務の効率化などを推進し，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68580</xdr:rowOff>
    </xdr:to>
    <xdr:cxnSp macro="">
      <xdr:nvCxnSpPr>
        <xdr:cNvPr id="316" name="直線コネクタ 315"/>
        <xdr:cNvCxnSpPr/>
      </xdr:nvCxnSpPr>
      <xdr:spPr>
        <a:xfrm>
          <a:off x="16179800" y="106864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40429</xdr:rowOff>
    </xdr:from>
    <xdr:to>
      <xdr:col>77</xdr:col>
      <xdr:colOff>44450</xdr:colOff>
      <xdr:row>62</xdr:row>
      <xdr:rowOff>56515</xdr:rowOff>
    </xdr:to>
    <xdr:cxnSp macro="">
      <xdr:nvCxnSpPr>
        <xdr:cNvPr id="319" name="直線コネクタ 318"/>
        <xdr:cNvCxnSpPr/>
      </xdr:nvCxnSpPr>
      <xdr:spPr>
        <a:xfrm>
          <a:off x="15290800" y="106703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62</xdr:row>
      <xdr:rowOff>40429</xdr:rowOff>
    </xdr:to>
    <xdr:cxnSp macro="">
      <xdr:nvCxnSpPr>
        <xdr:cNvPr id="322" name="直線コネクタ 321"/>
        <xdr:cNvCxnSpPr/>
      </xdr:nvCxnSpPr>
      <xdr:spPr>
        <a:xfrm>
          <a:off x="14401800" y="10610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151554</xdr:rowOff>
    </xdr:to>
    <xdr:cxnSp macro="">
      <xdr:nvCxnSpPr>
        <xdr:cNvPr id="325" name="直線コネクタ 324"/>
        <xdr:cNvCxnSpPr/>
      </xdr:nvCxnSpPr>
      <xdr:spPr>
        <a:xfrm>
          <a:off x="13512800" y="1061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35" name="楕円 334"/>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161307</xdr:rowOff>
    </xdr:from>
    <xdr:ext cx="762000" cy="259045"/>
    <xdr:sp macro="" textlink="">
      <xdr:nvSpPr>
        <xdr:cNvPr id="336"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37" name="楕円 336"/>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38" name="テキスト ボックス 337"/>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161079</xdr:rowOff>
    </xdr:from>
    <xdr:to>
      <xdr:col>73</xdr:col>
      <xdr:colOff>44450</xdr:colOff>
      <xdr:row>62</xdr:row>
      <xdr:rowOff>91229</xdr:rowOff>
    </xdr:to>
    <xdr:sp macro="" textlink="">
      <xdr:nvSpPr>
        <xdr:cNvPr id="339" name="楕円 338"/>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76006</xdr:rowOff>
    </xdr:from>
    <xdr:ext cx="762000" cy="259045"/>
    <xdr:sp macro="" textlink="">
      <xdr:nvSpPr>
        <xdr:cNvPr id="340" name="テキスト ボックス 339"/>
        <xdr:cNvSpPr txBox="1"/>
      </xdr:nvSpPr>
      <xdr:spPr>
        <a:xfrm>
          <a:off x="14909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1" name="楕円 340"/>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2" name="テキスト ボックス 341"/>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3" name="楕円 342"/>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44" name="テキスト ボックス 343"/>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実質公債費比率については，市債発行の抑制により，一般会計及び公営企業会計の元利償還金が減少し，低下傾向にあったが，平成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年度からは近年の大型プロジェクトの実施に伴う市債発行額の増加により上昇に転じた。今後も一時的に比率の上昇が見込まれるため，市債発行を適切に管理し，公債費負担の軽減に努める。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15724</xdr:rowOff>
    </xdr:to>
    <xdr:cxnSp macro="">
      <xdr:nvCxnSpPr>
        <xdr:cNvPr id="379" name="直線コネクタ 378"/>
        <xdr:cNvCxnSpPr/>
      </xdr:nvCxnSpPr>
      <xdr:spPr>
        <a:xfrm>
          <a:off x="16179800" y="75365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141212</xdr:rowOff>
    </xdr:from>
    <xdr:to>
      <xdr:col>77</xdr:col>
      <xdr:colOff>44450</xdr:colOff>
      <xdr:row>43</xdr:row>
      <xdr:rowOff>164193</xdr:rowOff>
    </xdr:to>
    <xdr:cxnSp macro="">
      <xdr:nvCxnSpPr>
        <xdr:cNvPr id="382" name="直線コネクタ 381"/>
        <xdr:cNvCxnSpPr/>
      </xdr:nvCxnSpPr>
      <xdr:spPr>
        <a:xfrm>
          <a:off x="15290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141212</xdr:rowOff>
    </xdr:from>
    <xdr:to>
      <xdr:col>72</xdr:col>
      <xdr:colOff>203200</xdr:colOff>
      <xdr:row>43</xdr:row>
      <xdr:rowOff>141212</xdr:rowOff>
    </xdr:to>
    <xdr:cxnSp macro="">
      <xdr:nvCxnSpPr>
        <xdr:cNvPr id="385" name="直線コネクタ 384"/>
        <xdr:cNvCxnSpPr/>
      </xdr:nvCxnSpPr>
      <xdr:spPr>
        <a:xfrm>
          <a:off x="14401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141212</xdr:rowOff>
    </xdr:from>
    <xdr:to>
      <xdr:col>68</xdr:col>
      <xdr:colOff>152400</xdr:colOff>
      <xdr:row>43</xdr:row>
      <xdr:rowOff>164193</xdr:rowOff>
    </xdr:to>
    <xdr:cxnSp macro="">
      <xdr:nvCxnSpPr>
        <xdr:cNvPr id="388" name="直線コネクタ 387"/>
        <xdr:cNvCxnSpPr/>
      </xdr:nvCxnSpPr>
      <xdr:spPr>
        <a:xfrm flipV="1">
          <a:off x="13512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136374</xdr:rowOff>
    </xdr:from>
    <xdr:to>
      <xdr:col>81</xdr:col>
      <xdr:colOff>95250</xdr:colOff>
      <xdr:row>44</xdr:row>
      <xdr:rowOff>66524</xdr:rowOff>
    </xdr:to>
    <xdr:sp macro="" textlink="">
      <xdr:nvSpPr>
        <xdr:cNvPr id="398" name="楕円 397"/>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108451</xdr:rowOff>
    </xdr:from>
    <xdr:ext cx="762000" cy="259045"/>
    <xdr:sp macro="" textlink="">
      <xdr:nvSpPr>
        <xdr:cNvPr id="399" name="公債費負担の状況該当値テキスト"/>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0" name="楕円 399"/>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01" name="テキスト ボックス 400"/>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402" name="楕円 401"/>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03" name="テキスト ボックス 402"/>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90412</xdr:rowOff>
    </xdr:from>
    <xdr:to>
      <xdr:col>68</xdr:col>
      <xdr:colOff>203200</xdr:colOff>
      <xdr:row>44</xdr:row>
      <xdr:rowOff>20562</xdr:rowOff>
    </xdr:to>
    <xdr:sp macro="" textlink="">
      <xdr:nvSpPr>
        <xdr:cNvPr id="404" name="楕円 403"/>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5339</xdr:rowOff>
    </xdr:from>
    <xdr:ext cx="762000" cy="259045"/>
    <xdr:sp macro="" textlink="">
      <xdr:nvSpPr>
        <xdr:cNvPr id="405" name="テキスト ボックス 404"/>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6" name="楕円 405"/>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7" name="テキスト ボックス 406"/>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市役所新庁舎や東町運動公園体育館，新ごみ処理施設整備等の大型プロジェクトの推進に伴う市債発行額の増加や，財政調整基金の残高の減少により，比率が上昇しており，類似団体中，最も高い水準にある。</a:t>
          </a:r>
        </a:p>
        <a:p>
          <a:r>
            <a:rPr kumimoji="1" lang="ja-JP" altLang="en-US" sz="1300">
              <a:latin typeface="ＭＳ Ｐゴシック" panose="020B0600070205080204" pitchFamily="50" charset="-128"/>
              <a:ea typeface="ＭＳ Ｐゴシック" panose="020B0600070205080204" pitchFamily="50" charset="-128"/>
            </a:rPr>
            <a:t>　今後は，大型プロジェクトがすべて終了する令和４年度までは比率が上昇し，その後改善する見込みである。市債発行を適切に管理し，市債残高の抑制に努めることで，更なる比率の改善に取り組む。</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104261</xdr:rowOff>
    </xdr:from>
    <xdr:to>
      <xdr:col>81</xdr:col>
      <xdr:colOff>44450</xdr:colOff>
      <xdr:row>22</xdr:row>
      <xdr:rowOff>62653</xdr:rowOff>
    </xdr:to>
    <xdr:cxnSp macro="">
      <xdr:nvCxnSpPr>
        <xdr:cNvPr id="443" name="直線コネクタ 442"/>
        <xdr:cNvCxnSpPr/>
      </xdr:nvCxnSpPr>
      <xdr:spPr>
        <a:xfrm>
          <a:off x="16179800" y="3704711"/>
          <a:ext cx="8382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110248</xdr:rowOff>
    </xdr:from>
    <xdr:to>
      <xdr:col>77</xdr:col>
      <xdr:colOff>44450</xdr:colOff>
      <xdr:row>21</xdr:row>
      <xdr:rowOff>104261</xdr:rowOff>
    </xdr:to>
    <xdr:cxnSp macro="">
      <xdr:nvCxnSpPr>
        <xdr:cNvPr id="446" name="直線コネクタ 445"/>
        <xdr:cNvCxnSpPr/>
      </xdr:nvCxnSpPr>
      <xdr:spPr>
        <a:xfrm>
          <a:off x="15290800" y="353924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124278</xdr:rowOff>
    </xdr:from>
    <xdr:to>
      <xdr:col>72</xdr:col>
      <xdr:colOff>203200</xdr:colOff>
      <xdr:row>20</xdr:row>
      <xdr:rowOff>110248</xdr:rowOff>
    </xdr:to>
    <xdr:cxnSp macro="">
      <xdr:nvCxnSpPr>
        <xdr:cNvPr id="449" name="直線コネクタ 448"/>
        <xdr:cNvCxnSpPr/>
      </xdr:nvCxnSpPr>
      <xdr:spPr>
        <a:xfrm>
          <a:off x="14401800" y="3381828"/>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35802</xdr:rowOff>
    </xdr:from>
    <xdr:to>
      <xdr:col>68</xdr:col>
      <xdr:colOff>152400</xdr:colOff>
      <xdr:row>19</xdr:row>
      <xdr:rowOff>124278</xdr:rowOff>
    </xdr:to>
    <xdr:cxnSp macro="">
      <xdr:nvCxnSpPr>
        <xdr:cNvPr id="452" name="直線コネクタ 451"/>
        <xdr:cNvCxnSpPr/>
      </xdr:nvCxnSpPr>
      <xdr:spPr>
        <a:xfrm>
          <a:off x="13512800" y="329335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11853</xdr:rowOff>
    </xdr:from>
    <xdr:to>
      <xdr:col>81</xdr:col>
      <xdr:colOff>95250</xdr:colOff>
      <xdr:row>22</xdr:row>
      <xdr:rowOff>113453</xdr:rowOff>
    </xdr:to>
    <xdr:sp macro="" textlink="">
      <xdr:nvSpPr>
        <xdr:cNvPr id="462" name="楕円 461"/>
        <xdr:cNvSpPr/>
      </xdr:nvSpPr>
      <xdr:spPr>
        <a:xfrm>
          <a:off x="169672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79180</xdr:rowOff>
    </xdr:from>
    <xdr:ext cx="762000" cy="259045"/>
    <xdr:sp macro="" textlink="">
      <xdr:nvSpPr>
        <xdr:cNvPr id="463" name="将来負担の状況該当値テキスト"/>
        <xdr:cNvSpPr txBox="1"/>
      </xdr:nvSpPr>
      <xdr:spPr>
        <a:xfrm>
          <a:off x="17106900" y="367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53461</xdr:rowOff>
    </xdr:from>
    <xdr:to>
      <xdr:col>77</xdr:col>
      <xdr:colOff>95250</xdr:colOff>
      <xdr:row>21</xdr:row>
      <xdr:rowOff>155061</xdr:rowOff>
    </xdr:to>
    <xdr:sp macro="" textlink="">
      <xdr:nvSpPr>
        <xdr:cNvPr id="464" name="楕円 463"/>
        <xdr:cNvSpPr/>
      </xdr:nvSpPr>
      <xdr:spPr>
        <a:xfrm>
          <a:off x="16129000" y="3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139838</xdr:rowOff>
    </xdr:from>
    <xdr:ext cx="736600" cy="259045"/>
    <xdr:sp macro="" textlink="">
      <xdr:nvSpPr>
        <xdr:cNvPr id="465" name="テキスト ボックス 464"/>
        <xdr:cNvSpPr txBox="1"/>
      </xdr:nvSpPr>
      <xdr:spPr>
        <a:xfrm>
          <a:off x="15798800" y="37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59448</xdr:rowOff>
    </xdr:from>
    <xdr:to>
      <xdr:col>73</xdr:col>
      <xdr:colOff>44450</xdr:colOff>
      <xdr:row>20</xdr:row>
      <xdr:rowOff>161048</xdr:rowOff>
    </xdr:to>
    <xdr:sp macro="" textlink="">
      <xdr:nvSpPr>
        <xdr:cNvPr id="466" name="楕円 465"/>
        <xdr:cNvSpPr/>
      </xdr:nvSpPr>
      <xdr:spPr>
        <a:xfrm>
          <a:off x="15240000" y="34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145825</xdr:rowOff>
    </xdr:from>
    <xdr:ext cx="762000" cy="259045"/>
    <xdr:sp macro="" textlink="">
      <xdr:nvSpPr>
        <xdr:cNvPr id="467" name="テキスト ボックス 466"/>
        <xdr:cNvSpPr txBox="1"/>
      </xdr:nvSpPr>
      <xdr:spPr>
        <a:xfrm>
          <a:off x="14909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73478</xdr:rowOff>
    </xdr:from>
    <xdr:to>
      <xdr:col>68</xdr:col>
      <xdr:colOff>203200</xdr:colOff>
      <xdr:row>20</xdr:row>
      <xdr:rowOff>3628</xdr:rowOff>
    </xdr:to>
    <xdr:sp macro="" textlink="">
      <xdr:nvSpPr>
        <xdr:cNvPr id="468" name="楕円 467"/>
        <xdr:cNvSpPr/>
      </xdr:nvSpPr>
      <xdr:spPr>
        <a:xfrm>
          <a:off x="143510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159855</xdr:rowOff>
    </xdr:from>
    <xdr:ext cx="762000" cy="259045"/>
    <xdr:sp macro="" textlink="">
      <xdr:nvSpPr>
        <xdr:cNvPr id="469" name="テキスト ボックス 468"/>
        <xdr:cNvSpPr txBox="1"/>
      </xdr:nvSpPr>
      <xdr:spPr>
        <a:xfrm>
          <a:off x="140208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156452</xdr:rowOff>
    </xdr:from>
    <xdr:to>
      <xdr:col>64</xdr:col>
      <xdr:colOff>152400</xdr:colOff>
      <xdr:row>19</xdr:row>
      <xdr:rowOff>86602</xdr:rowOff>
    </xdr:to>
    <xdr:sp macro="" textlink="">
      <xdr:nvSpPr>
        <xdr:cNvPr id="470" name="楕円 469"/>
        <xdr:cNvSpPr/>
      </xdr:nvSpPr>
      <xdr:spPr>
        <a:xfrm>
          <a:off x="13462000" y="32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71379</xdr:rowOff>
    </xdr:from>
    <xdr:ext cx="762000" cy="259045"/>
    <xdr:sp macro="" textlink="">
      <xdr:nvSpPr>
        <xdr:cNvPr id="471" name="テキスト ボックス 470"/>
        <xdr:cNvSpPr txBox="1"/>
      </xdr:nvSpPr>
      <xdr:spPr>
        <a:xfrm>
          <a:off x="13131800" y="33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の割合は，新庁舎や新ごみ処理施設の整備，茨城国体など臨時的業務に加えて，中核市移行に対応するため職員数を増加させていることから，増加傾向となっており，類似団体平均より各年度ともやや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今後も職員数の適正化を推進し，人件費削減に努める。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156936</xdr:rowOff>
    </xdr:from>
    <xdr:to>
      <xdr:col>24</xdr:col>
      <xdr:colOff>25400</xdr:colOff>
      <xdr:row>38</xdr:row>
      <xdr:rowOff>18143</xdr:rowOff>
    </xdr:to>
    <xdr:cxnSp macro="">
      <xdr:nvCxnSpPr>
        <xdr:cNvPr id="68" name="直線コネクタ 67"/>
        <xdr:cNvCxnSpPr/>
      </xdr:nvCxnSpPr>
      <xdr:spPr>
        <a:xfrm>
          <a:off x="3987800" y="650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37</xdr:row>
      <xdr:rowOff>156936</xdr:rowOff>
    </xdr:to>
    <xdr:cxnSp macro="">
      <xdr:nvCxnSpPr>
        <xdr:cNvPr id="71" name="直線コネクタ 70"/>
        <xdr:cNvCxnSpPr/>
      </xdr:nvCxnSpPr>
      <xdr:spPr>
        <a:xfrm>
          <a:off x="3098800" y="647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37</xdr:row>
      <xdr:rowOff>167822</xdr:rowOff>
    </xdr:to>
    <xdr:cxnSp macro="">
      <xdr:nvCxnSpPr>
        <xdr:cNvPr id="74" name="直線コネクタ 73"/>
        <xdr:cNvCxnSpPr/>
      </xdr:nvCxnSpPr>
      <xdr:spPr>
        <a:xfrm flipV="1">
          <a:off x="2209800" y="6478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37</xdr:row>
      <xdr:rowOff>167822</xdr:rowOff>
    </xdr:to>
    <xdr:cxnSp macro="">
      <xdr:nvCxnSpPr>
        <xdr:cNvPr id="77" name="直線コネクタ 76"/>
        <xdr:cNvCxnSpPr/>
      </xdr:nvCxnSpPr>
      <xdr:spPr>
        <a:xfrm>
          <a:off x="1320800" y="643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110870</xdr:rowOff>
    </xdr:from>
    <xdr:ext cx="762000" cy="259045"/>
    <xdr:sp macro="" textlink="">
      <xdr:nvSpPr>
        <xdr:cNvPr id="88"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106136</xdr:rowOff>
    </xdr:from>
    <xdr:to>
      <xdr:col>20</xdr:col>
      <xdr:colOff>38100</xdr:colOff>
      <xdr:row>38</xdr:row>
      <xdr:rowOff>36286</xdr:rowOff>
    </xdr:to>
    <xdr:sp macro="" textlink="">
      <xdr:nvSpPr>
        <xdr:cNvPr id="89" name="楕円 88"/>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21062</xdr:rowOff>
    </xdr:from>
    <xdr:ext cx="736600" cy="259045"/>
    <xdr:sp macro="" textlink="">
      <xdr:nvSpPr>
        <xdr:cNvPr id="90" name="テキスト ボックス 89"/>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117022</xdr:rowOff>
    </xdr:from>
    <xdr:to>
      <xdr:col>11</xdr:col>
      <xdr:colOff>60325</xdr:colOff>
      <xdr:row>38</xdr:row>
      <xdr:rowOff>47172</xdr:rowOff>
    </xdr:to>
    <xdr:sp macro="" textlink="">
      <xdr:nvSpPr>
        <xdr:cNvPr id="93" name="楕円 92"/>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94" name="テキスト ボックス 93"/>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経常収支比率に占める物件費の割合は，新たに整備した施設の運営管理費の増加等により上昇傾向にあるものの，各年度とも類似団体平均を大きく下回っている状況で推移している。</a:t>
          </a:r>
        </a:p>
        <a:p>
          <a:r>
            <a:rPr kumimoji="1" lang="ja-JP" altLang="en-US" sz="1300">
              <a:latin typeface="ＭＳ Ｐゴシック" panose="020B0600070205080204" pitchFamily="50" charset="-128"/>
              <a:ea typeface="ＭＳ Ｐゴシック" panose="020B0600070205080204" pitchFamily="50" charset="-128"/>
            </a:rPr>
            <a:t>　引き続き，内部管理経費の見直しや事務事業の整理・統合を推進し，削減に努める。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165100</xdr:rowOff>
    </xdr:to>
    <xdr:cxnSp macro="">
      <xdr:nvCxnSpPr>
        <xdr:cNvPr id="129" name="直線コネクタ 128"/>
        <xdr:cNvCxnSpPr/>
      </xdr:nvCxnSpPr>
      <xdr:spPr>
        <a:xfrm>
          <a:off x="15671800" y="248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88900</xdr:rowOff>
    </xdr:to>
    <xdr:cxnSp macro="">
      <xdr:nvCxnSpPr>
        <xdr:cNvPr id="132" name="直線コネクタ 131"/>
        <xdr:cNvCxnSpPr/>
      </xdr:nvCxnSpPr>
      <xdr:spPr>
        <a:xfrm>
          <a:off x="14782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38100</xdr:rowOff>
    </xdr:to>
    <xdr:cxnSp macro="">
      <xdr:nvCxnSpPr>
        <xdr:cNvPr id="135" name="直線コネクタ 134"/>
        <xdr:cNvCxnSpPr/>
      </xdr:nvCxnSpPr>
      <xdr:spPr>
        <a:xfrm>
          <a:off x="13893800" y="238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158750</xdr:rowOff>
    </xdr:from>
    <xdr:to>
      <xdr:col>69</xdr:col>
      <xdr:colOff>92075</xdr:colOff>
      <xdr:row>14</xdr:row>
      <xdr:rowOff>0</xdr:rowOff>
    </xdr:to>
    <xdr:cxnSp macro="">
      <xdr:nvCxnSpPr>
        <xdr:cNvPr id="138" name="直線コネクタ 137"/>
        <xdr:cNvCxnSpPr/>
      </xdr:nvCxnSpPr>
      <xdr:spPr>
        <a:xfrm flipV="1">
          <a:off x="13004800" y="238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50" name="楕円 149"/>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51" name="テキスト ボックス 150"/>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2" name="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107950</xdr:rowOff>
    </xdr:from>
    <xdr:to>
      <xdr:col>69</xdr:col>
      <xdr:colOff>142875</xdr:colOff>
      <xdr:row>14</xdr:row>
      <xdr:rowOff>38100</xdr:rowOff>
    </xdr:to>
    <xdr:sp macro="" textlink="">
      <xdr:nvSpPr>
        <xdr:cNvPr id="154" name="楕円 153"/>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48277</xdr:rowOff>
    </xdr:from>
    <xdr:ext cx="762000" cy="259045"/>
    <xdr:sp macro="" textlink="">
      <xdr:nvSpPr>
        <xdr:cNvPr id="155" name="テキスト ボックス 154"/>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120650</xdr:rowOff>
    </xdr:from>
    <xdr:to>
      <xdr:col>65</xdr:col>
      <xdr:colOff>53975</xdr:colOff>
      <xdr:row>14</xdr:row>
      <xdr:rowOff>50800</xdr:rowOff>
    </xdr:to>
    <xdr:sp macro="" textlink="">
      <xdr:nvSpPr>
        <xdr:cNvPr id="156" name="楕円 155"/>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60977</xdr:rowOff>
    </xdr:from>
    <xdr:ext cx="762000" cy="259045"/>
    <xdr:sp macro="" textlink="">
      <xdr:nvSpPr>
        <xdr:cNvPr id="157" name="テキスト ボックス 156"/>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経常収支比率に占める扶助費の割合は，保育所の待機児童対策の推進や保育料の無償化等により，児童福祉費が増加しているほか，障害者自立支援給付の増加により年々上昇している。</a:t>
          </a:r>
        </a:p>
        <a:p>
          <a:r>
            <a:rPr kumimoji="1" lang="ja-JP" altLang="en-US" sz="1300">
              <a:latin typeface="ＭＳ Ｐゴシック" panose="020B0600070205080204" pitchFamily="50" charset="-128"/>
              <a:ea typeface="ＭＳ Ｐゴシック" panose="020B0600070205080204" pitchFamily="50" charset="-128"/>
            </a:rPr>
            <a:t>　類似団体平均においても，同様の傾向がみられ，全国的な課題となっている。</a:t>
          </a:r>
        </a:p>
        <a:p>
          <a:r>
            <a:rPr kumimoji="1" lang="ja-JP" altLang="en-US" sz="1300">
              <a:latin typeface="ＭＳ Ｐゴシック" panose="020B0600070205080204" pitchFamily="50" charset="-128"/>
              <a:ea typeface="ＭＳ Ｐゴシック" panose="020B0600070205080204" pitchFamily="50" charset="-128"/>
            </a:rPr>
            <a:t>　引き続き，国の動向を注視しながら，持続可能な制度運営に努める。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133350</xdr:rowOff>
    </xdr:to>
    <xdr:cxnSp macro="">
      <xdr:nvCxnSpPr>
        <xdr:cNvPr id="190" name="直線コネクタ 189"/>
        <xdr:cNvCxnSpPr/>
      </xdr:nvCxnSpPr>
      <xdr:spPr>
        <a:xfrm>
          <a:off x="3987800" y="982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3" name="直線コネクタ 192"/>
        <xdr:cNvCxnSpPr/>
      </xdr:nvCxnSpPr>
      <xdr:spPr>
        <a:xfrm>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19050</xdr:rowOff>
    </xdr:to>
    <xdr:cxnSp macro="">
      <xdr:nvCxnSpPr>
        <xdr:cNvPr id="196" name="直線コネクタ 195"/>
        <xdr:cNvCxnSpPr/>
      </xdr:nvCxnSpPr>
      <xdr:spPr>
        <a:xfrm>
          <a:off x="2209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114300</xdr:rowOff>
    </xdr:to>
    <xdr:cxnSp macro="">
      <xdr:nvCxnSpPr>
        <xdr:cNvPr id="199" name="直線コネクタ 198"/>
        <xdr:cNvCxnSpPr/>
      </xdr:nvCxnSpPr>
      <xdr:spPr>
        <a:xfrm>
          <a:off x="1320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1" name="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2" name="テキスト ボックス 211"/>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特別会計に対する繰出金が主なものであるが，高齢化の進行に伴い，介護保険会計や後期高齢者医療会計に対する繰出金が増加している状況にある。ただし，類似団体平均は大幅に下回っているため，引き続き，特別会計に対する繰出金等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31750</xdr:rowOff>
    </xdr:to>
    <xdr:cxnSp macro="">
      <xdr:nvCxnSpPr>
        <xdr:cNvPr id="251" name="直線コネクタ 250"/>
        <xdr:cNvCxnSpPr/>
      </xdr:nvCxnSpPr>
      <xdr:spPr>
        <a:xfrm>
          <a:off x="15671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6350</xdr:rowOff>
    </xdr:to>
    <xdr:cxnSp macro="">
      <xdr:nvCxnSpPr>
        <xdr:cNvPr id="254" name="直線コネクタ 253"/>
        <xdr:cNvCxnSpPr/>
      </xdr:nvCxnSpPr>
      <xdr:spPr>
        <a:xfrm>
          <a:off x="14782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127000</xdr:rowOff>
    </xdr:to>
    <xdr:cxnSp macro="">
      <xdr:nvCxnSpPr>
        <xdr:cNvPr id="257" name="直線コネクタ 256"/>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25400</xdr:rowOff>
    </xdr:from>
    <xdr:to>
      <xdr:col>69</xdr:col>
      <xdr:colOff>92075</xdr:colOff>
      <xdr:row>54</xdr:row>
      <xdr:rowOff>88900</xdr:rowOff>
    </xdr:to>
    <xdr:cxnSp macro="">
      <xdr:nvCxnSpPr>
        <xdr:cNvPr id="260" name="直線コネクタ 259"/>
        <xdr:cNvCxnSpPr/>
      </xdr:nvCxnSpPr>
      <xdr:spPr>
        <a:xfrm>
          <a:off x="13004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72" name="楕円 271"/>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73" name="テキスト ボックス 272"/>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146050</xdr:rowOff>
    </xdr:from>
    <xdr:to>
      <xdr:col>65</xdr:col>
      <xdr:colOff>53975</xdr:colOff>
      <xdr:row>54</xdr:row>
      <xdr:rowOff>76200</xdr:rowOff>
    </xdr:to>
    <xdr:sp macro="" textlink="">
      <xdr:nvSpPr>
        <xdr:cNvPr id="278" name="楕円 277"/>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86377</xdr:rowOff>
    </xdr:from>
    <xdr:ext cx="762000" cy="259045"/>
    <xdr:sp macro="" textlink="">
      <xdr:nvSpPr>
        <xdr:cNvPr id="279" name="テキスト ボックス 278"/>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の割合は，近年減少傾向にあるものの，類似団体と比較すると高い水準にある。今後下水道事業に対する繰出金の減少により改善が見込まれるが，その他の補助金等についても，定期的な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146050</xdr:rowOff>
    </xdr:to>
    <xdr:cxnSp macro="">
      <xdr:nvCxnSpPr>
        <xdr:cNvPr id="312" name="直線コネクタ 311"/>
        <xdr:cNvCxnSpPr/>
      </xdr:nvCxnSpPr>
      <xdr:spPr>
        <a:xfrm flipV="1">
          <a:off x="15671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20320</xdr:rowOff>
    </xdr:to>
    <xdr:cxnSp macro="">
      <xdr:nvCxnSpPr>
        <xdr:cNvPr id="315" name="直線コネクタ 314"/>
        <xdr:cNvCxnSpPr/>
      </xdr:nvCxnSpPr>
      <xdr:spPr>
        <a:xfrm flipV="1">
          <a:off x="14782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36</xdr:row>
      <xdr:rowOff>20320</xdr:rowOff>
    </xdr:to>
    <xdr:cxnSp macro="">
      <xdr:nvCxnSpPr>
        <xdr:cNvPr id="318" name="直線コネクタ 317"/>
        <xdr:cNvCxnSpPr/>
      </xdr:nvCxnSpPr>
      <xdr:spPr>
        <a:xfrm>
          <a:off x="13893800" y="59334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104140</xdr:rowOff>
    </xdr:to>
    <xdr:cxnSp macro="">
      <xdr:nvCxnSpPr>
        <xdr:cNvPr id="321" name="直線コネクタ 320"/>
        <xdr:cNvCxnSpPr/>
      </xdr:nvCxnSpPr>
      <xdr:spPr>
        <a:xfrm>
          <a:off x="13004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1" name="楕円 330"/>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2" name="補助費等該当値テキスト"/>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4" name="テキスト ボックス 333"/>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5" name="楕円 334"/>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36" name="テキスト ボックス 335"/>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7" name="楕円 33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8" name="テキスト ボックス 337"/>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9" name="楕円 338"/>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0" name="テキスト ボックス 339"/>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の割合は，近年の投資的事業の推進に伴う市債発行額の増加により，類似団体平均より高い水準にある。この傾向は，現在推進している大型事業に係る市債償還額が減少に転じるまでは当分続くことが見込まれるため，今後は，新規の市債発行を厳しく抑制し，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75293</xdr:rowOff>
    </xdr:from>
    <xdr:to>
      <xdr:col>24</xdr:col>
      <xdr:colOff>25400</xdr:colOff>
      <xdr:row>79</xdr:row>
      <xdr:rowOff>97064</xdr:rowOff>
    </xdr:to>
    <xdr:cxnSp macro="">
      <xdr:nvCxnSpPr>
        <xdr:cNvPr id="375" name="直線コネクタ 374"/>
        <xdr:cNvCxnSpPr/>
      </xdr:nvCxnSpPr>
      <xdr:spPr>
        <a:xfrm flipV="1">
          <a:off x="3987800" y="13619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97064</xdr:rowOff>
    </xdr:to>
    <xdr:cxnSp macro="">
      <xdr:nvCxnSpPr>
        <xdr:cNvPr id="378" name="直線コネクタ 377"/>
        <xdr:cNvCxnSpPr/>
      </xdr:nvCxnSpPr>
      <xdr:spPr>
        <a:xfrm>
          <a:off x="3098800" y="13532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78</xdr:row>
      <xdr:rowOff>159657</xdr:rowOff>
    </xdr:to>
    <xdr:cxnSp macro="">
      <xdr:nvCxnSpPr>
        <xdr:cNvPr id="381" name="直線コネクタ 380"/>
        <xdr:cNvCxnSpPr/>
      </xdr:nvCxnSpPr>
      <xdr:spPr>
        <a:xfrm>
          <a:off x="2209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20864</xdr:rowOff>
    </xdr:to>
    <xdr:cxnSp macro="">
      <xdr:nvCxnSpPr>
        <xdr:cNvPr id="384" name="直線コネクタ 383"/>
        <xdr:cNvCxnSpPr/>
      </xdr:nvCxnSpPr>
      <xdr:spPr>
        <a:xfrm flipV="1">
          <a:off x="1320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24493</xdr:rowOff>
    </xdr:from>
    <xdr:to>
      <xdr:col>24</xdr:col>
      <xdr:colOff>76200</xdr:colOff>
      <xdr:row>79</xdr:row>
      <xdr:rowOff>126093</xdr:rowOff>
    </xdr:to>
    <xdr:sp macro="" textlink="">
      <xdr:nvSpPr>
        <xdr:cNvPr id="394" name="楕円 393"/>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168020</xdr:rowOff>
    </xdr:from>
    <xdr:ext cx="762000" cy="259045"/>
    <xdr:sp macro="" textlink="">
      <xdr:nvSpPr>
        <xdr:cNvPr id="395"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396" name="楕円 395"/>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97" name="テキスト ボックス 396"/>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8" name="楕円 397"/>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9" name="テキスト ボックス 398"/>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400" name="楕円 399"/>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401" name="テキスト ボックス 400"/>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2" name="楕円 401"/>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403" name="テキスト ボックス 402"/>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経常収支比率に占める公債費以外の経費は，扶助費等の増加に伴い，上昇傾向にある。</a:t>
          </a:r>
        </a:p>
        <a:p>
          <a:r>
            <a:rPr kumimoji="1" lang="ja-JP" altLang="en-US" sz="1300">
              <a:latin typeface="ＭＳ Ｐゴシック" panose="020B0600070205080204" pitchFamily="50" charset="-128"/>
              <a:ea typeface="ＭＳ Ｐゴシック" panose="020B0600070205080204" pitchFamily="50" charset="-128"/>
            </a:rPr>
            <a:t>　類似団体平均については，本市と同水準であり，引き続き，職員定数の適正化，事務事業の整理・統合等を推進し，適正な財政運営に努める。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136144</xdr:rowOff>
    </xdr:to>
    <xdr:cxnSp macro="">
      <xdr:nvCxnSpPr>
        <xdr:cNvPr id="434" name="直線コネクタ 433"/>
        <xdr:cNvCxnSpPr/>
      </xdr:nvCxnSpPr>
      <xdr:spPr>
        <a:xfrm>
          <a:off x="15671800" y="134360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62992</xdr:rowOff>
    </xdr:to>
    <xdr:cxnSp macro="">
      <xdr:nvCxnSpPr>
        <xdr:cNvPr id="437" name="直線コネクタ 436"/>
        <xdr:cNvCxnSpPr/>
      </xdr:nvCxnSpPr>
      <xdr:spPr>
        <a:xfrm>
          <a:off x="14782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30987</xdr:rowOff>
    </xdr:to>
    <xdr:cxnSp macro="">
      <xdr:nvCxnSpPr>
        <xdr:cNvPr id="440" name="直線コネクタ 439"/>
        <xdr:cNvCxnSpPr/>
      </xdr:nvCxnSpPr>
      <xdr:spPr>
        <a:xfrm>
          <a:off x="13893800" y="132029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1270</xdr:rowOff>
    </xdr:to>
    <xdr:cxnSp macro="">
      <xdr:nvCxnSpPr>
        <xdr:cNvPr id="443" name="直線コネクタ 442"/>
        <xdr:cNvCxnSpPr/>
      </xdr:nvCxnSpPr>
      <xdr:spPr>
        <a:xfrm>
          <a:off x="13004800" y="13120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53" name="楕円 452"/>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4"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55" name="楕円 454"/>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6" name="テキスト ボックス 455"/>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7" name="楕円 456"/>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8" name="テキスト ボックス 457"/>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60" name="テキスト ボックス 459"/>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61" name="楕円 460"/>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62" name="テキスト ボックス 461"/>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137935</xdr:rowOff>
    </xdr:from>
    <xdr:to>
      <xdr:col>29</xdr:col>
      <xdr:colOff>127000</xdr:colOff>
      <xdr:row>17</xdr:row>
      <xdr:rowOff>19672</xdr:rowOff>
    </xdr:to>
    <xdr:cxnSp macro="">
      <xdr:nvCxnSpPr>
        <xdr:cNvPr id="50" name="直線コネクタ 49"/>
        <xdr:cNvCxnSpPr/>
      </xdr:nvCxnSpPr>
      <xdr:spPr bwMode="auto">
        <a:xfrm flipV="1">
          <a:off x="5003800" y="2928760"/>
          <a:ext cx="647700" cy="5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19672</xdr:rowOff>
    </xdr:from>
    <xdr:to>
      <xdr:col>26</xdr:col>
      <xdr:colOff>50800</xdr:colOff>
      <xdr:row>17</xdr:row>
      <xdr:rowOff>74041</xdr:rowOff>
    </xdr:to>
    <xdr:cxnSp macro="">
      <xdr:nvCxnSpPr>
        <xdr:cNvPr id="53" name="直線コネクタ 52"/>
        <xdr:cNvCxnSpPr/>
      </xdr:nvCxnSpPr>
      <xdr:spPr bwMode="auto">
        <a:xfrm flipV="1">
          <a:off x="4305300" y="2981947"/>
          <a:ext cx="698500" cy="5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74041</xdr:rowOff>
    </xdr:from>
    <xdr:to>
      <xdr:col>22</xdr:col>
      <xdr:colOff>114300</xdr:colOff>
      <xdr:row>17</xdr:row>
      <xdr:rowOff>110350</xdr:rowOff>
    </xdr:to>
    <xdr:cxnSp macro="">
      <xdr:nvCxnSpPr>
        <xdr:cNvPr id="56" name="直線コネクタ 55"/>
        <xdr:cNvCxnSpPr/>
      </xdr:nvCxnSpPr>
      <xdr:spPr bwMode="auto">
        <a:xfrm flipV="1">
          <a:off x="3606800" y="3036316"/>
          <a:ext cx="6985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110350</xdr:rowOff>
    </xdr:from>
    <xdr:to>
      <xdr:col>18</xdr:col>
      <xdr:colOff>177800</xdr:colOff>
      <xdr:row>17</xdr:row>
      <xdr:rowOff>122542</xdr:rowOff>
    </xdr:to>
    <xdr:cxnSp macro="">
      <xdr:nvCxnSpPr>
        <xdr:cNvPr id="59" name="直線コネクタ 58"/>
        <xdr:cNvCxnSpPr/>
      </xdr:nvCxnSpPr>
      <xdr:spPr bwMode="auto">
        <a:xfrm flipV="1">
          <a:off x="2908300" y="3072625"/>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87135</xdr:rowOff>
    </xdr:from>
    <xdr:to>
      <xdr:col>29</xdr:col>
      <xdr:colOff>177800</xdr:colOff>
      <xdr:row>17</xdr:row>
      <xdr:rowOff>17285</xdr:rowOff>
    </xdr:to>
    <xdr:sp macro="" textlink="">
      <xdr:nvSpPr>
        <xdr:cNvPr id="69" name="楕円 68"/>
        <xdr:cNvSpPr/>
      </xdr:nvSpPr>
      <xdr:spPr bwMode="auto">
        <a:xfrm>
          <a:off x="5600700" y="287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103662</xdr:rowOff>
    </xdr:from>
    <xdr:ext cx="762000" cy="259045"/>
    <xdr:sp macro="" textlink="">
      <xdr:nvSpPr>
        <xdr:cNvPr id="70" name="人口1人当たり決算額の推移該当値テキスト130"/>
        <xdr:cNvSpPr txBox="1"/>
      </xdr:nvSpPr>
      <xdr:spPr>
        <a:xfrm>
          <a:off x="5740400" y="27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140322</xdr:rowOff>
    </xdr:from>
    <xdr:to>
      <xdr:col>26</xdr:col>
      <xdr:colOff>101600</xdr:colOff>
      <xdr:row>17</xdr:row>
      <xdr:rowOff>70472</xdr:rowOff>
    </xdr:to>
    <xdr:sp macro="" textlink="">
      <xdr:nvSpPr>
        <xdr:cNvPr id="71" name="楕円 70"/>
        <xdr:cNvSpPr/>
      </xdr:nvSpPr>
      <xdr:spPr bwMode="auto">
        <a:xfrm>
          <a:off x="4953000" y="293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80649</xdr:rowOff>
    </xdr:from>
    <xdr:ext cx="736600" cy="259045"/>
    <xdr:sp macro="" textlink="">
      <xdr:nvSpPr>
        <xdr:cNvPr id="72" name="テキスト ボックス 71"/>
        <xdr:cNvSpPr txBox="1"/>
      </xdr:nvSpPr>
      <xdr:spPr>
        <a:xfrm>
          <a:off x="4622800" y="270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23241</xdr:rowOff>
    </xdr:from>
    <xdr:to>
      <xdr:col>22</xdr:col>
      <xdr:colOff>165100</xdr:colOff>
      <xdr:row>17</xdr:row>
      <xdr:rowOff>124841</xdr:rowOff>
    </xdr:to>
    <xdr:sp macro="" textlink="">
      <xdr:nvSpPr>
        <xdr:cNvPr id="73" name="楕円 72"/>
        <xdr:cNvSpPr/>
      </xdr:nvSpPr>
      <xdr:spPr bwMode="auto">
        <a:xfrm>
          <a:off x="4254500" y="298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135018</xdr:rowOff>
    </xdr:from>
    <xdr:ext cx="762000" cy="259045"/>
    <xdr:sp macro="" textlink="">
      <xdr:nvSpPr>
        <xdr:cNvPr id="74" name="テキスト ボックス 73"/>
        <xdr:cNvSpPr txBox="1"/>
      </xdr:nvSpPr>
      <xdr:spPr>
        <a:xfrm>
          <a:off x="3924300" y="275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59550</xdr:rowOff>
    </xdr:from>
    <xdr:to>
      <xdr:col>19</xdr:col>
      <xdr:colOff>38100</xdr:colOff>
      <xdr:row>17</xdr:row>
      <xdr:rowOff>161150</xdr:rowOff>
    </xdr:to>
    <xdr:sp macro="" textlink="">
      <xdr:nvSpPr>
        <xdr:cNvPr id="75" name="楕円 74"/>
        <xdr:cNvSpPr/>
      </xdr:nvSpPr>
      <xdr:spPr bwMode="auto">
        <a:xfrm>
          <a:off x="3556000" y="30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171327</xdr:rowOff>
    </xdr:from>
    <xdr:ext cx="762000" cy="259045"/>
    <xdr:sp macro="" textlink="">
      <xdr:nvSpPr>
        <xdr:cNvPr id="76" name="テキスト ボックス 75"/>
        <xdr:cNvSpPr txBox="1"/>
      </xdr:nvSpPr>
      <xdr:spPr>
        <a:xfrm>
          <a:off x="3225800" y="279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71742</xdr:rowOff>
    </xdr:from>
    <xdr:to>
      <xdr:col>15</xdr:col>
      <xdr:colOff>101600</xdr:colOff>
      <xdr:row>18</xdr:row>
      <xdr:rowOff>1892</xdr:rowOff>
    </xdr:to>
    <xdr:sp macro="" textlink="">
      <xdr:nvSpPr>
        <xdr:cNvPr id="77" name="楕円 76"/>
        <xdr:cNvSpPr/>
      </xdr:nvSpPr>
      <xdr:spPr bwMode="auto">
        <a:xfrm>
          <a:off x="2857500" y="303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12069</xdr:rowOff>
    </xdr:from>
    <xdr:ext cx="762000" cy="259045"/>
    <xdr:sp macro="" textlink="">
      <xdr:nvSpPr>
        <xdr:cNvPr id="78" name="テキスト ボックス 77"/>
        <xdr:cNvSpPr txBox="1"/>
      </xdr:nvSpPr>
      <xdr:spPr>
        <a:xfrm>
          <a:off x="2527300" y="28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242824</xdr:rowOff>
    </xdr:from>
    <xdr:to>
      <xdr:col>29</xdr:col>
      <xdr:colOff>127000</xdr:colOff>
      <xdr:row>34</xdr:row>
      <xdr:rowOff>261036</xdr:rowOff>
    </xdr:to>
    <xdr:cxnSp macro="">
      <xdr:nvCxnSpPr>
        <xdr:cNvPr id="111" name="直線コネクタ 110"/>
        <xdr:cNvCxnSpPr/>
      </xdr:nvCxnSpPr>
      <xdr:spPr bwMode="auto">
        <a:xfrm>
          <a:off x="5003800" y="6510274"/>
          <a:ext cx="6477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242824</xdr:rowOff>
    </xdr:from>
    <xdr:to>
      <xdr:col>26</xdr:col>
      <xdr:colOff>50800</xdr:colOff>
      <xdr:row>34</xdr:row>
      <xdr:rowOff>305079</xdr:rowOff>
    </xdr:to>
    <xdr:cxnSp macro="">
      <xdr:nvCxnSpPr>
        <xdr:cNvPr id="114" name="直線コネクタ 113"/>
        <xdr:cNvCxnSpPr/>
      </xdr:nvCxnSpPr>
      <xdr:spPr bwMode="auto">
        <a:xfrm flipV="1">
          <a:off x="4305300" y="6510274"/>
          <a:ext cx="6985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305079</xdr:rowOff>
    </xdr:from>
    <xdr:to>
      <xdr:col>22</xdr:col>
      <xdr:colOff>114300</xdr:colOff>
      <xdr:row>34</xdr:row>
      <xdr:rowOff>307480</xdr:rowOff>
    </xdr:to>
    <xdr:cxnSp macro="">
      <xdr:nvCxnSpPr>
        <xdr:cNvPr id="117" name="直線コネクタ 116"/>
        <xdr:cNvCxnSpPr/>
      </xdr:nvCxnSpPr>
      <xdr:spPr bwMode="auto">
        <a:xfrm flipV="1">
          <a:off x="3606800" y="6572529"/>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303861</xdr:rowOff>
    </xdr:from>
    <xdr:to>
      <xdr:col>18</xdr:col>
      <xdr:colOff>177800</xdr:colOff>
      <xdr:row>34</xdr:row>
      <xdr:rowOff>307480</xdr:rowOff>
    </xdr:to>
    <xdr:cxnSp macro="">
      <xdr:nvCxnSpPr>
        <xdr:cNvPr id="120" name="直線コネクタ 119"/>
        <xdr:cNvCxnSpPr/>
      </xdr:nvCxnSpPr>
      <xdr:spPr bwMode="auto">
        <a:xfrm>
          <a:off x="2908300" y="6571311"/>
          <a:ext cx="6985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210236</xdr:rowOff>
    </xdr:from>
    <xdr:to>
      <xdr:col>29</xdr:col>
      <xdr:colOff>177800</xdr:colOff>
      <xdr:row>34</xdr:row>
      <xdr:rowOff>311835</xdr:rowOff>
    </xdr:to>
    <xdr:sp macro="" textlink="">
      <xdr:nvSpPr>
        <xdr:cNvPr id="130" name="楕円 129"/>
        <xdr:cNvSpPr/>
      </xdr:nvSpPr>
      <xdr:spPr bwMode="auto">
        <a:xfrm>
          <a:off x="5600700" y="64776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55313</xdr:rowOff>
    </xdr:from>
    <xdr:ext cx="762000" cy="259045"/>
    <xdr:sp macro="" textlink="">
      <xdr:nvSpPr>
        <xdr:cNvPr id="131" name="人口1人当たり決算額の推移該当値テキスト445"/>
        <xdr:cNvSpPr txBox="1"/>
      </xdr:nvSpPr>
      <xdr:spPr>
        <a:xfrm>
          <a:off x="5740400" y="63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192024</xdr:rowOff>
    </xdr:from>
    <xdr:to>
      <xdr:col>26</xdr:col>
      <xdr:colOff>101600</xdr:colOff>
      <xdr:row>34</xdr:row>
      <xdr:rowOff>293624</xdr:rowOff>
    </xdr:to>
    <xdr:sp macro="" textlink="">
      <xdr:nvSpPr>
        <xdr:cNvPr id="132" name="楕円 131"/>
        <xdr:cNvSpPr/>
      </xdr:nvSpPr>
      <xdr:spPr bwMode="auto">
        <a:xfrm>
          <a:off x="49530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303801</xdr:rowOff>
    </xdr:from>
    <xdr:ext cx="736600" cy="259045"/>
    <xdr:sp macro="" textlink="">
      <xdr:nvSpPr>
        <xdr:cNvPr id="133" name="テキスト ボックス 132"/>
        <xdr:cNvSpPr txBox="1"/>
      </xdr:nvSpPr>
      <xdr:spPr>
        <a:xfrm>
          <a:off x="4622800" y="622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254279</xdr:rowOff>
    </xdr:from>
    <xdr:to>
      <xdr:col>22</xdr:col>
      <xdr:colOff>165100</xdr:colOff>
      <xdr:row>35</xdr:row>
      <xdr:rowOff>12979</xdr:rowOff>
    </xdr:to>
    <xdr:sp macro="" textlink="">
      <xdr:nvSpPr>
        <xdr:cNvPr id="134" name="楕円 133"/>
        <xdr:cNvSpPr/>
      </xdr:nvSpPr>
      <xdr:spPr bwMode="auto">
        <a:xfrm>
          <a:off x="4254500" y="652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23156</xdr:rowOff>
    </xdr:from>
    <xdr:ext cx="762000" cy="259045"/>
    <xdr:sp macro="" textlink="">
      <xdr:nvSpPr>
        <xdr:cNvPr id="135" name="テキスト ボックス 134"/>
        <xdr:cNvSpPr txBox="1"/>
      </xdr:nvSpPr>
      <xdr:spPr>
        <a:xfrm>
          <a:off x="3924300" y="629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256680</xdr:rowOff>
    </xdr:from>
    <xdr:to>
      <xdr:col>19</xdr:col>
      <xdr:colOff>38100</xdr:colOff>
      <xdr:row>35</xdr:row>
      <xdr:rowOff>15380</xdr:rowOff>
    </xdr:to>
    <xdr:sp macro="" textlink="">
      <xdr:nvSpPr>
        <xdr:cNvPr id="136" name="楕円 135"/>
        <xdr:cNvSpPr/>
      </xdr:nvSpPr>
      <xdr:spPr bwMode="auto">
        <a:xfrm>
          <a:off x="3556000" y="65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25557</xdr:rowOff>
    </xdr:from>
    <xdr:ext cx="762000" cy="259045"/>
    <xdr:sp macro="" textlink="">
      <xdr:nvSpPr>
        <xdr:cNvPr id="137" name="テキスト ボックス 136"/>
        <xdr:cNvSpPr txBox="1"/>
      </xdr:nvSpPr>
      <xdr:spPr>
        <a:xfrm>
          <a:off x="3225800" y="62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253061</xdr:rowOff>
    </xdr:from>
    <xdr:to>
      <xdr:col>15</xdr:col>
      <xdr:colOff>101600</xdr:colOff>
      <xdr:row>35</xdr:row>
      <xdr:rowOff>11761</xdr:rowOff>
    </xdr:to>
    <xdr:sp macro="" textlink="">
      <xdr:nvSpPr>
        <xdr:cNvPr id="138" name="楕円 137"/>
        <xdr:cNvSpPr/>
      </xdr:nvSpPr>
      <xdr:spPr bwMode="auto">
        <a:xfrm>
          <a:off x="2857500" y="65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21937</xdr:rowOff>
    </xdr:from>
    <xdr:ext cx="762000" cy="259045"/>
    <xdr:sp macro="" textlink="">
      <xdr:nvSpPr>
        <xdr:cNvPr id="139" name="テキスト ボックス 138"/>
        <xdr:cNvSpPr txBox="1"/>
      </xdr:nvSpPr>
      <xdr:spPr>
        <a:xfrm>
          <a:off x="2527300" y="62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53461</xdr:rowOff>
    </xdr:from>
    <xdr:to>
      <xdr:col>24</xdr:col>
      <xdr:colOff>63500</xdr:colOff>
      <xdr:row>34</xdr:row>
      <xdr:rowOff>93323</xdr:rowOff>
    </xdr:to>
    <xdr:cxnSp macro="">
      <xdr:nvCxnSpPr>
        <xdr:cNvPr id="65" name="直線コネクタ 64"/>
        <xdr:cNvCxnSpPr/>
      </xdr:nvCxnSpPr>
      <xdr:spPr>
        <a:xfrm flipV="1">
          <a:off x="3797300" y="5882761"/>
          <a:ext cx="838200" cy="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93323</xdr:rowOff>
    </xdr:from>
    <xdr:to>
      <xdr:col>19</xdr:col>
      <xdr:colOff>177800</xdr:colOff>
      <xdr:row>34</xdr:row>
      <xdr:rowOff>130470</xdr:rowOff>
    </xdr:to>
    <xdr:cxnSp macro="">
      <xdr:nvCxnSpPr>
        <xdr:cNvPr id="68" name="直線コネクタ 67"/>
        <xdr:cNvCxnSpPr/>
      </xdr:nvCxnSpPr>
      <xdr:spPr>
        <a:xfrm flipV="1">
          <a:off x="2908300" y="592262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128699</xdr:rowOff>
    </xdr:from>
    <xdr:to>
      <xdr:col>15</xdr:col>
      <xdr:colOff>50800</xdr:colOff>
      <xdr:row>34</xdr:row>
      <xdr:rowOff>130470</xdr:rowOff>
    </xdr:to>
    <xdr:cxnSp macro="">
      <xdr:nvCxnSpPr>
        <xdr:cNvPr id="71" name="直線コネクタ 70"/>
        <xdr:cNvCxnSpPr/>
      </xdr:nvCxnSpPr>
      <xdr:spPr>
        <a:xfrm>
          <a:off x="2019300" y="5957999"/>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122984</xdr:rowOff>
    </xdr:from>
    <xdr:to>
      <xdr:col>10</xdr:col>
      <xdr:colOff>114300</xdr:colOff>
      <xdr:row>34</xdr:row>
      <xdr:rowOff>128699</xdr:rowOff>
    </xdr:to>
    <xdr:cxnSp macro="">
      <xdr:nvCxnSpPr>
        <xdr:cNvPr id="74" name="直線コネクタ 73"/>
        <xdr:cNvCxnSpPr/>
      </xdr:nvCxnSpPr>
      <xdr:spPr>
        <a:xfrm>
          <a:off x="1130300" y="595228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2661</xdr:rowOff>
    </xdr:from>
    <xdr:to>
      <xdr:col>24</xdr:col>
      <xdr:colOff>114300</xdr:colOff>
      <xdr:row>34</xdr:row>
      <xdr:rowOff>104261</xdr:rowOff>
    </xdr:to>
    <xdr:sp macro="" textlink="">
      <xdr:nvSpPr>
        <xdr:cNvPr id="84" name="楕円 83"/>
        <xdr:cNvSpPr/>
      </xdr:nvSpPr>
      <xdr:spPr>
        <a:xfrm>
          <a:off x="4584700" y="58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25538</xdr:rowOff>
    </xdr:from>
    <xdr:ext cx="534377" cy="259045"/>
    <xdr:sp macro="" textlink="">
      <xdr:nvSpPr>
        <xdr:cNvPr id="85" name="人件費該当値テキスト"/>
        <xdr:cNvSpPr txBox="1"/>
      </xdr:nvSpPr>
      <xdr:spPr>
        <a:xfrm>
          <a:off x="4686300" y="56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42523</xdr:rowOff>
    </xdr:from>
    <xdr:to>
      <xdr:col>20</xdr:col>
      <xdr:colOff>38100</xdr:colOff>
      <xdr:row>34</xdr:row>
      <xdr:rowOff>144123</xdr:rowOff>
    </xdr:to>
    <xdr:sp macro="" textlink="">
      <xdr:nvSpPr>
        <xdr:cNvPr id="86" name="楕円 85"/>
        <xdr:cNvSpPr/>
      </xdr:nvSpPr>
      <xdr:spPr>
        <a:xfrm>
          <a:off x="3746500" y="5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160650</xdr:rowOff>
    </xdr:from>
    <xdr:ext cx="534377" cy="259045"/>
    <xdr:sp macro="" textlink="">
      <xdr:nvSpPr>
        <xdr:cNvPr id="87" name="テキスト ボックス 86"/>
        <xdr:cNvSpPr txBox="1"/>
      </xdr:nvSpPr>
      <xdr:spPr>
        <a:xfrm>
          <a:off x="3530111" y="56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79670</xdr:rowOff>
    </xdr:from>
    <xdr:to>
      <xdr:col>15</xdr:col>
      <xdr:colOff>101600</xdr:colOff>
      <xdr:row>35</xdr:row>
      <xdr:rowOff>9820</xdr:rowOff>
    </xdr:to>
    <xdr:sp macro="" textlink="">
      <xdr:nvSpPr>
        <xdr:cNvPr id="88" name="楕円 87"/>
        <xdr:cNvSpPr/>
      </xdr:nvSpPr>
      <xdr:spPr>
        <a:xfrm>
          <a:off x="2857500" y="59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26347</xdr:rowOff>
    </xdr:from>
    <xdr:ext cx="534377" cy="259045"/>
    <xdr:sp macro="" textlink="">
      <xdr:nvSpPr>
        <xdr:cNvPr id="89" name="テキスト ボックス 88"/>
        <xdr:cNvSpPr txBox="1"/>
      </xdr:nvSpPr>
      <xdr:spPr>
        <a:xfrm>
          <a:off x="2641111" y="56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77899</xdr:rowOff>
    </xdr:from>
    <xdr:to>
      <xdr:col>10</xdr:col>
      <xdr:colOff>165100</xdr:colOff>
      <xdr:row>35</xdr:row>
      <xdr:rowOff>8049</xdr:rowOff>
    </xdr:to>
    <xdr:sp macro="" textlink="">
      <xdr:nvSpPr>
        <xdr:cNvPr id="90" name="楕円 89"/>
        <xdr:cNvSpPr/>
      </xdr:nvSpPr>
      <xdr:spPr>
        <a:xfrm>
          <a:off x="1968500" y="59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24576</xdr:rowOff>
    </xdr:from>
    <xdr:ext cx="534377" cy="259045"/>
    <xdr:sp macro="" textlink="">
      <xdr:nvSpPr>
        <xdr:cNvPr id="91" name="テキスト ボックス 90"/>
        <xdr:cNvSpPr txBox="1"/>
      </xdr:nvSpPr>
      <xdr:spPr>
        <a:xfrm>
          <a:off x="1752111" y="56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72184</xdr:rowOff>
    </xdr:from>
    <xdr:to>
      <xdr:col>6</xdr:col>
      <xdr:colOff>38100</xdr:colOff>
      <xdr:row>35</xdr:row>
      <xdr:rowOff>2334</xdr:rowOff>
    </xdr:to>
    <xdr:sp macro="" textlink="">
      <xdr:nvSpPr>
        <xdr:cNvPr id="92" name="楕円 91"/>
        <xdr:cNvSpPr/>
      </xdr:nvSpPr>
      <xdr:spPr>
        <a:xfrm>
          <a:off x="1079500" y="59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18861</xdr:rowOff>
    </xdr:from>
    <xdr:ext cx="534377" cy="259045"/>
    <xdr:sp macro="" textlink="">
      <xdr:nvSpPr>
        <xdr:cNvPr id="93" name="テキスト ボックス 92"/>
        <xdr:cNvSpPr txBox="1"/>
      </xdr:nvSpPr>
      <xdr:spPr>
        <a:xfrm>
          <a:off x="863111" y="56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109754</xdr:rowOff>
    </xdr:from>
    <xdr:to>
      <xdr:col>24</xdr:col>
      <xdr:colOff>63500</xdr:colOff>
      <xdr:row>56</xdr:row>
      <xdr:rowOff>158766</xdr:rowOff>
    </xdr:to>
    <xdr:cxnSp macro="">
      <xdr:nvCxnSpPr>
        <xdr:cNvPr id="121" name="直線コネクタ 120"/>
        <xdr:cNvCxnSpPr/>
      </xdr:nvCxnSpPr>
      <xdr:spPr>
        <a:xfrm flipV="1">
          <a:off x="3797300" y="9539504"/>
          <a:ext cx="838200" cy="2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158766</xdr:rowOff>
    </xdr:from>
    <xdr:to>
      <xdr:col>19</xdr:col>
      <xdr:colOff>177800</xdr:colOff>
      <xdr:row>57</xdr:row>
      <xdr:rowOff>87808</xdr:rowOff>
    </xdr:to>
    <xdr:cxnSp macro="">
      <xdr:nvCxnSpPr>
        <xdr:cNvPr id="124" name="直線コネクタ 123"/>
        <xdr:cNvCxnSpPr/>
      </xdr:nvCxnSpPr>
      <xdr:spPr>
        <a:xfrm flipV="1">
          <a:off x="2908300" y="9759966"/>
          <a:ext cx="889000" cy="10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72217</xdr:rowOff>
    </xdr:from>
    <xdr:to>
      <xdr:col>15</xdr:col>
      <xdr:colOff>50800</xdr:colOff>
      <xdr:row>57</xdr:row>
      <xdr:rowOff>87808</xdr:rowOff>
    </xdr:to>
    <xdr:cxnSp macro="">
      <xdr:nvCxnSpPr>
        <xdr:cNvPr id="127" name="直線コネクタ 126"/>
        <xdr:cNvCxnSpPr/>
      </xdr:nvCxnSpPr>
      <xdr:spPr>
        <a:xfrm>
          <a:off x="2019300" y="9844867"/>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72217</xdr:rowOff>
    </xdr:from>
    <xdr:to>
      <xdr:col>10</xdr:col>
      <xdr:colOff>114300</xdr:colOff>
      <xdr:row>59</xdr:row>
      <xdr:rowOff>15525</xdr:rowOff>
    </xdr:to>
    <xdr:cxnSp macro="">
      <xdr:nvCxnSpPr>
        <xdr:cNvPr id="130" name="直線コネクタ 129"/>
        <xdr:cNvCxnSpPr/>
      </xdr:nvCxnSpPr>
      <xdr:spPr>
        <a:xfrm flipV="1">
          <a:off x="1130300" y="9844867"/>
          <a:ext cx="889000" cy="2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58954</xdr:rowOff>
    </xdr:from>
    <xdr:to>
      <xdr:col>24</xdr:col>
      <xdr:colOff>114300</xdr:colOff>
      <xdr:row>55</xdr:row>
      <xdr:rowOff>160554</xdr:rowOff>
    </xdr:to>
    <xdr:sp macro="" textlink="">
      <xdr:nvSpPr>
        <xdr:cNvPr id="140" name="楕円 139"/>
        <xdr:cNvSpPr/>
      </xdr:nvSpPr>
      <xdr:spPr>
        <a:xfrm>
          <a:off x="4584700" y="94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37381</xdr:rowOff>
    </xdr:from>
    <xdr:ext cx="534377" cy="259045"/>
    <xdr:sp macro="" textlink="">
      <xdr:nvSpPr>
        <xdr:cNvPr id="141" name="物件費該当値テキスト"/>
        <xdr:cNvSpPr txBox="1"/>
      </xdr:nvSpPr>
      <xdr:spPr>
        <a:xfrm>
          <a:off x="4686300" y="94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107966</xdr:rowOff>
    </xdr:from>
    <xdr:to>
      <xdr:col>20</xdr:col>
      <xdr:colOff>38100</xdr:colOff>
      <xdr:row>57</xdr:row>
      <xdr:rowOff>38116</xdr:rowOff>
    </xdr:to>
    <xdr:sp macro="" textlink="">
      <xdr:nvSpPr>
        <xdr:cNvPr id="142" name="楕円 141"/>
        <xdr:cNvSpPr/>
      </xdr:nvSpPr>
      <xdr:spPr>
        <a:xfrm>
          <a:off x="3746500" y="9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29243</xdr:rowOff>
    </xdr:from>
    <xdr:ext cx="534377" cy="259045"/>
    <xdr:sp macro="" textlink="">
      <xdr:nvSpPr>
        <xdr:cNvPr id="143" name="テキスト ボックス 142"/>
        <xdr:cNvSpPr txBox="1"/>
      </xdr:nvSpPr>
      <xdr:spPr>
        <a:xfrm>
          <a:off x="3530111" y="98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37008</xdr:rowOff>
    </xdr:from>
    <xdr:to>
      <xdr:col>15</xdr:col>
      <xdr:colOff>101600</xdr:colOff>
      <xdr:row>57</xdr:row>
      <xdr:rowOff>138608</xdr:rowOff>
    </xdr:to>
    <xdr:sp macro="" textlink="">
      <xdr:nvSpPr>
        <xdr:cNvPr id="144" name="楕円 143"/>
        <xdr:cNvSpPr/>
      </xdr:nvSpPr>
      <xdr:spPr>
        <a:xfrm>
          <a:off x="2857500" y="98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129735</xdr:rowOff>
    </xdr:from>
    <xdr:ext cx="534377" cy="259045"/>
    <xdr:sp macro="" textlink="">
      <xdr:nvSpPr>
        <xdr:cNvPr id="145" name="テキスト ボックス 144"/>
        <xdr:cNvSpPr txBox="1"/>
      </xdr:nvSpPr>
      <xdr:spPr>
        <a:xfrm>
          <a:off x="2641111" y="99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21417</xdr:rowOff>
    </xdr:from>
    <xdr:to>
      <xdr:col>10</xdr:col>
      <xdr:colOff>165100</xdr:colOff>
      <xdr:row>57</xdr:row>
      <xdr:rowOff>123017</xdr:rowOff>
    </xdr:to>
    <xdr:sp macro="" textlink="">
      <xdr:nvSpPr>
        <xdr:cNvPr id="146" name="楕円 145"/>
        <xdr:cNvSpPr/>
      </xdr:nvSpPr>
      <xdr:spPr>
        <a:xfrm>
          <a:off x="1968500" y="97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114144</xdr:rowOff>
    </xdr:from>
    <xdr:ext cx="534377" cy="259045"/>
    <xdr:sp macro="" textlink="">
      <xdr:nvSpPr>
        <xdr:cNvPr id="147" name="テキスト ボックス 146"/>
        <xdr:cNvSpPr txBox="1"/>
      </xdr:nvSpPr>
      <xdr:spPr>
        <a:xfrm>
          <a:off x="1752111" y="98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136175</xdr:rowOff>
    </xdr:from>
    <xdr:to>
      <xdr:col>6</xdr:col>
      <xdr:colOff>38100</xdr:colOff>
      <xdr:row>59</xdr:row>
      <xdr:rowOff>66325</xdr:rowOff>
    </xdr:to>
    <xdr:sp macro="" textlink="">
      <xdr:nvSpPr>
        <xdr:cNvPr id="148" name="楕円 147"/>
        <xdr:cNvSpPr/>
      </xdr:nvSpPr>
      <xdr:spPr>
        <a:xfrm>
          <a:off x="1079500" y="100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57452</xdr:rowOff>
    </xdr:from>
    <xdr:ext cx="534377" cy="259045"/>
    <xdr:sp macro="" textlink="">
      <xdr:nvSpPr>
        <xdr:cNvPr id="149" name="テキスト ボックス 148"/>
        <xdr:cNvSpPr txBox="1"/>
      </xdr:nvSpPr>
      <xdr:spPr>
        <a:xfrm>
          <a:off x="863111" y="101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89953</xdr:rowOff>
    </xdr:from>
    <xdr:to>
      <xdr:col>24</xdr:col>
      <xdr:colOff>63500</xdr:colOff>
      <xdr:row>77</xdr:row>
      <xdr:rowOff>163974</xdr:rowOff>
    </xdr:to>
    <xdr:cxnSp macro="">
      <xdr:nvCxnSpPr>
        <xdr:cNvPr id="180" name="直線コネクタ 179"/>
        <xdr:cNvCxnSpPr/>
      </xdr:nvCxnSpPr>
      <xdr:spPr>
        <a:xfrm>
          <a:off x="3797300" y="13291603"/>
          <a:ext cx="8382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89953</xdr:rowOff>
    </xdr:from>
    <xdr:to>
      <xdr:col>19</xdr:col>
      <xdr:colOff>177800</xdr:colOff>
      <xdr:row>77</xdr:row>
      <xdr:rowOff>96157</xdr:rowOff>
    </xdr:to>
    <xdr:cxnSp macro="">
      <xdr:nvCxnSpPr>
        <xdr:cNvPr id="183" name="直線コネクタ 182"/>
        <xdr:cNvCxnSpPr/>
      </xdr:nvCxnSpPr>
      <xdr:spPr>
        <a:xfrm flipV="1">
          <a:off x="2908300" y="1329160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19740</xdr:rowOff>
    </xdr:from>
    <xdr:to>
      <xdr:col>15</xdr:col>
      <xdr:colOff>50800</xdr:colOff>
      <xdr:row>77</xdr:row>
      <xdr:rowOff>96157</xdr:rowOff>
    </xdr:to>
    <xdr:cxnSp macro="">
      <xdr:nvCxnSpPr>
        <xdr:cNvPr id="186" name="直線コネクタ 185"/>
        <xdr:cNvCxnSpPr/>
      </xdr:nvCxnSpPr>
      <xdr:spPr>
        <a:xfrm>
          <a:off x="2019300" y="13221390"/>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10269</xdr:rowOff>
    </xdr:from>
    <xdr:to>
      <xdr:col>10</xdr:col>
      <xdr:colOff>114300</xdr:colOff>
      <xdr:row>77</xdr:row>
      <xdr:rowOff>19740</xdr:rowOff>
    </xdr:to>
    <xdr:cxnSp macro="">
      <xdr:nvCxnSpPr>
        <xdr:cNvPr id="189" name="直線コネクタ 188"/>
        <xdr:cNvCxnSpPr/>
      </xdr:nvCxnSpPr>
      <xdr:spPr>
        <a:xfrm>
          <a:off x="1130300" y="1321191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113174</xdr:rowOff>
    </xdr:from>
    <xdr:to>
      <xdr:col>24</xdr:col>
      <xdr:colOff>114300</xdr:colOff>
      <xdr:row>78</xdr:row>
      <xdr:rowOff>43324</xdr:rowOff>
    </xdr:to>
    <xdr:sp macro="" textlink="">
      <xdr:nvSpPr>
        <xdr:cNvPr id="199" name="楕円 198"/>
        <xdr:cNvSpPr/>
      </xdr:nvSpPr>
      <xdr:spPr>
        <a:xfrm>
          <a:off x="4584700" y="133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91601</xdr:rowOff>
    </xdr:from>
    <xdr:ext cx="469744" cy="259045"/>
    <xdr:sp macro="" textlink="">
      <xdr:nvSpPr>
        <xdr:cNvPr id="200" name="維持補修費該当値テキスト"/>
        <xdr:cNvSpPr txBox="1"/>
      </xdr:nvSpPr>
      <xdr:spPr>
        <a:xfrm>
          <a:off x="4686300" y="1329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39153</xdr:rowOff>
    </xdr:from>
    <xdr:to>
      <xdr:col>20</xdr:col>
      <xdr:colOff>38100</xdr:colOff>
      <xdr:row>77</xdr:row>
      <xdr:rowOff>140753</xdr:rowOff>
    </xdr:to>
    <xdr:sp macro="" textlink="">
      <xdr:nvSpPr>
        <xdr:cNvPr id="201" name="楕円 200"/>
        <xdr:cNvSpPr/>
      </xdr:nvSpPr>
      <xdr:spPr>
        <a:xfrm>
          <a:off x="3746500" y="1324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131880</xdr:rowOff>
    </xdr:from>
    <xdr:ext cx="469744" cy="259045"/>
    <xdr:sp macro="" textlink="">
      <xdr:nvSpPr>
        <xdr:cNvPr id="202" name="テキスト ボックス 201"/>
        <xdr:cNvSpPr txBox="1"/>
      </xdr:nvSpPr>
      <xdr:spPr>
        <a:xfrm>
          <a:off x="3562428" y="1333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45357</xdr:rowOff>
    </xdr:from>
    <xdr:to>
      <xdr:col>15</xdr:col>
      <xdr:colOff>101600</xdr:colOff>
      <xdr:row>77</xdr:row>
      <xdr:rowOff>146957</xdr:rowOff>
    </xdr:to>
    <xdr:sp macro="" textlink="">
      <xdr:nvSpPr>
        <xdr:cNvPr id="203" name="楕円 202"/>
        <xdr:cNvSpPr/>
      </xdr:nvSpPr>
      <xdr:spPr>
        <a:xfrm>
          <a:off x="2857500" y="132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138084</xdr:rowOff>
    </xdr:from>
    <xdr:ext cx="469744" cy="259045"/>
    <xdr:sp macro="" textlink="">
      <xdr:nvSpPr>
        <xdr:cNvPr id="204" name="テキスト ボックス 203"/>
        <xdr:cNvSpPr txBox="1"/>
      </xdr:nvSpPr>
      <xdr:spPr>
        <a:xfrm>
          <a:off x="2673428" y="133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140390</xdr:rowOff>
    </xdr:from>
    <xdr:to>
      <xdr:col>10</xdr:col>
      <xdr:colOff>165100</xdr:colOff>
      <xdr:row>77</xdr:row>
      <xdr:rowOff>70540</xdr:rowOff>
    </xdr:to>
    <xdr:sp macro="" textlink="">
      <xdr:nvSpPr>
        <xdr:cNvPr id="205" name="楕円 204"/>
        <xdr:cNvSpPr/>
      </xdr:nvSpPr>
      <xdr:spPr>
        <a:xfrm>
          <a:off x="1968500" y="131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61667</xdr:rowOff>
    </xdr:from>
    <xdr:ext cx="469744" cy="259045"/>
    <xdr:sp macro="" textlink="">
      <xdr:nvSpPr>
        <xdr:cNvPr id="206" name="テキスト ボックス 205"/>
        <xdr:cNvSpPr txBox="1"/>
      </xdr:nvSpPr>
      <xdr:spPr>
        <a:xfrm>
          <a:off x="1784428" y="132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130919</xdr:rowOff>
    </xdr:from>
    <xdr:to>
      <xdr:col>6</xdr:col>
      <xdr:colOff>38100</xdr:colOff>
      <xdr:row>77</xdr:row>
      <xdr:rowOff>61069</xdr:rowOff>
    </xdr:to>
    <xdr:sp macro="" textlink="">
      <xdr:nvSpPr>
        <xdr:cNvPr id="207" name="楕円 206"/>
        <xdr:cNvSpPr/>
      </xdr:nvSpPr>
      <xdr:spPr>
        <a:xfrm>
          <a:off x="1079500" y="131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52196</xdr:rowOff>
    </xdr:from>
    <xdr:ext cx="469744" cy="259045"/>
    <xdr:sp macro="" textlink="">
      <xdr:nvSpPr>
        <xdr:cNvPr id="208" name="テキスト ボックス 207"/>
        <xdr:cNvSpPr txBox="1"/>
      </xdr:nvSpPr>
      <xdr:spPr>
        <a:xfrm>
          <a:off x="895428" y="132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130518</xdr:rowOff>
    </xdr:from>
    <xdr:to>
      <xdr:col>24</xdr:col>
      <xdr:colOff>63500</xdr:colOff>
      <xdr:row>93</xdr:row>
      <xdr:rowOff>87637</xdr:rowOff>
    </xdr:to>
    <xdr:cxnSp macro="">
      <xdr:nvCxnSpPr>
        <xdr:cNvPr id="238" name="直線コネクタ 237"/>
        <xdr:cNvCxnSpPr/>
      </xdr:nvCxnSpPr>
      <xdr:spPr>
        <a:xfrm flipV="1">
          <a:off x="3797300" y="15903918"/>
          <a:ext cx="838200" cy="12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87637</xdr:rowOff>
    </xdr:from>
    <xdr:to>
      <xdr:col>19</xdr:col>
      <xdr:colOff>177800</xdr:colOff>
      <xdr:row>93</xdr:row>
      <xdr:rowOff>107792</xdr:rowOff>
    </xdr:to>
    <xdr:cxnSp macro="">
      <xdr:nvCxnSpPr>
        <xdr:cNvPr id="241" name="直線コネクタ 240"/>
        <xdr:cNvCxnSpPr/>
      </xdr:nvCxnSpPr>
      <xdr:spPr>
        <a:xfrm flipV="1">
          <a:off x="2908300" y="16032487"/>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107792</xdr:rowOff>
    </xdr:from>
    <xdr:to>
      <xdr:col>15</xdr:col>
      <xdr:colOff>50800</xdr:colOff>
      <xdr:row>93</xdr:row>
      <xdr:rowOff>163113</xdr:rowOff>
    </xdr:to>
    <xdr:cxnSp macro="">
      <xdr:nvCxnSpPr>
        <xdr:cNvPr id="244" name="直線コネクタ 243"/>
        <xdr:cNvCxnSpPr/>
      </xdr:nvCxnSpPr>
      <xdr:spPr>
        <a:xfrm flipV="1">
          <a:off x="2019300" y="16052642"/>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163113</xdr:rowOff>
    </xdr:from>
    <xdr:to>
      <xdr:col>10</xdr:col>
      <xdr:colOff>114300</xdr:colOff>
      <xdr:row>94</xdr:row>
      <xdr:rowOff>106762</xdr:rowOff>
    </xdr:to>
    <xdr:cxnSp macro="">
      <xdr:nvCxnSpPr>
        <xdr:cNvPr id="247" name="直線コネクタ 246"/>
        <xdr:cNvCxnSpPr/>
      </xdr:nvCxnSpPr>
      <xdr:spPr>
        <a:xfrm flipV="1">
          <a:off x="1130300" y="16107963"/>
          <a:ext cx="889000" cy="1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79718</xdr:rowOff>
    </xdr:from>
    <xdr:to>
      <xdr:col>24</xdr:col>
      <xdr:colOff>114300</xdr:colOff>
      <xdr:row>93</xdr:row>
      <xdr:rowOff>9868</xdr:rowOff>
    </xdr:to>
    <xdr:sp macro="" textlink="">
      <xdr:nvSpPr>
        <xdr:cNvPr id="257" name="楕円 256"/>
        <xdr:cNvSpPr/>
      </xdr:nvSpPr>
      <xdr:spPr>
        <a:xfrm>
          <a:off x="4584700" y="158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102595</xdr:rowOff>
    </xdr:from>
    <xdr:ext cx="599010" cy="259045"/>
    <xdr:sp macro="" textlink="">
      <xdr:nvSpPr>
        <xdr:cNvPr id="258" name="扶助費該当値テキスト"/>
        <xdr:cNvSpPr txBox="1"/>
      </xdr:nvSpPr>
      <xdr:spPr>
        <a:xfrm>
          <a:off x="4686300" y="1570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36837</xdr:rowOff>
    </xdr:from>
    <xdr:to>
      <xdr:col>20</xdr:col>
      <xdr:colOff>38100</xdr:colOff>
      <xdr:row>93</xdr:row>
      <xdr:rowOff>138437</xdr:rowOff>
    </xdr:to>
    <xdr:sp macro="" textlink="">
      <xdr:nvSpPr>
        <xdr:cNvPr id="259" name="楕円 258"/>
        <xdr:cNvSpPr/>
      </xdr:nvSpPr>
      <xdr:spPr>
        <a:xfrm>
          <a:off x="3746500" y="159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154964</xdr:rowOff>
    </xdr:from>
    <xdr:ext cx="599010" cy="259045"/>
    <xdr:sp macro="" textlink="">
      <xdr:nvSpPr>
        <xdr:cNvPr id="260" name="テキスト ボックス 259"/>
        <xdr:cNvSpPr txBox="1"/>
      </xdr:nvSpPr>
      <xdr:spPr>
        <a:xfrm>
          <a:off x="3497795" y="157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56992</xdr:rowOff>
    </xdr:from>
    <xdr:to>
      <xdr:col>15</xdr:col>
      <xdr:colOff>101600</xdr:colOff>
      <xdr:row>93</xdr:row>
      <xdr:rowOff>158592</xdr:rowOff>
    </xdr:to>
    <xdr:sp macro="" textlink="">
      <xdr:nvSpPr>
        <xdr:cNvPr id="261" name="楕円 260"/>
        <xdr:cNvSpPr/>
      </xdr:nvSpPr>
      <xdr:spPr>
        <a:xfrm>
          <a:off x="2857500" y="160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3669</xdr:rowOff>
    </xdr:from>
    <xdr:ext cx="599010" cy="259045"/>
    <xdr:sp macro="" textlink="">
      <xdr:nvSpPr>
        <xdr:cNvPr id="262" name="テキスト ボックス 261"/>
        <xdr:cNvSpPr txBox="1"/>
      </xdr:nvSpPr>
      <xdr:spPr>
        <a:xfrm>
          <a:off x="2608795" y="1577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112313</xdr:rowOff>
    </xdr:from>
    <xdr:to>
      <xdr:col>10</xdr:col>
      <xdr:colOff>165100</xdr:colOff>
      <xdr:row>94</xdr:row>
      <xdr:rowOff>42463</xdr:rowOff>
    </xdr:to>
    <xdr:sp macro="" textlink="">
      <xdr:nvSpPr>
        <xdr:cNvPr id="263" name="楕円 262"/>
        <xdr:cNvSpPr/>
      </xdr:nvSpPr>
      <xdr:spPr>
        <a:xfrm>
          <a:off x="1968500" y="160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58990</xdr:rowOff>
    </xdr:from>
    <xdr:ext cx="599010" cy="259045"/>
    <xdr:sp macro="" textlink="">
      <xdr:nvSpPr>
        <xdr:cNvPr id="264" name="テキスト ボックス 263"/>
        <xdr:cNvSpPr txBox="1"/>
      </xdr:nvSpPr>
      <xdr:spPr>
        <a:xfrm>
          <a:off x="1719795" y="158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55962</xdr:rowOff>
    </xdr:from>
    <xdr:to>
      <xdr:col>6</xdr:col>
      <xdr:colOff>38100</xdr:colOff>
      <xdr:row>94</xdr:row>
      <xdr:rowOff>157562</xdr:rowOff>
    </xdr:to>
    <xdr:sp macro="" textlink="">
      <xdr:nvSpPr>
        <xdr:cNvPr id="265" name="楕円 264"/>
        <xdr:cNvSpPr/>
      </xdr:nvSpPr>
      <xdr:spPr>
        <a:xfrm>
          <a:off x="1079500" y="161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2639</xdr:rowOff>
    </xdr:from>
    <xdr:ext cx="599010" cy="259045"/>
    <xdr:sp macro="" textlink="">
      <xdr:nvSpPr>
        <xdr:cNvPr id="266" name="テキスト ボックス 265"/>
        <xdr:cNvSpPr txBox="1"/>
      </xdr:nvSpPr>
      <xdr:spPr>
        <a:xfrm>
          <a:off x="830795" y="159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168536</xdr:rowOff>
    </xdr:from>
    <xdr:to>
      <xdr:col>55</xdr:col>
      <xdr:colOff>0</xdr:colOff>
      <xdr:row>35</xdr:row>
      <xdr:rowOff>7145</xdr:rowOff>
    </xdr:to>
    <xdr:cxnSp macro="">
      <xdr:nvCxnSpPr>
        <xdr:cNvPr id="298" name="直線コネクタ 297"/>
        <xdr:cNvCxnSpPr/>
      </xdr:nvCxnSpPr>
      <xdr:spPr>
        <a:xfrm flipV="1">
          <a:off x="9639300" y="5997836"/>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7145</xdr:rowOff>
    </xdr:from>
    <xdr:to>
      <xdr:col>50</xdr:col>
      <xdr:colOff>114300</xdr:colOff>
      <xdr:row>35</xdr:row>
      <xdr:rowOff>44472</xdr:rowOff>
    </xdr:to>
    <xdr:cxnSp macro="">
      <xdr:nvCxnSpPr>
        <xdr:cNvPr id="301" name="直線コネクタ 300"/>
        <xdr:cNvCxnSpPr/>
      </xdr:nvCxnSpPr>
      <xdr:spPr>
        <a:xfrm flipV="1">
          <a:off x="8750300" y="6007895"/>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3" name="テキスト ボックス 302"/>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44472</xdr:rowOff>
    </xdr:from>
    <xdr:to>
      <xdr:col>45</xdr:col>
      <xdr:colOff>177800</xdr:colOff>
      <xdr:row>35</xdr:row>
      <xdr:rowOff>67463</xdr:rowOff>
    </xdr:to>
    <xdr:cxnSp macro="">
      <xdr:nvCxnSpPr>
        <xdr:cNvPr id="304" name="直線コネクタ 303"/>
        <xdr:cNvCxnSpPr/>
      </xdr:nvCxnSpPr>
      <xdr:spPr>
        <a:xfrm flipV="1">
          <a:off x="7861300" y="6045222"/>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6" name="テキスト ボックス 305"/>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14558</xdr:rowOff>
    </xdr:from>
    <xdr:to>
      <xdr:col>41</xdr:col>
      <xdr:colOff>50800</xdr:colOff>
      <xdr:row>35</xdr:row>
      <xdr:rowOff>67463</xdr:rowOff>
    </xdr:to>
    <xdr:cxnSp macro="">
      <xdr:nvCxnSpPr>
        <xdr:cNvPr id="307" name="直線コネクタ 306"/>
        <xdr:cNvCxnSpPr/>
      </xdr:nvCxnSpPr>
      <xdr:spPr>
        <a:xfrm>
          <a:off x="6972300" y="6015308"/>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9" name="テキスト ボックス 308"/>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1" name="テキスト ボックス 310"/>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117736</xdr:rowOff>
    </xdr:from>
    <xdr:to>
      <xdr:col>55</xdr:col>
      <xdr:colOff>50800</xdr:colOff>
      <xdr:row>35</xdr:row>
      <xdr:rowOff>47886</xdr:rowOff>
    </xdr:to>
    <xdr:sp macro="" textlink="">
      <xdr:nvSpPr>
        <xdr:cNvPr id="317" name="楕円 316"/>
        <xdr:cNvSpPr/>
      </xdr:nvSpPr>
      <xdr:spPr>
        <a:xfrm>
          <a:off x="10426700" y="59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140613</xdr:rowOff>
    </xdr:from>
    <xdr:ext cx="534377" cy="259045"/>
    <xdr:sp macro="" textlink="">
      <xdr:nvSpPr>
        <xdr:cNvPr id="318" name="補助費等該当値テキスト"/>
        <xdr:cNvSpPr txBox="1"/>
      </xdr:nvSpPr>
      <xdr:spPr>
        <a:xfrm>
          <a:off x="10528300" y="5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127795</xdr:rowOff>
    </xdr:from>
    <xdr:to>
      <xdr:col>50</xdr:col>
      <xdr:colOff>165100</xdr:colOff>
      <xdr:row>35</xdr:row>
      <xdr:rowOff>57945</xdr:rowOff>
    </xdr:to>
    <xdr:sp macro="" textlink="">
      <xdr:nvSpPr>
        <xdr:cNvPr id="319" name="楕円 318"/>
        <xdr:cNvSpPr/>
      </xdr:nvSpPr>
      <xdr:spPr>
        <a:xfrm>
          <a:off x="9588500" y="5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74472</xdr:rowOff>
    </xdr:from>
    <xdr:ext cx="534377" cy="259045"/>
    <xdr:sp macro="" textlink="">
      <xdr:nvSpPr>
        <xdr:cNvPr id="320" name="テキスト ボックス 319"/>
        <xdr:cNvSpPr txBox="1"/>
      </xdr:nvSpPr>
      <xdr:spPr>
        <a:xfrm>
          <a:off x="9372111" y="57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165122</xdr:rowOff>
    </xdr:from>
    <xdr:to>
      <xdr:col>46</xdr:col>
      <xdr:colOff>38100</xdr:colOff>
      <xdr:row>35</xdr:row>
      <xdr:rowOff>95272</xdr:rowOff>
    </xdr:to>
    <xdr:sp macro="" textlink="">
      <xdr:nvSpPr>
        <xdr:cNvPr id="321" name="楕円 320"/>
        <xdr:cNvSpPr/>
      </xdr:nvSpPr>
      <xdr:spPr>
        <a:xfrm>
          <a:off x="8699500" y="59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111799</xdr:rowOff>
    </xdr:from>
    <xdr:ext cx="534377" cy="259045"/>
    <xdr:sp macro="" textlink="">
      <xdr:nvSpPr>
        <xdr:cNvPr id="322" name="テキスト ボックス 321"/>
        <xdr:cNvSpPr txBox="1"/>
      </xdr:nvSpPr>
      <xdr:spPr>
        <a:xfrm>
          <a:off x="8483111" y="57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16663</xdr:rowOff>
    </xdr:from>
    <xdr:to>
      <xdr:col>41</xdr:col>
      <xdr:colOff>101600</xdr:colOff>
      <xdr:row>35</xdr:row>
      <xdr:rowOff>118263</xdr:rowOff>
    </xdr:to>
    <xdr:sp macro="" textlink="">
      <xdr:nvSpPr>
        <xdr:cNvPr id="323" name="楕円 322"/>
        <xdr:cNvSpPr/>
      </xdr:nvSpPr>
      <xdr:spPr>
        <a:xfrm>
          <a:off x="7810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134790</xdr:rowOff>
    </xdr:from>
    <xdr:ext cx="534377" cy="259045"/>
    <xdr:sp macro="" textlink="">
      <xdr:nvSpPr>
        <xdr:cNvPr id="324" name="テキスト ボックス 323"/>
        <xdr:cNvSpPr txBox="1"/>
      </xdr:nvSpPr>
      <xdr:spPr>
        <a:xfrm>
          <a:off x="7594111" y="57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135208</xdr:rowOff>
    </xdr:from>
    <xdr:to>
      <xdr:col>36</xdr:col>
      <xdr:colOff>165100</xdr:colOff>
      <xdr:row>35</xdr:row>
      <xdr:rowOff>65358</xdr:rowOff>
    </xdr:to>
    <xdr:sp macro="" textlink="">
      <xdr:nvSpPr>
        <xdr:cNvPr id="325" name="楕円 324"/>
        <xdr:cNvSpPr/>
      </xdr:nvSpPr>
      <xdr:spPr>
        <a:xfrm>
          <a:off x="6921500" y="59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81885</xdr:rowOff>
    </xdr:from>
    <xdr:ext cx="534377" cy="259045"/>
    <xdr:sp macro="" textlink="">
      <xdr:nvSpPr>
        <xdr:cNvPr id="326" name="テキスト ボックス 325"/>
        <xdr:cNvSpPr txBox="1"/>
      </xdr:nvSpPr>
      <xdr:spPr>
        <a:xfrm>
          <a:off x="6705111" y="57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92750</xdr:rowOff>
    </xdr:from>
    <xdr:to>
      <xdr:col>54</xdr:col>
      <xdr:colOff>189865</xdr:colOff>
      <xdr:row>58</xdr:row>
      <xdr:rowOff>145176</xdr:rowOff>
    </xdr:to>
    <xdr:cxnSp macro="">
      <xdr:nvCxnSpPr>
        <xdr:cNvPr id="352" name="直線コネクタ 351"/>
        <xdr:cNvCxnSpPr/>
      </xdr:nvCxnSpPr>
      <xdr:spPr>
        <a:xfrm flipV="1">
          <a:off x="10475595" y="9008150"/>
          <a:ext cx="1270" cy="1081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149003</xdr:rowOff>
    </xdr:from>
    <xdr:ext cx="534377" cy="259045"/>
    <xdr:sp macro="" textlink="">
      <xdr:nvSpPr>
        <xdr:cNvPr id="353" name="普通建設事業費最小値テキスト"/>
        <xdr:cNvSpPr txBox="1"/>
      </xdr:nvSpPr>
      <xdr:spPr>
        <a:xfrm>
          <a:off x="10528300" y="100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145176</xdr:rowOff>
    </xdr:from>
    <xdr:to>
      <xdr:col>55</xdr:col>
      <xdr:colOff>88900</xdr:colOff>
      <xdr:row>58</xdr:row>
      <xdr:rowOff>145176</xdr:rowOff>
    </xdr:to>
    <xdr:cxnSp macro="">
      <xdr:nvCxnSpPr>
        <xdr:cNvPr id="354" name="直線コネクタ 353"/>
        <xdr:cNvCxnSpPr/>
      </xdr:nvCxnSpPr>
      <xdr:spPr>
        <a:xfrm>
          <a:off x="10388600" y="1008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39427</xdr:rowOff>
    </xdr:from>
    <xdr:ext cx="599010" cy="259045"/>
    <xdr:sp macro="" textlink="">
      <xdr:nvSpPr>
        <xdr:cNvPr id="355" name="普通建設事業費最大値テキスト"/>
        <xdr:cNvSpPr txBox="1"/>
      </xdr:nvSpPr>
      <xdr:spPr>
        <a:xfrm>
          <a:off x="10528300" y="87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92750</xdr:rowOff>
    </xdr:from>
    <xdr:to>
      <xdr:col>55</xdr:col>
      <xdr:colOff>88900</xdr:colOff>
      <xdr:row>52</xdr:row>
      <xdr:rowOff>92750</xdr:rowOff>
    </xdr:to>
    <xdr:cxnSp macro="">
      <xdr:nvCxnSpPr>
        <xdr:cNvPr id="356" name="直線コネクタ 355"/>
        <xdr:cNvCxnSpPr/>
      </xdr:nvCxnSpPr>
      <xdr:spPr>
        <a:xfrm>
          <a:off x="10388600" y="900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27980</xdr:rowOff>
    </xdr:from>
    <xdr:to>
      <xdr:col>55</xdr:col>
      <xdr:colOff>0</xdr:colOff>
      <xdr:row>52</xdr:row>
      <xdr:rowOff>92750</xdr:rowOff>
    </xdr:to>
    <xdr:cxnSp macro="">
      <xdr:nvCxnSpPr>
        <xdr:cNvPr id="357" name="直線コネクタ 356"/>
        <xdr:cNvCxnSpPr/>
      </xdr:nvCxnSpPr>
      <xdr:spPr>
        <a:xfrm>
          <a:off x="9639300" y="8600480"/>
          <a:ext cx="8382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39732</xdr:rowOff>
    </xdr:from>
    <xdr:ext cx="534377" cy="259045"/>
    <xdr:sp macro="" textlink="">
      <xdr:nvSpPr>
        <xdr:cNvPr id="358" name="普通建設事業費平均値テキスト"/>
        <xdr:cNvSpPr txBox="1"/>
      </xdr:nvSpPr>
      <xdr:spPr>
        <a:xfrm>
          <a:off x="10528300" y="9640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61305</xdr:rowOff>
    </xdr:from>
    <xdr:to>
      <xdr:col>55</xdr:col>
      <xdr:colOff>50800</xdr:colOff>
      <xdr:row>56</xdr:row>
      <xdr:rowOff>162905</xdr:rowOff>
    </xdr:to>
    <xdr:sp macro="" textlink="">
      <xdr:nvSpPr>
        <xdr:cNvPr id="359" name="フローチャート: 判断 358"/>
        <xdr:cNvSpPr/>
      </xdr:nvSpPr>
      <xdr:spPr>
        <a:xfrm>
          <a:off x="10426700" y="96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27980</xdr:rowOff>
    </xdr:from>
    <xdr:to>
      <xdr:col>50</xdr:col>
      <xdr:colOff>114300</xdr:colOff>
      <xdr:row>52</xdr:row>
      <xdr:rowOff>159741</xdr:rowOff>
    </xdr:to>
    <xdr:cxnSp macro="">
      <xdr:nvCxnSpPr>
        <xdr:cNvPr id="360" name="直線コネクタ 359"/>
        <xdr:cNvCxnSpPr/>
      </xdr:nvCxnSpPr>
      <xdr:spPr>
        <a:xfrm flipV="1">
          <a:off x="8750300" y="8600480"/>
          <a:ext cx="889000" cy="4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72332</xdr:rowOff>
    </xdr:from>
    <xdr:to>
      <xdr:col>50</xdr:col>
      <xdr:colOff>165100</xdr:colOff>
      <xdr:row>57</xdr:row>
      <xdr:rowOff>2482</xdr:rowOff>
    </xdr:to>
    <xdr:sp macro="" textlink="">
      <xdr:nvSpPr>
        <xdr:cNvPr id="361" name="フローチャート: 判断 360"/>
        <xdr:cNvSpPr/>
      </xdr:nvSpPr>
      <xdr:spPr>
        <a:xfrm>
          <a:off x="95885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165059</xdr:rowOff>
    </xdr:from>
    <xdr:ext cx="534377" cy="259045"/>
    <xdr:sp macro="" textlink="">
      <xdr:nvSpPr>
        <xdr:cNvPr id="362" name="テキスト ボックス 361"/>
        <xdr:cNvSpPr txBox="1"/>
      </xdr:nvSpPr>
      <xdr:spPr>
        <a:xfrm>
          <a:off x="9372111" y="97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159741</xdr:rowOff>
    </xdr:from>
    <xdr:to>
      <xdr:col>45</xdr:col>
      <xdr:colOff>177800</xdr:colOff>
      <xdr:row>54</xdr:row>
      <xdr:rowOff>17541</xdr:rowOff>
    </xdr:to>
    <xdr:cxnSp macro="">
      <xdr:nvCxnSpPr>
        <xdr:cNvPr id="363" name="直線コネクタ 362"/>
        <xdr:cNvCxnSpPr/>
      </xdr:nvCxnSpPr>
      <xdr:spPr>
        <a:xfrm flipV="1">
          <a:off x="7861300" y="9075141"/>
          <a:ext cx="889000" cy="2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67934</xdr:rowOff>
    </xdr:from>
    <xdr:to>
      <xdr:col>46</xdr:col>
      <xdr:colOff>38100</xdr:colOff>
      <xdr:row>56</xdr:row>
      <xdr:rowOff>169534</xdr:rowOff>
    </xdr:to>
    <xdr:sp macro="" textlink="">
      <xdr:nvSpPr>
        <xdr:cNvPr id="364" name="フローチャート: 判断 363"/>
        <xdr:cNvSpPr/>
      </xdr:nvSpPr>
      <xdr:spPr>
        <a:xfrm>
          <a:off x="869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160661</xdr:rowOff>
    </xdr:from>
    <xdr:ext cx="534377" cy="259045"/>
    <xdr:sp macro="" textlink="">
      <xdr:nvSpPr>
        <xdr:cNvPr id="365" name="テキスト ボックス 364"/>
        <xdr:cNvSpPr txBox="1"/>
      </xdr:nvSpPr>
      <xdr:spPr>
        <a:xfrm>
          <a:off x="848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17541</xdr:rowOff>
    </xdr:from>
    <xdr:to>
      <xdr:col>41</xdr:col>
      <xdr:colOff>50800</xdr:colOff>
      <xdr:row>56</xdr:row>
      <xdr:rowOff>132124</xdr:rowOff>
    </xdr:to>
    <xdr:cxnSp macro="">
      <xdr:nvCxnSpPr>
        <xdr:cNvPr id="366" name="直線コネクタ 365"/>
        <xdr:cNvCxnSpPr/>
      </xdr:nvCxnSpPr>
      <xdr:spPr>
        <a:xfrm flipV="1">
          <a:off x="6972300" y="9275841"/>
          <a:ext cx="889000" cy="4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98904</xdr:rowOff>
    </xdr:from>
    <xdr:to>
      <xdr:col>41</xdr:col>
      <xdr:colOff>101600</xdr:colOff>
      <xdr:row>57</xdr:row>
      <xdr:rowOff>29054</xdr:rowOff>
    </xdr:to>
    <xdr:sp macro="" textlink="">
      <xdr:nvSpPr>
        <xdr:cNvPr id="367" name="フローチャート: 判断 366"/>
        <xdr:cNvSpPr/>
      </xdr:nvSpPr>
      <xdr:spPr>
        <a:xfrm>
          <a:off x="7810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20181</xdr:rowOff>
    </xdr:from>
    <xdr:ext cx="534377" cy="259045"/>
    <xdr:sp macro="" textlink="">
      <xdr:nvSpPr>
        <xdr:cNvPr id="368" name="テキスト ボックス 367"/>
        <xdr:cNvSpPr txBox="1"/>
      </xdr:nvSpPr>
      <xdr:spPr>
        <a:xfrm>
          <a:off x="7594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88312</xdr:rowOff>
    </xdr:from>
    <xdr:to>
      <xdr:col>36</xdr:col>
      <xdr:colOff>165100</xdr:colOff>
      <xdr:row>57</xdr:row>
      <xdr:rowOff>18462</xdr:rowOff>
    </xdr:to>
    <xdr:sp macro="" textlink="">
      <xdr:nvSpPr>
        <xdr:cNvPr id="369" name="フローチャート: 判断 368"/>
        <xdr:cNvSpPr/>
      </xdr:nvSpPr>
      <xdr:spPr>
        <a:xfrm>
          <a:off x="6921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9589</xdr:rowOff>
    </xdr:from>
    <xdr:ext cx="534377" cy="259045"/>
    <xdr:sp macro="" textlink="">
      <xdr:nvSpPr>
        <xdr:cNvPr id="370" name="テキスト ボックス 369"/>
        <xdr:cNvSpPr txBox="1"/>
      </xdr:nvSpPr>
      <xdr:spPr>
        <a:xfrm>
          <a:off x="6705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41950</xdr:rowOff>
    </xdr:from>
    <xdr:to>
      <xdr:col>55</xdr:col>
      <xdr:colOff>50800</xdr:colOff>
      <xdr:row>52</xdr:row>
      <xdr:rowOff>143550</xdr:rowOff>
    </xdr:to>
    <xdr:sp macro="" textlink="">
      <xdr:nvSpPr>
        <xdr:cNvPr id="376" name="楕円 375"/>
        <xdr:cNvSpPr/>
      </xdr:nvSpPr>
      <xdr:spPr>
        <a:xfrm>
          <a:off x="10426700" y="89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166427</xdr:rowOff>
    </xdr:from>
    <xdr:ext cx="599010" cy="259045"/>
    <xdr:sp macro="" textlink="">
      <xdr:nvSpPr>
        <xdr:cNvPr id="377" name="普通建設事業費該当値テキスト"/>
        <xdr:cNvSpPr txBox="1"/>
      </xdr:nvSpPr>
      <xdr:spPr>
        <a:xfrm>
          <a:off x="10528300" y="891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148630</xdr:rowOff>
    </xdr:from>
    <xdr:to>
      <xdr:col>50</xdr:col>
      <xdr:colOff>165100</xdr:colOff>
      <xdr:row>50</xdr:row>
      <xdr:rowOff>78780</xdr:rowOff>
    </xdr:to>
    <xdr:sp macro="" textlink="">
      <xdr:nvSpPr>
        <xdr:cNvPr id="378" name="楕円 377"/>
        <xdr:cNvSpPr/>
      </xdr:nvSpPr>
      <xdr:spPr>
        <a:xfrm>
          <a:off x="9588500" y="8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95307</xdr:rowOff>
    </xdr:from>
    <xdr:ext cx="599010" cy="259045"/>
    <xdr:sp macro="" textlink="">
      <xdr:nvSpPr>
        <xdr:cNvPr id="379" name="テキスト ボックス 378"/>
        <xdr:cNvSpPr txBox="1"/>
      </xdr:nvSpPr>
      <xdr:spPr>
        <a:xfrm>
          <a:off x="9339795" y="83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108941</xdr:rowOff>
    </xdr:from>
    <xdr:to>
      <xdr:col>46</xdr:col>
      <xdr:colOff>38100</xdr:colOff>
      <xdr:row>53</xdr:row>
      <xdr:rowOff>39091</xdr:rowOff>
    </xdr:to>
    <xdr:sp macro="" textlink="">
      <xdr:nvSpPr>
        <xdr:cNvPr id="380" name="楕円 379"/>
        <xdr:cNvSpPr/>
      </xdr:nvSpPr>
      <xdr:spPr>
        <a:xfrm>
          <a:off x="8699500" y="9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55618</xdr:rowOff>
    </xdr:from>
    <xdr:ext cx="599010" cy="259045"/>
    <xdr:sp macro="" textlink="">
      <xdr:nvSpPr>
        <xdr:cNvPr id="381" name="テキスト ボックス 380"/>
        <xdr:cNvSpPr txBox="1"/>
      </xdr:nvSpPr>
      <xdr:spPr>
        <a:xfrm>
          <a:off x="8450795" y="8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138191</xdr:rowOff>
    </xdr:from>
    <xdr:to>
      <xdr:col>41</xdr:col>
      <xdr:colOff>101600</xdr:colOff>
      <xdr:row>54</xdr:row>
      <xdr:rowOff>68341</xdr:rowOff>
    </xdr:to>
    <xdr:sp macro="" textlink="">
      <xdr:nvSpPr>
        <xdr:cNvPr id="382" name="楕円 381"/>
        <xdr:cNvSpPr/>
      </xdr:nvSpPr>
      <xdr:spPr>
        <a:xfrm>
          <a:off x="7810500" y="92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84868</xdr:rowOff>
    </xdr:from>
    <xdr:ext cx="534377" cy="259045"/>
    <xdr:sp macro="" textlink="">
      <xdr:nvSpPr>
        <xdr:cNvPr id="383" name="テキスト ボックス 382"/>
        <xdr:cNvSpPr txBox="1"/>
      </xdr:nvSpPr>
      <xdr:spPr>
        <a:xfrm>
          <a:off x="7594111" y="90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81324</xdr:rowOff>
    </xdr:from>
    <xdr:to>
      <xdr:col>36</xdr:col>
      <xdr:colOff>165100</xdr:colOff>
      <xdr:row>57</xdr:row>
      <xdr:rowOff>11474</xdr:rowOff>
    </xdr:to>
    <xdr:sp macro="" textlink="">
      <xdr:nvSpPr>
        <xdr:cNvPr id="384" name="楕円 383"/>
        <xdr:cNvSpPr/>
      </xdr:nvSpPr>
      <xdr:spPr>
        <a:xfrm>
          <a:off x="6921500" y="9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28001</xdr:rowOff>
    </xdr:from>
    <xdr:ext cx="534377" cy="259045"/>
    <xdr:sp macro="" textlink="">
      <xdr:nvSpPr>
        <xdr:cNvPr id="385" name="テキスト ボックス 384"/>
        <xdr:cNvSpPr txBox="1"/>
      </xdr:nvSpPr>
      <xdr:spPr>
        <a:xfrm>
          <a:off x="6705111" y="94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09" name="直線コネクタ 408"/>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0"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1" name="直線コネクタ 410"/>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2"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3" name="直線コネクタ 412"/>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138919</xdr:rowOff>
    </xdr:from>
    <xdr:to>
      <xdr:col>55</xdr:col>
      <xdr:colOff>0</xdr:colOff>
      <xdr:row>72</xdr:row>
      <xdr:rowOff>51460</xdr:rowOff>
    </xdr:to>
    <xdr:cxnSp macro="">
      <xdr:nvCxnSpPr>
        <xdr:cNvPr id="414" name="直線コネクタ 413"/>
        <xdr:cNvCxnSpPr/>
      </xdr:nvCxnSpPr>
      <xdr:spPr>
        <a:xfrm flipV="1">
          <a:off x="9639300" y="12140419"/>
          <a:ext cx="838200" cy="2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5" name="普通建設事業費 （ うち新規整備　）平均値テキスト"/>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6" name="フローチャート: 判断 415"/>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51460</xdr:rowOff>
    </xdr:from>
    <xdr:to>
      <xdr:col>50</xdr:col>
      <xdr:colOff>114300</xdr:colOff>
      <xdr:row>75</xdr:row>
      <xdr:rowOff>153036</xdr:rowOff>
    </xdr:to>
    <xdr:cxnSp macro="">
      <xdr:nvCxnSpPr>
        <xdr:cNvPr id="417" name="直線コネクタ 416"/>
        <xdr:cNvCxnSpPr/>
      </xdr:nvCxnSpPr>
      <xdr:spPr>
        <a:xfrm flipV="1">
          <a:off x="8750300" y="12395860"/>
          <a:ext cx="889000" cy="6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18" name="フローチャート: 判断 417"/>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19" name="テキスト ボックス 418"/>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113487</xdr:rowOff>
    </xdr:from>
    <xdr:to>
      <xdr:col>45</xdr:col>
      <xdr:colOff>177800</xdr:colOff>
      <xdr:row>75</xdr:row>
      <xdr:rowOff>153036</xdr:rowOff>
    </xdr:to>
    <xdr:cxnSp macro="">
      <xdr:nvCxnSpPr>
        <xdr:cNvPr id="420" name="直線コネクタ 419"/>
        <xdr:cNvCxnSpPr/>
      </xdr:nvCxnSpPr>
      <xdr:spPr>
        <a:xfrm>
          <a:off x="7861300" y="12800787"/>
          <a:ext cx="889000" cy="2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1" name="フローチャート: 判断 420"/>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2" name="テキスト ボックス 421"/>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113487</xdr:rowOff>
    </xdr:from>
    <xdr:to>
      <xdr:col>41</xdr:col>
      <xdr:colOff>50800</xdr:colOff>
      <xdr:row>77</xdr:row>
      <xdr:rowOff>63576</xdr:rowOff>
    </xdr:to>
    <xdr:cxnSp macro="">
      <xdr:nvCxnSpPr>
        <xdr:cNvPr id="423" name="直線コネクタ 422"/>
        <xdr:cNvCxnSpPr/>
      </xdr:nvCxnSpPr>
      <xdr:spPr>
        <a:xfrm flipV="1">
          <a:off x="6972300" y="12800787"/>
          <a:ext cx="889000" cy="4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4" name="フローチャート: 判断 423"/>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5" name="テキスト ボックス 424"/>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6" name="フローチャート: 判断 425"/>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7" name="テキスト ボックス 426"/>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88119</xdr:rowOff>
    </xdr:from>
    <xdr:to>
      <xdr:col>55</xdr:col>
      <xdr:colOff>50800</xdr:colOff>
      <xdr:row>71</xdr:row>
      <xdr:rowOff>18269</xdr:rowOff>
    </xdr:to>
    <xdr:sp macro="" textlink="">
      <xdr:nvSpPr>
        <xdr:cNvPr id="433" name="楕円 432"/>
        <xdr:cNvSpPr/>
      </xdr:nvSpPr>
      <xdr:spPr>
        <a:xfrm>
          <a:off x="10426700" y="120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41146</xdr:rowOff>
    </xdr:from>
    <xdr:ext cx="534377" cy="259045"/>
    <xdr:sp macro="" textlink="">
      <xdr:nvSpPr>
        <xdr:cNvPr id="434" name="普通建設事業費 （ うち新規整備　）該当値テキスト"/>
        <xdr:cNvSpPr txBox="1"/>
      </xdr:nvSpPr>
      <xdr:spPr>
        <a:xfrm>
          <a:off x="10528300" y="12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660</xdr:rowOff>
    </xdr:from>
    <xdr:to>
      <xdr:col>50</xdr:col>
      <xdr:colOff>165100</xdr:colOff>
      <xdr:row>72</xdr:row>
      <xdr:rowOff>102260</xdr:rowOff>
    </xdr:to>
    <xdr:sp macro="" textlink="">
      <xdr:nvSpPr>
        <xdr:cNvPr id="435" name="楕円 434"/>
        <xdr:cNvSpPr/>
      </xdr:nvSpPr>
      <xdr:spPr>
        <a:xfrm>
          <a:off x="9588500" y="12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118787</xdr:rowOff>
    </xdr:from>
    <xdr:ext cx="534377" cy="259045"/>
    <xdr:sp macro="" textlink="">
      <xdr:nvSpPr>
        <xdr:cNvPr id="436" name="テキスト ボックス 435"/>
        <xdr:cNvSpPr txBox="1"/>
      </xdr:nvSpPr>
      <xdr:spPr>
        <a:xfrm>
          <a:off x="9372111" y="121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102235</xdr:rowOff>
    </xdr:from>
    <xdr:to>
      <xdr:col>46</xdr:col>
      <xdr:colOff>38100</xdr:colOff>
      <xdr:row>76</xdr:row>
      <xdr:rowOff>32386</xdr:rowOff>
    </xdr:to>
    <xdr:sp macro="" textlink="">
      <xdr:nvSpPr>
        <xdr:cNvPr id="437" name="楕円 436"/>
        <xdr:cNvSpPr/>
      </xdr:nvSpPr>
      <xdr:spPr>
        <a:xfrm>
          <a:off x="8699500" y="12960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48912</xdr:rowOff>
    </xdr:from>
    <xdr:ext cx="534377" cy="259045"/>
    <xdr:sp macro="" textlink="">
      <xdr:nvSpPr>
        <xdr:cNvPr id="438" name="テキスト ボックス 437"/>
        <xdr:cNvSpPr txBox="1"/>
      </xdr:nvSpPr>
      <xdr:spPr>
        <a:xfrm>
          <a:off x="8483111" y="127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62687</xdr:rowOff>
    </xdr:from>
    <xdr:to>
      <xdr:col>41</xdr:col>
      <xdr:colOff>101600</xdr:colOff>
      <xdr:row>74</xdr:row>
      <xdr:rowOff>164287</xdr:rowOff>
    </xdr:to>
    <xdr:sp macro="" textlink="">
      <xdr:nvSpPr>
        <xdr:cNvPr id="439" name="楕円 438"/>
        <xdr:cNvSpPr/>
      </xdr:nvSpPr>
      <xdr:spPr>
        <a:xfrm>
          <a:off x="7810500" y="12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9364</xdr:rowOff>
    </xdr:from>
    <xdr:ext cx="534377" cy="259045"/>
    <xdr:sp macro="" textlink="">
      <xdr:nvSpPr>
        <xdr:cNvPr id="440" name="テキスト ボックス 439"/>
        <xdr:cNvSpPr txBox="1"/>
      </xdr:nvSpPr>
      <xdr:spPr>
        <a:xfrm>
          <a:off x="7594111" y="12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12776</xdr:rowOff>
    </xdr:from>
    <xdr:to>
      <xdr:col>36</xdr:col>
      <xdr:colOff>165100</xdr:colOff>
      <xdr:row>77</xdr:row>
      <xdr:rowOff>114376</xdr:rowOff>
    </xdr:to>
    <xdr:sp macro="" textlink="">
      <xdr:nvSpPr>
        <xdr:cNvPr id="441" name="楕円 440"/>
        <xdr:cNvSpPr/>
      </xdr:nvSpPr>
      <xdr:spPr>
        <a:xfrm>
          <a:off x="6921500" y="132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130903</xdr:rowOff>
    </xdr:from>
    <xdr:ext cx="534377" cy="259045"/>
    <xdr:sp macro="" textlink="">
      <xdr:nvSpPr>
        <xdr:cNvPr id="442" name="テキスト ボックス 441"/>
        <xdr:cNvSpPr txBox="1"/>
      </xdr:nvSpPr>
      <xdr:spPr>
        <a:xfrm>
          <a:off x="6705111" y="129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6" name="直線コネクタ 465"/>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7"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68" name="直線コネクタ 467"/>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69"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0" name="直線コネクタ 469"/>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145548</xdr:rowOff>
    </xdr:from>
    <xdr:to>
      <xdr:col>55</xdr:col>
      <xdr:colOff>0</xdr:colOff>
      <xdr:row>97</xdr:row>
      <xdr:rowOff>82855</xdr:rowOff>
    </xdr:to>
    <xdr:cxnSp macro="">
      <xdr:nvCxnSpPr>
        <xdr:cNvPr id="471" name="直線コネクタ 470"/>
        <xdr:cNvCxnSpPr/>
      </xdr:nvCxnSpPr>
      <xdr:spPr>
        <a:xfrm>
          <a:off x="9639300" y="15747498"/>
          <a:ext cx="838200" cy="9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2"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3" name="フローチャート: 判断 472"/>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145548</xdr:rowOff>
    </xdr:from>
    <xdr:to>
      <xdr:col>50</xdr:col>
      <xdr:colOff>114300</xdr:colOff>
      <xdr:row>92</xdr:row>
      <xdr:rowOff>110877</xdr:rowOff>
    </xdr:to>
    <xdr:cxnSp macro="">
      <xdr:nvCxnSpPr>
        <xdr:cNvPr id="474" name="直線コネクタ 473"/>
        <xdr:cNvCxnSpPr/>
      </xdr:nvCxnSpPr>
      <xdr:spPr>
        <a:xfrm flipV="1">
          <a:off x="8750300" y="15747498"/>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5" name="フローチャート: 判断 474"/>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6" name="テキスト ボックス 475"/>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110877</xdr:rowOff>
    </xdr:from>
    <xdr:to>
      <xdr:col>45</xdr:col>
      <xdr:colOff>177800</xdr:colOff>
      <xdr:row>95</xdr:row>
      <xdr:rowOff>135567</xdr:rowOff>
    </xdr:to>
    <xdr:cxnSp macro="">
      <xdr:nvCxnSpPr>
        <xdr:cNvPr id="477" name="直線コネクタ 476"/>
        <xdr:cNvCxnSpPr/>
      </xdr:nvCxnSpPr>
      <xdr:spPr>
        <a:xfrm flipV="1">
          <a:off x="7861300" y="15884277"/>
          <a:ext cx="889000" cy="5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8" name="フローチャート: 判断 477"/>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9" name="テキスト ボックス 478"/>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135567</xdr:rowOff>
    </xdr:from>
    <xdr:to>
      <xdr:col>41</xdr:col>
      <xdr:colOff>50800</xdr:colOff>
      <xdr:row>97</xdr:row>
      <xdr:rowOff>25076</xdr:rowOff>
    </xdr:to>
    <xdr:cxnSp macro="">
      <xdr:nvCxnSpPr>
        <xdr:cNvPr id="480" name="直線コネクタ 479"/>
        <xdr:cNvCxnSpPr/>
      </xdr:nvCxnSpPr>
      <xdr:spPr>
        <a:xfrm flipV="1">
          <a:off x="6972300" y="16423317"/>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1" name="フローチャート: 判断 480"/>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2" name="テキスト ボックス 481"/>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3" name="フローチャート: 判断 482"/>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4" name="テキスト ボックス 483"/>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32055</xdr:rowOff>
    </xdr:from>
    <xdr:to>
      <xdr:col>55</xdr:col>
      <xdr:colOff>50800</xdr:colOff>
      <xdr:row>97</xdr:row>
      <xdr:rowOff>133655</xdr:rowOff>
    </xdr:to>
    <xdr:sp macro="" textlink="">
      <xdr:nvSpPr>
        <xdr:cNvPr id="490" name="楕円 489"/>
        <xdr:cNvSpPr/>
      </xdr:nvSpPr>
      <xdr:spPr>
        <a:xfrm>
          <a:off x="10426700" y="166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10482</xdr:rowOff>
    </xdr:from>
    <xdr:ext cx="534377" cy="259045"/>
    <xdr:sp macro="" textlink="">
      <xdr:nvSpPr>
        <xdr:cNvPr id="491" name="普通建設事業費 （ うち更新整備　）該当値テキスト"/>
        <xdr:cNvSpPr txBox="1"/>
      </xdr:nvSpPr>
      <xdr:spPr>
        <a:xfrm>
          <a:off x="10528300" y="166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94748</xdr:rowOff>
    </xdr:from>
    <xdr:to>
      <xdr:col>50</xdr:col>
      <xdr:colOff>165100</xdr:colOff>
      <xdr:row>92</xdr:row>
      <xdr:rowOff>24898</xdr:rowOff>
    </xdr:to>
    <xdr:sp macro="" textlink="">
      <xdr:nvSpPr>
        <xdr:cNvPr id="492" name="楕円 491"/>
        <xdr:cNvSpPr/>
      </xdr:nvSpPr>
      <xdr:spPr>
        <a:xfrm>
          <a:off x="9588500" y="156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41425</xdr:rowOff>
    </xdr:from>
    <xdr:ext cx="534377" cy="259045"/>
    <xdr:sp macro="" textlink="">
      <xdr:nvSpPr>
        <xdr:cNvPr id="493" name="テキスト ボックス 492"/>
        <xdr:cNvSpPr txBox="1"/>
      </xdr:nvSpPr>
      <xdr:spPr>
        <a:xfrm>
          <a:off x="9372111" y="154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60077</xdr:rowOff>
    </xdr:from>
    <xdr:to>
      <xdr:col>46</xdr:col>
      <xdr:colOff>38100</xdr:colOff>
      <xdr:row>92</xdr:row>
      <xdr:rowOff>161677</xdr:rowOff>
    </xdr:to>
    <xdr:sp macro="" textlink="">
      <xdr:nvSpPr>
        <xdr:cNvPr id="494" name="楕円 493"/>
        <xdr:cNvSpPr/>
      </xdr:nvSpPr>
      <xdr:spPr>
        <a:xfrm>
          <a:off x="8699500" y="158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6754</xdr:rowOff>
    </xdr:from>
    <xdr:ext cx="534377" cy="259045"/>
    <xdr:sp macro="" textlink="">
      <xdr:nvSpPr>
        <xdr:cNvPr id="495" name="テキスト ボックス 494"/>
        <xdr:cNvSpPr txBox="1"/>
      </xdr:nvSpPr>
      <xdr:spPr>
        <a:xfrm>
          <a:off x="8483111" y="156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84767</xdr:rowOff>
    </xdr:from>
    <xdr:to>
      <xdr:col>41</xdr:col>
      <xdr:colOff>101600</xdr:colOff>
      <xdr:row>96</xdr:row>
      <xdr:rowOff>14917</xdr:rowOff>
    </xdr:to>
    <xdr:sp macro="" textlink="">
      <xdr:nvSpPr>
        <xdr:cNvPr id="496" name="楕円 495"/>
        <xdr:cNvSpPr/>
      </xdr:nvSpPr>
      <xdr:spPr>
        <a:xfrm>
          <a:off x="7810500" y="163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31444</xdr:rowOff>
    </xdr:from>
    <xdr:ext cx="534377" cy="259045"/>
    <xdr:sp macro="" textlink="">
      <xdr:nvSpPr>
        <xdr:cNvPr id="497" name="テキスト ボックス 496"/>
        <xdr:cNvSpPr txBox="1"/>
      </xdr:nvSpPr>
      <xdr:spPr>
        <a:xfrm>
          <a:off x="7594111" y="161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145726</xdr:rowOff>
    </xdr:from>
    <xdr:to>
      <xdr:col>36</xdr:col>
      <xdr:colOff>165100</xdr:colOff>
      <xdr:row>97</xdr:row>
      <xdr:rowOff>75876</xdr:rowOff>
    </xdr:to>
    <xdr:sp macro="" textlink="">
      <xdr:nvSpPr>
        <xdr:cNvPr id="498" name="楕円 497"/>
        <xdr:cNvSpPr/>
      </xdr:nvSpPr>
      <xdr:spPr>
        <a:xfrm>
          <a:off x="6921500" y="166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92403</xdr:rowOff>
    </xdr:from>
    <xdr:ext cx="534377" cy="259045"/>
    <xdr:sp macro="" textlink="">
      <xdr:nvSpPr>
        <xdr:cNvPr id="499" name="テキスト ボックス 498"/>
        <xdr:cNvSpPr txBox="1"/>
      </xdr:nvSpPr>
      <xdr:spPr>
        <a:xfrm>
          <a:off x="6705111" y="163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3" name="テキスト ボックス 51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5" name="テキスト ボックス 51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7" name="テキスト ボックス 51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1" name="直線コネクタ 520"/>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4"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5" name="直線コネクタ 524"/>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107696</xdr:rowOff>
    </xdr:from>
    <xdr:to>
      <xdr:col>85</xdr:col>
      <xdr:colOff>127000</xdr:colOff>
      <xdr:row>38</xdr:row>
      <xdr:rowOff>135813</xdr:rowOff>
    </xdr:to>
    <xdr:cxnSp macro="">
      <xdr:nvCxnSpPr>
        <xdr:cNvPr id="526" name="直線コネクタ 525"/>
        <xdr:cNvCxnSpPr/>
      </xdr:nvCxnSpPr>
      <xdr:spPr>
        <a:xfrm flipV="1">
          <a:off x="15481300" y="6279896"/>
          <a:ext cx="838200" cy="3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7"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28" name="フローチャート: 判断 527"/>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56490</xdr:rowOff>
    </xdr:from>
    <xdr:to>
      <xdr:col>81</xdr:col>
      <xdr:colOff>50800</xdr:colOff>
      <xdr:row>38</xdr:row>
      <xdr:rowOff>135813</xdr:rowOff>
    </xdr:to>
    <xdr:cxnSp macro="">
      <xdr:nvCxnSpPr>
        <xdr:cNvPr id="529" name="直線コネクタ 528"/>
        <xdr:cNvCxnSpPr/>
      </xdr:nvCxnSpPr>
      <xdr:spPr>
        <a:xfrm>
          <a:off x="14592300" y="6571590"/>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0" name="フローチャート: 判断 529"/>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1" name="テキスト ボックス 530"/>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141072</xdr:rowOff>
    </xdr:from>
    <xdr:to>
      <xdr:col>76</xdr:col>
      <xdr:colOff>114300</xdr:colOff>
      <xdr:row>38</xdr:row>
      <xdr:rowOff>56490</xdr:rowOff>
    </xdr:to>
    <xdr:cxnSp macro="">
      <xdr:nvCxnSpPr>
        <xdr:cNvPr id="532" name="直線コネクタ 531"/>
        <xdr:cNvCxnSpPr/>
      </xdr:nvCxnSpPr>
      <xdr:spPr>
        <a:xfrm>
          <a:off x="13703300" y="64847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3" name="フローチャート: 判断 532"/>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34" name="テキスト ボックス 533"/>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90322</xdr:rowOff>
    </xdr:from>
    <xdr:to>
      <xdr:col>71</xdr:col>
      <xdr:colOff>177800</xdr:colOff>
      <xdr:row>37</xdr:row>
      <xdr:rowOff>141072</xdr:rowOff>
    </xdr:to>
    <xdr:cxnSp macro="">
      <xdr:nvCxnSpPr>
        <xdr:cNvPr id="535" name="直線コネクタ 534"/>
        <xdr:cNvCxnSpPr/>
      </xdr:nvCxnSpPr>
      <xdr:spPr>
        <a:xfrm>
          <a:off x="12814300" y="6091072"/>
          <a:ext cx="889000" cy="3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6" name="フローチャート: 判断 535"/>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37" name="テキスト ボックス 536"/>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38" name="フローチャート: 判断 537"/>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39" name="テキスト ボックス 538"/>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56896</xdr:rowOff>
    </xdr:from>
    <xdr:to>
      <xdr:col>85</xdr:col>
      <xdr:colOff>177800</xdr:colOff>
      <xdr:row>36</xdr:row>
      <xdr:rowOff>158496</xdr:rowOff>
    </xdr:to>
    <xdr:sp macro="" textlink="">
      <xdr:nvSpPr>
        <xdr:cNvPr id="545" name="楕円 544"/>
        <xdr:cNvSpPr/>
      </xdr:nvSpPr>
      <xdr:spPr>
        <a:xfrm>
          <a:off x="16268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79773</xdr:rowOff>
    </xdr:from>
    <xdr:ext cx="469744" cy="259045"/>
    <xdr:sp macro="" textlink="">
      <xdr:nvSpPr>
        <xdr:cNvPr id="546" name="災害復旧事業費該当値テキスト"/>
        <xdr:cNvSpPr txBox="1"/>
      </xdr:nvSpPr>
      <xdr:spPr>
        <a:xfrm>
          <a:off x="16370300" y="60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85013</xdr:rowOff>
    </xdr:from>
    <xdr:to>
      <xdr:col>81</xdr:col>
      <xdr:colOff>101600</xdr:colOff>
      <xdr:row>39</xdr:row>
      <xdr:rowOff>15163</xdr:rowOff>
    </xdr:to>
    <xdr:sp macro="" textlink="">
      <xdr:nvSpPr>
        <xdr:cNvPr id="547" name="楕円 546"/>
        <xdr:cNvSpPr/>
      </xdr:nvSpPr>
      <xdr:spPr>
        <a:xfrm>
          <a:off x="1543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6290</xdr:rowOff>
    </xdr:from>
    <xdr:ext cx="313932" cy="259045"/>
    <xdr:sp macro="" textlink="">
      <xdr:nvSpPr>
        <xdr:cNvPr id="548" name="テキスト ボックス 547"/>
        <xdr:cNvSpPr txBox="1"/>
      </xdr:nvSpPr>
      <xdr:spPr>
        <a:xfrm>
          <a:off x="15324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5690</xdr:rowOff>
    </xdr:from>
    <xdr:to>
      <xdr:col>76</xdr:col>
      <xdr:colOff>165100</xdr:colOff>
      <xdr:row>38</xdr:row>
      <xdr:rowOff>107290</xdr:rowOff>
    </xdr:to>
    <xdr:sp macro="" textlink="">
      <xdr:nvSpPr>
        <xdr:cNvPr id="549" name="楕円 548"/>
        <xdr:cNvSpPr/>
      </xdr:nvSpPr>
      <xdr:spPr>
        <a:xfrm>
          <a:off x="14541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123817</xdr:rowOff>
    </xdr:from>
    <xdr:ext cx="378565" cy="259045"/>
    <xdr:sp macro="" textlink="">
      <xdr:nvSpPr>
        <xdr:cNvPr id="550" name="テキスト ボックス 549"/>
        <xdr:cNvSpPr txBox="1"/>
      </xdr:nvSpPr>
      <xdr:spPr>
        <a:xfrm>
          <a:off x="14403017" y="629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90272</xdr:rowOff>
    </xdr:from>
    <xdr:to>
      <xdr:col>72</xdr:col>
      <xdr:colOff>38100</xdr:colOff>
      <xdr:row>38</xdr:row>
      <xdr:rowOff>20422</xdr:rowOff>
    </xdr:to>
    <xdr:sp macro="" textlink="">
      <xdr:nvSpPr>
        <xdr:cNvPr id="551" name="楕円 550"/>
        <xdr:cNvSpPr/>
      </xdr:nvSpPr>
      <xdr:spPr>
        <a:xfrm>
          <a:off x="13652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36949</xdr:rowOff>
    </xdr:from>
    <xdr:ext cx="378565" cy="259045"/>
    <xdr:sp macro="" textlink="">
      <xdr:nvSpPr>
        <xdr:cNvPr id="552" name="テキスト ボックス 551"/>
        <xdr:cNvSpPr txBox="1"/>
      </xdr:nvSpPr>
      <xdr:spPr>
        <a:xfrm>
          <a:off x="13514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39522</xdr:rowOff>
    </xdr:from>
    <xdr:to>
      <xdr:col>67</xdr:col>
      <xdr:colOff>101600</xdr:colOff>
      <xdr:row>35</xdr:row>
      <xdr:rowOff>141122</xdr:rowOff>
    </xdr:to>
    <xdr:sp macro="" textlink="">
      <xdr:nvSpPr>
        <xdr:cNvPr id="553" name="楕円 552"/>
        <xdr:cNvSpPr/>
      </xdr:nvSpPr>
      <xdr:spPr>
        <a:xfrm>
          <a:off x="12763500" y="60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157649</xdr:rowOff>
    </xdr:from>
    <xdr:ext cx="469744" cy="259045"/>
    <xdr:sp macro="" textlink="">
      <xdr:nvSpPr>
        <xdr:cNvPr id="554" name="テキスト ボックス 553"/>
        <xdr:cNvSpPr txBox="1"/>
      </xdr:nvSpPr>
      <xdr:spPr>
        <a:xfrm>
          <a:off x="12579428" y="58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0" name="直線コネクタ 629"/>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1"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2" name="直線コネクタ 631"/>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3"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4" name="直線コネクタ 633"/>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79578</xdr:rowOff>
    </xdr:from>
    <xdr:to>
      <xdr:col>85</xdr:col>
      <xdr:colOff>127000</xdr:colOff>
      <xdr:row>74</xdr:row>
      <xdr:rowOff>87350</xdr:rowOff>
    </xdr:to>
    <xdr:cxnSp macro="">
      <xdr:nvCxnSpPr>
        <xdr:cNvPr id="635" name="直線コネクタ 634"/>
        <xdr:cNvCxnSpPr/>
      </xdr:nvCxnSpPr>
      <xdr:spPr>
        <a:xfrm>
          <a:off x="15481300" y="1276687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6" name="公債費平均値テキスト"/>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7" name="フローチャート: 判断 636"/>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79578</xdr:rowOff>
    </xdr:from>
    <xdr:to>
      <xdr:col>81</xdr:col>
      <xdr:colOff>50800</xdr:colOff>
      <xdr:row>74</xdr:row>
      <xdr:rowOff>154657</xdr:rowOff>
    </xdr:to>
    <xdr:cxnSp macro="">
      <xdr:nvCxnSpPr>
        <xdr:cNvPr id="638" name="直線コネクタ 637"/>
        <xdr:cNvCxnSpPr/>
      </xdr:nvCxnSpPr>
      <xdr:spPr>
        <a:xfrm flipV="1">
          <a:off x="14592300" y="12766878"/>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39" name="フローチャート: 判断 638"/>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0" name="テキスト ボックス 639"/>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152633</xdr:rowOff>
    </xdr:from>
    <xdr:to>
      <xdr:col>76</xdr:col>
      <xdr:colOff>114300</xdr:colOff>
      <xdr:row>74</xdr:row>
      <xdr:rowOff>154657</xdr:rowOff>
    </xdr:to>
    <xdr:cxnSp macro="">
      <xdr:nvCxnSpPr>
        <xdr:cNvPr id="641" name="直線コネクタ 640"/>
        <xdr:cNvCxnSpPr/>
      </xdr:nvCxnSpPr>
      <xdr:spPr>
        <a:xfrm>
          <a:off x="13703300" y="12839933"/>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2" name="フローチャート: 判断 641"/>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3" name="テキスト ボックス 642"/>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121282</xdr:rowOff>
    </xdr:from>
    <xdr:to>
      <xdr:col>71</xdr:col>
      <xdr:colOff>177800</xdr:colOff>
      <xdr:row>74</xdr:row>
      <xdr:rowOff>152633</xdr:rowOff>
    </xdr:to>
    <xdr:cxnSp macro="">
      <xdr:nvCxnSpPr>
        <xdr:cNvPr id="644" name="直線コネクタ 643"/>
        <xdr:cNvCxnSpPr/>
      </xdr:nvCxnSpPr>
      <xdr:spPr>
        <a:xfrm>
          <a:off x="12814300" y="1280858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5" name="フローチャート: 判断 644"/>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6" name="テキスト ボックス 645"/>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7" name="フローチャート: 判断 646"/>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48" name="テキスト ボックス 647"/>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36550</xdr:rowOff>
    </xdr:from>
    <xdr:to>
      <xdr:col>85</xdr:col>
      <xdr:colOff>177800</xdr:colOff>
      <xdr:row>74</xdr:row>
      <xdr:rowOff>138150</xdr:rowOff>
    </xdr:to>
    <xdr:sp macro="" textlink="">
      <xdr:nvSpPr>
        <xdr:cNvPr id="654" name="楕円 653"/>
        <xdr:cNvSpPr/>
      </xdr:nvSpPr>
      <xdr:spPr>
        <a:xfrm>
          <a:off x="16268700" y="127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59427</xdr:rowOff>
    </xdr:from>
    <xdr:ext cx="534377" cy="259045"/>
    <xdr:sp macro="" textlink="">
      <xdr:nvSpPr>
        <xdr:cNvPr id="655" name="公債費該当値テキスト"/>
        <xdr:cNvSpPr txBox="1"/>
      </xdr:nvSpPr>
      <xdr:spPr>
        <a:xfrm>
          <a:off x="16370300" y="125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28778</xdr:rowOff>
    </xdr:from>
    <xdr:to>
      <xdr:col>81</xdr:col>
      <xdr:colOff>101600</xdr:colOff>
      <xdr:row>74</xdr:row>
      <xdr:rowOff>130378</xdr:rowOff>
    </xdr:to>
    <xdr:sp macro="" textlink="">
      <xdr:nvSpPr>
        <xdr:cNvPr id="656" name="楕円 655"/>
        <xdr:cNvSpPr/>
      </xdr:nvSpPr>
      <xdr:spPr>
        <a:xfrm>
          <a:off x="15430500" y="127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146905</xdr:rowOff>
    </xdr:from>
    <xdr:ext cx="534377" cy="259045"/>
    <xdr:sp macro="" textlink="">
      <xdr:nvSpPr>
        <xdr:cNvPr id="657" name="テキスト ボックス 656"/>
        <xdr:cNvSpPr txBox="1"/>
      </xdr:nvSpPr>
      <xdr:spPr>
        <a:xfrm>
          <a:off x="15214111" y="124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103857</xdr:rowOff>
    </xdr:from>
    <xdr:to>
      <xdr:col>76</xdr:col>
      <xdr:colOff>165100</xdr:colOff>
      <xdr:row>75</xdr:row>
      <xdr:rowOff>34007</xdr:rowOff>
    </xdr:to>
    <xdr:sp macro="" textlink="">
      <xdr:nvSpPr>
        <xdr:cNvPr id="658" name="楕円 657"/>
        <xdr:cNvSpPr/>
      </xdr:nvSpPr>
      <xdr:spPr>
        <a:xfrm>
          <a:off x="14541500" y="12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50534</xdr:rowOff>
    </xdr:from>
    <xdr:ext cx="534377" cy="259045"/>
    <xdr:sp macro="" textlink="">
      <xdr:nvSpPr>
        <xdr:cNvPr id="659" name="テキスト ボックス 658"/>
        <xdr:cNvSpPr txBox="1"/>
      </xdr:nvSpPr>
      <xdr:spPr>
        <a:xfrm>
          <a:off x="14325111" y="12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101833</xdr:rowOff>
    </xdr:from>
    <xdr:to>
      <xdr:col>72</xdr:col>
      <xdr:colOff>38100</xdr:colOff>
      <xdr:row>75</xdr:row>
      <xdr:rowOff>31983</xdr:rowOff>
    </xdr:to>
    <xdr:sp macro="" textlink="">
      <xdr:nvSpPr>
        <xdr:cNvPr id="660" name="楕円 659"/>
        <xdr:cNvSpPr/>
      </xdr:nvSpPr>
      <xdr:spPr>
        <a:xfrm>
          <a:off x="13652500" y="127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48510</xdr:rowOff>
    </xdr:from>
    <xdr:ext cx="534377" cy="259045"/>
    <xdr:sp macro="" textlink="">
      <xdr:nvSpPr>
        <xdr:cNvPr id="661" name="テキスト ボックス 660"/>
        <xdr:cNvSpPr txBox="1"/>
      </xdr:nvSpPr>
      <xdr:spPr>
        <a:xfrm>
          <a:off x="13436111" y="125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70482</xdr:rowOff>
    </xdr:from>
    <xdr:to>
      <xdr:col>67</xdr:col>
      <xdr:colOff>101600</xdr:colOff>
      <xdr:row>75</xdr:row>
      <xdr:rowOff>632</xdr:rowOff>
    </xdr:to>
    <xdr:sp macro="" textlink="">
      <xdr:nvSpPr>
        <xdr:cNvPr id="662" name="楕円 661"/>
        <xdr:cNvSpPr/>
      </xdr:nvSpPr>
      <xdr:spPr>
        <a:xfrm>
          <a:off x="12763500" y="127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17159</xdr:rowOff>
    </xdr:from>
    <xdr:ext cx="534377" cy="259045"/>
    <xdr:sp macro="" textlink="">
      <xdr:nvSpPr>
        <xdr:cNvPr id="663" name="テキスト ボックス 662"/>
        <xdr:cNvSpPr txBox="1"/>
      </xdr:nvSpPr>
      <xdr:spPr>
        <a:xfrm>
          <a:off x="12547111" y="125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5" name="直線コネクタ 684"/>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6"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7" name="直線コネクタ 686"/>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88"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89" name="直線コネクタ 688"/>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61748</xdr:rowOff>
    </xdr:from>
    <xdr:to>
      <xdr:col>85</xdr:col>
      <xdr:colOff>127000</xdr:colOff>
      <xdr:row>97</xdr:row>
      <xdr:rowOff>14474</xdr:rowOff>
    </xdr:to>
    <xdr:cxnSp macro="">
      <xdr:nvCxnSpPr>
        <xdr:cNvPr id="690" name="直線コネクタ 689"/>
        <xdr:cNvCxnSpPr/>
      </xdr:nvCxnSpPr>
      <xdr:spPr>
        <a:xfrm>
          <a:off x="15481300" y="16520948"/>
          <a:ext cx="8382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1"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2" name="フローチャート: 判断 691"/>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61748</xdr:rowOff>
    </xdr:from>
    <xdr:to>
      <xdr:col>81</xdr:col>
      <xdr:colOff>50800</xdr:colOff>
      <xdr:row>97</xdr:row>
      <xdr:rowOff>19639</xdr:rowOff>
    </xdr:to>
    <xdr:cxnSp macro="">
      <xdr:nvCxnSpPr>
        <xdr:cNvPr id="693" name="直線コネクタ 692"/>
        <xdr:cNvCxnSpPr/>
      </xdr:nvCxnSpPr>
      <xdr:spPr>
        <a:xfrm flipV="1">
          <a:off x="14592300" y="16520948"/>
          <a:ext cx="889000" cy="1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4" name="フローチャート: 判断 693"/>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5" name="テキスト ボックス 694"/>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52832</xdr:rowOff>
    </xdr:from>
    <xdr:to>
      <xdr:col>76</xdr:col>
      <xdr:colOff>114300</xdr:colOff>
      <xdr:row>97</xdr:row>
      <xdr:rowOff>19639</xdr:rowOff>
    </xdr:to>
    <xdr:cxnSp macro="">
      <xdr:nvCxnSpPr>
        <xdr:cNvPr id="696" name="直線コネクタ 695"/>
        <xdr:cNvCxnSpPr/>
      </xdr:nvCxnSpPr>
      <xdr:spPr>
        <a:xfrm>
          <a:off x="13703300" y="16512032"/>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7" name="フローチャート: 判断 696"/>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698" name="テキスト ボックス 697"/>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52832</xdr:rowOff>
    </xdr:from>
    <xdr:to>
      <xdr:col>71</xdr:col>
      <xdr:colOff>177800</xdr:colOff>
      <xdr:row>96</xdr:row>
      <xdr:rowOff>135311</xdr:rowOff>
    </xdr:to>
    <xdr:cxnSp macro="">
      <xdr:nvCxnSpPr>
        <xdr:cNvPr id="699" name="直線コネクタ 698"/>
        <xdr:cNvCxnSpPr/>
      </xdr:nvCxnSpPr>
      <xdr:spPr>
        <a:xfrm flipV="1">
          <a:off x="12814300" y="16512032"/>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0" name="フローチャート: 判断 699"/>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1" name="テキスト ボックス 700"/>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2" name="フローチャート: 判断 701"/>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3" name="テキスト ボックス 702"/>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135124</xdr:rowOff>
    </xdr:from>
    <xdr:to>
      <xdr:col>85</xdr:col>
      <xdr:colOff>177800</xdr:colOff>
      <xdr:row>97</xdr:row>
      <xdr:rowOff>65274</xdr:rowOff>
    </xdr:to>
    <xdr:sp macro="" textlink="">
      <xdr:nvSpPr>
        <xdr:cNvPr id="709" name="楕円 708"/>
        <xdr:cNvSpPr/>
      </xdr:nvSpPr>
      <xdr:spPr>
        <a:xfrm>
          <a:off x="16268700" y="165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113551</xdr:rowOff>
    </xdr:from>
    <xdr:ext cx="469744" cy="259045"/>
    <xdr:sp macro="" textlink="">
      <xdr:nvSpPr>
        <xdr:cNvPr id="710" name="積立金該当値テキスト"/>
        <xdr:cNvSpPr txBox="1"/>
      </xdr:nvSpPr>
      <xdr:spPr>
        <a:xfrm>
          <a:off x="16370300" y="165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10948</xdr:rowOff>
    </xdr:from>
    <xdr:to>
      <xdr:col>81</xdr:col>
      <xdr:colOff>101600</xdr:colOff>
      <xdr:row>96</xdr:row>
      <xdr:rowOff>112548</xdr:rowOff>
    </xdr:to>
    <xdr:sp macro="" textlink="">
      <xdr:nvSpPr>
        <xdr:cNvPr id="711" name="楕円 710"/>
        <xdr:cNvSpPr/>
      </xdr:nvSpPr>
      <xdr:spPr>
        <a:xfrm>
          <a:off x="15430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129075</xdr:rowOff>
    </xdr:from>
    <xdr:ext cx="469744" cy="259045"/>
    <xdr:sp macro="" textlink="">
      <xdr:nvSpPr>
        <xdr:cNvPr id="712" name="テキスト ボックス 711"/>
        <xdr:cNvSpPr txBox="1"/>
      </xdr:nvSpPr>
      <xdr:spPr>
        <a:xfrm>
          <a:off x="15246428" y="162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140289</xdr:rowOff>
    </xdr:from>
    <xdr:to>
      <xdr:col>76</xdr:col>
      <xdr:colOff>165100</xdr:colOff>
      <xdr:row>97</xdr:row>
      <xdr:rowOff>70439</xdr:rowOff>
    </xdr:to>
    <xdr:sp macro="" textlink="">
      <xdr:nvSpPr>
        <xdr:cNvPr id="713" name="楕円 712"/>
        <xdr:cNvSpPr/>
      </xdr:nvSpPr>
      <xdr:spPr>
        <a:xfrm>
          <a:off x="14541500" y="165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86966</xdr:rowOff>
    </xdr:from>
    <xdr:ext cx="469744" cy="259045"/>
    <xdr:sp macro="" textlink="">
      <xdr:nvSpPr>
        <xdr:cNvPr id="714" name="テキスト ボックス 713"/>
        <xdr:cNvSpPr txBox="1"/>
      </xdr:nvSpPr>
      <xdr:spPr>
        <a:xfrm>
          <a:off x="14357428" y="163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2032</xdr:rowOff>
    </xdr:from>
    <xdr:to>
      <xdr:col>72</xdr:col>
      <xdr:colOff>38100</xdr:colOff>
      <xdr:row>96</xdr:row>
      <xdr:rowOff>103632</xdr:rowOff>
    </xdr:to>
    <xdr:sp macro="" textlink="">
      <xdr:nvSpPr>
        <xdr:cNvPr id="715" name="楕円 714"/>
        <xdr:cNvSpPr/>
      </xdr:nvSpPr>
      <xdr:spPr>
        <a:xfrm>
          <a:off x="13652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120159</xdr:rowOff>
    </xdr:from>
    <xdr:ext cx="469744" cy="259045"/>
    <xdr:sp macro="" textlink="">
      <xdr:nvSpPr>
        <xdr:cNvPr id="716" name="テキスト ボックス 715"/>
        <xdr:cNvSpPr txBox="1"/>
      </xdr:nvSpPr>
      <xdr:spPr>
        <a:xfrm>
          <a:off x="13468428" y="1623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84511</xdr:rowOff>
    </xdr:from>
    <xdr:to>
      <xdr:col>67</xdr:col>
      <xdr:colOff>101600</xdr:colOff>
      <xdr:row>97</xdr:row>
      <xdr:rowOff>14661</xdr:rowOff>
    </xdr:to>
    <xdr:sp macro="" textlink="">
      <xdr:nvSpPr>
        <xdr:cNvPr id="717" name="楕円 716"/>
        <xdr:cNvSpPr/>
      </xdr:nvSpPr>
      <xdr:spPr>
        <a:xfrm>
          <a:off x="12763500" y="165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31188</xdr:rowOff>
    </xdr:from>
    <xdr:ext cx="469744" cy="259045"/>
    <xdr:sp macro="" textlink="">
      <xdr:nvSpPr>
        <xdr:cNvPr id="718" name="テキスト ボックス 717"/>
        <xdr:cNvSpPr txBox="1"/>
      </xdr:nvSpPr>
      <xdr:spPr>
        <a:xfrm>
          <a:off x="12579428" y="163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2" name="直線コネクタ 741"/>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5"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6" name="直線コネクタ 745"/>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116713</xdr:rowOff>
    </xdr:from>
    <xdr:to>
      <xdr:col>116</xdr:col>
      <xdr:colOff>63500</xdr:colOff>
      <xdr:row>37</xdr:row>
      <xdr:rowOff>20447</xdr:rowOff>
    </xdr:to>
    <xdr:cxnSp macro="">
      <xdr:nvCxnSpPr>
        <xdr:cNvPr id="747" name="直線コネクタ 746"/>
        <xdr:cNvCxnSpPr/>
      </xdr:nvCxnSpPr>
      <xdr:spPr>
        <a:xfrm>
          <a:off x="21323300" y="6288913"/>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48" name="投資及び出資金平均値テキスト"/>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49" name="フローチャート: 判断 748"/>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116713</xdr:rowOff>
    </xdr:from>
    <xdr:to>
      <xdr:col>111</xdr:col>
      <xdr:colOff>177800</xdr:colOff>
      <xdr:row>36</xdr:row>
      <xdr:rowOff>137414</xdr:rowOff>
    </xdr:to>
    <xdr:cxnSp macro="">
      <xdr:nvCxnSpPr>
        <xdr:cNvPr id="750" name="直線コネクタ 749"/>
        <xdr:cNvCxnSpPr/>
      </xdr:nvCxnSpPr>
      <xdr:spPr>
        <a:xfrm flipV="1">
          <a:off x="20434300" y="628891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1" name="フローチャート: 判断 750"/>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2" name="テキスト ボックス 751"/>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51689</xdr:rowOff>
    </xdr:from>
    <xdr:to>
      <xdr:col>107</xdr:col>
      <xdr:colOff>50800</xdr:colOff>
      <xdr:row>36</xdr:row>
      <xdr:rowOff>137414</xdr:rowOff>
    </xdr:to>
    <xdr:cxnSp macro="">
      <xdr:nvCxnSpPr>
        <xdr:cNvPr id="753" name="直線コネクタ 752"/>
        <xdr:cNvCxnSpPr/>
      </xdr:nvCxnSpPr>
      <xdr:spPr>
        <a:xfrm>
          <a:off x="19545300" y="62238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4" name="フローチャート: 判断 753"/>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5" name="テキスト ボックス 754"/>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51689</xdr:rowOff>
    </xdr:from>
    <xdr:to>
      <xdr:col>102</xdr:col>
      <xdr:colOff>114300</xdr:colOff>
      <xdr:row>36</xdr:row>
      <xdr:rowOff>120015</xdr:rowOff>
    </xdr:to>
    <xdr:cxnSp macro="">
      <xdr:nvCxnSpPr>
        <xdr:cNvPr id="756" name="直線コネクタ 755"/>
        <xdr:cNvCxnSpPr/>
      </xdr:nvCxnSpPr>
      <xdr:spPr>
        <a:xfrm flipV="1">
          <a:off x="18656300" y="6223889"/>
          <a:ext cx="8890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7" name="フローチャート: 判断 756"/>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8" name="テキスト ボックス 757"/>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59" name="フローチャート: 判断 758"/>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0" name="テキスト ボックス 759"/>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141097</xdr:rowOff>
    </xdr:from>
    <xdr:to>
      <xdr:col>116</xdr:col>
      <xdr:colOff>114300</xdr:colOff>
      <xdr:row>37</xdr:row>
      <xdr:rowOff>71247</xdr:rowOff>
    </xdr:to>
    <xdr:sp macro="" textlink="">
      <xdr:nvSpPr>
        <xdr:cNvPr id="766" name="楕円 765"/>
        <xdr:cNvSpPr/>
      </xdr:nvSpPr>
      <xdr:spPr>
        <a:xfrm>
          <a:off x="221107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163974</xdr:rowOff>
    </xdr:from>
    <xdr:ext cx="469744" cy="259045"/>
    <xdr:sp macro="" textlink="">
      <xdr:nvSpPr>
        <xdr:cNvPr id="767" name="投資及び出資金該当値テキスト"/>
        <xdr:cNvSpPr txBox="1"/>
      </xdr:nvSpPr>
      <xdr:spPr>
        <a:xfrm>
          <a:off x="22212300"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65913</xdr:rowOff>
    </xdr:from>
    <xdr:to>
      <xdr:col>112</xdr:col>
      <xdr:colOff>38100</xdr:colOff>
      <xdr:row>36</xdr:row>
      <xdr:rowOff>167513</xdr:rowOff>
    </xdr:to>
    <xdr:sp macro="" textlink="">
      <xdr:nvSpPr>
        <xdr:cNvPr id="768" name="楕円 767"/>
        <xdr:cNvSpPr/>
      </xdr:nvSpPr>
      <xdr:spPr>
        <a:xfrm>
          <a:off x="21272500" y="62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12590</xdr:rowOff>
    </xdr:from>
    <xdr:ext cx="469744" cy="259045"/>
    <xdr:sp macro="" textlink="">
      <xdr:nvSpPr>
        <xdr:cNvPr id="769" name="テキスト ボックス 768"/>
        <xdr:cNvSpPr txBox="1"/>
      </xdr:nvSpPr>
      <xdr:spPr>
        <a:xfrm>
          <a:off x="21088428" y="60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86614</xdr:rowOff>
    </xdr:from>
    <xdr:to>
      <xdr:col>107</xdr:col>
      <xdr:colOff>101600</xdr:colOff>
      <xdr:row>37</xdr:row>
      <xdr:rowOff>16764</xdr:rowOff>
    </xdr:to>
    <xdr:sp macro="" textlink="">
      <xdr:nvSpPr>
        <xdr:cNvPr id="770" name="楕円 769"/>
        <xdr:cNvSpPr/>
      </xdr:nvSpPr>
      <xdr:spPr>
        <a:xfrm>
          <a:off x="20383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33291</xdr:rowOff>
    </xdr:from>
    <xdr:ext cx="469744" cy="259045"/>
    <xdr:sp macro="" textlink="">
      <xdr:nvSpPr>
        <xdr:cNvPr id="771" name="テキスト ボックス 770"/>
        <xdr:cNvSpPr txBox="1"/>
      </xdr:nvSpPr>
      <xdr:spPr>
        <a:xfrm>
          <a:off x="20199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889</xdr:rowOff>
    </xdr:from>
    <xdr:to>
      <xdr:col>102</xdr:col>
      <xdr:colOff>165100</xdr:colOff>
      <xdr:row>36</xdr:row>
      <xdr:rowOff>102489</xdr:rowOff>
    </xdr:to>
    <xdr:sp macro="" textlink="">
      <xdr:nvSpPr>
        <xdr:cNvPr id="772" name="楕円 771"/>
        <xdr:cNvSpPr/>
      </xdr:nvSpPr>
      <xdr:spPr>
        <a:xfrm>
          <a:off x="19494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119016</xdr:rowOff>
    </xdr:from>
    <xdr:ext cx="469744" cy="259045"/>
    <xdr:sp macro="" textlink="">
      <xdr:nvSpPr>
        <xdr:cNvPr id="773" name="テキスト ボックス 772"/>
        <xdr:cNvSpPr txBox="1"/>
      </xdr:nvSpPr>
      <xdr:spPr>
        <a:xfrm>
          <a:off x="19310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69215</xdr:rowOff>
    </xdr:from>
    <xdr:to>
      <xdr:col>98</xdr:col>
      <xdr:colOff>38100</xdr:colOff>
      <xdr:row>36</xdr:row>
      <xdr:rowOff>170815</xdr:rowOff>
    </xdr:to>
    <xdr:sp macro="" textlink="">
      <xdr:nvSpPr>
        <xdr:cNvPr id="774" name="楕円 773"/>
        <xdr:cNvSpPr/>
      </xdr:nvSpPr>
      <xdr:spPr>
        <a:xfrm>
          <a:off x="18605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15892</xdr:rowOff>
    </xdr:from>
    <xdr:ext cx="469744" cy="259045"/>
    <xdr:sp macro="" textlink="">
      <xdr:nvSpPr>
        <xdr:cNvPr id="775" name="テキスト ボックス 774"/>
        <xdr:cNvSpPr txBox="1"/>
      </xdr:nvSpPr>
      <xdr:spPr>
        <a:xfrm>
          <a:off x="18421428" y="60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7" name="直線コネクタ 796"/>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0"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1" name="直線コネクタ 800"/>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161828</xdr:rowOff>
    </xdr:from>
    <xdr:to>
      <xdr:col>116</xdr:col>
      <xdr:colOff>63500</xdr:colOff>
      <xdr:row>58</xdr:row>
      <xdr:rowOff>122555</xdr:rowOff>
    </xdr:to>
    <xdr:cxnSp macro="">
      <xdr:nvCxnSpPr>
        <xdr:cNvPr id="802" name="直線コネクタ 801"/>
        <xdr:cNvCxnSpPr/>
      </xdr:nvCxnSpPr>
      <xdr:spPr>
        <a:xfrm>
          <a:off x="21323300" y="9934478"/>
          <a:ext cx="8382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3"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4" name="フローチャート: 判断 803"/>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161828</xdr:rowOff>
    </xdr:from>
    <xdr:to>
      <xdr:col>111</xdr:col>
      <xdr:colOff>177800</xdr:colOff>
      <xdr:row>58</xdr:row>
      <xdr:rowOff>124475</xdr:rowOff>
    </xdr:to>
    <xdr:cxnSp macro="">
      <xdr:nvCxnSpPr>
        <xdr:cNvPr id="805" name="直線コネクタ 804"/>
        <xdr:cNvCxnSpPr/>
      </xdr:nvCxnSpPr>
      <xdr:spPr>
        <a:xfrm flipV="1">
          <a:off x="20434300" y="9934478"/>
          <a:ext cx="8890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6" name="フローチャート: 判断 805"/>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7" name="テキスト ボックス 806"/>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124475</xdr:rowOff>
    </xdr:from>
    <xdr:to>
      <xdr:col>107</xdr:col>
      <xdr:colOff>50800</xdr:colOff>
      <xdr:row>58</xdr:row>
      <xdr:rowOff>124658</xdr:rowOff>
    </xdr:to>
    <xdr:cxnSp macro="">
      <xdr:nvCxnSpPr>
        <xdr:cNvPr id="808" name="直線コネクタ 807"/>
        <xdr:cNvCxnSpPr/>
      </xdr:nvCxnSpPr>
      <xdr:spPr>
        <a:xfrm flipV="1">
          <a:off x="19545300" y="1006857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09" name="フローチャート: 判断 808"/>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0" name="テキスト ボックス 809"/>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124658</xdr:rowOff>
    </xdr:from>
    <xdr:to>
      <xdr:col>102</xdr:col>
      <xdr:colOff>114300</xdr:colOff>
      <xdr:row>58</xdr:row>
      <xdr:rowOff>124795</xdr:rowOff>
    </xdr:to>
    <xdr:cxnSp macro="">
      <xdr:nvCxnSpPr>
        <xdr:cNvPr id="811" name="直線コネクタ 810"/>
        <xdr:cNvCxnSpPr/>
      </xdr:nvCxnSpPr>
      <xdr:spPr>
        <a:xfrm flipV="1">
          <a:off x="18656300" y="1006875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2" name="フローチャート: 判断 811"/>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3" name="テキスト ボックス 812"/>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4" name="フローチャート: 判断 813"/>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5" name="テキスト ボックス 814"/>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71755</xdr:rowOff>
    </xdr:from>
    <xdr:to>
      <xdr:col>116</xdr:col>
      <xdr:colOff>114300</xdr:colOff>
      <xdr:row>59</xdr:row>
      <xdr:rowOff>1905</xdr:rowOff>
    </xdr:to>
    <xdr:sp macro="" textlink="">
      <xdr:nvSpPr>
        <xdr:cNvPr id="821" name="楕円 820"/>
        <xdr:cNvSpPr/>
      </xdr:nvSpPr>
      <xdr:spPr>
        <a:xfrm>
          <a:off x="221107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158132</xdr:rowOff>
    </xdr:from>
    <xdr:ext cx="378565" cy="259045"/>
    <xdr:sp macro="" textlink="">
      <xdr:nvSpPr>
        <xdr:cNvPr id="822" name="貸付金該当値テキスト"/>
        <xdr:cNvSpPr txBox="1"/>
      </xdr:nvSpPr>
      <xdr:spPr>
        <a:xfrm>
          <a:off x="22212300" y="993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111028</xdr:rowOff>
    </xdr:from>
    <xdr:to>
      <xdr:col>112</xdr:col>
      <xdr:colOff>38100</xdr:colOff>
      <xdr:row>58</xdr:row>
      <xdr:rowOff>41178</xdr:rowOff>
    </xdr:to>
    <xdr:sp macro="" textlink="">
      <xdr:nvSpPr>
        <xdr:cNvPr id="823" name="楕円 822"/>
        <xdr:cNvSpPr/>
      </xdr:nvSpPr>
      <xdr:spPr>
        <a:xfrm>
          <a:off x="21272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32305</xdr:rowOff>
    </xdr:from>
    <xdr:ext cx="469744" cy="259045"/>
    <xdr:sp macro="" textlink="">
      <xdr:nvSpPr>
        <xdr:cNvPr id="824" name="テキスト ボックス 823"/>
        <xdr:cNvSpPr txBox="1"/>
      </xdr:nvSpPr>
      <xdr:spPr>
        <a:xfrm>
          <a:off x="21088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73675</xdr:rowOff>
    </xdr:from>
    <xdr:to>
      <xdr:col>107</xdr:col>
      <xdr:colOff>101600</xdr:colOff>
      <xdr:row>59</xdr:row>
      <xdr:rowOff>3825</xdr:rowOff>
    </xdr:to>
    <xdr:sp macro="" textlink="">
      <xdr:nvSpPr>
        <xdr:cNvPr id="825" name="楕円 824"/>
        <xdr:cNvSpPr/>
      </xdr:nvSpPr>
      <xdr:spPr>
        <a:xfrm>
          <a:off x="20383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166402</xdr:rowOff>
    </xdr:from>
    <xdr:ext cx="378565" cy="259045"/>
    <xdr:sp macro="" textlink="">
      <xdr:nvSpPr>
        <xdr:cNvPr id="826" name="テキスト ボックス 825"/>
        <xdr:cNvSpPr txBox="1"/>
      </xdr:nvSpPr>
      <xdr:spPr>
        <a:xfrm>
          <a:off x="20245017" y="1011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73858</xdr:rowOff>
    </xdr:from>
    <xdr:to>
      <xdr:col>102</xdr:col>
      <xdr:colOff>165100</xdr:colOff>
      <xdr:row>59</xdr:row>
      <xdr:rowOff>4008</xdr:rowOff>
    </xdr:to>
    <xdr:sp macro="" textlink="">
      <xdr:nvSpPr>
        <xdr:cNvPr id="827" name="楕円 826"/>
        <xdr:cNvSpPr/>
      </xdr:nvSpPr>
      <xdr:spPr>
        <a:xfrm>
          <a:off x="19494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166585</xdr:rowOff>
    </xdr:from>
    <xdr:ext cx="378565" cy="259045"/>
    <xdr:sp macro="" textlink="">
      <xdr:nvSpPr>
        <xdr:cNvPr id="828" name="テキスト ボックス 827"/>
        <xdr:cNvSpPr txBox="1"/>
      </xdr:nvSpPr>
      <xdr:spPr>
        <a:xfrm>
          <a:off x="19356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73995</xdr:rowOff>
    </xdr:from>
    <xdr:to>
      <xdr:col>98</xdr:col>
      <xdr:colOff>38100</xdr:colOff>
      <xdr:row>59</xdr:row>
      <xdr:rowOff>4145</xdr:rowOff>
    </xdr:to>
    <xdr:sp macro="" textlink="">
      <xdr:nvSpPr>
        <xdr:cNvPr id="829" name="楕円 828"/>
        <xdr:cNvSpPr/>
      </xdr:nvSpPr>
      <xdr:spPr>
        <a:xfrm>
          <a:off x="18605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166722</xdr:rowOff>
    </xdr:from>
    <xdr:ext cx="378565" cy="259045"/>
    <xdr:sp macro="" textlink="">
      <xdr:nvSpPr>
        <xdr:cNvPr id="830" name="テキスト ボックス 829"/>
        <xdr:cNvSpPr txBox="1"/>
      </xdr:nvSpPr>
      <xdr:spPr>
        <a:xfrm>
          <a:off x="18467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5" name="直線コネクタ 854"/>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6"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7" name="直線コネクタ 856"/>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58"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59" name="直線コネクタ 858"/>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138937</xdr:rowOff>
    </xdr:from>
    <xdr:to>
      <xdr:col>116</xdr:col>
      <xdr:colOff>63500</xdr:colOff>
      <xdr:row>76</xdr:row>
      <xdr:rowOff>156121</xdr:rowOff>
    </xdr:to>
    <xdr:cxnSp macro="">
      <xdr:nvCxnSpPr>
        <xdr:cNvPr id="860" name="直線コネクタ 859"/>
        <xdr:cNvCxnSpPr/>
      </xdr:nvCxnSpPr>
      <xdr:spPr>
        <a:xfrm flipV="1">
          <a:off x="21323300" y="13169137"/>
          <a:ext cx="8382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1"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2" name="フローチャート: 判断 861"/>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156121</xdr:rowOff>
    </xdr:from>
    <xdr:to>
      <xdr:col>111</xdr:col>
      <xdr:colOff>177800</xdr:colOff>
      <xdr:row>77</xdr:row>
      <xdr:rowOff>17475</xdr:rowOff>
    </xdr:to>
    <xdr:cxnSp macro="">
      <xdr:nvCxnSpPr>
        <xdr:cNvPr id="863" name="直線コネクタ 862"/>
        <xdr:cNvCxnSpPr/>
      </xdr:nvCxnSpPr>
      <xdr:spPr>
        <a:xfrm flipV="1">
          <a:off x="20434300" y="1318632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4" name="フローチャート: 判断 863"/>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5" name="テキスト ボックス 864"/>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17475</xdr:rowOff>
    </xdr:from>
    <xdr:to>
      <xdr:col>107</xdr:col>
      <xdr:colOff>50800</xdr:colOff>
      <xdr:row>77</xdr:row>
      <xdr:rowOff>42354</xdr:rowOff>
    </xdr:to>
    <xdr:cxnSp macro="">
      <xdr:nvCxnSpPr>
        <xdr:cNvPr id="866" name="直線コネクタ 865"/>
        <xdr:cNvCxnSpPr/>
      </xdr:nvCxnSpPr>
      <xdr:spPr>
        <a:xfrm flipV="1">
          <a:off x="19545300" y="132191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7" name="フローチャート: 判断 866"/>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68" name="テキスト ボックス 867"/>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153645</xdr:rowOff>
    </xdr:from>
    <xdr:to>
      <xdr:col>102</xdr:col>
      <xdr:colOff>114300</xdr:colOff>
      <xdr:row>77</xdr:row>
      <xdr:rowOff>42354</xdr:rowOff>
    </xdr:to>
    <xdr:cxnSp macro="">
      <xdr:nvCxnSpPr>
        <xdr:cNvPr id="869" name="直線コネクタ 868"/>
        <xdr:cNvCxnSpPr/>
      </xdr:nvCxnSpPr>
      <xdr:spPr>
        <a:xfrm>
          <a:off x="18656300" y="13183845"/>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0" name="フローチャート: 判断 869"/>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1" name="テキスト ボックス 870"/>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2" name="フローチャート: 判断 871"/>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3" name="テキスト ボックス 872"/>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88137</xdr:rowOff>
    </xdr:from>
    <xdr:to>
      <xdr:col>116</xdr:col>
      <xdr:colOff>114300</xdr:colOff>
      <xdr:row>77</xdr:row>
      <xdr:rowOff>18287</xdr:rowOff>
    </xdr:to>
    <xdr:sp macro="" textlink="">
      <xdr:nvSpPr>
        <xdr:cNvPr id="879" name="楕円 878"/>
        <xdr:cNvSpPr/>
      </xdr:nvSpPr>
      <xdr:spPr>
        <a:xfrm>
          <a:off x="22110700" y="131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66564</xdr:rowOff>
    </xdr:from>
    <xdr:ext cx="534377" cy="259045"/>
    <xdr:sp macro="" textlink="">
      <xdr:nvSpPr>
        <xdr:cNvPr id="880" name="繰出金該当値テキスト"/>
        <xdr:cNvSpPr txBox="1"/>
      </xdr:nvSpPr>
      <xdr:spPr>
        <a:xfrm>
          <a:off x="22212300"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105321</xdr:rowOff>
    </xdr:from>
    <xdr:to>
      <xdr:col>112</xdr:col>
      <xdr:colOff>38100</xdr:colOff>
      <xdr:row>77</xdr:row>
      <xdr:rowOff>35471</xdr:rowOff>
    </xdr:to>
    <xdr:sp macro="" textlink="">
      <xdr:nvSpPr>
        <xdr:cNvPr id="881" name="楕円 880"/>
        <xdr:cNvSpPr/>
      </xdr:nvSpPr>
      <xdr:spPr>
        <a:xfrm>
          <a:off x="212725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26598</xdr:rowOff>
    </xdr:from>
    <xdr:ext cx="534377" cy="259045"/>
    <xdr:sp macro="" textlink="">
      <xdr:nvSpPr>
        <xdr:cNvPr id="882" name="テキスト ボックス 881"/>
        <xdr:cNvSpPr txBox="1"/>
      </xdr:nvSpPr>
      <xdr:spPr>
        <a:xfrm>
          <a:off x="21056111" y="132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138125</xdr:rowOff>
    </xdr:from>
    <xdr:to>
      <xdr:col>107</xdr:col>
      <xdr:colOff>101600</xdr:colOff>
      <xdr:row>77</xdr:row>
      <xdr:rowOff>68275</xdr:rowOff>
    </xdr:to>
    <xdr:sp macro="" textlink="">
      <xdr:nvSpPr>
        <xdr:cNvPr id="883" name="楕円 882"/>
        <xdr:cNvSpPr/>
      </xdr:nvSpPr>
      <xdr:spPr>
        <a:xfrm>
          <a:off x="20383500" y="131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59402</xdr:rowOff>
    </xdr:from>
    <xdr:ext cx="534377" cy="259045"/>
    <xdr:sp macro="" textlink="">
      <xdr:nvSpPr>
        <xdr:cNvPr id="884" name="テキスト ボックス 883"/>
        <xdr:cNvSpPr txBox="1"/>
      </xdr:nvSpPr>
      <xdr:spPr>
        <a:xfrm>
          <a:off x="20167111"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163004</xdr:rowOff>
    </xdr:from>
    <xdr:to>
      <xdr:col>102</xdr:col>
      <xdr:colOff>165100</xdr:colOff>
      <xdr:row>77</xdr:row>
      <xdr:rowOff>93154</xdr:rowOff>
    </xdr:to>
    <xdr:sp macro="" textlink="">
      <xdr:nvSpPr>
        <xdr:cNvPr id="885" name="楕円 884"/>
        <xdr:cNvSpPr/>
      </xdr:nvSpPr>
      <xdr:spPr>
        <a:xfrm>
          <a:off x="19494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84281</xdr:rowOff>
    </xdr:from>
    <xdr:ext cx="534377" cy="259045"/>
    <xdr:sp macro="" textlink="">
      <xdr:nvSpPr>
        <xdr:cNvPr id="886" name="テキスト ボックス 885"/>
        <xdr:cNvSpPr txBox="1"/>
      </xdr:nvSpPr>
      <xdr:spPr>
        <a:xfrm>
          <a:off x="19278111" y="13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102845</xdr:rowOff>
    </xdr:from>
    <xdr:to>
      <xdr:col>98</xdr:col>
      <xdr:colOff>38100</xdr:colOff>
      <xdr:row>77</xdr:row>
      <xdr:rowOff>32995</xdr:rowOff>
    </xdr:to>
    <xdr:sp macro="" textlink="">
      <xdr:nvSpPr>
        <xdr:cNvPr id="887" name="楕円 886"/>
        <xdr:cNvSpPr/>
      </xdr:nvSpPr>
      <xdr:spPr>
        <a:xfrm>
          <a:off x="18605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24122</xdr:rowOff>
    </xdr:from>
    <xdr:ext cx="534377" cy="259045"/>
    <xdr:sp macro="" textlink="">
      <xdr:nvSpPr>
        <xdr:cNvPr id="888" name="テキスト ボックス 887"/>
        <xdr:cNvSpPr txBox="1"/>
      </xdr:nvSpPr>
      <xdr:spPr>
        <a:xfrm>
          <a:off x="18389111"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459,904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118,482</a:t>
          </a:r>
          <a:r>
            <a:rPr kumimoji="1" lang="ja-JP" altLang="en-US" sz="1300">
              <a:latin typeface="ＭＳ Ｐゴシック" panose="020B0600070205080204" pitchFamily="50" charset="-128"/>
              <a:ea typeface="ＭＳ Ｐゴシック" panose="020B0600070205080204" pitchFamily="50" charset="-128"/>
            </a:rPr>
            <a:t>円となっており，少子高齢化の進行などにより増加を続けている。特に近年の増加は，待機児童対策のため，保育所定員を大幅に増加させていることも大きな要因となっている。今後も，国・県の動向を見極めつつ，持続可能な制度運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大幅に上回っているが，これは，市役所新庁舎や東町運動公園体育館，新ごみ処理施設などの大規模な投資的事業の推進によるものである。令和元年度は，このうち市役所新庁舎及び東町運動公園体育館が完成したことから減少したものであり，今後も新ごみ処理施設の完成やその他の投資的事業を抑制していることから，減少となる見通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271,912
268,256
217.32
130,683,301
125,053,445
3,091,879
56,364,956
124,886,204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89081</xdr:rowOff>
    </xdr:from>
    <xdr:to>
      <xdr:col>24</xdr:col>
      <xdr:colOff>63500</xdr:colOff>
      <xdr:row>34</xdr:row>
      <xdr:rowOff>111942</xdr:rowOff>
    </xdr:to>
    <xdr:cxnSp macro="">
      <xdr:nvCxnSpPr>
        <xdr:cNvPr id="63" name="直線コネクタ 62"/>
        <xdr:cNvCxnSpPr/>
      </xdr:nvCxnSpPr>
      <xdr:spPr>
        <a:xfrm flipV="1">
          <a:off x="3797300" y="59183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44994</xdr:rowOff>
    </xdr:from>
    <xdr:to>
      <xdr:col>19</xdr:col>
      <xdr:colOff>177800</xdr:colOff>
      <xdr:row>34</xdr:row>
      <xdr:rowOff>111942</xdr:rowOff>
    </xdr:to>
    <xdr:cxnSp macro="">
      <xdr:nvCxnSpPr>
        <xdr:cNvPr id="66" name="直線コネクタ 65"/>
        <xdr:cNvCxnSpPr/>
      </xdr:nvCxnSpPr>
      <xdr:spPr>
        <a:xfrm>
          <a:off x="2908300" y="58742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5806</xdr:rowOff>
    </xdr:from>
    <xdr:to>
      <xdr:col>15</xdr:col>
      <xdr:colOff>50800</xdr:colOff>
      <xdr:row>34</xdr:row>
      <xdr:rowOff>44994</xdr:rowOff>
    </xdr:to>
    <xdr:cxnSp macro="">
      <xdr:nvCxnSpPr>
        <xdr:cNvPr id="69" name="直線コネクタ 68"/>
        <xdr:cNvCxnSpPr/>
      </xdr:nvCxnSpPr>
      <xdr:spPr>
        <a:xfrm>
          <a:off x="2019300" y="5835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157661</xdr:rowOff>
    </xdr:from>
    <xdr:to>
      <xdr:col>10</xdr:col>
      <xdr:colOff>114300</xdr:colOff>
      <xdr:row>34</xdr:row>
      <xdr:rowOff>5806</xdr:rowOff>
    </xdr:to>
    <xdr:cxnSp macro="">
      <xdr:nvCxnSpPr>
        <xdr:cNvPr id="72" name="直線コネクタ 71"/>
        <xdr:cNvCxnSpPr/>
      </xdr:nvCxnSpPr>
      <xdr:spPr>
        <a:xfrm>
          <a:off x="1130300" y="564406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38281</xdr:rowOff>
    </xdr:from>
    <xdr:to>
      <xdr:col>24</xdr:col>
      <xdr:colOff>114300</xdr:colOff>
      <xdr:row>34</xdr:row>
      <xdr:rowOff>139881</xdr:rowOff>
    </xdr:to>
    <xdr:sp macro="" textlink="">
      <xdr:nvSpPr>
        <xdr:cNvPr id="82" name="楕円 81"/>
        <xdr:cNvSpPr/>
      </xdr:nvSpPr>
      <xdr:spPr>
        <a:xfrm>
          <a:off x="4584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61158</xdr:rowOff>
    </xdr:from>
    <xdr:ext cx="469744" cy="259045"/>
    <xdr:sp macro="" textlink="">
      <xdr:nvSpPr>
        <xdr:cNvPr id="83" name="議会費該当値テキスト"/>
        <xdr:cNvSpPr txBox="1"/>
      </xdr:nvSpPr>
      <xdr:spPr>
        <a:xfrm>
          <a:off x="4686300" y="57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61142</xdr:rowOff>
    </xdr:from>
    <xdr:to>
      <xdr:col>20</xdr:col>
      <xdr:colOff>38100</xdr:colOff>
      <xdr:row>34</xdr:row>
      <xdr:rowOff>162742</xdr:rowOff>
    </xdr:to>
    <xdr:sp macro="" textlink="">
      <xdr:nvSpPr>
        <xdr:cNvPr id="84" name="楕円 83"/>
        <xdr:cNvSpPr/>
      </xdr:nvSpPr>
      <xdr:spPr>
        <a:xfrm>
          <a:off x="3746500" y="5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153869</xdr:rowOff>
    </xdr:from>
    <xdr:ext cx="469744" cy="259045"/>
    <xdr:sp macro="" textlink="">
      <xdr:nvSpPr>
        <xdr:cNvPr id="85" name="テキスト ボックス 84"/>
        <xdr:cNvSpPr txBox="1"/>
      </xdr:nvSpPr>
      <xdr:spPr>
        <a:xfrm>
          <a:off x="3562428" y="59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165644</xdr:rowOff>
    </xdr:from>
    <xdr:to>
      <xdr:col>15</xdr:col>
      <xdr:colOff>101600</xdr:colOff>
      <xdr:row>34</xdr:row>
      <xdr:rowOff>95794</xdr:rowOff>
    </xdr:to>
    <xdr:sp macro="" textlink="">
      <xdr:nvSpPr>
        <xdr:cNvPr id="86" name="楕円 85"/>
        <xdr:cNvSpPr/>
      </xdr:nvSpPr>
      <xdr:spPr>
        <a:xfrm>
          <a:off x="2857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86921</xdr:rowOff>
    </xdr:from>
    <xdr:ext cx="469744" cy="259045"/>
    <xdr:sp macro="" textlink="">
      <xdr:nvSpPr>
        <xdr:cNvPr id="87" name="テキスト ボックス 86"/>
        <xdr:cNvSpPr txBox="1"/>
      </xdr:nvSpPr>
      <xdr:spPr>
        <a:xfrm>
          <a:off x="2673428"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126456</xdr:rowOff>
    </xdr:from>
    <xdr:to>
      <xdr:col>10</xdr:col>
      <xdr:colOff>165100</xdr:colOff>
      <xdr:row>34</xdr:row>
      <xdr:rowOff>56606</xdr:rowOff>
    </xdr:to>
    <xdr:sp macro="" textlink="">
      <xdr:nvSpPr>
        <xdr:cNvPr id="88" name="楕円 87"/>
        <xdr:cNvSpPr/>
      </xdr:nvSpPr>
      <xdr:spPr>
        <a:xfrm>
          <a:off x="196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73133</xdr:rowOff>
    </xdr:from>
    <xdr:ext cx="469744" cy="259045"/>
    <xdr:sp macro="" textlink="">
      <xdr:nvSpPr>
        <xdr:cNvPr id="89" name="テキスト ボックス 88"/>
        <xdr:cNvSpPr txBox="1"/>
      </xdr:nvSpPr>
      <xdr:spPr>
        <a:xfrm>
          <a:off x="1784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106861</xdr:rowOff>
    </xdr:from>
    <xdr:to>
      <xdr:col>6</xdr:col>
      <xdr:colOff>38100</xdr:colOff>
      <xdr:row>33</xdr:row>
      <xdr:rowOff>37011</xdr:rowOff>
    </xdr:to>
    <xdr:sp macro="" textlink="">
      <xdr:nvSpPr>
        <xdr:cNvPr id="90" name="楕円 89"/>
        <xdr:cNvSpPr/>
      </xdr:nvSpPr>
      <xdr:spPr>
        <a:xfrm>
          <a:off x="1079500" y="55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28138</xdr:rowOff>
    </xdr:from>
    <xdr:ext cx="469744" cy="259045"/>
    <xdr:sp macro="" textlink="">
      <xdr:nvSpPr>
        <xdr:cNvPr id="91" name="テキスト ボックス 90"/>
        <xdr:cNvSpPr txBox="1"/>
      </xdr:nvSpPr>
      <xdr:spPr>
        <a:xfrm>
          <a:off x="895428" y="56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64986</xdr:rowOff>
    </xdr:from>
    <xdr:to>
      <xdr:col>24</xdr:col>
      <xdr:colOff>62865</xdr:colOff>
      <xdr:row>59</xdr:row>
      <xdr:rowOff>126784</xdr:rowOff>
    </xdr:to>
    <xdr:cxnSp macro="">
      <xdr:nvCxnSpPr>
        <xdr:cNvPr id="116" name="直線コネクタ 115"/>
        <xdr:cNvCxnSpPr/>
      </xdr:nvCxnSpPr>
      <xdr:spPr>
        <a:xfrm flipV="1">
          <a:off x="4633595" y="8980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130611</xdr:rowOff>
    </xdr:from>
    <xdr:ext cx="534377" cy="259045"/>
    <xdr:sp macro="" textlink="">
      <xdr:nvSpPr>
        <xdr:cNvPr id="117" name="総務費最小値テキスト"/>
        <xdr:cNvSpPr txBox="1"/>
      </xdr:nvSpPr>
      <xdr:spPr>
        <a:xfrm>
          <a:off x="4686300" y="102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126784</xdr:rowOff>
    </xdr:from>
    <xdr:to>
      <xdr:col>24</xdr:col>
      <xdr:colOff>152400</xdr:colOff>
      <xdr:row>59</xdr:row>
      <xdr:rowOff>126784</xdr:rowOff>
    </xdr:to>
    <xdr:cxnSp macro="">
      <xdr:nvCxnSpPr>
        <xdr:cNvPr id="118" name="直線コネクタ 117"/>
        <xdr:cNvCxnSpPr/>
      </xdr:nvCxnSpPr>
      <xdr:spPr>
        <a:xfrm>
          <a:off x="4546600" y="1024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11663</xdr:rowOff>
    </xdr:from>
    <xdr:ext cx="534377" cy="259045"/>
    <xdr:sp macro="" textlink="">
      <xdr:nvSpPr>
        <xdr:cNvPr id="119" name="総務費最大値テキスト"/>
        <xdr:cNvSpPr txBox="1"/>
      </xdr:nvSpPr>
      <xdr:spPr>
        <a:xfrm>
          <a:off x="4686300" y="87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64986</xdr:rowOff>
    </xdr:from>
    <xdr:to>
      <xdr:col>24</xdr:col>
      <xdr:colOff>152400</xdr:colOff>
      <xdr:row>52</xdr:row>
      <xdr:rowOff>64986</xdr:rowOff>
    </xdr:to>
    <xdr:cxnSp macro="">
      <xdr:nvCxnSpPr>
        <xdr:cNvPr id="120" name="直線コネクタ 119"/>
        <xdr:cNvCxnSpPr/>
      </xdr:nvCxnSpPr>
      <xdr:spPr>
        <a:xfrm>
          <a:off x="4546600" y="8980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77863</xdr:rowOff>
    </xdr:from>
    <xdr:to>
      <xdr:col>24</xdr:col>
      <xdr:colOff>63500</xdr:colOff>
      <xdr:row>56</xdr:row>
      <xdr:rowOff>163475</xdr:rowOff>
    </xdr:to>
    <xdr:cxnSp macro="">
      <xdr:nvCxnSpPr>
        <xdr:cNvPr id="121" name="直線コネクタ 120"/>
        <xdr:cNvCxnSpPr/>
      </xdr:nvCxnSpPr>
      <xdr:spPr>
        <a:xfrm>
          <a:off x="3797300" y="8650363"/>
          <a:ext cx="838200" cy="11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134002</xdr:rowOff>
    </xdr:from>
    <xdr:ext cx="534377" cy="259045"/>
    <xdr:sp macro="" textlink="">
      <xdr:nvSpPr>
        <xdr:cNvPr id="122" name="総務費平均値テキスト"/>
        <xdr:cNvSpPr txBox="1"/>
      </xdr:nvSpPr>
      <xdr:spPr>
        <a:xfrm>
          <a:off x="4686300" y="9735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155575</xdr:rowOff>
    </xdr:from>
    <xdr:to>
      <xdr:col>24</xdr:col>
      <xdr:colOff>114300</xdr:colOff>
      <xdr:row>57</xdr:row>
      <xdr:rowOff>85725</xdr:rowOff>
    </xdr:to>
    <xdr:sp macro="" textlink="">
      <xdr:nvSpPr>
        <xdr:cNvPr id="123" name="フローチャート: 判断 122"/>
        <xdr:cNvSpPr/>
      </xdr:nvSpPr>
      <xdr:spPr>
        <a:xfrm>
          <a:off x="4584700" y="975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77863</xdr:rowOff>
    </xdr:from>
    <xdr:to>
      <xdr:col>19</xdr:col>
      <xdr:colOff>177800</xdr:colOff>
      <xdr:row>51</xdr:row>
      <xdr:rowOff>145262</xdr:rowOff>
    </xdr:to>
    <xdr:cxnSp macro="">
      <xdr:nvCxnSpPr>
        <xdr:cNvPr id="124" name="直線コネクタ 123"/>
        <xdr:cNvCxnSpPr/>
      </xdr:nvCxnSpPr>
      <xdr:spPr>
        <a:xfrm flipV="1">
          <a:off x="2908300" y="8650363"/>
          <a:ext cx="889000" cy="2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10299</xdr:rowOff>
    </xdr:from>
    <xdr:to>
      <xdr:col>20</xdr:col>
      <xdr:colOff>38100</xdr:colOff>
      <xdr:row>57</xdr:row>
      <xdr:rowOff>111899</xdr:rowOff>
    </xdr:to>
    <xdr:sp macro="" textlink="">
      <xdr:nvSpPr>
        <xdr:cNvPr id="125" name="フローチャート: 判断 124"/>
        <xdr:cNvSpPr/>
      </xdr:nvSpPr>
      <xdr:spPr>
        <a:xfrm>
          <a:off x="3746500" y="9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103026</xdr:rowOff>
    </xdr:from>
    <xdr:ext cx="534377" cy="259045"/>
    <xdr:sp macro="" textlink="">
      <xdr:nvSpPr>
        <xdr:cNvPr id="126" name="テキスト ボックス 125"/>
        <xdr:cNvSpPr txBox="1"/>
      </xdr:nvSpPr>
      <xdr:spPr>
        <a:xfrm>
          <a:off x="3530111" y="98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145262</xdr:rowOff>
    </xdr:from>
    <xdr:to>
      <xdr:col>15</xdr:col>
      <xdr:colOff>50800</xdr:colOff>
      <xdr:row>54</xdr:row>
      <xdr:rowOff>44603</xdr:rowOff>
    </xdr:to>
    <xdr:cxnSp macro="">
      <xdr:nvCxnSpPr>
        <xdr:cNvPr id="127" name="直線コネクタ 126"/>
        <xdr:cNvCxnSpPr/>
      </xdr:nvCxnSpPr>
      <xdr:spPr>
        <a:xfrm flipV="1">
          <a:off x="2019300" y="8889212"/>
          <a:ext cx="889000" cy="4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98387</xdr:rowOff>
    </xdr:from>
    <xdr:to>
      <xdr:col>15</xdr:col>
      <xdr:colOff>101600</xdr:colOff>
      <xdr:row>58</xdr:row>
      <xdr:rowOff>28537</xdr:rowOff>
    </xdr:to>
    <xdr:sp macro="" textlink="">
      <xdr:nvSpPr>
        <xdr:cNvPr id="128" name="フローチャート: 判断 127"/>
        <xdr:cNvSpPr/>
      </xdr:nvSpPr>
      <xdr:spPr>
        <a:xfrm>
          <a:off x="2857500" y="98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19664</xdr:rowOff>
    </xdr:from>
    <xdr:ext cx="534377" cy="259045"/>
    <xdr:sp macro="" textlink="">
      <xdr:nvSpPr>
        <xdr:cNvPr id="129" name="テキスト ボックス 128"/>
        <xdr:cNvSpPr txBox="1"/>
      </xdr:nvSpPr>
      <xdr:spPr>
        <a:xfrm>
          <a:off x="2641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44603</xdr:rowOff>
    </xdr:from>
    <xdr:to>
      <xdr:col>10</xdr:col>
      <xdr:colOff>114300</xdr:colOff>
      <xdr:row>56</xdr:row>
      <xdr:rowOff>133376</xdr:rowOff>
    </xdr:to>
    <xdr:cxnSp macro="">
      <xdr:nvCxnSpPr>
        <xdr:cNvPr id="130" name="直線コネクタ 129"/>
        <xdr:cNvCxnSpPr/>
      </xdr:nvCxnSpPr>
      <xdr:spPr>
        <a:xfrm flipV="1">
          <a:off x="1130300" y="9302903"/>
          <a:ext cx="889000" cy="4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103378</xdr:rowOff>
    </xdr:from>
    <xdr:to>
      <xdr:col>10</xdr:col>
      <xdr:colOff>165100</xdr:colOff>
      <xdr:row>58</xdr:row>
      <xdr:rowOff>33528</xdr:rowOff>
    </xdr:to>
    <xdr:sp macro="" textlink="">
      <xdr:nvSpPr>
        <xdr:cNvPr id="131" name="フローチャート: 判断 130"/>
        <xdr:cNvSpPr/>
      </xdr:nvSpPr>
      <xdr:spPr>
        <a:xfrm>
          <a:off x="1968500" y="98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24655</xdr:rowOff>
    </xdr:from>
    <xdr:ext cx="534377" cy="259045"/>
    <xdr:sp macro="" textlink="">
      <xdr:nvSpPr>
        <xdr:cNvPr id="132" name="テキスト ボックス 131"/>
        <xdr:cNvSpPr txBox="1"/>
      </xdr:nvSpPr>
      <xdr:spPr>
        <a:xfrm>
          <a:off x="1752111" y="99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33" name="フローチャート: 判断 132"/>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28312</xdr:rowOff>
    </xdr:from>
    <xdr:ext cx="534377" cy="259045"/>
    <xdr:sp macro="" textlink="">
      <xdr:nvSpPr>
        <xdr:cNvPr id="134" name="テキスト ボックス 133"/>
        <xdr:cNvSpPr txBox="1"/>
      </xdr:nvSpPr>
      <xdr:spPr>
        <a:xfrm>
          <a:off x="863111" y="98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112675</xdr:rowOff>
    </xdr:from>
    <xdr:to>
      <xdr:col>24</xdr:col>
      <xdr:colOff>114300</xdr:colOff>
      <xdr:row>57</xdr:row>
      <xdr:rowOff>42825</xdr:rowOff>
    </xdr:to>
    <xdr:sp macro="" textlink="">
      <xdr:nvSpPr>
        <xdr:cNvPr id="140" name="楕円 139"/>
        <xdr:cNvSpPr/>
      </xdr:nvSpPr>
      <xdr:spPr>
        <a:xfrm>
          <a:off x="4584700" y="97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135552</xdr:rowOff>
    </xdr:from>
    <xdr:ext cx="534377" cy="259045"/>
    <xdr:sp macro="" textlink="">
      <xdr:nvSpPr>
        <xdr:cNvPr id="141" name="総務費該当値テキスト"/>
        <xdr:cNvSpPr txBox="1"/>
      </xdr:nvSpPr>
      <xdr:spPr>
        <a:xfrm>
          <a:off x="4686300" y="95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27063</xdr:rowOff>
    </xdr:from>
    <xdr:to>
      <xdr:col>20</xdr:col>
      <xdr:colOff>38100</xdr:colOff>
      <xdr:row>50</xdr:row>
      <xdr:rowOff>128663</xdr:rowOff>
    </xdr:to>
    <xdr:sp macro="" textlink="">
      <xdr:nvSpPr>
        <xdr:cNvPr id="142" name="楕円 141"/>
        <xdr:cNvSpPr/>
      </xdr:nvSpPr>
      <xdr:spPr>
        <a:xfrm>
          <a:off x="3746500" y="85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145190</xdr:rowOff>
    </xdr:from>
    <xdr:ext cx="534377" cy="259045"/>
    <xdr:sp macro="" textlink="">
      <xdr:nvSpPr>
        <xdr:cNvPr id="143" name="テキスト ボックス 142"/>
        <xdr:cNvSpPr txBox="1"/>
      </xdr:nvSpPr>
      <xdr:spPr>
        <a:xfrm>
          <a:off x="3530111" y="83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94462</xdr:rowOff>
    </xdr:from>
    <xdr:to>
      <xdr:col>15</xdr:col>
      <xdr:colOff>101600</xdr:colOff>
      <xdr:row>52</xdr:row>
      <xdr:rowOff>24612</xdr:rowOff>
    </xdr:to>
    <xdr:sp macro="" textlink="">
      <xdr:nvSpPr>
        <xdr:cNvPr id="144" name="楕円 143"/>
        <xdr:cNvSpPr/>
      </xdr:nvSpPr>
      <xdr:spPr>
        <a:xfrm>
          <a:off x="2857500" y="88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41139</xdr:rowOff>
    </xdr:from>
    <xdr:ext cx="534377" cy="259045"/>
    <xdr:sp macro="" textlink="">
      <xdr:nvSpPr>
        <xdr:cNvPr id="145" name="テキスト ボックス 144"/>
        <xdr:cNvSpPr txBox="1"/>
      </xdr:nvSpPr>
      <xdr:spPr>
        <a:xfrm>
          <a:off x="2641111" y="861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165253</xdr:rowOff>
    </xdr:from>
    <xdr:to>
      <xdr:col>10</xdr:col>
      <xdr:colOff>165100</xdr:colOff>
      <xdr:row>54</xdr:row>
      <xdr:rowOff>95403</xdr:rowOff>
    </xdr:to>
    <xdr:sp macro="" textlink="">
      <xdr:nvSpPr>
        <xdr:cNvPr id="146" name="楕円 145"/>
        <xdr:cNvSpPr/>
      </xdr:nvSpPr>
      <xdr:spPr>
        <a:xfrm>
          <a:off x="1968500" y="92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111930</xdr:rowOff>
    </xdr:from>
    <xdr:ext cx="534377" cy="259045"/>
    <xdr:sp macro="" textlink="">
      <xdr:nvSpPr>
        <xdr:cNvPr id="147" name="テキスト ボックス 146"/>
        <xdr:cNvSpPr txBox="1"/>
      </xdr:nvSpPr>
      <xdr:spPr>
        <a:xfrm>
          <a:off x="1752111" y="9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82576</xdr:rowOff>
    </xdr:from>
    <xdr:to>
      <xdr:col>6</xdr:col>
      <xdr:colOff>38100</xdr:colOff>
      <xdr:row>57</xdr:row>
      <xdr:rowOff>12726</xdr:rowOff>
    </xdr:to>
    <xdr:sp macro="" textlink="">
      <xdr:nvSpPr>
        <xdr:cNvPr id="148" name="楕円 147"/>
        <xdr:cNvSpPr/>
      </xdr:nvSpPr>
      <xdr:spPr>
        <a:xfrm>
          <a:off x="1079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29253</xdr:rowOff>
    </xdr:from>
    <xdr:ext cx="534377" cy="259045"/>
    <xdr:sp macro="" textlink="">
      <xdr:nvSpPr>
        <xdr:cNvPr id="149" name="テキスト ボックス 148"/>
        <xdr:cNvSpPr txBox="1"/>
      </xdr:nvSpPr>
      <xdr:spPr>
        <a:xfrm>
          <a:off x="863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120707</xdr:rowOff>
    </xdr:from>
    <xdr:to>
      <xdr:col>24</xdr:col>
      <xdr:colOff>63500</xdr:colOff>
      <xdr:row>75</xdr:row>
      <xdr:rowOff>84227</xdr:rowOff>
    </xdr:to>
    <xdr:cxnSp macro="">
      <xdr:nvCxnSpPr>
        <xdr:cNvPr id="179" name="直線コネクタ 178"/>
        <xdr:cNvCxnSpPr/>
      </xdr:nvCxnSpPr>
      <xdr:spPr>
        <a:xfrm flipV="1">
          <a:off x="3797300" y="12808007"/>
          <a:ext cx="8382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84227</xdr:rowOff>
    </xdr:from>
    <xdr:to>
      <xdr:col>19</xdr:col>
      <xdr:colOff>177800</xdr:colOff>
      <xdr:row>76</xdr:row>
      <xdr:rowOff>3683</xdr:rowOff>
    </xdr:to>
    <xdr:cxnSp macro="">
      <xdr:nvCxnSpPr>
        <xdr:cNvPr id="182" name="直線コネクタ 181"/>
        <xdr:cNvCxnSpPr/>
      </xdr:nvCxnSpPr>
      <xdr:spPr>
        <a:xfrm flipV="1">
          <a:off x="2908300" y="12942977"/>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3683</xdr:rowOff>
    </xdr:from>
    <xdr:to>
      <xdr:col>15</xdr:col>
      <xdr:colOff>50800</xdr:colOff>
      <xdr:row>76</xdr:row>
      <xdr:rowOff>17647</xdr:rowOff>
    </xdr:to>
    <xdr:cxnSp macro="">
      <xdr:nvCxnSpPr>
        <xdr:cNvPr id="185" name="直線コネクタ 184"/>
        <xdr:cNvCxnSpPr/>
      </xdr:nvCxnSpPr>
      <xdr:spPr>
        <a:xfrm flipV="1">
          <a:off x="2019300" y="13033883"/>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7" name="テキスト ボックス 186"/>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17647</xdr:rowOff>
    </xdr:from>
    <xdr:to>
      <xdr:col>10</xdr:col>
      <xdr:colOff>114300</xdr:colOff>
      <xdr:row>76</xdr:row>
      <xdr:rowOff>117354</xdr:rowOff>
    </xdr:to>
    <xdr:cxnSp macro="">
      <xdr:nvCxnSpPr>
        <xdr:cNvPr id="188" name="直線コネクタ 187"/>
        <xdr:cNvCxnSpPr/>
      </xdr:nvCxnSpPr>
      <xdr:spPr>
        <a:xfrm flipV="1">
          <a:off x="1130300" y="13047847"/>
          <a:ext cx="8890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90" name="テキスト ボックス 189"/>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2" name="テキスト ボックス 191"/>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69907</xdr:rowOff>
    </xdr:from>
    <xdr:to>
      <xdr:col>24</xdr:col>
      <xdr:colOff>114300</xdr:colOff>
      <xdr:row>75</xdr:row>
      <xdr:rowOff>57</xdr:rowOff>
    </xdr:to>
    <xdr:sp macro="" textlink="">
      <xdr:nvSpPr>
        <xdr:cNvPr id="198" name="楕円 197"/>
        <xdr:cNvSpPr/>
      </xdr:nvSpPr>
      <xdr:spPr>
        <a:xfrm>
          <a:off x="4584700" y="127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92784</xdr:rowOff>
    </xdr:from>
    <xdr:ext cx="599010" cy="259045"/>
    <xdr:sp macro="" textlink="">
      <xdr:nvSpPr>
        <xdr:cNvPr id="199" name="民生費該当値テキスト"/>
        <xdr:cNvSpPr txBox="1"/>
      </xdr:nvSpPr>
      <xdr:spPr>
        <a:xfrm>
          <a:off x="4686300" y="1260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33427</xdr:rowOff>
    </xdr:from>
    <xdr:to>
      <xdr:col>20</xdr:col>
      <xdr:colOff>38100</xdr:colOff>
      <xdr:row>75</xdr:row>
      <xdr:rowOff>135027</xdr:rowOff>
    </xdr:to>
    <xdr:sp macro="" textlink="">
      <xdr:nvSpPr>
        <xdr:cNvPr id="200" name="楕円 199"/>
        <xdr:cNvSpPr/>
      </xdr:nvSpPr>
      <xdr:spPr>
        <a:xfrm>
          <a:off x="3746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151554</xdr:rowOff>
    </xdr:from>
    <xdr:ext cx="599010" cy="259045"/>
    <xdr:sp macro="" textlink="">
      <xdr:nvSpPr>
        <xdr:cNvPr id="201" name="テキスト ボックス 200"/>
        <xdr:cNvSpPr txBox="1"/>
      </xdr:nvSpPr>
      <xdr:spPr>
        <a:xfrm>
          <a:off x="3497795" y="1266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124333</xdr:rowOff>
    </xdr:from>
    <xdr:to>
      <xdr:col>15</xdr:col>
      <xdr:colOff>101600</xdr:colOff>
      <xdr:row>76</xdr:row>
      <xdr:rowOff>54483</xdr:rowOff>
    </xdr:to>
    <xdr:sp macro="" textlink="">
      <xdr:nvSpPr>
        <xdr:cNvPr id="202" name="楕円 201"/>
        <xdr:cNvSpPr/>
      </xdr:nvSpPr>
      <xdr:spPr>
        <a:xfrm>
          <a:off x="2857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71010</xdr:rowOff>
    </xdr:from>
    <xdr:ext cx="599010" cy="259045"/>
    <xdr:sp macro="" textlink="">
      <xdr:nvSpPr>
        <xdr:cNvPr id="203" name="テキスト ボックス 202"/>
        <xdr:cNvSpPr txBox="1"/>
      </xdr:nvSpPr>
      <xdr:spPr>
        <a:xfrm>
          <a:off x="2608795" y="127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138297</xdr:rowOff>
    </xdr:from>
    <xdr:to>
      <xdr:col>10</xdr:col>
      <xdr:colOff>165100</xdr:colOff>
      <xdr:row>76</xdr:row>
      <xdr:rowOff>68447</xdr:rowOff>
    </xdr:to>
    <xdr:sp macro="" textlink="">
      <xdr:nvSpPr>
        <xdr:cNvPr id="204" name="楕円 203"/>
        <xdr:cNvSpPr/>
      </xdr:nvSpPr>
      <xdr:spPr>
        <a:xfrm>
          <a:off x="1968500" y="12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84974</xdr:rowOff>
    </xdr:from>
    <xdr:ext cx="599010" cy="259045"/>
    <xdr:sp macro="" textlink="">
      <xdr:nvSpPr>
        <xdr:cNvPr id="205" name="テキスト ボックス 204"/>
        <xdr:cNvSpPr txBox="1"/>
      </xdr:nvSpPr>
      <xdr:spPr>
        <a:xfrm>
          <a:off x="1719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66554</xdr:rowOff>
    </xdr:from>
    <xdr:to>
      <xdr:col>6</xdr:col>
      <xdr:colOff>38100</xdr:colOff>
      <xdr:row>76</xdr:row>
      <xdr:rowOff>168154</xdr:rowOff>
    </xdr:to>
    <xdr:sp macro="" textlink="">
      <xdr:nvSpPr>
        <xdr:cNvPr id="206" name="楕円 205"/>
        <xdr:cNvSpPr/>
      </xdr:nvSpPr>
      <xdr:spPr>
        <a:xfrm>
          <a:off x="1079500" y="13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13231</xdr:rowOff>
    </xdr:from>
    <xdr:ext cx="599010" cy="259045"/>
    <xdr:sp macro="" textlink="">
      <xdr:nvSpPr>
        <xdr:cNvPr id="207" name="テキスト ボックス 206"/>
        <xdr:cNvSpPr txBox="1"/>
      </xdr:nvSpPr>
      <xdr:spPr>
        <a:xfrm>
          <a:off x="830795" y="128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24806</xdr:rowOff>
    </xdr:from>
    <xdr:to>
      <xdr:col>24</xdr:col>
      <xdr:colOff>63500</xdr:colOff>
      <xdr:row>92</xdr:row>
      <xdr:rowOff>147975</xdr:rowOff>
    </xdr:to>
    <xdr:cxnSp macro="">
      <xdr:nvCxnSpPr>
        <xdr:cNvPr id="235" name="直線コネクタ 234"/>
        <xdr:cNvCxnSpPr/>
      </xdr:nvCxnSpPr>
      <xdr:spPr>
        <a:xfrm flipV="1">
          <a:off x="3797300" y="15455306"/>
          <a:ext cx="838200" cy="4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6" name="衛生費平均値テキスト"/>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147975</xdr:rowOff>
    </xdr:from>
    <xdr:to>
      <xdr:col>19</xdr:col>
      <xdr:colOff>177800</xdr:colOff>
      <xdr:row>96</xdr:row>
      <xdr:rowOff>118394</xdr:rowOff>
    </xdr:to>
    <xdr:cxnSp macro="">
      <xdr:nvCxnSpPr>
        <xdr:cNvPr id="238" name="直線コネクタ 237"/>
        <xdr:cNvCxnSpPr/>
      </xdr:nvCxnSpPr>
      <xdr:spPr>
        <a:xfrm flipV="1">
          <a:off x="2908300" y="15921375"/>
          <a:ext cx="889000" cy="6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118394</xdr:rowOff>
    </xdr:from>
    <xdr:to>
      <xdr:col>15</xdr:col>
      <xdr:colOff>50800</xdr:colOff>
      <xdr:row>97</xdr:row>
      <xdr:rowOff>67348</xdr:rowOff>
    </xdr:to>
    <xdr:cxnSp macro="">
      <xdr:nvCxnSpPr>
        <xdr:cNvPr id="241" name="直線コネクタ 240"/>
        <xdr:cNvCxnSpPr/>
      </xdr:nvCxnSpPr>
      <xdr:spPr>
        <a:xfrm flipV="1">
          <a:off x="2019300" y="16577594"/>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67348</xdr:rowOff>
    </xdr:from>
    <xdr:to>
      <xdr:col>10</xdr:col>
      <xdr:colOff>114300</xdr:colOff>
      <xdr:row>97</xdr:row>
      <xdr:rowOff>165258</xdr:rowOff>
    </xdr:to>
    <xdr:cxnSp macro="">
      <xdr:nvCxnSpPr>
        <xdr:cNvPr id="244" name="直線コネクタ 243"/>
        <xdr:cNvCxnSpPr/>
      </xdr:nvCxnSpPr>
      <xdr:spPr>
        <a:xfrm flipV="1">
          <a:off x="1130300" y="16697998"/>
          <a:ext cx="889000" cy="9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145456</xdr:rowOff>
    </xdr:from>
    <xdr:to>
      <xdr:col>24</xdr:col>
      <xdr:colOff>114300</xdr:colOff>
      <xdr:row>90</xdr:row>
      <xdr:rowOff>75606</xdr:rowOff>
    </xdr:to>
    <xdr:sp macro="" textlink="">
      <xdr:nvSpPr>
        <xdr:cNvPr id="254" name="楕円 253"/>
        <xdr:cNvSpPr/>
      </xdr:nvSpPr>
      <xdr:spPr>
        <a:xfrm>
          <a:off x="4584700" y="154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98483</xdr:rowOff>
    </xdr:from>
    <xdr:ext cx="534377" cy="259045"/>
    <xdr:sp macro="" textlink="">
      <xdr:nvSpPr>
        <xdr:cNvPr id="255" name="衛生費該当値テキスト"/>
        <xdr:cNvSpPr txBox="1"/>
      </xdr:nvSpPr>
      <xdr:spPr>
        <a:xfrm>
          <a:off x="4686300" y="153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97175</xdr:rowOff>
    </xdr:from>
    <xdr:to>
      <xdr:col>20</xdr:col>
      <xdr:colOff>38100</xdr:colOff>
      <xdr:row>93</xdr:row>
      <xdr:rowOff>27325</xdr:rowOff>
    </xdr:to>
    <xdr:sp macro="" textlink="">
      <xdr:nvSpPr>
        <xdr:cNvPr id="256" name="楕円 255"/>
        <xdr:cNvSpPr/>
      </xdr:nvSpPr>
      <xdr:spPr>
        <a:xfrm>
          <a:off x="3746500" y="1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43852</xdr:rowOff>
    </xdr:from>
    <xdr:ext cx="534377" cy="259045"/>
    <xdr:sp macro="" textlink="">
      <xdr:nvSpPr>
        <xdr:cNvPr id="257" name="テキスト ボックス 256"/>
        <xdr:cNvSpPr txBox="1"/>
      </xdr:nvSpPr>
      <xdr:spPr>
        <a:xfrm>
          <a:off x="3530111" y="15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67594</xdr:rowOff>
    </xdr:from>
    <xdr:to>
      <xdr:col>15</xdr:col>
      <xdr:colOff>101600</xdr:colOff>
      <xdr:row>96</xdr:row>
      <xdr:rowOff>169194</xdr:rowOff>
    </xdr:to>
    <xdr:sp macro="" textlink="">
      <xdr:nvSpPr>
        <xdr:cNvPr id="258" name="楕円 257"/>
        <xdr:cNvSpPr/>
      </xdr:nvSpPr>
      <xdr:spPr>
        <a:xfrm>
          <a:off x="2857500" y="165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14271</xdr:rowOff>
    </xdr:from>
    <xdr:ext cx="534377" cy="259045"/>
    <xdr:sp macro="" textlink="">
      <xdr:nvSpPr>
        <xdr:cNvPr id="259" name="テキスト ボックス 258"/>
        <xdr:cNvSpPr txBox="1"/>
      </xdr:nvSpPr>
      <xdr:spPr>
        <a:xfrm>
          <a:off x="2641111" y="163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16548</xdr:rowOff>
    </xdr:from>
    <xdr:to>
      <xdr:col>10</xdr:col>
      <xdr:colOff>165100</xdr:colOff>
      <xdr:row>97</xdr:row>
      <xdr:rowOff>118148</xdr:rowOff>
    </xdr:to>
    <xdr:sp macro="" textlink="">
      <xdr:nvSpPr>
        <xdr:cNvPr id="260" name="楕円 259"/>
        <xdr:cNvSpPr/>
      </xdr:nvSpPr>
      <xdr:spPr>
        <a:xfrm>
          <a:off x="1968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109275</xdr:rowOff>
    </xdr:from>
    <xdr:ext cx="534377" cy="259045"/>
    <xdr:sp macro="" textlink="">
      <xdr:nvSpPr>
        <xdr:cNvPr id="261" name="テキスト ボックス 260"/>
        <xdr:cNvSpPr txBox="1"/>
      </xdr:nvSpPr>
      <xdr:spPr>
        <a:xfrm>
          <a:off x="1752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114458</xdr:rowOff>
    </xdr:from>
    <xdr:to>
      <xdr:col>6</xdr:col>
      <xdr:colOff>38100</xdr:colOff>
      <xdr:row>98</xdr:row>
      <xdr:rowOff>44608</xdr:rowOff>
    </xdr:to>
    <xdr:sp macro="" textlink="">
      <xdr:nvSpPr>
        <xdr:cNvPr id="262" name="楕円 261"/>
        <xdr:cNvSpPr/>
      </xdr:nvSpPr>
      <xdr:spPr>
        <a:xfrm>
          <a:off x="1079500" y="167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35735</xdr:rowOff>
    </xdr:from>
    <xdr:ext cx="534377" cy="259045"/>
    <xdr:sp macro="" textlink="">
      <xdr:nvSpPr>
        <xdr:cNvPr id="263" name="テキスト ボックス 262"/>
        <xdr:cNvSpPr txBox="1"/>
      </xdr:nvSpPr>
      <xdr:spPr>
        <a:xfrm>
          <a:off x="863111" y="168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142748</xdr:rowOff>
    </xdr:from>
    <xdr:to>
      <xdr:col>55</xdr:col>
      <xdr:colOff>0</xdr:colOff>
      <xdr:row>38</xdr:row>
      <xdr:rowOff>149606</xdr:rowOff>
    </xdr:to>
    <xdr:cxnSp macro="">
      <xdr:nvCxnSpPr>
        <xdr:cNvPr id="292" name="直線コネクタ 291"/>
        <xdr:cNvCxnSpPr/>
      </xdr:nvCxnSpPr>
      <xdr:spPr>
        <a:xfrm flipV="1">
          <a:off x="9639300" y="66578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149606</xdr:rowOff>
    </xdr:from>
    <xdr:to>
      <xdr:col>50</xdr:col>
      <xdr:colOff>114300</xdr:colOff>
      <xdr:row>38</xdr:row>
      <xdr:rowOff>151892</xdr:rowOff>
    </xdr:to>
    <xdr:cxnSp macro="">
      <xdr:nvCxnSpPr>
        <xdr:cNvPr id="295" name="直線コネクタ 294"/>
        <xdr:cNvCxnSpPr/>
      </xdr:nvCxnSpPr>
      <xdr:spPr>
        <a:xfrm flipV="1">
          <a:off x="8750300" y="66647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151892</xdr:rowOff>
    </xdr:from>
    <xdr:to>
      <xdr:col>45</xdr:col>
      <xdr:colOff>177800</xdr:colOff>
      <xdr:row>38</xdr:row>
      <xdr:rowOff>156464</xdr:rowOff>
    </xdr:to>
    <xdr:cxnSp macro="">
      <xdr:nvCxnSpPr>
        <xdr:cNvPr id="298" name="直線コネクタ 297"/>
        <xdr:cNvCxnSpPr/>
      </xdr:nvCxnSpPr>
      <xdr:spPr>
        <a:xfrm flipV="1">
          <a:off x="7861300" y="6666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119888</xdr:rowOff>
    </xdr:from>
    <xdr:to>
      <xdr:col>41</xdr:col>
      <xdr:colOff>50800</xdr:colOff>
      <xdr:row>38</xdr:row>
      <xdr:rowOff>156464</xdr:rowOff>
    </xdr:to>
    <xdr:cxnSp macro="">
      <xdr:nvCxnSpPr>
        <xdr:cNvPr id="301" name="直線コネクタ 300"/>
        <xdr:cNvCxnSpPr/>
      </xdr:nvCxnSpPr>
      <xdr:spPr>
        <a:xfrm>
          <a:off x="6972300" y="6634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91948</xdr:rowOff>
    </xdr:from>
    <xdr:to>
      <xdr:col>55</xdr:col>
      <xdr:colOff>50800</xdr:colOff>
      <xdr:row>39</xdr:row>
      <xdr:rowOff>22098</xdr:rowOff>
    </xdr:to>
    <xdr:sp macro="" textlink="">
      <xdr:nvSpPr>
        <xdr:cNvPr id="311" name="楕円 310"/>
        <xdr:cNvSpPr/>
      </xdr:nvSpPr>
      <xdr:spPr>
        <a:xfrm>
          <a:off x="104267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6875</xdr:rowOff>
    </xdr:from>
    <xdr:ext cx="378565" cy="259045"/>
    <xdr:sp macro="" textlink="">
      <xdr:nvSpPr>
        <xdr:cNvPr id="312" name="労働費該当値テキスト"/>
        <xdr:cNvSpPr txBox="1"/>
      </xdr:nvSpPr>
      <xdr:spPr>
        <a:xfrm>
          <a:off x="10528300" y="652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98806</xdr:rowOff>
    </xdr:from>
    <xdr:to>
      <xdr:col>50</xdr:col>
      <xdr:colOff>165100</xdr:colOff>
      <xdr:row>39</xdr:row>
      <xdr:rowOff>28956</xdr:rowOff>
    </xdr:to>
    <xdr:sp macro="" textlink="">
      <xdr:nvSpPr>
        <xdr:cNvPr id="313" name="楕円 312"/>
        <xdr:cNvSpPr/>
      </xdr:nvSpPr>
      <xdr:spPr>
        <a:xfrm>
          <a:off x="9588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314" name="テキスト ボックス 313"/>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5" name="楕円 314"/>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6" name="テキスト ボックス 315"/>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105664</xdr:rowOff>
    </xdr:from>
    <xdr:to>
      <xdr:col>41</xdr:col>
      <xdr:colOff>101600</xdr:colOff>
      <xdr:row>39</xdr:row>
      <xdr:rowOff>35814</xdr:rowOff>
    </xdr:to>
    <xdr:sp macro="" textlink="">
      <xdr:nvSpPr>
        <xdr:cNvPr id="317" name="楕円 316"/>
        <xdr:cNvSpPr/>
      </xdr:nvSpPr>
      <xdr:spPr>
        <a:xfrm>
          <a:off x="781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26941</xdr:rowOff>
    </xdr:from>
    <xdr:ext cx="378565" cy="259045"/>
    <xdr:sp macro="" textlink="">
      <xdr:nvSpPr>
        <xdr:cNvPr id="318" name="テキスト ボックス 317"/>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69088</xdr:rowOff>
    </xdr:from>
    <xdr:to>
      <xdr:col>36</xdr:col>
      <xdr:colOff>165100</xdr:colOff>
      <xdr:row>38</xdr:row>
      <xdr:rowOff>170688</xdr:rowOff>
    </xdr:to>
    <xdr:sp macro="" textlink="">
      <xdr:nvSpPr>
        <xdr:cNvPr id="319" name="楕円 318"/>
        <xdr:cNvSpPr/>
      </xdr:nvSpPr>
      <xdr:spPr>
        <a:xfrm>
          <a:off x="6921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161815</xdr:rowOff>
    </xdr:from>
    <xdr:ext cx="378565" cy="259045"/>
    <xdr:sp macro="" textlink="">
      <xdr:nvSpPr>
        <xdr:cNvPr id="320" name="テキスト ボックス 319"/>
        <xdr:cNvSpPr txBox="1"/>
      </xdr:nvSpPr>
      <xdr:spPr>
        <a:xfrm>
          <a:off x="6783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94300</xdr:rowOff>
    </xdr:from>
    <xdr:to>
      <xdr:col>55</xdr:col>
      <xdr:colOff>0</xdr:colOff>
      <xdr:row>56</xdr:row>
      <xdr:rowOff>160548</xdr:rowOff>
    </xdr:to>
    <xdr:cxnSp macro="">
      <xdr:nvCxnSpPr>
        <xdr:cNvPr id="347" name="直線コネクタ 346"/>
        <xdr:cNvCxnSpPr/>
      </xdr:nvCxnSpPr>
      <xdr:spPr>
        <a:xfrm flipV="1">
          <a:off x="9639300" y="9695500"/>
          <a:ext cx="838200" cy="6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8"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146421</xdr:rowOff>
    </xdr:from>
    <xdr:to>
      <xdr:col>50</xdr:col>
      <xdr:colOff>114300</xdr:colOff>
      <xdr:row>56</xdr:row>
      <xdr:rowOff>160548</xdr:rowOff>
    </xdr:to>
    <xdr:cxnSp macro="">
      <xdr:nvCxnSpPr>
        <xdr:cNvPr id="350" name="直線コネクタ 349"/>
        <xdr:cNvCxnSpPr/>
      </xdr:nvCxnSpPr>
      <xdr:spPr>
        <a:xfrm>
          <a:off x="8750300" y="9747621"/>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2" name="テキスト ボックス 351"/>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146421</xdr:rowOff>
    </xdr:from>
    <xdr:to>
      <xdr:col>45</xdr:col>
      <xdr:colOff>177800</xdr:colOff>
      <xdr:row>56</xdr:row>
      <xdr:rowOff>165303</xdr:rowOff>
    </xdr:to>
    <xdr:cxnSp macro="">
      <xdr:nvCxnSpPr>
        <xdr:cNvPr id="353" name="直線コネクタ 352"/>
        <xdr:cNvCxnSpPr/>
      </xdr:nvCxnSpPr>
      <xdr:spPr>
        <a:xfrm flipV="1">
          <a:off x="7861300" y="9747621"/>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5" name="テキスト ボックス 354"/>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165303</xdr:rowOff>
    </xdr:from>
    <xdr:to>
      <xdr:col>41</xdr:col>
      <xdr:colOff>50800</xdr:colOff>
      <xdr:row>57</xdr:row>
      <xdr:rowOff>2632</xdr:rowOff>
    </xdr:to>
    <xdr:cxnSp macro="">
      <xdr:nvCxnSpPr>
        <xdr:cNvPr id="356" name="直線コネクタ 355"/>
        <xdr:cNvCxnSpPr/>
      </xdr:nvCxnSpPr>
      <xdr:spPr>
        <a:xfrm flipV="1">
          <a:off x="6972300" y="9766503"/>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8" name="テキスト ボックス 357"/>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60" name="テキスト ボックス 359"/>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43500</xdr:rowOff>
    </xdr:from>
    <xdr:to>
      <xdr:col>55</xdr:col>
      <xdr:colOff>50800</xdr:colOff>
      <xdr:row>56</xdr:row>
      <xdr:rowOff>145100</xdr:rowOff>
    </xdr:to>
    <xdr:sp macro="" textlink="">
      <xdr:nvSpPr>
        <xdr:cNvPr id="366" name="楕円 365"/>
        <xdr:cNvSpPr/>
      </xdr:nvSpPr>
      <xdr:spPr>
        <a:xfrm>
          <a:off x="104267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66377</xdr:rowOff>
    </xdr:from>
    <xdr:ext cx="469744" cy="259045"/>
    <xdr:sp macro="" textlink="">
      <xdr:nvSpPr>
        <xdr:cNvPr id="367" name="農林水産業費該当値テキスト"/>
        <xdr:cNvSpPr txBox="1"/>
      </xdr:nvSpPr>
      <xdr:spPr>
        <a:xfrm>
          <a:off x="10528300" y="94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109748</xdr:rowOff>
    </xdr:from>
    <xdr:to>
      <xdr:col>50</xdr:col>
      <xdr:colOff>165100</xdr:colOff>
      <xdr:row>57</xdr:row>
      <xdr:rowOff>39898</xdr:rowOff>
    </xdr:to>
    <xdr:sp macro="" textlink="">
      <xdr:nvSpPr>
        <xdr:cNvPr id="368" name="楕円 367"/>
        <xdr:cNvSpPr/>
      </xdr:nvSpPr>
      <xdr:spPr>
        <a:xfrm>
          <a:off x="9588500" y="97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56425</xdr:rowOff>
    </xdr:from>
    <xdr:ext cx="469744" cy="259045"/>
    <xdr:sp macro="" textlink="">
      <xdr:nvSpPr>
        <xdr:cNvPr id="369" name="テキスト ボックス 368"/>
        <xdr:cNvSpPr txBox="1"/>
      </xdr:nvSpPr>
      <xdr:spPr>
        <a:xfrm>
          <a:off x="9404428" y="948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95621</xdr:rowOff>
    </xdr:from>
    <xdr:to>
      <xdr:col>46</xdr:col>
      <xdr:colOff>38100</xdr:colOff>
      <xdr:row>57</xdr:row>
      <xdr:rowOff>25771</xdr:rowOff>
    </xdr:to>
    <xdr:sp macro="" textlink="">
      <xdr:nvSpPr>
        <xdr:cNvPr id="370" name="楕円 369"/>
        <xdr:cNvSpPr/>
      </xdr:nvSpPr>
      <xdr:spPr>
        <a:xfrm>
          <a:off x="8699500" y="9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42298</xdr:rowOff>
    </xdr:from>
    <xdr:ext cx="469744" cy="259045"/>
    <xdr:sp macro="" textlink="">
      <xdr:nvSpPr>
        <xdr:cNvPr id="371" name="テキスト ボックス 370"/>
        <xdr:cNvSpPr txBox="1"/>
      </xdr:nvSpPr>
      <xdr:spPr>
        <a:xfrm>
          <a:off x="8515428" y="947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114503</xdr:rowOff>
    </xdr:from>
    <xdr:to>
      <xdr:col>41</xdr:col>
      <xdr:colOff>101600</xdr:colOff>
      <xdr:row>57</xdr:row>
      <xdr:rowOff>44653</xdr:rowOff>
    </xdr:to>
    <xdr:sp macro="" textlink="">
      <xdr:nvSpPr>
        <xdr:cNvPr id="372" name="楕円 371"/>
        <xdr:cNvSpPr/>
      </xdr:nvSpPr>
      <xdr:spPr>
        <a:xfrm>
          <a:off x="7810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61180</xdr:rowOff>
    </xdr:from>
    <xdr:ext cx="469744" cy="259045"/>
    <xdr:sp macro="" textlink="">
      <xdr:nvSpPr>
        <xdr:cNvPr id="373" name="テキスト ボックス 372"/>
        <xdr:cNvSpPr txBox="1"/>
      </xdr:nvSpPr>
      <xdr:spPr>
        <a:xfrm>
          <a:off x="7626428" y="94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123282</xdr:rowOff>
    </xdr:from>
    <xdr:to>
      <xdr:col>36</xdr:col>
      <xdr:colOff>165100</xdr:colOff>
      <xdr:row>57</xdr:row>
      <xdr:rowOff>53432</xdr:rowOff>
    </xdr:to>
    <xdr:sp macro="" textlink="">
      <xdr:nvSpPr>
        <xdr:cNvPr id="374" name="楕円 373"/>
        <xdr:cNvSpPr/>
      </xdr:nvSpPr>
      <xdr:spPr>
        <a:xfrm>
          <a:off x="6921500" y="9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69959</xdr:rowOff>
    </xdr:from>
    <xdr:ext cx="469744" cy="259045"/>
    <xdr:sp macro="" textlink="">
      <xdr:nvSpPr>
        <xdr:cNvPr id="375" name="テキスト ボックス 374"/>
        <xdr:cNvSpPr txBox="1"/>
      </xdr:nvSpPr>
      <xdr:spPr>
        <a:xfrm>
          <a:off x="6737428" y="94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120817</xdr:rowOff>
    </xdr:from>
    <xdr:to>
      <xdr:col>55</xdr:col>
      <xdr:colOff>0</xdr:colOff>
      <xdr:row>77</xdr:row>
      <xdr:rowOff>155794</xdr:rowOff>
    </xdr:to>
    <xdr:cxnSp macro="">
      <xdr:nvCxnSpPr>
        <xdr:cNvPr id="402" name="直線コネクタ 401"/>
        <xdr:cNvCxnSpPr/>
      </xdr:nvCxnSpPr>
      <xdr:spPr>
        <a:xfrm>
          <a:off x="9639300" y="13322467"/>
          <a:ext cx="8382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120817</xdr:rowOff>
    </xdr:from>
    <xdr:to>
      <xdr:col>50</xdr:col>
      <xdr:colOff>114300</xdr:colOff>
      <xdr:row>77</xdr:row>
      <xdr:rowOff>134443</xdr:rowOff>
    </xdr:to>
    <xdr:cxnSp macro="">
      <xdr:nvCxnSpPr>
        <xdr:cNvPr id="405" name="直線コネクタ 404"/>
        <xdr:cNvCxnSpPr/>
      </xdr:nvCxnSpPr>
      <xdr:spPr>
        <a:xfrm flipV="1">
          <a:off x="8750300" y="13322467"/>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134443</xdr:rowOff>
    </xdr:from>
    <xdr:to>
      <xdr:col>45</xdr:col>
      <xdr:colOff>177800</xdr:colOff>
      <xdr:row>77</xdr:row>
      <xdr:rowOff>165486</xdr:rowOff>
    </xdr:to>
    <xdr:cxnSp macro="">
      <xdr:nvCxnSpPr>
        <xdr:cNvPr id="408" name="直線コネクタ 407"/>
        <xdr:cNvCxnSpPr/>
      </xdr:nvCxnSpPr>
      <xdr:spPr>
        <a:xfrm flipV="1">
          <a:off x="7861300" y="13336093"/>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129231</xdr:rowOff>
    </xdr:from>
    <xdr:to>
      <xdr:col>41</xdr:col>
      <xdr:colOff>50800</xdr:colOff>
      <xdr:row>77</xdr:row>
      <xdr:rowOff>165486</xdr:rowOff>
    </xdr:to>
    <xdr:cxnSp macro="">
      <xdr:nvCxnSpPr>
        <xdr:cNvPr id="411" name="直線コネクタ 410"/>
        <xdr:cNvCxnSpPr/>
      </xdr:nvCxnSpPr>
      <xdr:spPr>
        <a:xfrm>
          <a:off x="6972300" y="13330881"/>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104994</xdr:rowOff>
    </xdr:from>
    <xdr:to>
      <xdr:col>55</xdr:col>
      <xdr:colOff>50800</xdr:colOff>
      <xdr:row>78</xdr:row>
      <xdr:rowOff>35144</xdr:rowOff>
    </xdr:to>
    <xdr:sp macro="" textlink="">
      <xdr:nvSpPr>
        <xdr:cNvPr id="421" name="楕円 420"/>
        <xdr:cNvSpPr/>
      </xdr:nvSpPr>
      <xdr:spPr>
        <a:xfrm>
          <a:off x="104267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19921</xdr:rowOff>
    </xdr:from>
    <xdr:ext cx="469744" cy="259045"/>
    <xdr:sp macro="" textlink="">
      <xdr:nvSpPr>
        <xdr:cNvPr id="422" name="商工費該当値テキスト"/>
        <xdr:cNvSpPr txBox="1"/>
      </xdr:nvSpPr>
      <xdr:spPr>
        <a:xfrm>
          <a:off x="10528300" y="132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70017</xdr:rowOff>
    </xdr:from>
    <xdr:to>
      <xdr:col>50</xdr:col>
      <xdr:colOff>165100</xdr:colOff>
      <xdr:row>78</xdr:row>
      <xdr:rowOff>167</xdr:rowOff>
    </xdr:to>
    <xdr:sp macro="" textlink="">
      <xdr:nvSpPr>
        <xdr:cNvPr id="423" name="楕円 422"/>
        <xdr:cNvSpPr/>
      </xdr:nvSpPr>
      <xdr:spPr>
        <a:xfrm>
          <a:off x="9588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162744</xdr:rowOff>
    </xdr:from>
    <xdr:ext cx="469744" cy="259045"/>
    <xdr:sp macro="" textlink="">
      <xdr:nvSpPr>
        <xdr:cNvPr id="424" name="テキスト ボックス 423"/>
        <xdr:cNvSpPr txBox="1"/>
      </xdr:nvSpPr>
      <xdr:spPr>
        <a:xfrm>
          <a:off x="9404428" y="133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83643</xdr:rowOff>
    </xdr:from>
    <xdr:to>
      <xdr:col>46</xdr:col>
      <xdr:colOff>38100</xdr:colOff>
      <xdr:row>78</xdr:row>
      <xdr:rowOff>13793</xdr:rowOff>
    </xdr:to>
    <xdr:sp macro="" textlink="">
      <xdr:nvSpPr>
        <xdr:cNvPr id="425" name="楕円 424"/>
        <xdr:cNvSpPr/>
      </xdr:nvSpPr>
      <xdr:spPr>
        <a:xfrm>
          <a:off x="8699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4920</xdr:rowOff>
    </xdr:from>
    <xdr:ext cx="469744" cy="259045"/>
    <xdr:sp macro="" textlink="">
      <xdr:nvSpPr>
        <xdr:cNvPr id="426" name="テキスト ボックス 425"/>
        <xdr:cNvSpPr txBox="1"/>
      </xdr:nvSpPr>
      <xdr:spPr>
        <a:xfrm>
          <a:off x="8515428"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114686</xdr:rowOff>
    </xdr:from>
    <xdr:to>
      <xdr:col>41</xdr:col>
      <xdr:colOff>101600</xdr:colOff>
      <xdr:row>78</xdr:row>
      <xdr:rowOff>44836</xdr:rowOff>
    </xdr:to>
    <xdr:sp macro="" textlink="">
      <xdr:nvSpPr>
        <xdr:cNvPr id="427" name="楕円 426"/>
        <xdr:cNvSpPr/>
      </xdr:nvSpPr>
      <xdr:spPr>
        <a:xfrm>
          <a:off x="7810500" y="133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35963</xdr:rowOff>
    </xdr:from>
    <xdr:ext cx="469744" cy="259045"/>
    <xdr:sp macro="" textlink="">
      <xdr:nvSpPr>
        <xdr:cNvPr id="428" name="テキスト ボックス 427"/>
        <xdr:cNvSpPr txBox="1"/>
      </xdr:nvSpPr>
      <xdr:spPr>
        <a:xfrm>
          <a:off x="7626428" y="134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78431</xdr:rowOff>
    </xdr:from>
    <xdr:to>
      <xdr:col>36</xdr:col>
      <xdr:colOff>165100</xdr:colOff>
      <xdr:row>78</xdr:row>
      <xdr:rowOff>8581</xdr:rowOff>
    </xdr:to>
    <xdr:sp macro="" textlink="">
      <xdr:nvSpPr>
        <xdr:cNvPr id="429" name="楕円 428"/>
        <xdr:cNvSpPr/>
      </xdr:nvSpPr>
      <xdr:spPr>
        <a:xfrm>
          <a:off x="6921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171158</xdr:rowOff>
    </xdr:from>
    <xdr:ext cx="469744" cy="259045"/>
    <xdr:sp macro="" textlink="">
      <xdr:nvSpPr>
        <xdr:cNvPr id="430" name="テキスト ボックス 429"/>
        <xdr:cNvSpPr txBox="1"/>
      </xdr:nvSpPr>
      <xdr:spPr>
        <a:xfrm>
          <a:off x="6737428" y="133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65863</xdr:rowOff>
    </xdr:from>
    <xdr:to>
      <xdr:col>55</xdr:col>
      <xdr:colOff>0</xdr:colOff>
      <xdr:row>94</xdr:row>
      <xdr:rowOff>44355</xdr:rowOff>
    </xdr:to>
    <xdr:cxnSp macro="">
      <xdr:nvCxnSpPr>
        <xdr:cNvPr id="460" name="直線コネクタ 459"/>
        <xdr:cNvCxnSpPr/>
      </xdr:nvCxnSpPr>
      <xdr:spPr>
        <a:xfrm>
          <a:off x="9639300" y="16010713"/>
          <a:ext cx="83820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61" name="土木費平均値テキスト"/>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65863</xdr:rowOff>
    </xdr:from>
    <xdr:to>
      <xdr:col>50</xdr:col>
      <xdr:colOff>114300</xdr:colOff>
      <xdr:row>94</xdr:row>
      <xdr:rowOff>92514</xdr:rowOff>
    </xdr:to>
    <xdr:cxnSp macro="">
      <xdr:nvCxnSpPr>
        <xdr:cNvPr id="463" name="直線コネクタ 462"/>
        <xdr:cNvCxnSpPr/>
      </xdr:nvCxnSpPr>
      <xdr:spPr>
        <a:xfrm flipV="1">
          <a:off x="8750300" y="16010713"/>
          <a:ext cx="8890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5" name="テキスト ボックス 464"/>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92514</xdr:rowOff>
    </xdr:from>
    <xdr:to>
      <xdr:col>45</xdr:col>
      <xdr:colOff>177800</xdr:colOff>
      <xdr:row>94</xdr:row>
      <xdr:rowOff>125907</xdr:rowOff>
    </xdr:to>
    <xdr:cxnSp macro="">
      <xdr:nvCxnSpPr>
        <xdr:cNvPr id="466" name="直線コネクタ 465"/>
        <xdr:cNvCxnSpPr/>
      </xdr:nvCxnSpPr>
      <xdr:spPr>
        <a:xfrm flipV="1">
          <a:off x="7861300" y="16208814"/>
          <a:ext cx="889000" cy="3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8" name="テキスト ボックス 467"/>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125907</xdr:rowOff>
    </xdr:from>
    <xdr:to>
      <xdr:col>41</xdr:col>
      <xdr:colOff>50800</xdr:colOff>
      <xdr:row>95</xdr:row>
      <xdr:rowOff>132232</xdr:rowOff>
    </xdr:to>
    <xdr:cxnSp macro="">
      <xdr:nvCxnSpPr>
        <xdr:cNvPr id="469" name="直線コネクタ 468"/>
        <xdr:cNvCxnSpPr/>
      </xdr:nvCxnSpPr>
      <xdr:spPr>
        <a:xfrm flipV="1">
          <a:off x="6972300" y="16242207"/>
          <a:ext cx="8890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71" name="テキスト ボックス 470"/>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3" name="テキスト ボックス 472"/>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165005</xdr:rowOff>
    </xdr:from>
    <xdr:to>
      <xdr:col>55</xdr:col>
      <xdr:colOff>50800</xdr:colOff>
      <xdr:row>94</xdr:row>
      <xdr:rowOff>95155</xdr:rowOff>
    </xdr:to>
    <xdr:sp macro="" textlink="">
      <xdr:nvSpPr>
        <xdr:cNvPr id="479" name="楕円 478"/>
        <xdr:cNvSpPr/>
      </xdr:nvSpPr>
      <xdr:spPr>
        <a:xfrm>
          <a:off x="10426700" y="161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16432</xdr:rowOff>
    </xdr:from>
    <xdr:ext cx="534377" cy="259045"/>
    <xdr:sp macro="" textlink="">
      <xdr:nvSpPr>
        <xdr:cNvPr id="480" name="土木費該当値テキスト"/>
        <xdr:cNvSpPr txBox="1"/>
      </xdr:nvSpPr>
      <xdr:spPr>
        <a:xfrm>
          <a:off x="10528300" y="159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15063</xdr:rowOff>
    </xdr:from>
    <xdr:to>
      <xdr:col>50</xdr:col>
      <xdr:colOff>165100</xdr:colOff>
      <xdr:row>93</xdr:row>
      <xdr:rowOff>116663</xdr:rowOff>
    </xdr:to>
    <xdr:sp macro="" textlink="">
      <xdr:nvSpPr>
        <xdr:cNvPr id="481" name="楕円 480"/>
        <xdr:cNvSpPr/>
      </xdr:nvSpPr>
      <xdr:spPr>
        <a:xfrm>
          <a:off x="95885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133190</xdr:rowOff>
    </xdr:from>
    <xdr:ext cx="534377" cy="259045"/>
    <xdr:sp macro="" textlink="">
      <xdr:nvSpPr>
        <xdr:cNvPr id="482" name="テキスト ボックス 481"/>
        <xdr:cNvSpPr txBox="1"/>
      </xdr:nvSpPr>
      <xdr:spPr>
        <a:xfrm>
          <a:off x="9372111" y="157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41714</xdr:rowOff>
    </xdr:from>
    <xdr:to>
      <xdr:col>46</xdr:col>
      <xdr:colOff>38100</xdr:colOff>
      <xdr:row>94</xdr:row>
      <xdr:rowOff>143314</xdr:rowOff>
    </xdr:to>
    <xdr:sp macro="" textlink="">
      <xdr:nvSpPr>
        <xdr:cNvPr id="483" name="楕円 482"/>
        <xdr:cNvSpPr/>
      </xdr:nvSpPr>
      <xdr:spPr>
        <a:xfrm>
          <a:off x="8699500" y="161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159841</xdr:rowOff>
    </xdr:from>
    <xdr:ext cx="534377" cy="259045"/>
    <xdr:sp macro="" textlink="">
      <xdr:nvSpPr>
        <xdr:cNvPr id="484" name="テキスト ボックス 483"/>
        <xdr:cNvSpPr txBox="1"/>
      </xdr:nvSpPr>
      <xdr:spPr>
        <a:xfrm>
          <a:off x="8483111" y="159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75107</xdr:rowOff>
    </xdr:from>
    <xdr:to>
      <xdr:col>41</xdr:col>
      <xdr:colOff>101600</xdr:colOff>
      <xdr:row>95</xdr:row>
      <xdr:rowOff>5257</xdr:rowOff>
    </xdr:to>
    <xdr:sp macro="" textlink="">
      <xdr:nvSpPr>
        <xdr:cNvPr id="485" name="楕円 484"/>
        <xdr:cNvSpPr/>
      </xdr:nvSpPr>
      <xdr:spPr>
        <a:xfrm>
          <a:off x="7810500" y="161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21784</xdr:rowOff>
    </xdr:from>
    <xdr:ext cx="534377" cy="259045"/>
    <xdr:sp macro="" textlink="">
      <xdr:nvSpPr>
        <xdr:cNvPr id="486" name="テキスト ボックス 485"/>
        <xdr:cNvSpPr txBox="1"/>
      </xdr:nvSpPr>
      <xdr:spPr>
        <a:xfrm>
          <a:off x="7594111" y="15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81432</xdr:rowOff>
    </xdr:from>
    <xdr:to>
      <xdr:col>36</xdr:col>
      <xdr:colOff>165100</xdr:colOff>
      <xdr:row>96</xdr:row>
      <xdr:rowOff>11582</xdr:rowOff>
    </xdr:to>
    <xdr:sp macro="" textlink="">
      <xdr:nvSpPr>
        <xdr:cNvPr id="487" name="楕円 486"/>
        <xdr:cNvSpPr/>
      </xdr:nvSpPr>
      <xdr:spPr>
        <a:xfrm>
          <a:off x="69215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28109</xdr:rowOff>
    </xdr:from>
    <xdr:ext cx="534377" cy="259045"/>
    <xdr:sp macro="" textlink="">
      <xdr:nvSpPr>
        <xdr:cNvPr id="488" name="テキスト ボックス 487"/>
        <xdr:cNvSpPr txBox="1"/>
      </xdr:nvSpPr>
      <xdr:spPr>
        <a:xfrm>
          <a:off x="6705111" y="1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33401</xdr:rowOff>
    </xdr:from>
    <xdr:to>
      <xdr:col>85</xdr:col>
      <xdr:colOff>127000</xdr:colOff>
      <xdr:row>37</xdr:row>
      <xdr:rowOff>38373</xdr:rowOff>
    </xdr:to>
    <xdr:cxnSp macro="">
      <xdr:nvCxnSpPr>
        <xdr:cNvPr id="514" name="直線コネクタ 513"/>
        <xdr:cNvCxnSpPr/>
      </xdr:nvCxnSpPr>
      <xdr:spPr>
        <a:xfrm flipV="1">
          <a:off x="15481300" y="6377051"/>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38373</xdr:rowOff>
    </xdr:from>
    <xdr:to>
      <xdr:col>81</xdr:col>
      <xdr:colOff>50800</xdr:colOff>
      <xdr:row>37</xdr:row>
      <xdr:rowOff>69405</xdr:rowOff>
    </xdr:to>
    <xdr:cxnSp macro="">
      <xdr:nvCxnSpPr>
        <xdr:cNvPr id="517" name="直線コネクタ 516"/>
        <xdr:cNvCxnSpPr/>
      </xdr:nvCxnSpPr>
      <xdr:spPr>
        <a:xfrm flipV="1">
          <a:off x="14592300" y="6382023"/>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60947</xdr:rowOff>
    </xdr:from>
    <xdr:to>
      <xdr:col>76</xdr:col>
      <xdr:colOff>114300</xdr:colOff>
      <xdr:row>37</xdr:row>
      <xdr:rowOff>69405</xdr:rowOff>
    </xdr:to>
    <xdr:cxnSp macro="">
      <xdr:nvCxnSpPr>
        <xdr:cNvPr id="520" name="直線コネクタ 519"/>
        <xdr:cNvCxnSpPr/>
      </xdr:nvCxnSpPr>
      <xdr:spPr>
        <a:xfrm>
          <a:off x="13703300" y="640459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2" name="テキスト ボックス 521"/>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43402</xdr:rowOff>
    </xdr:from>
    <xdr:to>
      <xdr:col>71</xdr:col>
      <xdr:colOff>177800</xdr:colOff>
      <xdr:row>37</xdr:row>
      <xdr:rowOff>60947</xdr:rowOff>
    </xdr:to>
    <xdr:cxnSp macro="">
      <xdr:nvCxnSpPr>
        <xdr:cNvPr id="523" name="直線コネクタ 522"/>
        <xdr:cNvCxnSpPr/>
      </xdr:nvCxnSpPr>
      <xdr:spPr>
        <a:xfrm>
          <a:off x="12814300" y="6387052"/>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5" name="テキスト ボックス 524"/>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154051</xdr:rowOff>
    </xdr:from>
    <xdr:to>
      <xdr:col>85</xdr:col>
      <xdr:colOff>177800</xdr:colOff>
      <xdr:row>37</xdr:row>
      <xdr:rowOff>84201</xdr:rowOff>
    </xdr:to>
    <xdr:sp macro="" textlink="">
      <xdr:nvSpPr>
        <xdr:cNvPr id="533" name="楕円 532"/>
        <xdr:cNvSpPr/>
      </xdr:nvSpPr>
      <xdr:spPr>
        <a:xfrm>
          <a:off x="162687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132478</xdr:rowOff>
    </xdr:from>
    <xdr:ext cx="534377" cy="259045"/>
    <xdr:sp macro="" textlink="">
      <xdr:nvSpPr>
        <xdr:cNvPr id="534" name="消防費該当値テキスト"/>
        <xdr:cNvSpPr txBox="1"/>
      </xdr:nvSpPr>
      <xdr:spPr>
        <a:xfrm>
          <a:off x="16370300" y="63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159023</xdr:rowOff>
    </xdr:from>
    <xdr:to>
      <xdr:col>81</xdr:col>
      <xdr:colOff>101600</xdr:colOff>
      <xdr:row>37</xdr:row>
      <xdr:rowOff>89173</xdr:rowOff>
    </xdr:to>
    <xdr:sp macro="" textlink="">
      <xdr:nvSpPr>
        <xdr:cNvPr id="535" name="楕円 534"/>
        <xdr:cNvSpPr/>
      </xdr:nvSpPr>
      <xdr:spPr>
        <a:xfrm>
          <a:off x="15430500" y="63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80300</xdr:rowOff>
    </xdr:from>
    <xdr:ext cx="534377" cy="259045"/>
    <xdr:sp macro="" textlink="">
      <xdr:nvSpPr>
        <xdr:cNvPr id="536" name="テキスト ボックス 535"/>
        <xdr:cNvSpPr txBox="1"/>
      </xdr:nvSpPr>
      <xdr:spPr>
        <a:xfrm>
          <a:off x="15214111" y="6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18605</xdr:rowOff>
    </xdr:from>
    <xdr:to>
      <xdr:col>76</xdr:col>
      <xdr:colOff>165100</xdr:colOff>
      <xdr:row>37</xdr:row>
      <xdr:rowOff>120205</xdr:rowOff>
    </xdr:to>
    <xdr:sp macro="" textlink="">
      <xdr:nvSpPr>
        <xdr:cNvPr id="537" name="楕円 536"/>
        <xdr:cNvSpPr/>
      </xdr:nvSpPr>
      <xdr:spPr>
        <a:xfrm>
          <a:off x="14541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136732</xdr:rowOff>
    </xdr:from>
    <xdr:ext cx="534377" cy="259045"/>
    <xdr:sp macro="" textlink="">
      <xdr:nvSpPr>
        <xdr:cNvPr id="538" name="テキスト ボックス 537"/>
        <xdr:cNvSpPr txBox="1"/>
      </xdr:nvSpPr>
      <xdr:spPr>
        <a:xfrm>
          <a:off x="14325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10147</xdr:rowOff>
    </xdr:from>
    <xdr:to>
      <xdr:col>72</xdr:col>
      <xdr:colOff>38100</xdr:colOff>
      <xdr:row>37</xdr:row>
      <xdr:rowOff>111747</xdr:rowOff>
    </xdr:to>
    <xdr:sp macro="" textlink="">
      <xdr:nvSpPr>
        <xdr:cNvPr id="539" name="楕円 538"/>
        <xdr:cNvSpPr/>
      </xdr:nvSpPr>
      <xdr:spPr>
        <a:xfrm>
          <a:off x="136525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128274</xdr:rowOff>
    </xdr:from>
    <xdr:ext cx="534377" cy="259045"/>
    <xdr:sp macro="" textlink="">
      <xdr:nvSpPr>
        <xdr:cNvPr id="540" name="テキスト ボックス 539"/>
        <xdr:cNvSpPr txBox="1"/>
      </xdr:nvSpPr>
      <xdr:spPr>
        <a:xfrm>
          <a:off x="13436111" y="61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164052</xdr:rowOff>
    </xdr:from>
    <xdr:to>
      <xdr:col>67</xdr:col>
      <xdr:colOff>101600</xdr:colOff>
      <xdr:row>37</xdr:row>
      <xdr:rowOff>94202</xdr:rowOff>
    </xdr:to>
    <xdr:sp macro="" textlink="">
      <xdr:nvSpPr>
        <xdr:cNvPr id="541" name="楕円 540"/>
        <xdr:cNvSpPr/>
      </xdr:nvSpPr>
      <xdr:spPr>
        <a:xfrm>
          <a:off x="12763500" y="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85329</xdr:rowOff>
    </xdr:from>
    <xdr:ext cx="534377" cy="259045"/>
    <xdr:sp macro="" textlink="">
      <xdr:nvSpPr>
        <xdr:cNvPr id="542" name="テキスト ボックス 541"/>
        <xdr:cNvSpPr txBox="1"/>
      </xdr:nvSpPr>
      <xdr:spPr>
        <a:xfrm>
          <a:off x="12547111" y="64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50546</xdr:rowOff>
    </xdr:from>
    <xdr:to>
      <xdr:col>85</xdr:col>
      <xdr:colOff>127000</xdr:colOff>
      <xdr:row>55</xdr:row>
      <xdr:rowOff>157588</xdr:rowOff>
    </xdr:to>
    <xdr:cxnSp macro="">
      <xdr:nvCxnSpPr>
        <xdr:cNvPr id="576" name="直線コネクタ 575"/>
        <xdr:cNvCxnSpPr/>
      </xdr:nvCxnSpPr>
      <xdr:spPr>
        <a:xfrm>
          <a:off x="15481300" y="8965946"/>
          <a:ext cx="838200" cy="6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7"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50546</xdr:rowOff>
    </xdr:from>
    <xdr:to>
      <xdr:col>81</xdr:col>
      <xdr:colOff>50800</xdr:colOff>
      <xdr:row>53</xdr:row>
      <xdr:rowOff>35916</xdr:rowOff>
    </xdr:to>
    <xdr:cxnSp macro="">
      <xdr:nvCxnSpPr>
        <xdr:cNvPr id="579" name="直線コネクタ 578"/>
        <xdr:cNvCxnSpPr/>
      </xdr:nvCxnSpPr>
      <xdr:spPr>
        <a:xfrm flipV="1">
          <a:off x="14592300" y="8965946"/>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81" name="テキスト ボックス 580"/>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35916</xdr:rowOff>
    </xdr:from>
    <xdr:to>
      <xdr:col>76</xdr:col>
      <xdr:colOff>114300</xdr:colOff>
      <xdr:row>53</xdr:row>
      <xdr:rowOff>57889</xdr:rowOff>
    </xdr:to>
    <xdr:cxnSp macro="">
      <xdr:nvCxnSpPr>
        <xdr:cNvPr id="582" name="直線コネクタ 581"/>
        <xdr:cNvCxnSpPr/>
      </xdr:nvCxnSpPr>
      <xdr:spPr>
        <a:xfrm flipV="1">
          <a:off x="13703300" y="9122766"/>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4" name="テキスト ボックス 583"/>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57889</xdr:rowOff>
    </xdr:from>
    <xdr:to>
      <xdr:col>71</xdr:col>
      <xdr:colOff>177800</xdr:colOff>
      <xdr:row>56</xdr:row>
      <xdr:rowOff>164074</xdr:rowOff>
    </xdr:to>
    <xdr:cxnSp macro="">
      <xdr:nvCxnSpPr>
        <xdr:cNvPr id="585" name="直線コネクタ 584"/>
        <xdr:cNvCxnSpPr/>
      </xdr:nvCxnSpPr>
      <xdr:spPr>
        <a:xfrm flipV="1">
          <a:off x="12814300" y="9144739"/>
          <a:ext cx="889000" cy="6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7" name="テキスト ボックス 586"/>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9" name="テキスト ボックス 588"/>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106788</xdr:rowOff>
    </xdr:from>
    <xdr:to>
      <xdr:col>85</xdr:col>
      <xdr:colOff>177800</xdr:colOff>
      <xdr:row>56</xdr:row>
      <xdr:rowOff>36938</xdr:rowOff>
    </xdr:to>
    <xdr:sp macro="" textlink="">
      <xdr:nvSpPr>
        <xdr:cNvPr id="595" name="楕円 594"/>
        <xdr:cNvSpPr/>
      </xdr:nvSpPr>
      <xdr:spPr>
        <a:xfrm>
          <a:off x="16268700" y="9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129665</xdr:rowOff>
    </xdr:from>
    <xdr:ext cx="534377" cy="259045"/>
    <xdr:sp macro="" textlink="">
      <xdr:nvSpPr>
        <xdr:cNvPr id="596" name="教育費該当値テキスト"/>
        <xdr:cNvSpPr txBox="1"/>
      </xdr:nvSpPr>
      <xdr:spPr>
        <a:xfrm>
          <a:off x="16370300" y="93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171196</xdr:rowOff>
    </xdr:from>
    <xdr:to>
      <xdr:col>81</xdr:col>
      <xdr:colOff>101600</xdr:colOff>
      <xdr:row>52</xdr:row>
      <xdr:rowOff>101346</xdr:rowOff>
    </xdr:to>
    <xdr:sp macro="" textlink="">
      <xdr:nvSpPr>
        <xdr:cNvPr id="597" name="楕円 596"/>
        <xdr:cNvSpPr/>
      </xdr:nvSpPr>
      <xdr:spPr>
        <a:xfrm>
          <a:off x="15430500" y="89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117873</xdr:rowOff>
    </xdr:from>
    <xdr:ext cx="534377" cy="259045"/>
    <xdr:sp macro="" textlink="">
      <xdr:nvSpPr>
        <xdr:cNvPr id="598" name="テキスト ボックス 597"/>
        <xdr:cNvSpPr txBox="1"/>
      </xdr:nvSpPr>
      <xdr:spPr>
        <a:xfrm>
          <a:off x="15214111" y="869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156566</xdr:rowOff>
    </xdr:from>
    <xdr:to>
      <xdr:col>76</xdr:col>
      <xdr:colOff>165100</xdr:colOff>
      <xdr:row>53</xdr:row>
      <xdr:rowOff>86716</xdr:rowOff>
    </xdr:to>
    <xdr:sp macro="" textlink="">
      <xdr:nvSpPr>
        <xdr:cNvPr id="599" name="楕円 598"/>
        <xdr:cNvSpPr/>
      </xdr:nvSpPr>
      <xdr:spPr>
        <a:xfrm>
          <a:off x="14541500" y="9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103243</xdr:rowOff>
    </xdr:from>
    <xdr:ext cx="534377" cy="259045"/>
    <xdr:sp macro="" textlink="">
      <xdr:nvSpPr>
        <xdr:cNvPr id="600" name="テキスト ボックス 599"/>
        <xdr:cNvSpPr txBox="1"/>
      </xdr:nvSpPr>
      <xdr:spPr>
        <a:xfrm>
          <a:off x="14325111" y="88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7089</xdr:rowOff>
    </xdr:from>
    <xdr:to>
      <xdr:col>72</xdr:col>
      <xdr:colOff>38100</xdr:colOff>
      <xdr:row>53</xdr:row>
      <xdr:rowOff>108689</xdr:rowOff>
    </xdr:to>
    <xdr:sp macro="" textlink="">
      <xdr:nvSpPr>
        <xdr:cNvPr id="601" name="楕円 600"/>
        <xdr:cNvSpPr/>
      </xdr:nvSpPr>
      <xdr:spPr>
        <a:xfrm>
          <a:off x="13652500" y="90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125216</xdr:rowOff>
    </xdr:from>
    <xdr:ext cx="534377" cy="259045"/>
    <xdr:sp macro="" textlink="">
      <xdr:nvSpPr>
        <xdr:cNvPr id="602" name="テキスト ボックス 601"/>
        <xdr:cNvSpPr txBox="1"/>
      </xdr:nvSpPr>
      <xdr:spPr>
        <a:xfrm>
          <a:off x="13436111" y="886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113274</xdr:rowOff>
    </xdr:from>
    <xdr:to>
      <xdr:col>67</xdr:col>
      <xdr:colOff>101600</xdr:colOff>
      <xdr:row>57</xdr:row>
      <xdr:rowOff>43424</xdr:rowOff>
    </xdr:to>
    <xdr:sp macro="" textlink="">
      <xdr:nvSpPr>
        <xdr:cNvPr id="603" name="楕円 602"/>
        <xdr:cNvSpPr/>
      </xdr:nvSpPr>
      <xdr:spPr>
        <a:xfrm>
          <a:off x="12763500" y="9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34551</xdr:rowOff>
    </xdr:from>
    <xdr:ext cx="534377" cy="259045"/>
    <xdr:sp macro="" textlink="">
      <xdr:nvSpPr>
        <xdr:cNvPr id="604" name="テキスト ボックス 603"/>
        <xdr:cNvSpPr txBox="1"/>
      </xdr:nvSpPr>
      <xdr:spPr>
        <a:xfrm>
          <a:off x="12547111" y="9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107696</xdr:rowOff>
    </xdr:from>
    <xdr:to>
      <xdr:col>85</xdr:col>
      <xdr:colOff>127000</xdr:colOff>
      <xdr:row>78</xdr:row>
      <xdr:rowOff>135813</xdr:rowOff>
    </xdr:to>
    <xdr:cxnSp macro="">
      <xdr:nvCxnSpPr>
        <xdr:cNvPr id="631" name="直線コネクタ 630"/>
        <xdr:cNvCxnSpPr/>
      </xdr:nvCxnSpPr>
      <xdr:spPr>
        <a:xfrm flipV="1">
          <a:off x="15481300" y="13137896"/>
          <a:ext cx="838200" cy="3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2"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56490</xdr:rowOff>
    </xdr:from>
    <xdr:to>
      <xdr:col>81</xdr:col>
      <xdr:colOff>50800</xdr:colOff>
      <xdr:row>78</xdr:row>
      <xdr:rowOff>135813</xdr:rowOff>
    </xdr:to>
    <xdr:cxnSp macro="">
      <xdr:nvCxnSpPr>
        <xdr:cNvPr id="634" name="直線コネクタ 633"/>
        <xdr:cNvCxnSpPr/>
      </xdr:nvCxnSpPr>
      <xdr:spPr>
        <a:xfrm>
          <a:off x="14592300" y="13429590"/>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6" name="テキスト ボックス 635"/>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141072</xdr:rowOff>
    </xdr:from>
    <xdr:to>
      <xdr:col>76</xdr:col>
      <xdr:colOff>114300</xdr:colOff>
      <xdr:row>78</xdr:row>
      <xdr:rowOff>56490</xdr:rowOff>
    </xdr:to>
    <xdr:cxnSp macro="">
      <xdr:nvCxnSpPr>
        <xdr:cNvPr id="637" name="直線コネクタ 636"/>
        <xdr:cNvCxnSpPr/>
      </xdr:nvCxnSpPr>
      <xdr:spPr>
        <a:xfrm>
          <a:off x="13703300" y="133427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39" name="テキスト ボックス 638"/>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90322</xdr:rowOff>
    </xdr:from>
    <xdr:to>
      <xdr:col>71</xdr:col>
      <xdr:colOff>177800</xdr:colOff>
      <xdr:row>77</xdr:row>
      <xdr:rowOff>141072</xdr:rowOff>
    </xdr:to>
    <xdr:cxnSp macro="">
      <xdr:nvCxnSpPr>
        <xdr:cNvPr id="640" name="直線コネクタ 639"/>
        <xdr:cNvCxnSpPr/>
      </xdr:nvCxnSpPr>
      <xdr:spPr>
        <a:xfrm>
          <a:off x="12814300" y="12949072"/>
          <a:ext cx="889000" cy="3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42" name="テキスト ボックス 641"/>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4" name="テキスト ボックス 643"/>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56896</xdr:rowOff>
    </xdr:from>
    <xdr:to>
      <xdr:col>85</xdr:col>
      <xdr:colOff>177800</xdr:colOff>
      <xdr:row>76</xdr:row>
      <xdr:rowOff>158496</xdr:rowOff>
    </xdr:to>
    <xdr:sp macro="" textlink="">
      <xdr:nvSpPr>
        <xdr:cNvPr id="650" name="楕円 649"/>
        <xdr:cNvSpPr/>
      </xdr:nvSpPr>
      <xdr:spPr>
        <a:xfrm>
          <a:off x="16268700" y="130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79773</xdr:rowOff>
    </xdr:from>
    <xdr:ext cx="469744" cy="259045"/>
    <xdr:sp macro="" textlink="">
      <xdr:nvSpPr>
        <xdr:cNvPr id="651" name="災害復旧費該当値テキスト"/>
        <xdr:cNvSpPr txBox="1"/>
      </xdr:nvSpPr>
      <xdr:spPr>
        <a:xfrm>
          <a:off x="16370300" y="129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85013</xdr:rowOff>
    </xdr:from>
    <xdr:to>
      <xdr:col>81</xdr:col>
      <xdr:colOff>101600</xdr:colOff>
      <xdr:row>79</xdr:row>
      <xdr:rowOff>15163</xdr:rowOff>
    </xdr:to>
    <xdr:sp macro="" textlink="">
      <xdr:nvSpPr>
        <xdr:cNvPr id="652" name="楕円 651"/>
        <xdr:cNvSpPr/>
      </xdr:nvSpPr>
      <xdr:spPr>
        <a:xfrm>
          <a:off x="154305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6290</xdr:rowOff>
    </xdr:from>
    <xdr:ext cx="313932" cy="259045"/>
    <xdr:sp macro="" textlink="">
      <xdr:nvSpPr>
        <xdr:cNvPr id="653" name="テキスト ボックス 652"/>
        <xdr:cNvSpPr txBox="1"/>
      </xdr:nvSpPr>
      <xdr:spPr>
        <a:xfrm>
          <a:off x="15324333" y="13550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5690</xdr:rowOff>
    </xdr:from>
    <xdr:to>
      <xdr:col>76</xdr:col>
      <xdr:colOff>165100</xdr:colOff>
      <xdr:row>78</xdr:row>
      <xdr:rowOff>107290</xdr:rowOff>
    </xdr:to>
    <xdr:sp macro="" textlink="">
      <xdr:nvSpPr>
        <xdr:cNvPr id="654" name="楕円 653"/>
        <xdr:cNvSpPr/>
      </xdr:nvSpPr>
      <xdr:spPr>
        <a:xfrm>
          <a:off x="14541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123817</xdr:rowOff>
    </xdr:from>
    <xdr:ext cx="378565" cy="259045"/>
    <xdr:sp macro="" textlink="">
      <xdr:nvSpPr>
        <xdr:cNvPr id="655" name="テキスト ボックス 654"/>
        <xdr:cNvSpPr txBox="1"/>
      </xdr:nvSpPr>
      <xdr:spPr>
        <a:xfrm>
          <a:off x="14403017" y="1315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90272</xdr:rowOff>
    </xdr:from>
    <xdr:to>
      <xdr:col>72</xdr:col>
      <xdr:colOff>38100</xdr:colOff>
      <xdr:row>78</xdr:row>
      <xdr:rowOff>20422</xdr:rowOff>
    </xdr:to>
    <xdr:sp macro="" textlink="">
      <xdr:nvSpPr>
        <xdr:cNvPr id="656" name="楕円 655"/>
        <xdr:cNvSpPr/>
      </xdr:nvSpPr>
      <xdr:spPr>
        <a:xfrm>
          <a:off x="13652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36949</xdr:rowOff>
    </xdr:from>
    <xdr:ext cx="378565" cy="259045"/>
    <xdr:sp macro="" textlink="">
      <xdr:nvSpPr>
        <xdr:cNvPr id="657" name="テキスト ボックス 656"/>
        <xdr:cNvSpPr txBox="1"/>
      </xdr:nvSpPr>
      <xdr:spPr>
        <a:xfrm>
          <a:off x="13514017" y="13067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39522</xdr:rowOff>
    </xdr:from>
    <xdr:to>
      <xdr:col>67</xdr:col>
      <xdr:colOff>101600</xdr:colOff>
      <xdr:row>75</xdr:row>
      <xdr:rowOff>141122</xdr:rowOff>
    </xdr:to>
    <xdr:sp macro="" textlink="">
      <xdr:nvSpPr>
        <xdr:cNvPr id="658" name="楕円 657"/>
        <xdr:cNvSpPr/>
      </xdr:nvSpPr>
      <xdr:spPr>
        <a:xfrm>
          <a:off x="12763500" y="128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157649</xdr:rowOff>
    </xdr:from>
    <xdr:ext cx="469744" cy="259045"/>
    <xdr:sp macro="" textlink="">
      <xdr:nvSpPr>
        <xdr:cNvPr id="659" name="テキスト ボックス 658"/>
        <xdr:cNvSpPr txBox="1"/>
      </xdr:nvSpPr>
      <xdr:spPr>
        <a:xfrm>
          <a:off x="12579428" y="126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78761</xdr:rowOff>
    </xdr:from>
    <xdr:to>
      <xdr:col>85</xdr:col>
      <xdr:colOff>127000</xdr:colOff>
      <xdr:row>94</xdr:row>
      <xdr:rowOff>87024</xdr:rowOff>
    </xdr:to>
    <xdr:cxnSp macro="">
      <xdr:nvCxnSpPr>
        <xdr:cNvPr id="691" name="直線コネクタ 690"/>
        <xdr:cNvCxnSpPr/>
      </xdr:nvCxnSpPr>
      <xdr:spPr>
        <a:xfrm>
          <a:off x="15481300" y="16195061"/>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78761</xdr:rowOff>
    </xdr:from>
    <xdr:to>
      <xdr:col>81</xdr:col>
      <xdr:colOff>50800</xdr:colOff>
      <xdr:row>94</xdr:row>
      <xdr:rowOff>154330</xdr:rowOff>
    </xdr:to>
    <xdr:cxnSp macro="">
      <xdr:nvCxnSpPr>
        <xdr:cNvPr id="694" name="直線コネクタ 693"/>
        <xdr:cNvCxnSpPr/>
      </xdr:nvCxnSpPr>
      <xdr:spPr>
        <a:xfrm flipV="1">
          <a:off x="14592300" y="16195061"/>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152305</xdr:rowOff>
    </xdr:from>
    <xdr:to>
      <xdr:col>76</xdr:col>
      <xdr:colOff>114300</xdr:colOff>
      <xdr:row>94</xdr:row>
      <xdr:rowOff>154330</xdr:rowOff>
    </xdr:to>
    <xdr:cxnSp macro="">
      <xdr:nvCxnSpPr>
        <xdr:cNvPr id="697" name="直線コネクタ 696"/>
        <xdr:cNvCxnSpPr/>
      </xdr:nvCxnSpPr>
      <xdr:spPr>
        <a:xfrm>
          <a:off x="13703300" y="1626860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9" name="テキスト ボックス 698"/>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120988</xdr:rowOff>
    </xdr:from>
    <xdr:to>
      <xdr:col>71</xdr:col>
      <xdr:colOff>177800</xdr:colOff>
      <xdr:row>94</xdr:row>
      <xdr:rowOff>152305</xdr:rowOff>
    </xdr:to>
    <xdr:cxnSp macro="">
      <xdr:nvCxnSpPr>
        <xdr:cNvPr id="700" name="直線コネクタ 699"/>
        <xdr:cNvCxnSpPr/>
      </xdr:nvCxnSpPr>
      <xdr:spPr>
        <a:xfrm>
          <a:off x="12814300" y="16237288"/>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2" name="テキスト ボックス 701"/>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4" name="テキスト ボックス 703"/>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36224</xdr:rowOff>
    </xdr:from>
    <xdr:to>
      <xdr:col>85</xdr:col>
      <xdr:colOff>177800</xdr:colOff>
      <xdr:row>94</xdr:row>
      <xdr:rowOff>137824</xdr:rowOff>
    </xdr:to>
    <xdr:sp macro="" textlink="">
      <xdr:nvSpPr>
        <xdr:cNvPr id="710" name="楕円 709"/>
        <xdr:cNvSpPr/>
      </xdr:nvSpPr>
      <xdr:spPr>
        <a:xfrm>
          <a:off x="16268700" y="161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59101</xdr:rowOff>
    </xdr:from>
    <xdr:ext cx="534377" cy="259045"/>
    <xdr:sp macro="" textlink="">
      <xdr:nvSpPr>
        <xdr:cNvPr id="711" name="公債費該当値テキスト"/>
        <xdr:cNvSpPr txBox="1"/>
      </xdr:nvSpPr>
      <xdr:spPr>
        <a:xfrm>
          <a:off x="16370300" y="160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27961</xdr:rowOff>
    </xdr:from>
    <xdr:to>
      <xdr:col>81</xdr:col>
      <xdr:colOff>101600</xdr:colOff>
      <xdr:row>94</xdr:row>
      <xdr:rowOff>129561</xdr:rowOff>
    </xdr:to>
    <xdr:sp macro="" textlink="">
      <xdr:nvSpPr>
        <xdr:cNvPr id="712" name="楕円 711"/>
        <xdr:cNvSpPr/>
      </xdr:nvSpPr>
      <xdr:spPr>
        <a:xfrm>
          <a:off x="15430500" y="16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146088</xdr:rowOff>
    </xdr:from>
    <xdr:ext cx="534377" cy="259045"/>
    <xdr:sp macro="" textlink="">
      <xdr:nvSpPr>
        <xdr:cNvPr id="713" name="テキスト ボックス 712"/>
        <xdr:cNvSpPr txBox="1"/>
      </xdr:nvSpPr>
      <xdr:spPr>
        <a:xfrm>
          <a:off x="15214111" y="159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103530</xdr:rowOff>
    </xdr:from>
    <xdr:to>
      <xdr:col>76</xdr:col>
      <xdr:colOff>165100</xdr:colOff>
      <xdr:row>95</xdr:row>
      <xdr:rowOff>33680</xdr:rowOff>
    </xdr:to>
    <xdr:sp macro="" textlink="">
      <xdr:nvSpPr>
        <xdr:cNvPr id="714" name="楕円 713"/>
        <xdr:cNvSpPr/>
      </xdr:nvSpPr>
      <xdr:spPr>
        <a:xfrm>
          <a:off x="14541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50207</xdr:rowOff>
    </xdr:from>
    <xdr:ext cx="534377" cy="259045"/>
    <xdr:sp macro="" textlink="">
      <xdr:nvSpPr>
        <xdr:cNvPr id="715" name="テキスト ボックス 714"/>
        <xdr:cNvSpPr txBox="1"/>
      </xdr:nvSpPr>
      <xdr:spPr>
        <a:xfrm>
          <a:off x="14325111" y="15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101505</xdr:rowOff>
    </xdr:from>
    <xdr:to>
      <xdr:col>72</xdr:col>
      <xdr:colOff>38100</xdr:colOff>
      <xdr:row>95</xdr:row>
      <xdr:rowOff>31655</xdr:rowOff>
    </xdr:to>
    <xdr:sp macro="" textlink="">
      <xdr:nvSpPr>
        <xdr:cNvPr id="716" name="楕円 715"/>
        <xdr:cNvSpPr/>
      </xdr:nvSpPr>
      <xdr:spPr>
        <a:xfrm>
          <a:off x="13652500" y="162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48182</xdr:rowOff>
    </xdr:from>
    <xdr:ext cx="534377" cy="259045"/>
    <xdr:sp macro="" textlink="">
      <xdr:nvSpPr>
        <xdr:cNvPr id="717" name="テキスト ボックス 716"/>
        <xdr:cNvSpPr txBox="1"/>
      </xdr:nvSpPr>
      <xdr:spPr>
        <a:xfrm>
          <a:off x="13436111" y="159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70188</xdr:rowOff>
    </xdr:from>
    <xdr:to>
      <xdr:col>67</xdr:col>
      <xdr:colOff>101600</xdr:colOff>
      <xdr:row>95</xdr:row>
      <xdr:rowOff>338</xdr:rowOff>
    </xdr:to>
    <xdr:sp macro="" textlink="">
      <xdr:nvSpPr>
        <xdr:cNvPr id="718" name="楕円 717"/>
        <xdr:cNvSpPr/>
      </xdr:nvSpPr>
      <xdr:spPr>
        <a:xfrm>
          <a:off x="12763500" y="161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16865</xdr:rowOff>
    </xdr:from>
    <xdr:ext cx="534377" cy="259045"/>
    <xdr:sp macro="" textlink="">
      <xdr:nvSpPr>
        <xdr:cNvPr id="719" name="テキスト ボックス 718"/>
        <xdr:cNvSpPr txBox="1"/>
      </xdr:nvSpPr>
      <xdr:spPr>
        <a:xfrm>
          <a:off x="12547111" y="159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111354</xdr:rowOff>
    </xdr:from>
    <xdr:to>
      <xdr:col>116</xdr:col>
      <xdr:colOff>62864</xdr:colOff>
      <xdr:row>38</xdr:row>
      <xdr:rowOff>139700</xdr:rowOff>
    </xdr:to>
    <xdr:cxnSp macro="">
      <xdr:nvCxnSpPr>
        <xdr:cNvPr id="741" name="直線コネクタ 740"/>
        <xdr:cNvCxnSpPr/>
      </xdr:nvCxnSpPr>
      <xdr:spPr>
        <a:xfrm flipV="1">
          <a:off x="22159595" y="6283554"/>
          <a:ext cx="1269" cy="371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171010</xdr:rowOff>
    </xdr:from>
    <xdr:ext cx="249299" cy="259045"/>
    <xdr:sp macro="" textlink="">
      <xdr:nvSpPr>
        <xdr:cNvPr id="742"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58031</xdr:rowOff>
    </xdr:from>
    <xdr:ext cx="378565" cy="259045"/>
    <xdr:sp macro="" textlink="">
      <xdr:nvSpPr>
        <xdr:cNvPr id="744" name="諸支出金最大値テキスト"/>
        <xdr:cNvSpPr txBox="1"/>
      </xdr:nvSpPr>
      <xdr:spPr>
        <a:xfrm>
          <a:off x="22212300" y="6058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111354</xdr:rowOff>
    </xdr:from>
    <xdr:to>
      <xdr:col>116</xdr:col>
      <xdr:colOff>152400</xdr:colOff>
      <xdr:row>36</xdr:row>
      <xdr:rowOff>111354</xdr:rowOff>
    </xdr:to>
    <xdr:cxnSp macro="">
      <xdr:nvCxnSpPr>
        <xdr:cNvPr id="745" name="直線コネクタ 744"/>
        <xdr:cNvCxnSpPr/>
      </xdr:nvCxnSpPr>
      <xdr:spPr>
        <a:xfrm>
          <a:off x="22072600" y="628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88460</xdr:rowOff>
    </xdr:from>
    <xdr:ext cx="313932" cy="259045"/>
    <xdr:sp macro="" textlink="">
      <xdr:nvSpPr>
        <xdr:cNvPr id="747" name="諸支出金平均値テキスト"/>
        <xdr:cNvSpPr txBox="1"/>
      </xdr:nvSpPr>
      <xdr:spPr>
        <a:xfrm>
          <a:off x="22212300" y="64321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65583</xdr:rowOff>
    </xdr:from>
    <xdr:to>
      <xdr:col>116</xdr:col>
      <xdr:colOff>114300</xdr:colOff>
      <xdr:row>38</xdr:row>
      <xdr:rowOff>167183</xdr:rowOff>
    </xdr:to>
    <xdr:sp macro="" textlink="">
      <xdr:nvSpPr>
        <xdr:cNvPr id="748" name="フローチャート: 判断 747"/>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63297</xdr:rowOff>
    </xdr:from>
    <xdr:to>
      <xdr:col>112</xdr:col>
      <xdr:colOff>38100</xdr:colOff>
      <xdr:row>38</xdr:row>
      <xdr:rowOff>164897</xdr:rowOff>
    </xdr:to>
    <xdr:sp macro="" textlink="">
      <xdr:nvSpPr>
        <xdr:cNvPr id="750" name="フローチャート: 判断 749"/>
        <xdr:cNvSpPr/>
      </xdr:nvSpPr>
      <xdr:spPr>
        <a:xfrm>
          <a:off x="21272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9974</xdr:rowOff>
    </xdr:from>
    <xdr:ext cx="313932" cy="259045"/>
    <xdr:sp macro="" textlink="">
      <xdr:nvSpPr>
        <xdr:cNvPr id="751" name="テキスト ボックス 750"/>
        <xdr:cNvSpPr txBox="1"/>
      </xdr:nvSpPr>
      <xdr:spPr>
        <a:xfrm>
          <a:off x="21166333" y="63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63805</xdr:rowOff>
    </xdr:from>
    <xdr:to>
      <xdr:col>107</xdr:col>
      <xdr:colOff>50800</xdr:colOff>
      <xdr:row>38</xdr:row>
      <xdr:rowOff>139700</xdr:rowOff>
    </xdr:to>
    <xdr:cxnSp macro="">
      <xdr:nvCxnSpPr>
        <xdr:cNvPr id="752" name="直線コネクタ 751"/>
        <xdr:cNvCxnSpPr/>
      </xdr:nvCxnSpPr>
      <xdr:spPr>
        <a:xfrm>
          <a:off x="19545300" y="5550205"/>
          <a:ext cx="889000" cy="11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3" name="フローチャート: 判断 752"/>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54" name="テキスト ボックス 753"/>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63805</xdr:rowOff>
    </xdr:from>
    <xdr:to>
      <xdr:col>102</xdr:col>
      <xdr:colOff>114300</xdr:colOff>
      <xdr:row>38</xdr:row>
      <xdr:rowOff>139700</xdr:rowOff>
    </xdr:to>
    <xdr:cxnSp macro="">
      <xdr:nvCxnSpPr>
        <xdr:cNvPr id="755" name="直線コネクタ 754"/>
        <xdr:cNvCxnSpPr/>
      </xdr:nvCxnSpPr>
      <xdr:spPr>
        <a:xfrm flipV="1">
          <a:off x="18656300" y="5550205"/>
          <a:ext cx="889000" cy="11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7" name="テキスト ボックス 756"/>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58" name="フローチャート: 判断 757"/>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59" name="テキスト ボックス 758"/>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44010</xdr:rowOff>
    </xdr:from>
    <xdr:ext cx="249299" cy="259045"/>
    <xdr:sp macro="" textlink="">
      <xdr:nvSpPr>
        <xdr:cNvPr id="766"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13005</xdr:rowOff>
    </xdr:from>
    <xdr:to>
      <xdr:col>102</xdr:col>
      <xdr:colOff>165100</xdr:colOff>
      <xdr:row>32</xdr:row>
      <xdr:rowOff>114605</xdr:rowOff>
    </xdr:to>
    <xdr:sp macro="" textlink="">
      <xdr:nvSpPr>
        <xdr:cNvPr id="771" name="楕円 770"/>
        <xdr:cNvSpPr/>
      </xdr:nvSpPr>
      <xdr:spPr>
        <a:xfrm>
          <a:off x="19494500" y="5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131132</xdr:rowOff>
    </xdr:from>
    <xdr:ext cx="469744" cy="259045"/>
    <xdr:sp macro="" textlink="">
      <xdr:nvSpPr>
        <xdr:cNvPr id="772" name="テキスト ボックス 771"/>
        <xdr:cNvSpPr txBox="1"/>
      </xdr:nvSpPr>
      <xdr:spPr>
        <a:xfrm>
          <a:off x="19310428" y="52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総務費は，東日本大震災で被災した市役所新庁舎建設事業が完了したことにより，大幅に減少し，類似団体平均と同水準の住民一人当たり</a:t>
          </a:r>
          <a:r>
            <a:rPr kumimoji="1" lang="en-US" altLang="ja-JP" sz="1300">
              <a:latin typeface="ＭＳ Ｐゴシック" panose="020B0600070205080204" pitchFamily="50" charset="-128"/>
              <a:ea typeface="ＭＳ Ｐゴシック" panose="020B0600070205080204" pitchFamily="50" charset="-128"/>
            </a:rPr>
            <a:t>40,376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一方で，衛生費は，新ごみ処理施設建設事業により大幅に増加し，類似団体平均を大幅に上回る住民一人当たり</a:t>
          </a:r>
          <a:r>
            <a:rPr kumimoji="1" lang="en-US" altLang="ja-JP" sz="1300">
              <a:latin typeface="ＭＳ Ｐゴシック" panose="020B0600070205080204" pitchFamily="50" charset="-128"/>
              <a:ea typeface="ＭＳ Ｐゴシック" panose="020B0600070205080204" pitchFamily="50" charset="-128"/>
            </a:rPr>
            <a:t>85,026</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土木費は，再開発事業の進捗により減少したものの，類似団体平均を上回る住民一人当たり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65,005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教育費は，増加傾向にあったが，東町運動公園体育館の整備が完了したことにより，大幅に減少し，類似団体平均と同水準の住民一人当たり</a:t>
          </a:r>
          <a:r>
            <a:rPr kumimoji="1" lang="en-US" altLang="ja-JP" sz="1300">
              <a:latin typeface="ＭＳ Ｐゴシック" panose="020B0600070205080204" pitchFamily="50" charset="-128"/>
              <a:ea typeface="ＭＳ Ｐゴシック" panose="020B0600070205080204" pitchFamily="50" charset="-128"/>
            </a:rPr>
            <a:t>43,374</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財政調整基金残高は，市役所新庁舎をはじめとする大型の投資的事業や茨城国体，中核市移行など臨時的な財政需要に対応するため，計画的な活用を行ったことに加え，令和元年台風第</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号の災害対応のための緊急的な取崩を行ったことから，減少している。</a:t>
          </a:r>
        </a:p>
        <a:p>
          <a:r>
            <a:rPr kumimoji="1" lang="ja-JP" altLang="en-US" sz="1300">
              <a:latin typeface="ＭＳ ゴシック" pitchFamily="49" charset="-128"/>
              <a:ea typeface="ＭＳ ゴシック" pitchFamily="49" charset="-128"/>
            </a:rPr>
            <a:t>　実質収支額は，市税収納率の向上など歳入確保及び効率的な財政運営に努めた結果，毎年度一定程度の額を確保している。</a:t>
          </a:r>
        </a:p>
        <a:p>
          <a:r>
            <a:rPr kumimoji="1" lang="ja-JP" altLang="en-US" sz="1300">
              <a:latin typeface="ＭＳ ゴシック" pitchFamily="49" charset="-128"/>
              <a:ea typeface="ＭＳ ゴシック" pitchFamily="49" charset="-128"/>
            </a:rPr>
            <a:t>　引き続き，行財政改革に徹底的な取り組み，適切な財源の確保と歳出の精査を行い，持続可能な財政運営に努める。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職員定数の適正化をはじめ，市債の新規発行抑制による公債費の縮減，市税等の収納対策の強化，使用料・手数料の計画的な見直し，新たな財源拡充策の実施など行財政改革の推進により，一定の黒字額を確保している状況にある。</a:t>
          </a:r>
        </a:p>
        <a:p>
          <a:r>
            <a:rPr kumimoji="1" lang="ja-JP" altLang="en-US" sz="1400">
              <a:latin typeface="ＭＳ ゴシック" pitchFamily="49" charset="-128"/>
              <a:ea typeface="ＭＳ ゴシック" pitchFamily="49" charset="-128"/>
            </a:rPr>
            <a:t>　その他の公営企業会計及び特別会計については，効率的な事業経営に努めるとともに，使用料や保険料等の受益者負担の見直しを定期的に行い，安定的な財政運営を確保している。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130683301</v>
      </c>
      <c r="BO4" s="431"/>
      <c r="BP4" s="431"/>
      <c r="BQ4" s="431"/>
      <c r="BR4" s="431"/>
      <c r="BS4" s="431"/>
      <c r="BT4" s="431"/>
      <c r="BU4" s="432"/>
      <c r="BV4" s="430">
        <v>138790913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5.5</v>
      </c>
      <c r="CU4" s="437"/>
      <c r="CV4" s="437"/>
      <c r="CW4" s="437"/>
      <c r="CX4" s="437"/>
      <c r="CY4" s="437"/>
      <c r="CZ4" s="437"/>
      <c r="DA4" s="438"/>
      <c r="DB4" s="436">
        <v>5.4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125053445</v>
      </c>
      <c r="BO5" s="468"/>
      <c r="BP5" s="468"/>
      <c r="BQ5" s="468"/>
      <c r="BR5" s="468"/>
      <c r="BS5" s="468"/>
      <c r="BT5" s="468"/>
      <c r="BU5" s="469"/>
      <c r="BV5" s="467">
        <v>133278618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96.9</v>
      </c>
      <c r="CU5" s="465"/>
      <c r="CV5" s="465"/>
      <c r="CW5" s="465"/>
      <c r="CX5" s="465"/>
      <c r="CY5" s="465"/>
      <c r="CZ5" s="465"/>
      <c r="DA5" s="466"/>
      <c r="DB5" s="464">
        <v>95.5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5629856</v>
      </c>
      <c r="BO6" s="468"/>
      <c r="BP6" s="468"/>
      <c r="BQ6" s="468"/>
      <c r="BR6" s="468"/>
      <c r="BS6" s="468"/>
      <c r="BT6" s="468"/>
      <c r="BU6" s="469"/>
      <c r="BV6" s="467">
        <v>5512295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103.6</v>
      </c>
      <c r="CU6" s="505"/>
      <c r="CV6" s="505"/>
      <c r="CW6" s="505"/>
      <c r="CX6" s="505"/>
      <c r="CY6" s="505"/>
      <c r="CZ6" s="505"/>
      <c r="DA6" s="506"/>
      <c r="DB6" s="504">
        <v>103.2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2537977</v>
      </c>
      <c r="BO7" s="468"/>
      <c r="BP7" s="468"/>
      <c r="BQ7" s="468"/>
      <c r="BR7" s="468"/>
      <c r="BS7" s="468"/>
      <c r="BT7" s="468"/>
      <c r="BU7" s="469"/>
      <c r="BV7" s="467">
        <v>2450143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56364956</v>
      </c>
      <c r="CU7" s="468"/>
      <c r="CV7" s="468"/>
      <c r="CW7" s="468"/>
      <c r="CX7" s="468"/>
      <c r="CY7" s="468"/>
      <c r="CZ7" s="468"/>
      <c r="DA7" s="469"/>
      <c r="DB7" s="467">
        <v>56344126</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3091879</v>
      </c>
      <c r="BO8" s="468"/>
      <c r="BP8" s="468"/>
      <c r="BQ8" s="468"/>
      <c r="BR8" s="468"/>
      <c r="BS8" s="468"/>
      <c r="BT8" s="468"/>
      <c r="BU8" s="469"/>
      <c r="BV8" s="467">
        <v>3062152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0.86</v>
      </c>
      <c r="CU8" s="508"/>
      <c r="CV8" s="508"/>
      <c r="CW8" s="508"/>
      <c r="CX8" s="508"/>
      <c r="CY8" s="508"/>
      <c r="CZ8" s="508"/>
      <c r="DA8" s="509"/>
      <c r="DB8" s="507">
        <v>0.86</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270783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29727</v>
      </c>
      <c r="BO9" s="468"/>
      <c r="BP9" s="468"/>
      <c r="BQ9" s="468"/>
      <c r="BR9" s="468"/>
      <c r="BS9" s="468"/>
      <c r="BT9" s="468"/>
      <c r="BU9" s="469"/>
      <c r="BV9" s="467">
        <v>-657432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12.5</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268750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1542860</v>
      </c>
      <c r="BO10" s="468"/>
      <c r="BP10" s="468"/>
      <c r="BQ10" s="468"/>
      <c r="BR10" s="468"/>
      <c r="BS10" s="468"/>
      <c r="BT10" s="468"/>
      <c r="BU10" s="469"/>
      <c r="BV10" s="467">
        <v>1877010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271912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109</v>
      </c>
      <c r="AV12" s="500"/>
      <c r="AW12" s="500"/>
      <c r="AX12" s="500"/>
      <c r="AY12" s="501" t="s">
        <v>133</v>
      </c>
      <c r="AZ12" s="502"/>
      <c r="BA12" s="502"/>
      <c r="BB12" s="502"/>
      <c r="BC12" s="502"/>
      <c r="BD12" s="502"/>
      <c r="BE12" s="502"/>
      <c r="BF12" s="502"/>
      <c r="BG12" s="502"/>
      <c r="BH12" s="502"/>
      <c r="BI12" s="502"/>
      <c r="BJ12" s="502"/>
      <c r="BK12" s="502"/>
      <c r="BL12" s="502"/>
      <c r="BM12" s="503"/>
      <c r="BN12" s="467">
        <v>4658332</v>
      </c>
      <c r="BO12" s="468"/>
      <c r="BP12" s="468"/>
      <c r="BQ12" s="468"/>
      <c r="BR12" s="468"/>
      <c r="BS12" s="468"/>
      <c r="BT12" s="468"/>
      <c r="BU12" s="469"/>
      <c r="BV12" s="467">
        <v>3638400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268256</v>
      </c>
      <c r="S13" s="552"/>
      <c r="T13" s="552"/>
      <c r="U13" s="552"/>
      <c r="V13" s="553"/>
      <c r="W13" s="483" t="s">
        <v>137</v>
      </c>
      <c r="X13" s="484"/>
      <c r="Y13" s="484"/>
      <c r="Z13" s="484"/>
      <c r="AA13" s="484"/>
      <c r="AB13" s="474"/>
      <c r="AC13" s="518">
        <v>3283</v>
      </c>
      <c r="AD13" s="519"/>
      <c r="AE13" s="519"/>
      <c r="AF13" s="519"/>
      <c r="AG13" s="561"/>
      <c r="AH13" s="518">
        <v>3475</v>
      </c>
      <c r="AI13" s="519"/>
      <c r="AJ13" s="519"/>
      <c r="AK13" s="519"/>
      <c r="AL13" s="520"/>
      <c r="AM13" s="496" t="s">
        <v>138</v>
      </c>
      <c r="AN13" s="497"/>
      <c r="AO13" s="497"/>
      <c r="AP13" s="497"/>
      <c r="AQ13" s="497"/>
      <c r="AR13" s="497"/>
      <c r="AS13" s="497"/>
      <c r="AT13" s="498"/>
      <c r="AU13" s="499" t="s">
        <v>105</v>
      </c>
      <c r="AV13" s="500"/>
      <c r="AW13" s="500"/>
      <c r="AX13" s="500"/>
      <c r="AY13" s="501" t="s">
        <v>139</v>
      </c>
      <c r="AZ13" s="502"/>
      <c r="BA13" s="502"/>
      <c r="BB13" s="502"/>
      <c r="BC13" s="502"/>
      <c r="BD13" s="502"/>
      <c r="BE13" s="502"/>
      <c r="BF13" s="502"/>
      <c r="BG13" s="502"/>
      <c r="BH13" s="502"/>
      <c r="BI13" s="502"/>
      <c r="BJ13" s="502"/>
      <c r="BK13" s="502"/>
      <c r="BL13" s="502"/>
      <c r="BM13" s="503"/>
      <c r="BN13" s="467">
        <v>-3085745</v>
      </c>
      <c r="BO13" s="468"/>
      <c r="BP13" s="468"/>
      <c r="BQ13" s="468"/>
      <c r="BR13" s="468"/>
      <c r="BS13" s="468"/>
      <c r="BT13" s="468"/>
      <c r="BU13" s="469"/>
      <c r="BV13" s="467">
        <v>-2418822</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9.5</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272485</v>
      </c>
      <c r="S14" s="552"/>
      <c r="T14" s="552"/>
      <c r="U14" s="552"/>
      <c r="V14" s="553"/>
      <c r="W14" s="457"/>
      <c r="X14" s="458"/>
      <c r="Y14" s="458"/>
      <c r="Z14" s="458"/>
      <c r="AA14" s="458"/>
      <c r="AB14" s="447"/>
      <c r="AC14" s="554">
        <v>2.7</v>
      </c>
      <c r="AD14" s="555"/>
      <c r="AE14" s="555"/>
      <c r="AF14" s="555"/>
      <c r="AG14" s="556"/>
      <c r="AH14" s="554">
        <v>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132.4</v>
      </c>
      <c r="CU14" s="566"/>
      <c r="CV14" s="566"/>
      <c r="CW14" s="566"/>
      <c r="CX14" s="566"/>
      <c r="CY14" s="566"/>
      <c r="CZ14" s="566"/>
      <c r="DA14" s="567"/>
      <c r="DB14" s="565">
        <v>121.1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268901</v>
      </c>
      <c r="S15" s="552"/>
      <c r="T15" s="552"/>
      <c r="U15" s="552"/>
      <c r="V15" s="553"/>
      <c r="W15" s="483" t="s">
        <v>144</v>
      </c>
      <c r="X15" s="484"/>
      <c r="Y15" s="484"/>
      <c r="Z15" s="484"/>
      <c r="AA15" s="484"/>
      <c r="AB15" s="474"/>
      <c r="AC15" s="518">
        <v>23551</v>
      </c>
      <c r="AD15" s="519"/>
      <c r="AE15" s="519"/>
      <c r="AF15" s="519"/>
      <c r="AG15" s="561"/>
      <c r="AH15" s="518">
        <v>21880</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35926720</v>
      </c>
      <c r="BO15" s="431"/>
      <c r="BP15" s="431"/>
      <c r="BQ15" s="431"/>
      <c r="BR15" s="431"/>
      <c r="BS15" s="431"/>
      <c r="BT15" s="431"/>
      <c r="BU15" s="432"/>
      <c r="BV15" s="430">
        <v>35732377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19.399999999999999</v>
      </c>
      <c r="AD16" s="555"/>
      <c r="AE16" s="555"/>
      <c r="AF16" s="555"/>
      <c r="AG16" s="556"/>
      <c r="AH16" s="554">
        <v>18.600000000000001</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41910680</v>
      </c>
      <c r="BO16" s="468"/>
      <c r="BP16" s="468"/>
      <c r="BQ16" s="468"/>
      <c r="BR16" s="468"/>
      <c r="BS16" s="468"/>
      <c r="BT16" s="468"/>
      <c r="BU16" s="469"/>
      <c r="BV16" s="467">
        <v>41225558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94739</v>
      </c>
      <c r="AD17" s="519"/>
      <c r="AE17" s="519"/>
      <c r="AF17" s="519"/>
      <c r="AG17" s="561"/>
      <c r="AH17" s="518">
        <v>92296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46305546</v>
      </c>
      <c r="BO17" s="468"/>
      <c r="BP17" s="468"/>
      <c r="BQ17" s="468"/>
      <c r="BR17" s="468"/>
      <c r="BS17" s="468"/>
      <c r="BT17" s="468"/>
      <c r="BU17" s="469"/>
      <c r="BV17" s="467">
        <v>46058580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217.32</v>
      </c>
      <c r="M18" s="583"/>
      <c r="N18" s="583"/>
      <c r="O18" s="583"/>
      <c r="P18" s="583"/>
      <c r="Q18" s="583"/>
      <c r="R18" s="584"/>
      <c r="S18" s="584"/>
      <c r="T18" s="584"/>
      <c r="U18" s="584"/>
      <c r="V18" s="585"/>
      <c r="W18" s="485"/>
      <c r="X18" s="486"/>
      <c r="Y18" s="486"/>
      <c r="Z18" s="486"/>
      <c r="AA18" s="486"/>
      <c r="AB18" s="477"/>
      <c r="AC18" s="586">
        <v>77.900000000000006</v>
      </c>
      <c r="AD18" s="587"/>
      <c r="AE18" s="587"/>
      <c r="AF18" s="587"/>
      <c r="AG18" s="588"/>
      <c r="AH18" s="586">
        <v>78.400000000000006</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56071789</v>
      </c>
      <c r="BO18" s="468"/>
      <c r="BP18" s="468"/>
      <c r="BQ18" s="468"/>
      <c r="BR18" s="468"/>
      <c r="BS18" s="468"/>
      <c r="BT18" s="468"/>
      <c r="BU18" s="469"/>
      <c r="BV18" s="467">
        <v>55089976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1246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77785093</v>
      </c>
      <c r="BO19" s="468"/>
      <c r="BP19" s="468"/>
      <c r="BQ19" s="468"/>
      <c r="BR19" s="468"/>
      <c r="BS19" s="468"/>
      <c r="BT19" s="468"/>
      <c r="BU19" s="469"/>
      <c r="BV19" s="467">
        <v>75723406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117590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124886204</v>
      </c>
      <c r="BO23" s="468"/>
      <c r="BP23" s="468"/>
      <c r="BQ23" s="468"/>
      <c r="BR23" s="468"/>
      <c r="BS23" s="468"/>
      <c r="BT23" s="468"/>
      <c r="BU23" s="469"/>
      <c r="BV23" s="467">
        <v>119408805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8600</v>
      </c>
      <c r="R24" s="519"/>
      <c r="S24" s="519"/>
      <c r="T24" s="519"/>
      <c r="U24" s="519"/>
      <c r="V24" s="561"/>
      <c r="W24" s="620"/>
      <c r="X24" s="608"/>
      <c r="Y24" s="609"/>
      <c r="Z24" s="517" t="s">
        <v>168</v>
      </c>
      <c r="AA24" s="497"/>
      <c r="AB24" s="497"/>
      <c r="AC24" s="497"/>
      <c r="AD24" s="497"/>
      <c r="AE24" s="497"/>
      <c r="AF24" s="497"/>
      <c r="AG24" s="498"/>
      <c r="AH24" s="518">
        <v>1780</v>
      </c>
      <c r="AI24" s="519"/>
      <c r="AJ24" s="519"/>
      <c r="AK24" s="519"/>
      <c r="AL24" s="561"/>
      <c r="AM24" s="518">
        <v>5437900</v>
      </c>
      <c r="AN24" s="519"/>
      <c r="AO24" s="519"/>
      <c r="AP24" s="519"/>
      <c r="AQ24" s="519"/>
      <c r="AR24" s="561"/>
      <c r="AS24" s="518">
        <v>3055</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81866766</v>
      </c>
      <c r="BO24" s="468"/>
      <c r="BP24" s="468"/>
      <c r="BQ24" s="468"/>
      <c r="BR24" s="468"/>
      <c r="BS24" s="468"/>
      <c r="BT24" s="468"/>
      <c r="BU24" s="469"/>
      <c r="BV24" s="467">
        <v>78512856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3</v>
      </c>
      <c r="M25" s="519"/>
      <c r="N25" s="519"/>
      <c r="O25" s="519"/>
      <c r="P25" s="561"/>
      <c r="Q25" s="518">
        <v>8585</v>
      </c>
      <c r="R25" s="519"/>
      <c r="S25" s="519"/>
      <c r="T25" s="519"/>
      <c r="U25" s="519"/>
      <c r="V25" s="561"/>
      <c r="W25" s="620"/>
      <c r="X25" s="608"/>
      <c r="Y25" s="609"/>
      <c r="Z25" s="517" t="s">
        <v>171</v>
      </c>
      <c r="AA25" s="497"/>
      <c r="AB25" s="497"/>
      <c r="AC25" s="497"/>
      <c r="AD25" s="497"/>
      <c r="AE25" s="497"/>
      <c r="AF25" s="497"/>
      <c r="AG25" s="498"/>
      <c r="AH25" s="518">
        <v>347</v>
      </c>
      <c r="AI25" s="519"/>
      <c r="AJ25" s="519"/>
      <c r="AK25" s="519"/>
      <c r="AL25" s="561"/>
      <c r="AM25" s="518">
        <v>1132955</v>
      </c>
      <c r="AN25" s="519"/>
      <c r="AO25" s="519"/>
      <c r="AP25" s="519"/>
      <c r="AQ25" s="519"/>
      <c r="AR25" s="561"/>
      <c r="AS25" s="518">
        <v>3265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33518229</v>
      </c>
      <c r="BO25" s="431"/>
      <c r="BP25" s="431"/>
      <c r="BQ25" s="431"/>
      <c r="BR25" s="431"/>
      <c r="BS25" s="431"/>
      <c r="BT25" s="431"/>
      <c r="BU25" s="432"/>
      <c r="BV25" s="430">
        <v>64154253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173</v>
      </c>
      <c r="F26" s="497"/>
      <c r="G26" s="497"/>
      <c r="H26" s="497"/>
      <c r="I26" s="497"/>
      <c r="J26" s="497"/>
      <c r="K26" s="498"/>
      <c r="L26" s="518">
        <v>1</v>
      </c>
      <c r="M26" s="519"/>
      <c r="N26" s="519"/>
      <c r="O26" s="519"/>
      <c r="P26" s="561"/>
      <c r="Q26" s="518">
        <v>7595</v>
      </c>
      <c r="R26" s="519"/>
      <c r="S26" s="519"/>
      <c r="T26" s="519"/>
      <c r="U26" s="519"/>
      <c r="V26" s="561"/>
      <c r="W26" s="620"/>
      <c r="X26" s="608"/>
      <c r="Y26" s="609"/>
      <c r="Z26" s="517" t="s">
        <v>174</v>
      </c>
      <c r="AA26" s="630"/>
      <c r="AB26" s="630"/>
      <c r="AC26" s="630"/>
      <c r="AD26" s="630"/>
      <c r="AE26" s="630"/>
      <c r="AF26" s="630"/>
      <c r="AG26" s="631"/>
      <c r="AH26" s="518">
        <v>184</v>
      </c>
      <c r="AI26" s="519"/>
      <c r="AJ26" s="519"/>
      <c r="AK26" s="519"/>
      <c r="AL26" s="561"/>
      <c r="AM26" s="518">
        <v>557520</v>
      </c>
      <c r="AN26" s="519"/>
      <c r="AO26" s="519"/>
      <c r="AP26" s="519"/>
      <c r="AQ26" s="519"/>
      <c r="AR26" s="561"/>
      <c r="AS26" s="518">
        <v>3030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7000</v>
      </c>
      <c r="R27" s="519"/>
      <c r="S27" s="519"/>
      <c r="T27" s="519"/>
      <c r="U27" s="519"/>
      <c r="V27" s="561"/>
      <c r="W27" s="620"/>
      <c r="X27" s="608"/>
      <c r="Y27" s="609"/>
      <c r="Z27" s="517" t="s">
        <v>178</v>
      </c>
      <c r="AA27" s="497"/>
      <c r="AB27" s="497"/>
      <c r="AC27" s="497"/>
      <c r="AD27" s="497"/>
      <c r="AE27" s="497"/>
      <c r="AF27" s="497"/>
      <c r="AG27" s="498"/>
      <c r="AH27" s="518">
        <v>59</v>
      </c>
      <c r="AI27" s="519"/>
      <c r="AJ27" s="519"/>
      <c r="AK27" s="519"/>
      <c r="AL27" s="561"/>
      <c r="AM27" s="518">
        <v>171211</v>
      </c>
      <c r="AN27" s="519"/>
      <c r="AO27" s="519"/>
      <c r="AP27" s="519"/>
      <c r="AQ27" s="519"/>
      <c r="AR27" s="561"/>
      <c r="AS27" s="518">
        <v>2902</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2570000</v>
      </c>
      <c r="BO27" s="644"/>
      <c r="BP27" s="644"/>
      <c r="BQ27" s="644"/>
      <c r="BR27" s="644"/>
      <c r="BS27" s="644"/>
      <c r="BT27" s="644"/>
      <c r="BU27" s="645"/>
      <c r="BV27" s="643">
        <v>2570000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6300</v>
      </c>
      <c r="R28" s="519"/>
      <c r="S28" s="519"/>
      <c r="T28" s="519"/>
      <c r="U28" s="519"/>
      <c r="V28" s="561"/>
      <c r="W28" s="620"/>
      <c r="X28" s="608"/>
      <c r="Y28" s="609"/>
      <c r="Z28" s="517" t="s">
        <v>181</v>
      </c>
      <c r="AA28" s="497"/>
      <c r="AB28" s="497"/>
      <c r="AC28" s="497"/>
      <c r="AD28" s="497"/>
      <c r="AE28" s="497"/>
      <c r="AF28" s="497"/>
      <c r="AG28" s="498"/>
      <c r="AH28" s="518" t="s">
        <v>182</v>
      </c>
      <c r="AI28" s="519"/>
      <c r="AJ28" s="519"/>
      <c r="AK28" s="519"/>
      <c r="AL28" s="561"/>
      <c r="AM28" s="518" t="s">
        <v>135</v>
      </c>
      <c r="AN28" s="519"/>
      <c r="AO28" s="519"/>
      <c r="AP28" s="519"/>
      <c r="AQ28" s="519"/>
      <c r="AR28" s="561"/>
      <c r="AS28" s="518" t="s">
        <v>182</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2701498</v>
      </c>
      <c r="BO28" s="431"/>
      <c r="BP28" s="431"/>
      <c r="BQ28" s="431"/>
      <c r="BR28" s="431"/>
      <c r="BS28" s="431"/>
      <c r="BT28" s="431"/>
      <c r="BU28" s="432"/>
      <c r="BV28" s="430">
        <v>5816970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26</v>
      </c>
      <c r="M29" s="519"/>
      <c r="N29" s="519"/>
      <c r="O29" s="519"/>
      <c r="P29" s="561"/>
      <c r="Q29" s="518">
        <v>5900</v>
      </c>
      <c r="R29" s="519"/>
      <c r="S29" s="519"/>
      <c r="T29" s="519"/>
      <c r="U29" s="519"/>
      <c r="V29" s="561"/>
      <c r="W29" s="621"/>
      <c r="X29" s="622"/>
      <c r="Y29" s="623"/>
      <c r="Z29" s="517" t="s">
        <v>185</v>
      </c>
      <c r="AA29" s="497"/>
      <c r="AB29" s="497"/>
      <c r="AC29" s="497"/>
      <c r="AD29" s="497"/>
      <c r="AE29" s="497"/>
      <c r="AF29" s="497"/>
      <c r="AG29" s="498"/>
      <c r="AH29" s="518">
        <v>1839</v>
      </c>
      <c r="AI29" s="519"/>
      <c r="AJ29" s="519"/>
      <c r="AK29" s="519"/>
      <c r="AL29" s="561"/>
      <c r="AM29" s="518">
        <v>5609111</v>
      </c>
      <c r="AN29" s="519"/>
      <c r="AO29" s="519"/>
      <c r="AP29" s="519"/>
      <c r="AQ29" s="519"/>
      <c r="AR29" s="561"/>
      <c r="AS29" s="518">
        <v>3050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150822</v>
      </c>
      <c r="BO29" s="468"/>
      <c r="BP29" s="468"/>
      <c r="BQ29" s="468"/>
      <c r="BR29" s="468"/>
      <c r="BS29" s="468"/>
      <c r="BT29" s="468"/>
      <c r="BU29" s="469"/>
      <c r="BV29" s="467">
        <v>350733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486076</v>
      </c>
      <c r="BO30" s="644"/>
      <c r="BP30" s="644"/>
      <c r="BQ30" s="644"/>
      <c r="BR30" s="644"/>
      <c r="BS30" s="644"/>
      <c r="BT30" s="644"/>
      <c r="BU30" s="645"/>
      <c r="BV30" s="643">
        <v>1614469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公設地方卸売市場事業会計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水戸市農業公社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公共用地先行取得事業会計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農業集落排水事業会計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水戸市勤労者福祉サービスセンター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IF('各会計、関係団体の財政状況及び健全化判断比率'!B37="","",'各会計、関係団体の財政状況及び健全化判断比率'!B37)</f>
        <v>東前第二土地区画整理事業会計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水戸市商業・駐車場公社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13</v>
      </c>
      <c r="BF37" s="656"/>
      <c r="BG37" s="657" t="str">
        <f>IF('各会計、関係団体の財政状況及び健全化判断比率'!B38="","",'各会計、関係団体の財政状況及び健全化判断比率'!B38)</f>
        <v>東前第四土地区画整理事業会計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水戸市国際交流協会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駐車場事業会計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茨城県後期高齢者医療広域連合(後期高齢者医療特別会計)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f t="shared" si="3"/>
        <v>28</v>
      </c>
      <c r="CP38" s="656"/>
      <c r="CQ38" s="657" t="str">
        <f>IF('各会計、関係団体の財政状況及び健全化判断比率'!BS11="","",'各会計、関係団体の財政状況及び健全化判断比率'!BS11)</f>
        <v>水戸市スポーツ振興協会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茨城地方広域環境事務組合</v>
      </c>
      <c r="BZ39" s="657"/>
      <c r="CA39" s="657"/>
      <c r="CB39" s="657"/>
      <c r="CC39" s="657"/>
      <c r="CD39" s="657"/>
      <c r="CE39" s="657"/>
      <c r="CF39" s="657"/>
      <c r="CG39" s="657"/>
      <c r="CH39" s="657"/>
      <c r="CI39" s="657"/>
      <c r="CJ39" s="657"/>
      <c r="CK39" s="657"/>
      <c r="CL39" s="657"/>
      <c r="CM39" s="657"/>
      <c r="CN39" s="214"/>
      <c r="CO39" s="656">
        <f t="shared" si="3"/>
        <v>29</v>
      </c>
      <c r="CP39" s="656"/>
      <c r="CQ39" s="657" t="str">
        <f>IF('各会計、関係団体の財政状況及び健全化判断比率'!BS12="","",'各会計、関係団体の財政状況及び健全化判断比率'!BS12)</f>
        <v>水戸市芸術振興財団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大洗，鉾田，水戸環境組合(一般会計)</v>
      </c>
      <c r="BZ40" s="657"/>
      <c r="CA40" s="657"/>
      <c r="CB40" s="657"/>
      <c r="CC40" s="657"/>
      <c r="CD40" s="657"/>
      <c r="CE40" s="657"/>
      <c r="CF40" s="657"/>
      <c r="CG40" s="657"/>
      <c r="CH40" s="657"/>
      <c r="CI40" s="657"/>
      <c r="CJ40" s="657"/>
      <c r="CK40" s="657"/>
      <c r="CL40" s="657"/>
      <c r="CM40" s="657"/>
      <c r="CN40" s="214"/>
      <c r="CO40" s="656">
        <f t="shared" si="3"/>
        <v>30</v>
      </c>
      <c r="CP40" s="656"/>
      <c r="CQ40" s="657" t="str">
        <f>IF('各会計、関係団体の財政状況及び健全化判断比率'!BS13="","",'各会計、関係団体の財政状況及び健全化判断比率'!BS13)</f>
        <v>水戸市公園協会</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笠間・水戸環境組合</v>
      </c>
      <c r="BZ41" s="657"/>
      <c r="CA41" s="657"/>
      <c r="CB41" s="657"/>
      <c r="CC41" s="657"/>
      <c r="CD41" s="657"/>
      <c r="CE41" s="657"/>
      <c r="CF41" s="657"/>
      <c r="CG41" s="657"/>
      <c r="CH41" s="657"/>
      <c r="CI41" s="657"/>
      <c r="CJ41" s="657"/>
      <c r="CK41" s="657"/>
      <c r="CL41" s="657"/>
      <c r="CM41" s="657"/>
      <c r="CN41" s="214"/>
      <c r="CO41" s="656">
        <f t="shared" si="3"/>
        <v>31</v>
      </c>
      <c r="CP41" s="656"/>
      <c r="CQ41" s="657" t="str">
        <f>IF('各会計、関係団体の財政状況及び健全化判断比率'!BS14="","",'各会計、関係団体の財政状況及び健全化判断比率'!BS14)</f>
        <v>水戸都市開発</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笠間地方広域事務組合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23</v>
      </c>
      <c r="BX43" s="656"/>
      <c r="BY43" s="657" t="str">
        <f>IF('各会計、関係団体の財政状況及び健全化判断比率'!B77="","",'各会計、関係団体の財政状況及び健全化判断比率'!B77)</f>
        <v>水戸地方農業共済事務組合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f4fO4ILq9kHkXepn9fyrrwvN6pMZs3rzHwB/M067oxdpozxTw40yDhLjIykveC7oM3u5Q8gDoZV4aQ3HZ3WeRg==" saltValue="t5d5GmzL+jSfDF8/1cdG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48" t="s">
        <v>584</v>
      </c>
      <c r="D34" s="1248"/>
      <c r="E34" s="1249"/>
      <c r="F34" s="32">
        <v>8.59</v>
      </c>
      <c r="G34" s="33">
        <v>4.1900000000000004</v>
      </c>
      <c r="H34" s="33">
        <v>6.65</v>
      </c>
      <c r="I34" s="33">
        <v>5.46</v>
      </c>
      <c r="J34" s="34">
        <v>5.48</v>
      </c>
      <c r="K34" s="22"/>
      <c r="L34" s="22"/>
      <c r="M34" s="22"/>
      <c r="N34" s="22"/>
      <c r="O34" s="22"/>
      <c r="P34" s="22"/>
    </row>
    <row r="35" spans="1:16" ht="39" customHeight="1">
      <c r="A35" s="22"/>
      <c r="B35" s="35"/>
      <c r="C35" s="1242" t="s">
        <v>585</v>
      </c>
      <c r="D35" s="1243"/>
      <c r="E35" s="1244"/>
      <c r="F35" s="36">
        <v>3.05</v>
      </c>
      <c r="G35" s="37">
        <v>3.49</v>
      </c>
      <c r="H35" s="37">
        <v>3.72</v>
      </c>
      <c r="I35" s="37">
        <v>3.54</v>
      </c>
      <c r="J35" s="38">
        <v>3.6</v>
      </c>
      <c r="K35" s="22"/>
      <c r="L35" s="22"/>
      <c r="M35" s="22"/>
      <c r="N35" s="22"/>
      <c r="O35" s="22"/>
      <c r="P35" s="22"/>
    </row>
    <row r="36" spans="1:16" ht="39" customHeight="1">
      <c r="A36" s="22"/>
      <c r="B36" s="35"/>
      <c r="C36" s="1242" t="s">
        <v>586</v>
      </c>
      <c r="D36" s="1243"/>
      <c r="E36" s="1244"/>
      <c r="F36" s="36">
        <v>1.82</v>
      </c>
      <c r="G36" s="37">
        <v>1.55</v>
      </c>
      <c r="H36" s="37">
        <v>2.0699999999999998</v>
      </c>
      <c r="I36" s="37">
        <v>2.27</v>
      </c>
      <c r="J36" s="38">
        <v>2.23</v>
      </c>
      <c r="K36" s="22"/>
      <c r="L36" s="22"/>
      <c r="M36" s="22"/>
      <c r="N36" s="22"/>
      <c r="O36" s="22"/>
      <c r="P36" s="22"/>
    </row>
    <row r="37" spans="1:16" ht="39" customHeight="1">
      <c r="A37" s="22"/>
      <c r="B37" s="35"/>
      <c r="C37" s="1242" t="s">
        <v>587</v>
      </c>
      <c r="D37" s="1243"/>
      <c r="E37" s="1244"/>
      <c r="F37" s="36">
        <v>1.04</v>
      </c>
      <c r="G37" s="37">
        <v>1.55</v>
      </c>
      <c r="H37" s="37">
        <v>1.84</v>
      </c>
      <c r="I37" s="37">
        <v>1.86</v>
      </c>
      <c r="J37" s="38">
        <v>2.14</v>
      </c>
      <c r="K37" s="22"/>
      <c r="L37" s="22"/>
      <c r="M37" s="22"/>
      <c r="N37" s="22"/>
      <c r="O37" s="22"/>
      <c r="P37" s="22"/>
    </row>
    <row r="38" spans="1:16" ht="39" customHeight="1">
      <c r="A38" s="22"/>
      <c r="B38" s="35"/>
      <c r="C38" s="1242" t="s">
        <v>588</v>
      </c>
      <c r="D38" s="1243"/>
      <c r="E38" s="1244"/>
      <c r="F38" s="36">
        <v>0.4</v>
      </c>
      <c r="G38" s="37">
        <v>0.72</v>
      </c>
      <c r="H38" s="37">
        <v>0.72</v>
      </c>
      <c r="I38" s="37">
        <v>0.84</v>
      </c>
      <c r="J38" s="38">
        <v>1.07</v>
      </c>
      <c r="K38" s="22"/>
      <c r="L38" s="22"/>
      <c r="M38" s="22"/>
      <c r="N38" s="22"/>
      <c r="O38" s="22"/>
      <c r="P38" s="22"/>
    </row>
    <row r="39" spans="1:16" ht="39" customHeight="1">
      <c r="A39" s="22"/>
      <c r="B39" s="35"/>
      <c r="C39" s="1242" t="s">
        <v>589</v>
      </c>
      <c r="D39" s="1243"/>
      <c r="E39" s="1244"/>
      <c r="F39" s="36">
        <v>0.91</v>
      </c>
      <c r="G39" s="37">
        <v>1.22</v>
      </c>
      <c r="H39" s="37">
        <v>1.38</v>
      </c>
      <c r="I39" s="37">
        <v>0.32</v>
      </c>
      <c r="J39" s="38">
        <v>0.19</v>
      </c>
      <c r="K39" s="22"/>
      <c r="L39" s="22"/>
      <c r="M39" s="22"/>
      <c r="N39" s="22"/>
      <c r="O39" s="22"/>
      <c r="P39" s="22"/>
    </row>
    <row r="40" spans="1:16" ht="39" customHeight="1">
      <c r="A40" s="22"/>
      <c r="B40" s="35"/>
      <c r="C40" s="1242" t="s">
        <v>590</v>
      </c>
      <c r="D40" s="1243"/>
      <c r="E40" s="1244"/>
      <c r="F40" s="36">
        <v>0.13</v>
      </c>
      <c r="G40" s="37">
        <v>0.25</v>
      </c>
      <c r="H40" s="37">
        <v>0.28000000000000003</v>
      </c>
      <c r="I40" s="37">
        <v>0.21</v>
      </c>
      <c r="J40" s="38">
        <v>0.18</v>
      </c>
      <c r="K40" s="22"/>
      <c r="L40" s="22"/>
      <c r="M40" s="22"/>
      <c r="N40" s="22"/>
      <c r="O40" s="22"/>
      <c r="P40" s="22"/>
    </row>
    <row r="41" spans="1:16" ht="39" customHeight="1">
      <c r="A41" s="22"/>
      <c r="B41" s="35"/>
      <c r="C41" s="1242" t="s">
        <v>591</v>
      </c>
      <c r="D41" s="1243"/>
      <c r="E41" s="1244"/>
      <c r="F41" s="36">
        <v>0.14000000000000001</v>
      </c>
      <c r="G41" s="37">
        <v>0.11</v>
      </c>
      <c r="H41" s="37">
        <v>0.12</v>
      </c>
      <c r="I41" s="37">
        <v>0.09</v>
      </c>
      <c r="J41" s="38">
        <v>7.0000000000000007E-2</v>
      </c>
      <c r="K41" s="22"/>
      <c r="L41" s="22"/>
      <c r="M41" s="22"/>
      <c r="N41" s="22"/>
      <c r="O41" s="22"/>
      <c r="P41" s="22"/>
    </row>
    <row r="42" spans="1:16" ht="39" customHeight="1">
      <c r="A42" s="22"/>
      <c r="B42" s="39"/>
      <c r="C42" s="1242" t="s">
        <v>592</v>
      </c>
      <c r="D42" s="1243"/>
      <c r="E42" s="1244"/>
      <c r="F42" s="36" t="s">
        <v>548</v>
      </c>
      <c r="G42" s="37" t="s">
        <v>548</v>
      </c>
      <c r="H42" s="37" t="s">
        <v>548</v>
      </c>
      <c r="I42" s="37" t="s">
        <v>548</v>
      </c>
      <c r="J42" s="38" t="s">
        <v>548</v>
      </c>
      <c r="K42" s="22"/>
      <c r="L42" s="22"/>
      <c r="M42" s="22"/>
      <c r="N42" s="22"/>
      <c r="O42" s="22"/>
      <c r="P42" s="22"/>
    </row>
    <row r="43" spans="1:16" ht="39" customHeight="1" thickBot="1">
      <c r="A43" s="22"/>
      <c r="B43" s="40"/>
      <c r="C43" s="1245" t="s">
        <v>593</v>
      </c>
      <c r="D43" s="1246"/>
      <c r="E43" s="1247"/>
      <c r="F43" s="41">
        <v>0.08</v>
      </c>
      <c r="G43" s="42">
        <v>0.05</v>
      </c>
      <c r="H43" s="42">
        <v>0.04</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BhYIFoTEgBufFnD0R0wulhK4lbRL6Ln+iDCbh7cCuUZ3yvPQcWDpIV8OZhHGPzVac9xIdtt9tn/+pwMNsraGw==" saltValue="ZLBvsNbTb0JBjBMZvv89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50" t="s">
        <v>11</v>
      </c>
      <c r="C45" s="1251"/>
      <c r="D45" s="58"/>
      <c r="E45" s="1256" t="s">
        <v>12</v>
      </c>
      <c r="F45" s="1256"/>
      <c r="G45" s="1256"/>
      <c r="H45" s="1256"/>
      <c r="I45" s="1256"/>
      <c r="J45" s="1257"/>
      <c r="K45" s="59">
        <v>9623</v>
      </c>
      <c r="L45" s="60">
        <v>9311</v>
      </c>
      <c r="M45" s="60">
        <v>9360</v>
      </c>
      <c r="N45" s="60">
        <v>9924</v>
      </c>
      <c r="O45" s="61">
        <v>9855</v>
      </c>
      <c r="P45" s="48"/>
      <c r="Q45" s="48"/>
      <c r="R45" s="48"/>
      <c r="S45" s="48"/>
      <c r="T45" s="48"/>
      <c r="U45" s="48"/>
    </row>
    <row r="46" spans="1:21" ht="30.75" customHeight="1">
      <c r="A46" s="48"/>
      <c r="B46" s="1252"/>
      <c r="C46" s="1253"/>
      <c r="D46" s="62"/>
      <c r="E46" s="1258" t="s">
        <v>13</v>
      </c>
      <c r="F46" s="1258"/>
      <c r="G46" s="1258"/>
      <c r="H46" s="1258"/>
      <c r="I46" s="1258"/>
      <c r="J46" s="1259"/>
      <c r="K46" s="63" t="s">
        <v>548</v>
      </c>
      <c r="L46" s="64" t="s">
        <v>548</v>
      </c>
      <c r="M46" s="64" t="s">
        <v>548</v>
      </c>
      <c r="N46" s="64" t="s">
        <v>548</v>
      </c>
      <c r="O46" s="65" t="s">
        <v>548</v>
      </c>
      <c r="P46" s="48"/>
      <c r="Q46" s="48"/>
      <c r="R46" s="48"/>
      <c r="S46" s="48"/>
      <c r="T46" s="48"/>
      <c r="U46" s="48"/>
    </row>
    <row r="47" spans="1:21" ht="30.75" customHeight="1">
      <c r="A47" s="48"/>
      <c r="B47" s="1252"/>
      <c r="C47" s="1253"/>
      <c r="D47" s="62"/>
      <c r="E47" s="1258" t="s">
        <v>14</v>
      </c>
      <c r="F47" s="1258"/>
      <c r="G47" s="1258"/>
      <c r="H47" s="1258"/>
      <c r="I47" s="1258"/>
      <c r="J47" s="1259"/>
      <c r="K47" s="63">
        <v>55</v>
      </c>
      <c r="L47" s="64">
        <v>60</v>
      </c>
      <c r="M47" s="64">
        <v>65</v>
      </c>
      <c r="N47" s="64">
        <v>70</v>
      </c>
      <c r="O47" s="65">
        <v>75</v>
      </c>
      <c r="P47" s="48"/>
      <c r="Q47" s="48"/>
      <c r="R47" s="48"/>
      <c r="S47" s="48"/>
      <c r="T47" s="48"/>
      <c r="U47" s="48"/>
    </row>
    <row r="48" spans="1:21" ht="30.75" customHeight="1">
      <c r="A48" s="48"/>
      <c r="B48" s="1252"/>
      <c r="C48" s="1253"/>
      <c r="D48" s="62"/>
      <c r="E48" s="1258" t="s">
        <v>15</v>
      </c>
      <c r="F48" s="1258"/>
      <c r="G48" s="1258"/>
      <c r="H48" s="1258"/>
      <c r="I48" s="1258"/>
      <c r="J48" s="1259"/>
      <c r="K48" s="63">
        <v>4856</v>
      </c>
      <c r="L48" s="64">
        <v>4868</v>
      </c>
      <c r="M48" s="64">
        <v>5131</v>
      </c>
      <c r="N48" s="64">
        <v>5081</v>
      </c>
      <c r="O48" s="65">
        <v>4970</v>
      </c>
      <c r="P48" s="48"/>
      <c r="Q48" s="48"/>
      <c r="R48" s="48"/>
      <c r="S48" s="48"/>
      <c r="T48" s="48"/>
      <c r="U48" s="48"/>
    </row>
    <row r="49" spans="1:21" ht="30.75" customHeight="1">
      <c r="A49" s="48"/>
      <c r="B49" s="1252"/>
      <c r="C49" s="1253"/>
      <c r="D49" s="62"/>
      <c r="E49" s="1258" t="s">
        <v>16</v>
      </c>
      <c r="F49" s="1258"/>
      <c r="G49" s="1258"/>
      <c r="H49" s="1258"/>
      <c r="I49" s="1258"/>
      <c r="J49" s="1259"/>
      <c r="K49" s="63">
        <v>29</v>
      </c>
      <c r="L49" s="64">
        <v>30</v>
      </c>
      <c r="M49" s="64">
        <v>16</v>
      </c>
      <c r="N49" s="64">
        <v>15</v>
      </c>
      <c r="O49" s="65">
        <v>14</v>
      </c>
      <c r="P49" s="48"/>
      <c r="Q49" s="48"/>
      <c r="R49" s="48"/>
      <c r="S49" s="48"/>
      <c r="T49" s="48"/>
      <c r="U49" s="48"/>
    </row>
    <row r="50" spans="1:21" ht="30.75" customHeight="1">
      <c r="A50" s="48"/>
      <c r="B50" s="1252"/>
      <c r="C50" s="1253"/>
      <c r="D50" s="62"/>
      <c r="E50" s="1258" t="s">
        <v>17</v>
      </c>
      <c r="F50" s="1258"/>
      <c r="G50" s="1258"/>
      <c r="H50" s="1258"/>
      <c r="I50" s="1258"/>
      <c r="J50" s="1259"/>
      <c r="K50" s="63" t="s">
        <v>548</v>
      </c>
      <c r="L50" s="64" t="s">
        <v>548</v>
      </c>
      <c r="M50" s="64" t="s">
        <v>548</v>
      </c>
      <c r="N50" s="64" t="s">
        <v>548</v>
      </c>
      <c r="O50" s="65" t="s">
        <v>548</v>
      </c>
      <c r="P50" s="48"/>
      <c r="Q50" s="48"/>
      <c r="R50" s="48"/>
      <c r="S50" s="48"/>
      <c r="T50" s="48"/>
      <c r="U50" s="48"/>
    </row>
    <row r="51" spans="1:21" ht="30.75" customHeight="1">
      <c r="A51" s="48"/>
      <c r="B51" s="1254"/>
      <c r="C51" s="1255"/>
      <c r="D51" s="66"/>
      <c r="E51" s="1258" t="s">
        <v>18</v>
      </c>
      <c r="F51" s="1258"/>
      <c r="G51" s="1258"/>
      <c r="H51" s="1258"/>
      <c r="I51" s="1258"/>
      <c r="J51" s="1259"/>
      <c r="K51" s="63" t="s">
        <v>548</v>
      </c>
      <c r="L51" s="64" t="s">
        <v>548</v>
      </c>
      <c r="M51" s="64" t="s">
        <v>548</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10234</v>
      </c>
      <c r="L52" s="64">
        <v>9962</v>
      </c>
      <c r="M52" s="64">
        <v>10249</v>
      </c>
      <c r="N52" s="64">
        <v>10332</v>
      </c>
      <c r="O52" s="65">
        <v>10297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4329</v>
      </c>
      <c r="L53" s="69">
        <v>4307</v>
      </c>
      <c r="M53" s="69">
        <v>4323</v>
      </c>
      <c r="N53" s="69">
        <v>4758</v>
      </c>
      <c r="O53" s="70">
        <v>4617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266" t="s">
        <v>25</v>
      </c>
      <c r="C57" s="1267"/>
      <c r="D57" s="1270" t="s">
        <v>26</v>
      </c>
      <c r="E57" s="1271"/>
      <c r="F57" s="1271"/>
      <c r="G57" s="1271"/>
      <c r="H57" s="1271"/>
      <c r="I57" s="1271"/>
      <c r="J57" s="1272"/>
      <c r="K57" s="83">
        <v>100</v>
      </c>
      <c r="L57" s="84">
        <v>206</v>
      </c>
      <c r="M57" s="84">
        <v>316</v>
      </c>
      <c r="N57" s="84">
        <v>331</v>
      </c>
      <c r="O57" s="85">
        <v>351</v>
      </c>
    </row>
    <row r="58" spans="1:21" ht="31.5" customHeight="1" thickBot="1">
      <c r="B58" s="1268"/>
      <c r="C58" s="1269"/>
      <c r="D58" s="1273" t="s">
        <v>27</v>
      </c>
      <c r="E58" s="1274"/>
      <c r="F58" s="1274"/>
      <c r="G58" s="1274"/>
      <c r="H58" s="1274"/>
      <c r="I58" s="1274"/>
      <c r="J58" s="1275"/>
      <c r="K58" s="86">
        <v>100</v>
      </c>
      <c r="L58" s="87">
        <v>105</v>
      </c>
      <c r="M58" s="87">
        <v>115</v>
      </c>
      <c r="N58" s="87">
        <v>130</v>
      </c>
      <c r="O58" s="88">
        <v>150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8IGxNtt2A70gBtrXROsp5hMEQ/D8cdp1Nz9nM5Ib+Zn4yhI6iiM0ttaniSJaUgeeF5obYHtS3DMHHYZ5kXewQ==" saltValue="EGDxMpPklZmvsnn8QhiD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76" t="s">
        <v>30</v>
      </c>
      <c r="C41" s="1277"/>
      <c r="D41" s="102"/>
      <c r="E41" s="1282" t="s">
        <v>31</v>
      </c>
      <c r="F41" s="1282"/>
      <c r="G41" s="1282"/>
      <c r="H41" s="1283"/>
      <c r="I41" s="103">
        <v>97052</v>
      </c>
      <c r="J41" s="104">
        <v>101697</v>
      </c>
      <c r="K41" s="104">
        <v>108044</v>
      </c>
      <c r="L41" s="104">
        <v>119089</v>
      </c>
      <c r="M41" s="105">
        <v>124563</v>
      </c>
    </row>
    <row r="42" spans="2:13" ht="27.75" customHeight="1">
      <c r="B42" s="1278"/>
      <c r="C42" s="1279"/>
      <c r="D42" s="106"/>
      <c r="E42" s="1284" t="s">
        <v>32</v>
      </c>
      <c r="F42" s="1284"/>
      <c r="G42" s="1284"/>
      <c r="H42" s="1285"/>
      <c r="I42" s="107">
        <v>780</v>
      </c>
      <c r="J42" s="108" t="s">
        <v>548</v>
      </c>
      <c r="K42" s="108" t="s">
        <v>548</v>
      </c>
      <c r="L42" s="108" t="s">
        <v>548</v>
      </c>
      <c r="M42" s="109" t="s">
        <v>548</v>
      </c>
    </row>
    <row r="43" spans="2:13" ht="27.75" customHeight="1">
      <c r="B43" s="1278"/>
      <c r="C43" s="1279"/>
      <c r="D43" s="106"/>
      <c r="E43" s="1284" t="s">
        <v>33</v>
      </c>
      <c r="F43" s="1284"/>
      <c r="G43" s="1284"/>
      <c r="H43" s="1285"/>
      <c r="I43" s="107">
        <v>61041</v>
      </c>
      <c r="J43" s="108">
        <v>58442</v>
      </c>
      <c r="K43" s="108">
        <v>57470</v>
      </c>
      <c r="L43" s="108">
        <v>55671</v>
      </c>
      <c r="M43" s="109">
        <v>54026</v>
      </c>
    </row>
    <row r="44" spans="2:13" ht="27.75" customHeight="1">
      <c r="B44" s="1278"/>
      <c r="C44" s="1279"/>
      <c r="D44" s="106"/>
      <c r="E44" s="1284" t="s">
        <v>34</v>
      </c>
      <c r="F44" s="1284"/>
      <c r="G44" s="1284"/>
      <c r="H44" s="1285"/>
      <c r="I44" s="107">
        <v>84</v>
      </c>
      <c r="J44" s="108">
        <v>62</v>
      </c>
      <c r="K44" s="108">
        <v>45</v>
      </c>
      <c r="L44" s="108">
        <v>29</v>
      </c>
      <c r="M44" s="109">
        <v>14</v>
      </c>
    </row>
    <row r="45" spans="2:13" ht="27.75" customHeight="1">
      <c r="B45" s="1278"/>
      <c r="C45" s="1279"/>
      <c r="D45" s="106"/>
      <c r="E45" s="1284" t="s">
        <v>35</v>
      </c>
      <c r="F45" s="1284"/>
      <c r="G45" s="1284"/>
      <c r="H45" s="1285"/>
      <c r="I45" s="107">
        <v>14178</v>
      </c>
      <c r="J45" s="108">
        <v>13851</v>
      </c>
      <c r="K45" s="108">
        <v>13829</v>
      </c>
      <c r="L45" s="108">
        <v>13338</v>
      </c>
      <c r="M45" s="109">
        <v>13216</v>
      </c>
    </row>
    <row r="46" spans="2:13" ht="27.75" customHeight="1">
      <c r="B46" s="1278"/>
      <c r="C46" s="1279"/>
      <c r="D46" s="110"/>
      <c r="E46" s="1284" t="s">
        <v>36</v>
      </c>
      <c r="F46" s="1284"/>
      <c r="G46" s="1284"/>
      <c r="H46" s="1285"/>
      <c r="I46" s="107" t="s">
        <v>548</v>
      </c>
      <c r="J46" s="108" t="s">
        <v>548</v>
      </c>
      <c r="K46" s="108">
        <v>47</v>
      </c>
      <c r="L46" s="108">
        <v>92</v>
      </c>
      <c r="M46" s="109">
        <v>45</v>
      </c>
    </row>
    <row r="47" spans="2:13" ht="27.75" customHeight="1">
      <c r="B47" s="1278"/>
      <c r="C47" s="1279"/>
      <c r="D47" s="111"/>
      <c r="E47" s="1286" t="s">
        <v>37</v>
      </c>
      <c r="F47" s="1287"/>
      <c r="G47" s="1287"/>
      <c r="H47" s="1288"/>
      <c r="I47" s="107" t="s">
        <v>548</v>
      </c>
      <c r="J47" s="108" t="s">
        <v>548</v>
      </c>
      <c r="K47" s="108" t="s">
        <v>548</v>
      </c>
      <c r="L47" s="108" t="s">
        <v>548</v>
      </c>
      <c r="M47" s="109" t="s">
        <v>548</v>
      </c>
    </row>
    <row r="48" spans="2:13" ht="27.75" customHeight="1">
      <c r="B48" s="1278"/>
      <c r="C48" s="1279"/>
      <c r="D48" s="106"/>
      <c r="E48" s="1284" t="s">
        <v>38</v>
      </c>
      <c r="F48" s="1284"/>
      <c r="G48" s="1284"/>
      <c r="H48" s="1285"/>
      <c r="I48" s="107" t="s">
        <v>548</v>
      </c>
      <c r="J48" s="108" t="s">
        <v>548</v>
      </c>
      <c r="K48" s="108" t="s">
        <v>548</v>
      </c>
      <c r="L48" s="108" t="s">
        <v>548</v>
      </c>
      <c r="M48" s="109" t="s">
        <v>548</v>
      </c>
    </row>
    <row r="49" spans="2:13" ht="27.75" customHeight="1">
      <c r="B49" s="1280"/>
      <c r="C49" s="1281"/>
      <c r="D49" s="106"/>
      <c r="E49" s="1284" t="s">
        <v>39</v>
      </c>
      <c r="F49" s="1284"/>
      <c r="G49" s="1284"/>
      <c r="H49" s="1285"/>
      <c r="I49" s="107" t="s">
        <v>548</v>
      </c>
      <c r="J49" s="108" t="s">
        <v>548</v>
      </c>
      <c r="K49" s="108" t="s">
        <v>548</v>
      </c>
      <c r="L49" s="108" t="s">
        <v>548</v>
      </c>
      <c r="M49" s="109" t="s">
        <v>548</v>
      </c>
    </row>
    <row r="50" spans="2:13" ht="27.75" customHeight="1">
      <c r="B50" s="1289" t="s">
        <v>40</v>
      </c>
      <c r="C50" s="1290"/>
      <c r="D50" s="112"/>
      <c r="E50" s="1284" t="s">
        <v>41</v>
      </c>
      <c r="F50" s="1284"/>
      <c r="G50" s="1284"/>
      <c r="H50" s="1285"/>
      <c r="I50" s="107">
        <v>13078</v>
      </c>
      <c r="J50" s="108">
        <v>13379</v>
      </c>
      <c r="K50" s="108">
        <v>11664</v>
      </c>
      <c r="L50" s="108">
        <v>9199</v>
      </c>
      <c r="M50" s="109">
        <v>4292</v>
      </c>
    </row>
    <row r="51" spans="2:13" ht="27.75" customHeight="1">
      <c r="B51" s="1278"/>
      <c r="C51" s="1279"/>
      <c r="D51" s="106"/>
      <c r="E51" s="1284" t="s">
        <v>42</v>
      </c>
      <c r="F51" s="1284"/>
      <c r="G51" s="1284"/>
      <c r="H51" s="1285"/>
      <c r="I51" s="107">
        <v>17028</v>
      </c>
      <c r="J51" s="108">
        <v>15562</v>
      </c>
      <c r="K51" s="108">
        <v>15034</v>
      </c>
      <c r="L51" s="108">
        <v>15819</v>
      </c>
      <c r="M51" s="109">
        <v>17178</v>
      </c>
    </row>
    <row r="52" spans="2:13" ht="27.75" customHeight="1">
      <c r="B52" s="1280"/>
      <c r="C52" s="1281"/>
      <c r="D52" s="106"/>
      <c r="E52" s="1284" t="s">
        <v>43</v>
      </c>
      <c r="F52" s="1284"/>
      <c r="G52" s="1284"/>
      <c r="H52" s="1285"/>
      <c r="I52" s="107">
        <v>102593</v>
      </c>
      <c r="J52" s="108">
        <v>101190</v>
      </c>
      <c r="K52" s="108">
        <v>101877</v>
      </c>
      <c r="L52" s="108">
        <v>105525</v>
      </c>
      <c r="M52" s="109">
        <v>107163</v>
      </c>
    </row>
    <row r="53" spans="2:13" ht="27.75" customHeight="1" thickBot="1">
      <c r="B53" s="1291" t="s">
        <v>44</v>
      </c>
      <c r="C53" s="1292"/>
      <c r="D53" s="113"/>
      <c r="E53" s="1293" t="s">
        <v>45</v>
      </c>
      <c r="F53" s="1293"/>
      <c r="G53" s="1293"/>
      <c r="H53" s="1294"/>
      <c r="I53" s="114">
        <v>40435</v>
      </c>
      <c r="J53" s="115">
        <v>43921</v>
      </c>
      <c r="K53" s="115">
        <v>50860</v>
      </c>
      <c r="L53" s="115">
        <v>57674</v>
      </c>
      <c r="M53" s="116">
        <v>63231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zQkfg2XdAUjq7nkw4LemX5Ebx8/LAMRp4kyBAfohQXMNFRurcREF31CtIBkp3rSnzfK4LsT1PYkgoMj9v96ww==" saltValue="UJfqlJrrSlKj28r1Zx5v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303" t="s">
        <v>48</v>
      </c>
      <c r="D55" s="1303"/>
      <c r="E55" s="1304"/>
      <c r="F55" s="128">
        <v>7578</v>
      </c>
      <c r="G55" s="128">
        <v>5817</v>
      </c>
      <c r="H55" s="129">
        <v>2701</v>
      </c>
    </row>
    <row r="56" spans="2:8" ht="52.5" customHeight="1">
      <c r="B56" s="130"/>
      <c r="C56" s="1305" t="s">
        <v>49</v>
      </c>
      <c r="D56" s="1305"/>
      <c r="E56" s="1306"/>
      <c r="F56" s="131">
        <v>331</v>
      </c>
      <c r="G56" s="131">
        <v>351</v>
      </c>
      <c r="H56" s="132">
        <v>151</v>
      </c>
    </row>
    <row r="57" spans="2:8" ht="53.25" customHeight="1">
      <c r="B57" s="130"/>
      <c r="C57" s="1307" t="s">
        <v>50</v>
      </c>
      <c r="D57" s="1307"/>
      <c r="E57" s="1308"/>
      <c r="F57" s="133">
        <v>2233</v>
      </c>
      <c r="G57" s="133">
        <v>1614</v>
      </c>
      <c r="H57" s="134">
        <v>486</v>
      </c>
    </row>
    <row r="58" spans="2:8" ht="45.75" customHeight="1">
      <c r="B58" s="135"/>
      <c r="C58" s="1295" t="s">
        <v>600</v>
      </c>
      <c r="D58" s="1296"/>
      <c r="E58" s="1297"/>
      <c r="F58" s="136">
        <v>1006</v>
      </c>
      <c r="G58" s="136">
        <v>187</v>
      </c>
      <c r="H58" s="137">
        <v>10</v>
      </c>
    </row>
    <row r="59" spans="2:8" ht="45.75" customHeight="1">
      <c r="B59" s="135"/>
      <c r="C59" s="1295" t="s">
        <v>601</v>
      </c>
      <c r="D59" s="1296"/>
      <c r="E59" s="1297"/>
      <c r="F59" s="136">
        <v>406</v>
      </c>
      <c r="G59" s="136">
        <v>563</v>
      </c>
      <c r="H59" s="137">
        <v>42</v>
      </c>
    </row>
    <row r="60" spans="2:8" ht="45.75" customHeight="1">
      <c r="B60" s="135"/>
      <c r="C60" s="1295" t="s">
        <v>602</v>
      </c>
      <c r="D60" s="1296"/>
      <c r="E60" s="1297"/>
      <c r="F60" s="136">
        <v>359</v>
      </c>
      <c r="G60" s="136">
        <v>359</v>
      </c>
      <c r="H60" s="137">
        <v>9</v>
      </c>
    </row>
    <row r="61" spans="2:8" ht="45.75" customHeight="1">
      <c r="B61" s="135"/>
      <c r="C61" s="1295" t="s">
        <v>603</v>
      </c>
      <c r="D61" s="1296"/>
      <c r="E61" s="1297"/>
      <c r="F61" s="136">
        <v>93</v>
      </c>
      <c r="G61" s="136">
        <v>150</v>
      </c>
      <c r="H61" s="137">
        <v>99</v>
      </c>
    </row>
    <row r="62" spans="2:8" ht="45.75" customHeight="1" thickBot="1">
      <c r="B62" s="138"/>
      <c r="C62" s="1298" t="s">
        <v>604</v>
      </c>
      <c r="D62" s="1299"/>
      <c r="E62" s="1300"/>
      <c r="F62" s="139">
        <v>85</v>
      </c>
      <c r="G62" s="139">
        <v>85</v>
      </c>
      <c r="H62" s="140">
        <v>55</v>
      </c>
    </row>
    <row r="63" spans="2:8" ht="52.5" customHeight="1" thickBot="1">
      <c r="B63" s="141"/>
      <c r="C63" s="1301" t="s">
        <v>51</v>
      </c>
      <c r="D63" s="1301"/>
      <c r="E63" s="1302"/>
      <c r="F63" s="142">
        <v>10142</v>
      </c>
      <c r="G63" s="142">
        <v>7782</v>
      </c>
      <c r="H63" s="143">
        <v>3338</v>
      </c>
    </row>
    <row r="64" spans="2:8" ht="15" customHeight="1"/>
  </sheetData>
  <sheetProtection algorithmName="SHA-512" hashValue="g77MIQBYeEQh79iHQsfw3+Exqapf6LTH49pQE4i17/jb1REcmdV363GaKdFxqQdK7hPd7lZzSpnPeWcA2bBZjA==" saltValue="+wnCeTfSjgpIM/eAISnu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627</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575</v>
      </c>
      <c r="BQ50" s="1315"/>
      <c r="BR50" s="1315"/>
      <c r="BS50" s="1315"/>
      <c r="BT50" s="1315"/>
      <c r="BU50" s="1315"/>
      <c r="BV50" s="1315"/>
      <c r="BW50" s="1315"/>
      <c r="BX50" s="1315" t="s">
        <v>576</v>
      </c>
      <c r="BY50" s="1315"/>
      <c r="BZ50" s="1315"/>
      <c r="CA50" s="1315"/>
      <c r="CB50" s="1315"/>
      <c r="CC50" s="1315"/>
      <c r="CD50" s="1315"/>
      <c r="CE50" s="1315"/>
      <c r="CF50" s="1315" t="s">
        <v>577</v>
      </c>
      <c r="CG50" s="1315"/>
      <c r="CH50" s="1315"/>
      <c r="CI50" s="1315"/>
      <c r="CJ50" s="1315"/>
      <c r="CK50" s="1315"/>
      <c r="CL50" s="1315"/>
      <c r="CM50" s="1315"/>
      <c r="CN50" s="1315" t="s">
        <v>578</v>
      </c>
      <c r="CO50" s="1315"/>
      <c r="CP50" s="1315"/>
      <c r="CQ50" s="1315"/>
      <c r="CR50" s="1315"/>
      <c r="CS50" s="1315"/>
      <c r="CT50" s="1315"/>
      <c r="CU50" s="1315"/>
      <c r="CV50" s="1315" t="s">
        <v>579</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628</v>
      </c>
      <c r="AO51" s="1314"/>
      <c r="AP51" s="1314"/>
      <c r="AQ51" s="1314"/>
      <c r="AR51" s="1314"/>
      <c r="AS51" s="1314"/>
      <c r="AT51" s="1314"/>
      <c r="AU51" s="1314"/>
      <c r="AV51" s="1314"/>
      <c r="AW51" s="1314"/>
      <c r="AX51" s="1314"/>
      <c r="AY51" s="1314"/>
      <c r="AZ51" s="1314"/>
      <c r="BA51" s="1314"/>
      <c r="BB51" s="1314" t="s">
        <v>629</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93</v>
      </c>
      <c r="BY51" s="1311"/>
      <c r="BZ51" s="1311"/>
      <c r="CA51" s="1311"/>
      <c r="CB51" s="1311"/>
      <c r="CC51" s="1311"/>
      <c r="CD51" s="1311"/>
      <c r="CE51" s="1311"/>
      <c r="CF51" s="1311">
        <v>106.7</v>
      </c>
      <c r="CG51" s="1311"/>
      <c r="CH51" s="1311"/>
      <c r="CI51" s="1311"/>
      <c r="CJ51" s="1311"/>
      <c r="CK51" s="1311"/>
      <c r="CL51" s="1311"/>
      <c r="CM51" s="1311"/>
      <c r="CN51" s="1311">
        <v>121.1</v>
      </c>
      <c r="CO51" s="1311"/>
      <c r="CP51" s="1311"/>
      <c r="CQ51" s="1311"/>
      <c r="CR51" s="1311"/>
      <c r="CS51" s="1311"/>
      <c r="CT51" s="1311"/>
      <c r="CU51" s="1311"/>
      <c r="CV51" s="1311">
        <v>132.4</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630</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56.2</v>
      </c>
      <c r="BY53" s="1311"/>
      <c r="BZ53" s="1311"/>
      <c r="CA53" s="1311"/>
      <c r="CB53" s="1311"/>
      <c r="CC53" s="1311"/>
      <c r="CD53" s="1311"/>
      <c r="CE53" s="1311"/>
      <c r="CF53" s="1311">
        <v>56.7</v>
      </c>
      <c r="CG53" s="1311"/>
      <c r="CH53" s="1311"/>
      <c r="CI53" s="1311"/>
      <c r="CJ53" s="1311"/>
      <c r="CK53" s="1311"/>
      <c r="CL53" s="1311"/>
      <c r="CM53" s="1311"/>
      <c r="CN53" s="1311">
        <v>60.5</v>
      </c>
      <c r="CO53" s="1311"/>
      <c r="CP53" s="1311"/>
      <c r="CQ53" s="1311"/>
      <c r="CR53" s="1311"/>
      <c r="CS53" s="1311"/>
      <c r="CT53" s="1311"/>
      <c r="CU53" s="1311"/>
      <c r="CV53" s="1311">
        <v>59.5</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631</v>
      </c>
      <c r="AO55" s="1315"/>
      <c r="AP55" s="1315"/>
      <c r="AQ55" s="1315"/>
      <c r="AR55" s="1315"/>
      <c r="AS55" s="1315"/>
      <c r="AT55" s="1315"/>
      <c r="AU55" s="1315"/>
      <c r="AV55" s="1315"/>
      <c r="AW55" s="1315"/>
      <c r="AX55" s="1315"/>
      <c r="AY55" s="1315"/>
      <c r="AZ55" s="1315"/>
      <c r="BA55" s="1315"/>
      <c r="BB55" s="1314" t="s">
        <v>629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23.1</v>
      </c>
      <c r="CO55" s="1311"/>
      <c r="CP55" s="1311"/>
      <c r="CQ55" s="1311"/>
      <c r="CR55" s="1311"/>
      <c r="CS55" s="1311"/>
      <c r="CT55" s="1311"/>
      <c r="CU55" s="1311"/>
      <c r="CV55" s="1311">
        <v>19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630</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60.4</v>
      </c>
      <c r="CO57" s="1311"/>
      <c r="CP57" s="1311"/>
      <c r="CQ57" s="1311"/>
      <c r="CR57" s="1311"/>
      <c r="CS57" s="1311"/>
      <c r="CT57" s="1311"/>
      <c r="CU57" s="1311"/>
      <c r="CV57" s="1311">
        <v>61.3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632</v>
      </c>
    </row>
    <row r="64" spans="1:109">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627</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575</v>
      </c>
      <c r="BQ72" s="1315"/>
      <c r="BR72" s="1315"/>
      <c r="BS72" s="1315"/>
      <c r="BT72" s="1315"/>
      <c r="BU72" s="1315"/>
      <c r="BV72" s="1315"/>
      <c r="BW72" s="1315"/>
      <c r="BX72" s="1315" t="s">
        <v>576</v>
      </c>
      <c r="BY72" s="1315"/>
      <c r="BZ72" s="1315"/>
      <c r="CA72" s="1315"/>
      <c r="CB72" s="1315"/>
      <c r="CC72" s="1315"/>
      <c r="CD72" s="1315"/>
      <c r="CE72" s="1315"/>
      <c r="CF72" s="1315" t="s">
        <v>577</v>
      </c>
      <c r="CG72" s="1315"/>
      <c r="CH72" s="1315"/>
      <c r="CI72" s="1315"/>
      <c r="CJ72" s="1315"/>
      <c r="CK72" s="1315"/>
      <c r="CL72" s="1315"/>
      <c r="CM72" s="1315"/>
      <c r="CN72" s="1315" t="s">
        <v>578</v>
      </c>
      <c r="CO72" s="1315"/>
      <c r="CP72" s="1315"/>
      <c r="CQ72" s="1315"/>
      <c r="CR72" s="1315"/>
      <c r="CS72" s="1315"/>
      <c r="CT72" s="1315"/>
      <c r="CU72" s="1315"/>
      <c r="CV72" s="1315" t="s">
        <v>579</v>
      </c>
      <c r="CW72" s="1315"/>
      <c r="CX72" s="1315"/>
      <c r="CY72" s="1315"/>
      <c r="CZ72" s="1315"/>
      <c r="DA72" s="1315"/>
      <c r="DB72" s="1315"/>
      <c r="DC72" s="1315"/>
    </row>
    <row r="73" spans="2:107">
      <c r="B73" s="395"/>
      <c r="G73" s="1326"/>
      <c r="H73" s="1326"/>
      <c r="I73" s="1326"/>
      <c r="J73" s="1326"/>
      <c r="K73" s="1310"/>
      <c r="L73" s="1310"/>
      <c r="M73" s="1310"/>
      <c r="N73" s="1310"/>
      <c r="AM73" s="404"/>
      <c r="AN73" s="1314" t="s">
        <v>628</v>
      </c>
      <c r="AO73" s="1314"/>
      <c r="AP73" s="1314"/>
      <c r="AQ73" s="1314"/>
      <c r="AR73" s="1314"/>
      <c r="AS73" s="1314"/>
      <c r="AT73" s="1314"/>
      <c r="AU73" s="1314"/>
      <c r="AV73" s="1314"/>
      <c r="AW73" s="1314"/>
      <c r="AX73" s="1314"/>
      <c r="AY73" s="1314"/>
      <c r="AZ73" s="1314"/>
      <c r="BA73" s="1314"/>
      <c r="BB73" s="1314" t="s">
        <v>629</v>
      </c>
      <c r="BC73" s="1314"/>
      <c r="BD73" s="1314"/>
      <c r="BE73" s="1314"/>
      <c r="BF73" s="1314"/>
      <c r="BG73" s="1314"/>
      <c r="BH73" s="1314"/>
      <c r="BI73" s="1314"/>
      <c r="BJ73" s="1314"/>
      <c r="BK73" s="1314"/>
      <c r="BL73" s="1314"/>
      <c r="BM73" s="1314"/>
      <c r="BN73" s="1314"/>
      <c r="BO73" s="1314"/>
      <c r="BP73" s="1311">
        <v>85.3</v>
      </c>
      <c r="BQ73" s="1311"/>
      <c r="BR73" s="1311"/>
      <c r="BS73" s="1311"/>
      <c r="BT73" s="1311"/>
      <c r="BU73" s="1311"/>
      <c r="BV73" s="1311"/>
      <c r="BW73" s="1311"/>
      <c r="BX73" s="1311">
        <v>93</v>
      </c>
      <c r="BY73" s="1311"/>
      <c r="BZ73" s="1311"/>
      <c r="CA73" s="1311"/>
      <c r="CB73" s="1311"/>
      <c r="CC73" s="1311"/>
      <c r="CD73" s="1311"/>
      <c r="CE73" s="1311"/>
      <c r="CF73" s="1311">
        <v>106.7</v>
      </c>
      <c r="CG73" s="1311"/>
      <c r="CH73" s="1311"/>
      <c r="CI73" s="1311"/>
      <c r="CJ73" s="1311"/>
      <c r="CK73" s="1311"/>
      <c r="CL73" s="1311"/>
      <c r="CM73" s="1311"/>
      <c r="CN73" s="1311">
        <v>121.1</v>
      </c>
      <c r="CO73" s="1311"/>
      <c r="CP73" s="1311"/>
      <c r="CQ73" s="1311"/>
      <c r="CR73" s="1311"/>
      <c r="CS73" s="1311"/>
      <c r="CT73" s="1311"/>
      <c r="CU73" s="1311"/>
      <c r="CV73" s="1311">
        <v>132.4</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633</v>
      </c>
      <c r="BC75" s="1314"/>
      <c r="BD75" s="1314"/>
      <c r="BE75" s="1314"/>
      <c r="BF75" s="1314"/>
      <c r="BG75" s="1314"/>
      <c r="BH75" s="1314"/>
      <c r="BI75" s="1314"/>
      <c r="BJ75" s="1314"/>
      <c r="BK75" s="1314"/>
      <c r="BL75" s="1314"/>
      <c r="BM75" s="1314"/>
      <c r="BN75" s="1314"/>
      <c r="BO75" s="1314"/>
      <c r="BP75" s="1311">
        <v>9.3000000000000007</v>
      </c>
      <c r="BQ75" s="1311"/>
      <c r="BR75" s="1311"/>
      <c r="BS75" s="1311"/>
      <c r="BT75" s="1311"/>
      <c r="BU75" s="1311"/>
      <c r="BV75" s="1311"/>
      <c r="BW75" s="1311"/>
      <c r="BX75" s="1311">
        <v>9.1</v>
      </c>
      <c r="BY75" s="1311"/>
      <c r="BZ75" s="1311"/>
      <c r="CA75" s="1311"/>
      <c r="CB75" s="1311"/>
      <c r="CC75" s="1311"/>
      <c r="CD75" s="1311"/>
      <c r="CE75" s="1311"/>
      <c r="CF75" s="1311">
        <v>9.1</v>
      </c>
      <c r="CG75" s="1311"/>
      <c r="CH75" s="1311"/>
      <c r="CI75" s="1311"/>
      <c r="CJ75" s="1311"/>
      <c r="CK75" s="1311"/>
      <c r="CL75" s="1311"/>
      <c r="CM75" s="1311"/>
      <c r="CN75" s="1311">
        <v>9.3000000000000007</v>
      </c>
      <c r="CO75" s="1311"/>
      <c r="CP75" s="1311"/>
      <c r="CQ75" s="1311"/>
      <c r="CR75" s="1311"/>
      <c r="CS75" s="1311"/>
      <c r="CT75" s="1311"/>
      <c r="CU75" s="1311"/>
      <c r="CV75" s="1311">
        <v>9.5</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631</v>
      </c>
      <c r="AO77" s="1315"/>
      <c r="AP77" s="1315"/>
      <c r="AQ77" s="1315"/>
      <c r="AR77" s="1315"/>
      <c r="AS77" s="1315"/>
      <c r="AT77" s="1315"/>
      <c r="AU77" s="1315"/>
      <c r="AV77" s="1315"/>
      <c r="AW77" s="1315"/>
      <c r="AX77" s="1315"/>
      <c r="AY77" s="1315"/>
      <c r="AZ77" s="1315"/>
      <c r="BA77" s="1315"/>
      <c r="BB77" s="1314" t="s">
        <v>629</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633</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rKF5OlvPIYsyTwqPbc90we3GgXYpYE3akc8k10AnRhkZOE2qnLVKPBohz2e0wcow+WqQCgiecM2jF8ALXbMeWg==" saltValue="PvrJDtwOhXFJwBzr5UCI8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27SxXz7uH2KE/6ox6BjNcNj9rABjkGju3D9ofT4RcCqJ7y0wo01viAfHtspu5irUqsJIBbQlqJAQtPeHOhuQpg==" saltValue="02y1Z2DYAuCTVqVDawzx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521</v>
      </c>
    </row>
  </sheetData>
  <sheetProtection algorithmName="SHA-512" hashValue="4cGDs9eiOMAEuLFsSboY7R39oorGZaFgtrmlCbZcY06BnmBJJYrV8KjSJqoqe5qok+/XL6MjqOpfemKHZlmQ3Q==" saltValue="YX2GbBszyEKHXDH0DAU5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44196</v>
      </c>
      <c r="E3" s="162"/>
      <c r="F3" s="163">
        <v>43554</v>
      </c>
      <c r="G3" s="164"/>
      <c r="H3" s="165"/>
    </row>
    <row r="4" spans="1:8">
      <c r="A4" s="166"/>
      <c r="B4" s="167"/>
      <c r="C4" s="168"/>
      <c r="D4" s="169">
        <v>25120</v>
      </c>
      <c r="E4" s="170"/>
      <c r="F4" s="171">
        <v>24811</v>
      </c>
      <c r="G4" s="172"/>
      <c r="H4" s="173"/>
    </row>
    <row r="5" spans="1:8">
      <c r="A5" s="154" t="s">
        <v>567</v>
      </c>
      <c r="B5" s="159"/>
      <c r="C5" s="160"/>
      <c r="D5" s="161">
        <v>86222</v>
      </c>
      <c r="E5" s="162"/>
      <c r="F5" s="163">
        <v>42581</v>
      </c>
      <c r="G5" s="164"/>
      <c r="H5" s="165"/>
    </row>
    <row r="6" spans="1:8">
      <c r="A6" s="166"/>
      <c r="B6" s="167"/>
      <c r="C6" s="168"/>
      <c r="D6" s="169">
        <v>61277</v>
      </c>
      <c r="E6" s="170"/>
      <c r="F6" s="171">
        <v>24354</v>
      </c>
      <c r="G6" s="172"/>
      <c r="H6" s="173"/>
    </row>
    <row r="7" spans="1:8">
      <c r="A7" s="154" t="s">
        <v>568</v>
      </c>
      <c r="B7" s="159"/>
      <c r="C7" s="160"/>
      <c r="D7" s="161">
        <v>104659</v>
      </c>
      <c r="E7" s="162"/>
      <c r="F7" s="163">
        <v>45426</v>
      </c>
      <c r="G7" s="164"/>
      <c r="H7" s="165"/>
    </row>
    <row r="8" spans="1:8">
      <c r="A8" s="166"/>
      <c r="B8" s="167"/>
      <c r="C8" s="168"/>
      <c r="D8" s="169">
        <v>55635</v>
      </c>
      <c r="E8" s="170"/>
      <c r="F8" s="171">
        <v>24508</v>
      </c>
      <c r="G8" s="172"/>
      <c r="H8" s="173"/>
    </row>
    <row r="9" spans="1:8">
      <c r="A9" s="154" t="s">
        <v>569</v>
      </c>
      <c r="B9" s="159"/>
      <c r="C9" s="160"/>
      <c r="D9" s="161">
        <v>148263</v>
      </c>
      <c r="E9" s="162"/>
      <c r="F9" s="163">
        <v>45022</v>
      </c>
      <c r="G9" s="164"/>
      <c r="H9" s="165"/>
    </row>
    <row r="10" spans="1:8">
      <c r="A10" s="166"/>
      <c r="B10" s="167"/>
      <c r="C10" s="168"/>
      <c r="D10" s="169">
        <v>64740</v>
      </c>
      <c r="E10" s="170"/>
      <c r="F10" s="171">
        <v>25247</v>
      </c>
      <c r="G10" s="172"/>
      <c r="H10" s="173"/>
    </row>
    <row r="11" spans="1:8">
      <c r="A11" s="154" t="s">
        <v>570</v>
      </c>
      <c r="B11" s="159"/>
      <c r="C11" s="160"/>
      <c r="D11" s="161">
        <v>110813</v>
      </c>
      <c r="E11" s="162"/>
      <c r="F11" s="163">
        <v>46035</v>
      </c>
      <c r="G11" s="164"/>
      <c r="H11" s="165"/>
    </row>
    <row r="12" spans="1:8">
      <c r="A12" s="166"/>
      <c r="B12" s="167"/>
      <c r="C12" s="174"/>
      <c r="D12" s="169">
        <v>40957</v>
      </c>
      <c r="E12" s="170"/>
      <c r="F12" s="171">
        <v>25158</v>
      </c>
      <c r="G12" s="172"/>
      <c r="H12" s="173"/>
    </row>
    <row r="13" spans="1:8">
      <c r="A13" s="154"/>
      <c r="B13" s="159"/>
      <c r="C13" s="175"/>
      <c r="D13" s="176">
        <v>98831</v>
      </c>
      <c r="E13" s="177"/>
      <c r="F13" s="178">
        <v>44524</v>
      </c>
      <c r="G13" s="179"/>
      <c r="H13" s="165"/>
    </row>
    <row r="14" spans="1:8">
      <c r="A14" s="166"/>
      <c r="B14" s="167"/>
      <c r="C14" s="168"/>
      <c r="D14" s="169">
        <v>49546</v>
      </c>
      <c r="E14" s="170"/>
      <c r="F14" s="171">
        <v>24816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7.87</v>
      </c>
      <c r="C19" s="180">
        <f>ROUND(VALUE(SUBSTITUTE(実質収支比率等に係る経年分析!G$48,"▲","-")),2)</f>
        <v>4.2</v>
      </c>
      <c r="D19" s="180">
        <f>ROUND(VALUE(SUBSTITUTE(実質収支比率等に係る経年分析!H$48,"▲","-")),2)</f>
        <v>6.61</v>
      </c>
      <c r="E19" s="180">
        <f>ROUND(VALUE(SUBSTITUTE(実質収支比率等に係る経年分析!I$48,"▲","-")),2)</f>
        <v>5.43</v>
      </c>
      <c r="F19" s="180">
        <f>ROUND(VALUE(SUBSTITUTE(実質収支比率等に係る経年分析!J$48,"▲","-")),2)</f>
        <v>5.49</v>
      </c>
    </row>
    <row r="20" spans="1:11">
      <c r="A20" s="180" t="s">
        <v>55</v>
      </c>
      <c r="B20" s="180">
        <f>ROUND(VALUE(SUBSTITUTE(実質収支比率等に係る経年分析!F$47,"▲","-")),2)</f>
        <v>17.47</v>
      </c>
      <c r="C20" s="180">
        <f>ROUND(VALUE(SUBSTITUTE(実質収支比率等に係る経年分析!G$47,"▲","-")),2)</f>
        <v>17.38</v>
      </c>
      <c r="D20" s="180">
        <f>ROUND(VALUE(SUBSTITUTE(実質収支比率等に係る経年分析!H$47,"▲","-")),2)</f>
        <v>13.46</v>
      </c>
      <c r="E20" s="180">
        <f>ROUND(VALUE(SUBSTITUTE(実質収支比率等に係る経年分析!I$47,"▲","-")),2)</f>
        <v>10.32</v>
      </c>
      <c r="F20" s="180">
        <f>ROUND(VALUE(SUBSTITUTE(実質収支比率等に係る経年分析!J$47,"▲","-")),2)</f>
        <v>4.79</v>
      </c>
    </row>
    <row r="21" spans="1:11">
      <c r="A21" s="180" t="s">
        <v>56</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-3.63</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-4.29</v>
      </c>
      <c r="F21" s="180">
        <f>IF(ISNUMBER(VALUE(SUBSTITUTE(実質収支比率等に係る経年分析!J$49,"▲","-"))),ROUND(VALUE(SUBSTITUTE(実質収支比率等に係る経年分析!J$49,"▲","-")),2),NA())</f>
        <v>-5.47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東前第二土地区画整理事業会計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c r="A31" s="181" t="str">
        <f>IF(連結実質赤字比率に係る赤字・黒字の構成分析!C$39="",NA(),連結実質赤字比率に係る赤字・黒字の構成分析!C$39)</f>
        <v>国民健康保険会計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公設地方卸売市場事業会計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c r="A33" s="181" t="str">
        <f>IF(連結実質赤字比率に係る赤字・黒字の構成分析!C$37="",NA(),連結実質赤字比率に係る赤字・黒字の構成分析!C$37)</f>
        <v>介護保険会計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2.14</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10234</v>
      </c>
      <c r="E42" s="182"/>
      <c r="F42" s="182"/>
      <c r="G42" s="182">
        <f>'実質公債費比率（分子）の構造'!L$52</f>
        <v>9962</v>
      </c>
      <c r="H42" s="182"/>
      <c r="I42" s="182"/>
      <c r="J42" s="182">
        <f>'実質公債費比率（分子）の構造'!M$52</f>
        <v>10249</v>
      </c>
      <c r="K42" s="182"/>
      <c r="L42" s="182"/>
      <c r="M42" s="182">
        <f>'実質公債費比率（分子）の構造'!N$52</f>
        <v>10332</v>
      </c>
      <c r="N42" s="182"/>
      <c r="O42" s="182"/>
      <c r="P42" s="182">
        <f>'実質公債費比率（分子）の構造'!O$52</f>
        <v>10297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29</v>
      </c>
      <c r="C45" s="182"/>
      <c r="D45" s="182"/>
      <c r="E45" s="182">
        <f>'実質公債費比率（分子）の構造'!L$49</f>
        <v>30</v>
      </c>
      <c r="F45" s="182"/>
      <c r="G45" s="182"/>
      <c r="H45" s="182">
        <f>'実質公債費比率（分子）の構造'!M$49</f>
        <v>16</v>
      </c>
      <c r="I45" s="182"/>
      <c r="J45" s="182"/>
      <c r="K45" s="182">
        <f>'実質公債費比率（分子）の構造'!N$49</f>
        <v>15</v>
      </c>
      <c r="L45" s="182"/>
      <c r="M45" s="182"/>
      <c r="N45" s="182">
        <f>'実質公債費比率（分子）の構造'!O$49</f>
        <v>14</v>
      </c>
      <c r="O45" s="182"/>
      <c r="P45" s="182"/>
    </row>
    <row r="46" spans="1:16">
      <c r="A46" s="182" t="s">
        <v>67</v>
      </c>
      <c r="B46" s="182">
        <f>'実質公債費比率（分子）の構造'!K$48</f>
        <v>4856</v>
      </c>
      <c r="C46" s="182"/>
      <c r="D46" s="182"/>
      <c r="E46" s="182">
        <f>'実質公債費比率（分子）の構造'!L$48</f>
        <v>4868</v>
      </c>
      <c r="F46" s="182"/>
      <c r="G46" s="182"/>
      <c r="H46" s="182">
        <f>'実質公債費比率（分子）の構造'!M$48</f>
        <v>5131</v>
      </c>
      <c r="I46" s="182"/>
      <c r="J46" s="182"/>
      <c r="K46" s="182">
        <f>'実質公債費比率（分子）の構造'!N$48</f>
        <v>5081</v>
      </c>
      <c r="L46" s="182"/>
      <c r="M46" s="182"/>
      <c r="N46" s="182">
        <f>'実質公債費比率（分子）の構造'!O$48</f>
        <v>4970</v>
      </c>
      <c r="O46" s="182"/>
      <c r="P46" s="182"/>
    </row>
    <row r="47" spans="1:16">
      <c r="A47" s="182" t="s">
        <v>68</v>
      </c>
      <c r="B47" s="182">
        <f>'実質公債費比率（分子）の構造'!K$47</f>
        <v>55</v>
      </c>
      <c r="C47" s="182"/>
      <c r="D47" s="182"/>
      <c r="E47" s="182">
        <f>'実質公債費比率（分子）の構造'!L$47</f>
        <v>60</v>
      </c>
      <c r="F47" s="182"/>
      <c r="G47" s="182"/>
      <c r="H47" s="182">
        <f>'実質公債費比率（分子）の構造'!M$47</f>
        <v>65</v>
      </c>
      <c r="I47" s="182"/>
      <c r="J47" s="182"/>
      <c r="K47" s="182">
        <f>'実質公債費比率（分子）の構造'!N$47</f>
        <v>70</v>
      </c>
      <c r="L47" s="182"/>
      <c r="M47" s="182"/>
      <c r="N47" s="182">
        <f>'実質公債費比率（分子）の構造'!O$47</f>
        <v>75</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9623</v>
      </c>
      <c r="C49" s="182"/>
      <c r="D49" s="182"/>
      <c r="E49" s="182">
        <f>'実質公債費比率（分子）の構造'!L$45</f>
        <v>9311</v>
      </c>
      <c r="F49" s="182"/>
      <c r="G49" s="182"/>
      <c r="H49" s="182">
        <f>'実質公債費比率（分子）の構造'!M$45</f>
        <v>9360</v>
      </c>
      <c r="I49" s="182"/>
      <c r="J49" s="182"/>
      <c r="K49" s="182">
        <f>'実質公債費比率（分子）の構造'!N$45</f>
        <v>9924</v>
      </c>
      <c r="L49" s="182"/>
      <c r="M49" s="182"/>
      <c r="N49" s="182">
        <f>'実質公債費比率（分子）の構造'!O$45</f>
        <v>9855</v>
      </c>
      <c r="O49" s="182"/>
      <c r="P49" s="182"/>
    </row>
    <row r="50" spans="1:16">
      <c r="A50" s="182" t="s">
        <v>71</v>
      </c>
      <c r="B50" s="182" t="e">
        <f>NA()</f>
        <v>#N/A</v>
      </c>
      <c r="C50" s="182">
        <f>IF(ISNUMBER('実質公債費比率（分子）の構造'!K$53),'実質公債費比率（分子）の構造'!K$53,NA())</f>
        <v>4329</v>
      </c>
      <c r="D50" s="182" t="e">
        <f>NA()</f>
        <v>#N/A</v>
      </c>
      <c r="E50" s="182" t="e">
        <f>NA()</f>
        <v>#N/A</v>
      </c>
      <c r="F50" s="182">
        <f>IF(ISNUMBER('実質公債費比率（分子）の構造'!L$53),'実質公債費比率（分子）の構造'!L$53,NA())</f>
        <v>4307</v>
      </c>
      <c r="G50" s="182" t="e">
        <f>NA()</f>
        <v>#N/A</v>
      </c>
      <c r="H50" s="182" t="e">
        <f>NA()</f>
        <v>#N/A</v>
      </c>
      <c r="I50" s="182">
        <f>IF(ISNUMBER('実質公債費比率（分子）の構造'!M$53),'実質公債費比率（分子）の構造'!M$53,NA())</f>
        <v>4323</v>
      </c>
      <c r="J50" s="182" t="e">
        <f>NA()</f>
        <v>#N/A</v>
      </c>
      <c r="K50" s="182" t="e">
        <f>NA()</f>
        <v>#N/A</v>
      </c>
      <c r="L50" s="182">
        <f>IF(ISNUMBER('実質公債費比率（分子）の構造'!N$53),'実質公債費比率（分子）の構造'!N$53,NA())</f>
        <v>4758</v>
      </c>
      <c r="M50" s="182" t="e">
        <f>NA()</f>
        <v>#N/A</v>
      </c>
      <c r="N50" s="182" t="e">
        <f>NA()</f>
        <v>#N/A</v>
      </c>
      <c r="O50" s="182">
        <f>IF(ISNUMBER('実質公債費比率（分子）の構造'!O$53),'実質公債費比率（分子）の構造'!O$53,NA())</f>
        <v>4617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102593</v>
      </c>
      <c r="E56" s="181"/>
      <c r="F56" s="181"/>
      <c r="G56" s="181">
        <f>'将来負担比率（分子）の構造'!J$52</f>
        <v>101190</v>
      </c>
      <c r="H56" s="181"/>
      <c r="I56" s="181"/>
      <c r="J56" s="181">
        <f>'将来負担比率（分子）の構造'!K$52</f>
        <v>101877</v>
      </c>
      <c r="K56" s="181"/>
      <c r="L56" s="181"/>
      <c r="M56" s="181">
        <f>'将来負担比率（分子）の構造'!L$52</f>
        <v>105525</v>
      </c>
      <c r="N56" s="181"/>
      <c r="O56" s="181"/>
      <c r="P56" s="181">
        <f>'将来負担比率（分子）の構造'!M$52</f>
        <v>107163</v>
      </c>
    </row>
    <row r="57" spans="1:16">
      <c r="A57" s="181" t="s">
        <v>42</v>
      </c>
      <c r="B57" s="181"/>
      <c r="C57" s="181"/>
      <c r="D57" s="181">
        <f>'将来負担比率（分子）の構造'!I$51</f>
        <v>17028</v>
      </c>
      <c r="E57" s="181"/>
      <c r="F57" s="181"/>
      <c r="G57" s="181">
        <f>'将来負担比率（分子）の構造'!J$51</f>
        <v>15562</v>
      </c>
      <c r="H57" s="181"/>
      <c r="I57" s="181"/>
      <c r="J57" s="181">
        <f>'将来負担比率（分子）の構造'!K$51</f>
        <v>15034</v>
      </c>
      <c r="K57" s="181"/>
      <c r="L57" s="181"/>
      <c r="M57" s="181">
        <f>'将来負担比率（分子）の構造'!L$51</f>
        <v>15819</v>
      </c>
      <c r="N57" s="181"/>
      <c r="O57" s="181"/>
      <c r="P57" s="181">
        <f>'将来負担比率（分子）の構造'!M$51</f>
        <v>17178</v>
      </c>
    </row>
    <row r="58" spans="1:16">
      <c r="A58" s="181" t="s">
        <v>41</v>
      </c>
      <c r="B58" s="181"/>
      <c r="C58" s="181"/>
      <c r="D58" s="181">
        <f>'将来負担比率（分子）の構造'!I$50</f>
        <v>13078</v>
      </c>
      <c r="E58" s="181"/>
      <c r="F58" s="181"/>
      <c r="G58" s="181">
        <f>'将来負担比率（分子）の構造'!J$50</f>
        <v>13379</v>
      </c>
      <c r="H58" s="181"/>
      <c r="I58" s="181"/>
      <c r="J58" s="181">
        <f>'将来負担比率（分子）の構造'!K$50</f>
        <v>11664</v>
      </c>
      <c r="K58" s="181"/>
      <c r="L58" s="181"/>
      <c r="M58" s="181">
        <f>'将来負担比率（分子）の構造'!L$50</f>
        <v>9199</v>
      </c>
      <c r="N58" s="181"/>
      <c r="O58" s="181"/>
      <c r="P58" s="181">
        <f>'将来負担比率（分子）の構造'!M$50</f>
        <v>4292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f>'将来負担比率（分子）の構造'!K$46</f>
        <v>47</v>
      </c>
      <c r="I61" s="181"/>
      <c r="J61" s="181"/>
      <c r="K61" s="181">
        <f>'将来負担比率（分子）の構造'!L$46</f>
        <v>92</v>
      </c>
      <c r="L61" s="181"/>
      <c r="M61" s="181"/>
      <c r="N61" s="181">
        <f>'将来負担比率（分子）の構造'!M$46</f>
        <v>45</v>
      </c>
      <c r="O61" s="181"/>
      <c r="P61" s="181"/>
    </row>
    <row r="62" spans="1:16">
      <c r="A62" s="181" t="s">
        <v>35</v>
      </c>
      <c r="B62" s="181">
        <f>'将来負担比率（分子）の構造'!I$45</f>
        <v>14178</v>
      </c>
      <c r="C62" s="181"/>
      <c r="D62" s="181"/>
      <c r="E62" s="181">
        <f>'将来負担比率（分子）の構造'!J$45</f>
        <v>13851</v>
      </c>
      <c r="F62" s="181"/>
      <c r="G62" s="181"/>
      <c r="H62" s="181">
        <f>'将来負担比率（分子）の構造'!K$45</f>
        <v>13829</v>
      </c>
      <c r="I62" s="181"/>
      <c r="J62" s="181"/>
      <c r="K62" s="181">
        <f>'将来負担比率（分子）の構造'!L$45</f>
        <v>13338</v>
      </c>
      <c r="L62" s="181"/>
      <c r="M62" s="181"/>
      <c r="N62" s="181">
        <f>'将来負担比率（分子）の構造'!M$45</f>
        <v>13216</v>
      </c>
      <c r="O62" s="181"/>
      <c r="P62" s="181"/>
    </row>
    <row r="63" spans="1:16">
      <c r="A63" s="181" t="s">
        <v>34</v>
      </c>
      <c r="B63" s="181">
        <f>'将来負担比率（分子）の構造'!I$44</f>
        <v>84</v>
      </c>
      <c r="C63" s="181"/>
      <c r="D63" s="181"/>
      <c r="E63" s="181">
        <f>'将来負担比率（分子）の構造'!J$44</f>
        <v>62</v>
      </c>
      <c r="F63" s="181"/>
      <c r="G63" s="181"/>
      <c r="H63" s="181">
        <f>'将来負担比率（分子）の構造'!K$44</f>
        <v>45</v>
      </c>
      <c r="I63" s="181"/>
      <c r="J63" s="181"/>
      <c r="K63" s="181">
        <f>'将来負担比率（分子）の構造'!L$44</f>
        <v>29</v>
      </c>
      <c r="L63" s="181"/>
      <c r="M63" s="181"/>
      <c r="N63" s="181">
        <f>'将来負担比率（分子）の構造'!M$44</f>
        <v>14</v>
      </c>
      <c r="O63" s="181"/>
      <c r="P63" s="181"/>
    </row>
    <row r="64" spans="1:16">
      <c r="A64" s="181" t="s">
        <v>33</v>
      </c>
      <c r="B64" s="181">
        <f>'将来負担比率（分子）の構造'!I$43</f>
        <v>61041</v>
      </c>
      <c r="C64" s="181"/>
      <c r="D64" s="181"/>
      <c r="E64" s="181">
        <f>'将来負担比率（分子）の構造'!J$43</f>
        <v>58442</v>
      </c>
      <c r="F64" s="181"/>
      <c r="G64" s="181"/>
      <c r="H64" s="181">
        <f>'将来負担比率（分子）の構造'!K$43</f>
        <v>57470</v>
      </c>
      <c r="I64" s="181"/>
      <c r="J64" s="181"/>
      <c r="K64" s="181">
        <f>'将来負担比率（分子）の構造'!L$43</f>
        <v>55671</v>
      </c>
      <c r="L64" s="181"/>
      <c r="M64" s="181"/>
      <c r="N64" s="181">
        <f>'将来負担比率（分子）の構造'!M$43</f>
        <v>54026</v>
      </c>
      <c r="O64" s="181"/>
      <c r="P64" s="181"/>
    </row>
    <row r="65" spans="1:16">
      <c r="A65" s="181" t="s">
        <v>32</v>
      </c>
      <c r="B65" s="181">
        <f>'将来負担比率（分子）の構造'!I$42</f>
        <v>780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97052</v>
      </c>
      <c r="C66" s="181"/>
      <c r="D66" s="181"/>
      <c r="E66" s="181">
        <f>'将来負担比率（分子）の構造'!J$41</f>
        <v>101697</v>
      </c>
      <c r="F66" s="181"/>
      <c r="G66" s="181"/>
      <c r="H66" s="181">
        <f>'将来負担比率（分子）の構造'!K$41</f>
        <v>108044</v>
      </c>
      <c r="I66" s="181"/>
      <c r="J66" s="181"/>
      <c r="K66" s="181">
        <f>'将来負担比率（分子）の構造'!L$41</f>
        <v>119089</v>
      </c>
      <c r="L66" s="181"/>
      <c r="M66" s="181"/>
      <c r="N66" s="181">
        <f>'将来負担比率（分子）の構造'!M$41</f>
        <v>124563</v>
      </c>
      <c r="O66" s="181"/>
      <c r="P66" s="181"/>
    </row>
    <row r="67" spans="1:16">
      <c r="A67" s="181" t="s">
        <v>75</v>
      </c>
      <c r="B67" s="181" t="e">
        <f>NA()</f>
        <v>#N/A</v>
      </c>
      <c r="C67" s="181">
        <f>IF(ISNUMBER('将来負担比率（分子）の構造'!I$53), IF('将来負担比率（分子）の構造'!I$53 &lt; 0, 0, '将来負担比率（分子）の構造'!I$53), NA())</f>
        <v>40435</v>
      </c>
      <c r="D67" s="181" t="e">
        <f>NA()</f>
        <v>#N/A</v>
      </c>
      <c r="E67" s="181" t="e">
        <f>NA()</f>
        <v>#N/A</v>
      </c>
      <c r="F67" s="181">
        <f>IF(ISNUMBER('将来負担比率（分子）の構造'!J$53), IF('将来負担比率（分子）の構造'!J$53 &lt; 0, 0, '将来負担比率（分子）の構造'!J$53), NA())</f>
        <v>43921</v>
      </c>
      <c r="G67" s="181" t="e">
        <f>NA()</f>
        <v>#N/A</v>
      </c>
      <c r="H67" s="181" t="e">
        <f>NA()</f>
        <v>#N/A</v>
      </c>
      <c r="I67" s="181">
        <f>IF(ISNUMBER('将来負担比率（分子）の構造'!K$53), IF('将来負担比率（分子）の構造'!K$53 &lt; 0, 0, '将来負担比率（分子）の構造'!K$53), NA())</f>
        <v>50860</v>
      </c>
      <c r="J67" s="181" t="e">
        <f>NA()</f>
        <v>#N/A</v>
      </c>
      <c r="K67" s="181" t="e">
        <f>NA()</f>
        <v>#N/A</v>
      </c>
      <c r="L67" s="181">
        <f>IF(ISNUMBER('将来負担比率（分子）の構造'!L$53), IF('将来負担比率（分子）の構造'!L$53 &lt; 0, 0, '将来負担比率（分子）の構造'!L$53), NA())</f>
        <v>57674</v>
      </c>
      <c r="M67" s="181" t="e">
        <f>NA()</f>
        <v>#N/A</v>
      </c>
      <c r="N67" s="181" t="e">
        <f>NA()</f>
        <v>#N/A</v>
      </c>
      <c r="O67" s="181">
        <f>IF(ISNUMBER('将来負担比率（分子）の構造'!M$53), IF('将来負担比率（分子）の構造'!M$53 &lt; 0, 0, '将来負担比率（分子）の構造'!M$53), NA())</f>
        <v>63231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7578</v>
      </c>
      <c r="C72" s="185">
        <f>基金残高に係る経年分析!G55</f>
        <v>5817</v>
      </c>
      <c r="D72" s="185">
        <f>基金残高に係る経年分析!H55</f>
        <v>2701</v>
      </c>
    </row>
    <row r="73" spans="1:16">
      <c r="A73" s="184" t="s">
        <v>78</v>
      </c>
      <c r="B73" s="185">
        <f>基金残高に係る経年分析!F56</f>
        <v>331</v>
      </c>
      <c r="C73" s="185">
        <f>基金残高に係る経年分析!G56</f>
        <v>351</v>
      </c>
      <c r="D73" s="185">
        <f>基金残高に係る経年分析!H56</f>
        <v>151</v>
      </c>
    </row>
    <row r="74" spans="1:16">
      <c r="A74" s="184" t="s">
        <v>79</v>
      </c>
      <c r="B74" s="185">
        <f>基金残高に係る経年分析!F57</f>
        <v>2233</v>
      </c>
      <c r="C74" s="185">
        <f>基金残高に係る経年分析!G57</f>
        <v>1614</v>
      </c>
      <c r="D74" s="185">
        <f>基金残高に係る経年分析!H57</f>
        <v>486</v>
      </c>
    </row>
  </sheetData>
  <sheetProtection algorithmName="SHA-512" hashValue="mCZcaNuUeK68Ggbf7YCEpgzfydplcejwwvt5kWn7iCVNYB9L/QvfrFqKsjUEgQ7kth8P6RSviDRKKraJeaqHNw==" saltValue="laMlD7V94X5x7oabtcR+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42168942</v>
      </c>
      <c r="S5" s="673"/>
      <c r="T5" s="673"/>
      <c r="U5" s="673"/>
      <c r="V5" s="673"/>
      <c r="W5" s="673"/>
      <c r="X5" s="673"/>
      <c r="Y5" s="674"/>
      <c r="Z5" s="675">
        <v>32.299999999999997</v>
      </c>
      <c r="AA5" s="675"/>
      <c r="AB5" s="675"/>
      <c r="AC5" s="675"/>
      <c r="AD5" s="676">
        <v>40505170</v>
      </c>
      <c r="AE5" s="676"/>
      <c r="AF5" s="676"/>
      <c r="AG5" s="676"/>
      <c r="AH5" s="676"/>
      <c r="AI5" s="676"/>
      <c r="AJ5" s="676"/>
      <c r="AK5" s="676"/>
      <c r="AL5" s="677">
        <v>74.8</v>
      </c>
      <c r="AM5" s="678"/>
      <c r="AN5" s="678"/>
      <c r="AO5" s="679"/>
      <c r="AP5" s="669" t="s">
        <v>226</v>
      </c>
      <c r="AQ5" s="670"/>
      <c r="AR5" s="670"/>
      <c r="AS5" s="670"/>
      <c r="AT5" s="670"/>
      <c r="AU5" s="670"/>
      <c r="AV5" s="670"/>
      <c r="AW5" s="670"/>
      <c r="AX5" s="670"/>
      <c r="AY5" s="670"/>
      <c r="AZ5" s="670"/>
      <c r="BA5" s="670"/>
      <c r="BB5" s="670"/>
      <c r="BC5" s="670"/>
      <c r="BD5" s="670"/>
      <c r="BE5" s="670"/>
      <c r="BF5" s="671"/>
      <c r="BG5" s="683">
        <v>40505169</v>
      </c>
      <c r="BH5" s="684"/>
      <c r="BI5" s="684"/>
      <c r="BJ5" s="684"/>
      <c r="BK5" s="684"/>
      <c r="BL5" s="684"/>
      <c r="BM5" s="684"/>
      <c r="BN5" s="685"/>
      <c r="BO5" s="686">
        <v>96.1</v>
      </c>
      <c r="BP5" s="686"/>
      <c r="BQ5" s="686"/>
      <c r="BR5" s="686"/>
      <c r="BS5" s="687">
        <v>942876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775223</v>
      </c>
      <c r="S6" s="684"/>
      <c r="T6" s="684"/>
      <c r="U6" s="684"/>
      <c r="V6" s="684"/>
      <c r="W6" s="684"/>
      <c r="X6" s="684"/>
      <c r="Y6" s="685"/>
      <c r="Z6" s="686">
        <v>0.6</v>
      </c>
      <c r="AA6" s="686"/>
      <c r="AB6" s="686"/>
      <c r="AC6" s="686"/>
      <c r="AD6" s="687">
        <v>775223</v>
      </c>
      <c r="AE6" s="687"/>
      <c r="AF6" s="687"/>
      <c r="AG6" s="687"/>
      <c r="AH6" s="687"/>
      <c r="AI6" s="687"/>
      <c r="AJ6" s="687"/>
      <c r="AK6" s="687"/>
      <c r="AL6" s="688">
        <v>1.4</v>
      </c>
      <c r="AM6" s="689"/>
      <c r="AN6" s="689"/>
      <c r="AO6" s="690"/>
      <c r="AP6" s="680" t="s">
        <v>231</v>
      </c>
      <c r="AQ6" s="681"/>
      <c r="AR6" s="681"/>
      <c r="AS6" s="681"/>
      <c r="AT6" s="681"/>
      <c r="AU6" s="681"/>
      <c r="AV6" s="681"/>
      <c r="AW6" s="681"/>
      <c r="AX6" s="681"/>
      <c r="AY6" s="681"/>
      <c r="AZ6" s="681"/>
      <c r="BA6" s="681"/>
      <c r="BB6" s="681"/>
      <c r="BC6" s="681"/>
      <c r="BD6" s="681"/>
      <c r="BE6" s="681"/>
      <c r="BF6" s="682"/>
      <c r="BG6" s="683">
        <v>40505169</v>
      </c>
      <c r="BH6" s="684"/>
      <c r="BI6" s="684"/>
      <c r="BJ6" s="684"/>
      <c r="BK6" s="684"/>
      <c r="BL6" s="684"/>
      <c r="BM6" s="684"/>
      <c r="BN6" s="685"/>
      <c r="BO6" s="686">
        <v>96.1</v>
      </c>
      <c r="BP6" s="686"/>
      <c r="BQ6" s="686"/>
      <c r="BR6" s="686"/>
      <c r="BS6" s="687">
        <v>942876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525195</v>
      </c>
      <c r="CS6" s="684"/>
      <c r="CT6" s="684"/>
      <c r="CU6" s="684"/>
      <c r="CV6" s="684"/>
      <c r="CW6" s="684"/>
      <c r="CX6" s="684"/>
      <c r="CY6" s="685"/>
      <c r="CZ6" s="677">
        <v>0.4</v>
      </c>
      <c r="DA6" s="678"/>
      <c r="DB6" s="678"/>
      <c r="DC6" s="697"/>
      <c r="DD6" s="692" t="s">
        <v>233</v>
      </c>
      <c r="DE6" s="684"/>
      <c r="DF6" s="684"/>
      <c r="DG6" s="684"/>
      <c r="DH6" s="684"/>
      <c r="DI6" s="684"/>
      <c r="DJ6" s="684"/>
      <c r="DK6" s="684"/>
      <c r="DL6" s="684"/>
      <c r="DM6" s="684"/>
      <c r="DN6" s="684"/>
      <c r="DO6" s="684"/>
      <c r="DP6" s="685"/>
      <c r="DQ6" s="692">
        <v>524822</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30614</v>
      </c>
      <c r="S7" s="684"/>
      <c r="T7" s="684"/>
      <c r="U7" s="684"/>
      <c r="V7" s="684"/>
      <c r="W7" s="684"/>
      <c r="X7" s="684"/>
      <c r="Y7" s="685"/>
      <c r="Z7" s="686">
        <v>0</v>
      </c>
      <c r="AA7" s="686"/>
      <c r="AB7" s="686"/>
      <c r="AC7" s="686"/>
      <c r="AD7" s="687">
        <v>30614</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21630706</v>
      </c>
      <c r="BH7" s="684"/>
      <c r="BI7" s="684"/>
      <c r="BJ7" s="684"/>
      <c r="BK7" s="684"/>
      <c r="BL7" s="684"/>
      <c r="BM7" s="684"/>
      <c r="BN7" s="685"/>
      <c r="BO7" s="686">
        <v>51.3</v>
      </c>
      <c r="BP7" s="686"/>
      <c r="BQ7" s="686"/>
      <c r="BR7" s="686"/>
      <c r="BS7" s="687">
        <v>942876</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10978777</v>
      </c>
      <c r="CS7" s="684"/>
      <c r="CT7" s="684"/>
      <c r="CU7" s="684"/>
      <c r="CV7" s="684"/>
      <c r="CW7" s="684"/>
      <c r="CX7" s="684"/>
      <c r="CY7" s="685"/>
      <c r="CZ7" s="686">
        <v>8.8000000000000007</v>
      </c>
      <c r="DA7" s="686"/>
      <c r="DB7" s="686"/>
      <c r="DC7" s="686"/>
      <c r="DD7" s="692">
        <v>535856</v>
      </c>
      <c r="DE7" s="684"/>
      <c r="DF7" s="684"/>
      <c r="DG7" s="684"/>
      <c r="DH7" s="684"/>
      <c r="DI7" s="684"/>
      <c r="DJ7" s="684"/>
      <c r="DK7" s="684"/>
      <c r="DL7" s="684"/>
      <c r="DM7" s="684"/>
      <c r="DN7" s="684"/>
      <c r="DO7" s="684"/>
      <c r="DP7" s="685"/>
      <c r="DQ7" s="692">
        <v>9317204</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170404</v>
      </c>
      <c r="S8" s="684"/>
      <c r="T8" s="684"/>
      <c r="U8" s="684"/>
      <c r="V8" s="684"/>
      <c r="W8" s="684"/>
      <c r="X8" s="684"/>
      <c r="Y8" s="685"/>
      <c r="Z8" s="686">
        <v>0.1</v>
      </c>
      <c r="AA8" s="686"/>
      <c r="AB8" s="686"/>
      <c r="AC8" s="686"/>
      <c r="AD8" s="687">
        <v>170404</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466033</v>
      </c>
      <c r="BH8" s="684"/>
      <c r="BI8" s="684"/>
      <c r="BJ8" s="684"/>
      <c r="BK8" s="684"/>
      <c r="BL8" s="684"/>
      <c r="BM8" s="684"/>
      <c r="BN8" s="685"/>
      <c r="BO8" s="686">
        <v>1.1000000000000001</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43776923</v>
      </c>
      <c r="CS8" s="684"/>
      <c r="CT8" s="684"/>
      <c r="CU8" s="684"/>
      <c r="CV8" s="684"/>
      <c r="CW8" s="684"/>
      <c r="CX8" s="684"/>
      <c r="CY8" s="685"/>
      <c r="CZ8" s="686">
        <v>35</v>
      </c>
      <c r="DA8" s="686"/>
      <c r="DB8" s="686"/>
      <c r="DC8" s="686"/>
      <c r="DD8" s="692">
        <v>259836</v>
      </c>
      <c r="DE8" s="684"/>
      <c r="DF8" s="684"/>
      <c r="DG8" s="684"/>
      <c r="DH8" s="684"/>
      <c r="DI8" s="684"/>
      <c r="DJ8" s="684"/>
      <c r="DK8" s="684"/>
      <c r="DL8" s="684"/>
      <c r="DM8" s="684"/>
      <c r="DN8" s="684"/>
      <c r="DO8" s="684"/>
      <c r="DP8" s="685"/>
      <c r="DQ8" s="692">
        <v>18438754</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103560</v>
      </c>
      <c r="S9" s="684"/>
      <c r="T9" s="684"/>
      <c r="U9" s="684"/>
      <c r="V9" s="684"/>
      <c r="W9" s="684"/>
      <c r="X9" s="684"/>
      <c r="Y9" s="685"/>
      <c r="Z9" s="686">
        <v>0.1</v>
      </c>
      <c r="AA9" s="686"/>
      <c r="AB9" s="686"/>
      <c r="AC9" s="686"/>
      <c r="AD9" s="687">
        <v>103560</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16178014</v>
      </c>
      <c r="BH9" s="684"/>
      <c r="BI9" s="684"/>
      <c r="BJ9" s="684"/>
      <c r="BK9" s="684"/>
      <c r="BL9" s="684"/>
      <c r="BM9" s="684"/>
      <c r="BN9" s="685"/>
      <c r="BO9" s="686">
        <v>38.4</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23119616</v>
      </c>
      <c r="CS9" s="684"/>
      <c r="CT9" s="684"/>
      <c r="CU9" s="684"/>
      <c r="CV9" s="684"/>
      <c r="CW9" s="684"/>
      <c r="CX9" s="684"/>
      <c r="CY9" s="685"/>
      <c r="CZ9" s="686">
        <v>18.5</v>
      </c>
      <c r="DA9" s="686"/>
      <c r="DB9" s="686"/>
      <c r="DC9" s="686"/>
      <c r="DD9" s="692">
        <v>16177006</v>
      </c>
      <c r="DE9" s="684"/>
      <c r="DF9" s="684"/>
      <c r="DG9" s="684"/>
      <c r="DH9" s="684"/>
      <c r="DI9" s="684"/>
      <c r="DJ9" s="684"/>
      <c r="DK9" s="684"/>
      <c r="DL9" s="684"/>
      <c r="DM9" s="684"/>
      <c r="DN9" s="684"/>
      <c r="DO9" s="684"/>
      <c r="DP9" s="685"/>
      <c r="DQ9" s="692">
        <v>12237643</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127</v>
      </c>
      <c r="AA10" s="686"/>
      <c r="AB10" s="686"/>
      <c r="AC10" s="686"/>
      <c r="AD10" s="687" t="s">
        <v>233</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1321465</v>
      </c>
      <c r="BH10" s="684"/>
      <c r="BI10" s="684"/>
      <c r="BJ10" s="684"/>
      <c r="BK10" s="684"/>
      <c r="BL10" s="684"/>
      <c r="BM10" s="684"/>
      <c r="BN10" s="685"/>
      <c r="BO10" s="686">
        <v>3.1</v>
      </c>
      <c r="BP10" s="686"/>
      <c r="BQ10" s="686"/>
      <c r="BR10" s="686"/>
      <c r="BS10" s="692">
        <v>219320</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52091</v>
      </c>
      <c r="CS10" s="684"/>
      <c r="CT10" s="684"/>
      <c r="CU10" s="684"/>
      <c r="CV10" s="684"/>
      <c r="CW10" s="684"/>
      <c r="CX10" s="684"/>
      <c r="CY10" s="685"/>
      <c r="CZ10" s="686">
        <v>0</v>
      </c>
      <c r="DA10" s="686"/>
      <c r="DB10" s="686"/>
      <c r="DC10" s="686"/>
      <c r="DD10" s="692" t="s">
        <v>233</v>
      </c>
      <c r="DE10" s="684"/>
      <c r="DF10" s="684"/>
      <c r="DG10" s="684"/>
      <c r="DH10" s="684"/>
      <c r="DI10" s="684"/>
      <c r="DJ10" s="684"/>
      <c r="DK10" s="684"/>
      <c r="DL10" s="684"/>
      <c r="DM10" s="684"/>
      <c r="DN10" s="684"/>
      <c r="DO10" s="684"/>
      <c r="DP10" s="685"/>
      <c r="DQ10" s="692">
        <v>52091</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5108496</v>
      </c>
      <c r="S11" s="684"/>
      <c r="T11" s="684"/>
      <c r="U11" s="684"/>
      <c r="V11" s="684"/>
      <c r="W11" s="684"/>
      <c r="X11" s="684"/>
      <c r="Y11" s="685"/>
      <c r="Z11" s="688">
        <v>3.9</v>
      </c>
      <c r="AA11" s="689"/>
      <c r="AB11" s="689"/>
      <c r="AC11" s="701"/>
      <c r="AD11" s="692">
        <v>5108496</v>
      </c>
      <c r="AE11" s="684"/>
      <c r="AF11" s="684"/>
      <c r="AG11" s="684"/>
      <c r="AH11" s="684"/>
      <c r="AI11" s="684"/>
      <c r="AJ11" s="684"/>
      <c r="AK11" s="685"/>
      <c r="AL11" s="688">
        <v>9.4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3665194</v>
      </c>
      <c r="BH11" s="684"/>
      <c r="BI11" s="684"/>
      <c r="BJ11" s="684"/>
      <c r="BK11" s="684"/>
      <c r="BL11" s="684"/>
      <c r="BM11" s="684"/>
      <c r="BN11" s="685"/>
      <c r="BO11" s="686">
        <v>8.6999999999999993</v>
      </c>
      <c r="BP11" s="686"/>
      <c r="BQ11" s="686"/>
      <c r="BR11" s="686"/>
      <c r="BS11" s="692">
        <v>723556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2309442</v>
      </c>
      <c r="CS11" s="684"/>
      <c r="CT11" s="684"/>
      <c r="CU11" s="684"/>
      <c r="CV11" s="684"/>
      <c r="CW11" s="684"/>
      <c r="CX11" s="684"/>
      <c r="CY11" s="685"/>
      <c r="CZ11" s="686">
        <v>1.8</v>
      </c>
      <c r="DA11" s="686"/>
      <c r="DB11" s="686"/>
      <c r="DC11" s="686"/>
      <c r="DD11" s="692">
        <v>796354</v>
      </c>
      <c r="DE11" s="684"/>
      <c r="DF11" s="684"/>
      <c r="DG11" s="684"/>
      <c r="DH11" s="684"/>
      <c r="DI11" s="684"/>
      <c r="DJ11" s="684"/>
      <c r="DK11" s="684"/>
      <c r="DL11" s="684"/>
      <c r="DM11" s="684"/>
      <c r="DN11" s="684"/>
      <c r="DO11" s="684"/>
      <c r="DP11" s="685"/>
      <c r="DQ11" s="692">
        <v>1766477</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v>71834</v>
      </c>
      <c r="S12" s="684"/>
      <c r="T12" s="684"/>
      <c r="U12" s="684"/>
      <c r="V12" s="684"/>
      <c r="W12" s="684"/>
      <c r="X12" s="684"/>
      <c r="Y12" s="685"/>
      <c r="Z12" s="686">
        <v>0.1</v>
      </c>
      <c r="AA12" s="686"/>
      <c r="AB12" s="686"/>
      <c r="AC12" s="686"/>
      <c r="AD12" s="687">
        <v>61239</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16303858</v>
      </c>
      <c r="BH12" s="684"/>
      <c r="BI12" s="684"/>
      <c r="BJ12" s="684"/>
      <c r="BK12" s="684"/>
      <c r="BL12" s="684"/>
      <c r="BM12" s="684"/>
      <c r="BN12" s="685"/>
      <c r="BO12" s="686">
        <v>38.700000000000003</v>
      </c>
      <c r="BP12" s="686"/>
      <c r="BQ12" s="686"/>
      <c r="BR12" s="686"/>
      <c r="BS12" s="692" t="s">
        <v>251</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923981</v>
      </c>
      <c r="CS12" s="684"/>
      <c r="CT12" s="684"/>
      <c r="CU12" s="684"/>
      <c r="CV12" s="684"/>
      <c r="CW12" s="684"/>
      <c r="CX12" s="684"/>
      <c r="CY12" s="685"/>
      <c r="CZ12" s="686">
        <v>0.7</v>
      </c>
      <c r="DA12" s="686"/>
      <c r="DB12" s="686"/>
      <c r="DC12" s="686"/>
      <c r="DD12" s="692">
        <v>105956</v>
      </c>
      <c r="DE12" s="684"/>
      <c r="DF12" s="684"/>
      <c r="DG12" s="684"/>
      <c r="DH12" s="684"/>
      <c r="DI12" s="684"/>
      <c r="DJ12" s="684"/>
      <c r="DK12" s="684"/>
      <c r="DL12" s="684"/>
      <c r="DM12" s="684"/>
      <c r="DN12" s="684"/>
      <c r="DO12" s="684"/>
      <c r="DP12" s="685"/>
      <c r="DQ12" s="692">
        <v>687945</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251</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135</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16104713</v>
      </c>
      <c r="BH13" s="684"/>
      <c r="BI13" s="684"/>
      <c r="BJ13" s="684"/>
      <c r="BK13" s="684"/>
      <c r="BL13" s="684"/>
      <c r="BM13" s="684"/>
      <c r="BN13" s="685"/>
      <c r="BO13" s="686">
        <v>38.200000000000003</v>
      </c>
      <c r="BP13" s="686"/>
      <c r="BQ13" s="686"/>
      <c r="BR13" s="686"/>
      <c r="BS13" s="692" t="s">
        <v>233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17675521</v>
      </c>
      <c r="CS13" s="684"/>
      <c r="CT13" s="684"/>
      <c r="CU13" s="684"/>
      <c r="CV13" s="684"/>
      <c r="CW13" s="684"/>
      <c r="CX13" s="684"/>
      <c r="CY13" s="685"/>
      <c r="CZ13" s="686">
        <v>14.1</v>
      </c>
      <c r="DA13" s="686"/>
      <c r="DB13" s="686"/>
      <c r="DC13" s="686"/>
      <c r="DD13" s="692">
        <v>9418002</v>
      </c>
      <c r="DE13" s="684"/>
      <c r="DF13" s="684"/>
      <c r="DG13" s="684"/>
      <c r="DH13" s="684"/>
      <c r="DI13" s="684"/>
      <c r="DJ13" s="684"/>
      <c r="DK13" s="684"/>
      <c r="DL13" s="684"/>
      <c r="DM13" s="684"/>
      <c r="DN13" s="684"/>
      <c r="DO13" s="684"/>
      <c r="DP13" s="685"/>
      <c r="DQ13" s="692">
        <v>8978969</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110311</v>
      </c>
      <c r="S14" s="684"/>
      <c r="T14" s="684"/>
      <c r="U14" s="684"/>
      <c r="V14" s="684"/>
      <c r="W14" s="684"/>
      <c r="X14" s="684"/>
      <c r="Y14" s="685"/>
      <c r="Z14" s="686">
        <v>0.1</v>
      </c>
      <c r="AA14" s="686"/>
      <c r="AB14" s="686"/>
      <c r="AC14" s="686"/>
      <c r="AD14" s="687">
        <v>110311</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639103</v>
      </c>
      <c r="BH14" s="684"/>
      <c r="BI14" s="684"/>
      <c r="BJ14" s="684"/>
      <c r="BK14" s="684"/>
      <c r="BL14" s="684"/>
      <c r="BM14" s="684"/>
      <c r="BN14" s="685"/>
      <c r="BO14" s="686">
        <v>1.5</v>
      </c>
      <c r="BP14" s="686"/>
      <c r="BQ14" s="686"/>
      <c r="BR14" s="686"/>
      <c r="BS14" s="692" t="s">
        <v>127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3496810</v>
      </c>
      <c r="CS14" s="684"/>
      <c r="CT14" s="684"/>
      <c r="CU14" s="684"/>
      <c r="CV14" s="684"/>
      <c r="CW14" s="684"/>
      <c r="CX14" s="684"/>
      <c r="CY14" s="685"/>
      <c r="CZ14" s="686">
        <v>2.8</v>
      </c>
      <c r="DA14" s="686"/>
      <c r="DB14" s="686"/>
      <c r="DC14" s="686"/>
      <c r="DD14" s="692">
        <v>133832</v>
      </c>
      <c r="DE14" s="684"/>
      <c r="DF14" s="684"/>
      <c r="DG14" s="684"/>
      <c r="DH14" s="684"/>
      <c r="DI14" s="684"/>
      <c r="DJ14" s="684"/>
      <c r="DK14" s="684"/>
      <c r="DL14" s="684"/>
      <c r="DM14" s="684"/>
      <c r="DN14" s="684"/>
      <c r="DO14" s="684"/>
      <c r="DP14" s="685"/>
      <c r="DQ14" s="692">
        <v>2994596</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251</v>
      </c>
      <c r="AA15" s="686"/>
      <c r="AB15" s="686"/>
      <c r="AC15" s="686"/>
      <c r="AD15" s="687" t="s">
        <v>251</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1931502</v>
      </c>
      <c r="BH15" s="684"/>
      <c r="BI15" s="684"/>
      <c r="BJ15" s="684"/>
      <c r="BK15" s="684"/>
      <c r="BL15" s="684"/>
      <c r="BM15" s="684"/>
      <c r="BN15" s="685"/>
      <c r="BO15" s="686">
        <v>4.5999999999999996</v>
      </c>
      <c r="BP15" s="686"/>
      <c r="BQ15" s="686"/>
      <c r="BR15" s="686"/>
      <c r="BS15" s="692" t="s">
        <v>127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11793856</v>
      </c>
      <c r="CS15" s="684"/>
      <c r="CT15" s="684"/>
      <c r="CU15" s="684"/>
      <c r="CV15" s="684"/>
      <c r="CW15" s="684"/>
      <c r="CX15" s="684"/>
      <c r="CY15" s="685"/>
      <c r="CZ15" s="686">
        <v>9.4</v>
      </c>
      <c r="DA15" s="686"/>
      <c r="DB15" s="686"/>
      <c r="DC15" s="686"/>
      <c r="DD15" s="692">
        <v>2704484</v>
      </c>
      <c r="DE15" s="684"/>
      <c r="DF15" s="684"/>
      <c r="DG15" s="684"/>
      <c r="DH15" s="684"/>
      <c r="DI15" s="684"/>
      <c r="DJ15" s="684"/>
      <c r="DK15" s="684"/>
      <c r="DL15" s="684"/>
      <c r="DM15" s="684"/>
      <c r="DN15" s="684"/>
      <c r="DO15" s="684"/>
      <c r="DP15" s="685"/>
      <c r="DQ15" s="692">
        <v>7407559</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33902</v>
      </c>
      <c r="S16" s="684"/>
      <c r="T16" s="684"/>
      <c r="U16" s="684"/>
      <c r="V16" s="684"/>
      <c r="W16" s="684"/>
      <c r="X16" s="684"/>
      <c r="Y16" s="685"/>
      <c r="Z16" s="686">
        <v>0</v>
      </c>
      <c r="AA16" s="686"/>
      <c r="AB16" s="686"/>
      <c r="AC16" s="686"/>
      <c r="AD16" s="687">
        <v>33902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251</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445808</v>
      </c>
      <c r="CS16" s="684"/>
      <c r="CT16" s="684"/>
      <c r="CU16" s="684"/>
      <c r="CV16" s="684"/>
      <c r="CW16" s="684"/>
      <c r="CX16" s="684"/>
      <c r="CY16" s="685"/>
      <c r="CZ16" s="686">
        <v>0.4</v>
      </c>
      <c r="DA16" s="686"/>
      <c r="DB16" s="686"/>
      <c r="DC16" s="686"/>
      <c r="DD16" s="692" t="s">
        <v>233</v>
      </c>
      <c r="DE16" s="684"/>
      <c r="DF16" s="684"/>
      <c r="DG16" s="684"/>
      <c r="DH16" s="684"/>
      <c r="DI16" s="684"/>
      <c r="DJ16" s="684"/>
      <c r="DK16" s="684"/>
      <c r="DL16" s="684"/>
      <c r="DM16" s="684"/>
      <c r="DN16" s="684"/>
      <c r="DO16" s="684"/>
      <c r="DP16" s="685"/>
      <c r="DQ16" s="692">
        <v>28547</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614455</v>
      </c>
      <c r="S17" s="684"/>
      <c r="T17" s="684"/>
      <c r="U17" s="684"/>
      <c r="V17" s="684"/>
      <c r="W17" s="684"/>
      <c r="X17" s="684"/>
      <c r="Y17" s="685"/>
      <c r="Z17" s="686">
        <v>0.5</v>
      </c>
      <c r="AA17" s="686"/>
      <c r="AB17" s="686"/>
      <c r="AC17" s="686"/>
      <c r="AD17" s="687">
        <v>614455</v>
      </c>
      <c r="AE17" s="687"/>
      <c r="AF17" s="687"/>
      <c r="AG17" s="687"/>
      <c r="AH17" s="687"/>
      <c r="AI17" s="687"/>
      <c r="AJ17" s="687"/>
      <c r="AK17" s="687"/>
      <c r="AL17" s="688">
        <v>1.1000000000000001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9955425</v>
      </c>
      <c r="CS17" s="684"/>
      <c r="CT17" s="684"/>
      <c r="CU17" s="684"/>
      <c r="CV17" s="684"/>
      <c r="CW17" s="684"/>
      <c r="CX17" s="684"/>
      <c r="CY17" s="685"/>
      <c r="CZ17" s="686">
        <v>8</v>
      </c>
      <c r="DA17" s="686"/>
      <c r="DB17" s="686"/>
      <c r="DC17" s="686"/>
      <c r="DD17" s="692" t="s">
        <v>127</v>
      </c>
      <c r="DE17" s="684"/>
      <c r="DF17" s="684"/>
      <c r="DG17" s="684"/>
      <c r="DH17" s="684"/>
      <c r="DI17" s="684"/>
      <c r="DJ17" s="684"/>
      <c r="DK17" s="684"/>
      <c r="DL17" s="684"/>
      <c r="DM17" s="684"/>
      <c r="DN17" s="684"/>
      <c r="DO17" s="684"/>
      <c r="DP17" s="685"/>
      <c r="DQ17" s="692">
        <v>9723074</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249452</v>
      </c>
      <c r="S18" s="684"/>
      <c r="T18" s="684"/>
      <c r="U18" s="684"/>
      <c r="V18" s="684"/>
      <c r="W18" s="684"/>
      <c r="X18" s="684"/>
      <c r="Y18" s="685"/>
      <c r="Z18" s="686">
        <v>0.2</v>
      </c>
      <c r="AA18" s="686"/>
      <c r="AB18" s="686"/>
      <c r="AC18" s="686"/>
      <c r="AD18" s="687">
        <v>249452</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233</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16747</v>
      </c>
      <c r="S19" s="684"/>
      <c r="T19" s="684"/>
      <c r="U19" s="684"/>
      <c r="V19" s="684"/>
      <c r="W19" s="684"/>
      <c r="X19" s="684"/>
      <c r="Y19" s="685"/>
      <c r="Z19" s="686">
        <v>0</v>
      </c>
      <c r="AA19" s="686"/>
      <c r="AB19" s="686"/>
      <c r="AC19" s="686"/>
      <c r="AD19" s="687">
        <v>16747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1663773</v>
      </c>
      <c r="BH19" s="684"/>
      <c r="BI19" s="684"/>
      <c r="BJ19" s="684"/>
      <c r="BK19" s="684"/>
      <c r="BL19" s="684"/>
      <c r="BM19" s="684"/>
      <c r="BN19" s="685"/>
      <c r="BO19" s="686">
        <v>3.9</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233</v>
      </c>
      <c r="DE19" s="684"/>
      <c r="DF19" s="684"/>
      <c r="DG19" s="684"/>
      <c r="DH19" s="684"/>
      <c r="DI19" s="684"/>
      <c r="DJ19" s="684"/>
      <c r="DK19" s="684"/>
      <c r="DL19" s="684"/>
      <c r="DM19" s="684"/>
      <c r="DN19" s="684"/>
      <c r="DO19" s="684"/>
      <c r="DP19" s="685"/>
      <c r="DQ19" s="692" t="s">
        <v>251</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3596</v>
      </c>
      <c r="S20" s="684"/>
      <c r="T20" s="684"/>
      <c r="U20" s="684"/>
      <c r="V20" s="684"/>
      <c r="W20" s="684"/>
      <c r="X20" s="684"/>
      <c r="Y20" s="685"/>
      <c r="Z20" s="686">
        <v>0</v>
      </c>
      <c r="AA20" s="686"/>
      <c r="AB20" s="686"/>
      <c r="AC20" s="686"/>
      <c r="AD20" s="687">
        <v>3596</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1663773</v>
      </c>
      <c r="BH20" s="684"/>
      <c r="BI20" s="684"/>
      <c r="BJ20" s="684"/>
      <c r="BK20" s="684"/>
      <c r="BL20" s="684"/>
      <c r="BM20" s="684"/>
      <c r="BN20" s="685"/>
      <c r="BO20" s="686">
        <v>3.9</v>
      </c>
      <c r="BP20" s="686"/>
      <c r="BQ20" s="686"/>
      <c r="BR20" s="686"/>
      <c r="BS20" s="692" t="s">
        <v>127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125053445</v>
      </c>
      <c r="CS20" s="684"/>
      <c r="CT20" s="684"/>
      <c r="CU20" s="684"/>
      <c r="CV20" s="684"/>
      <c r="CW20" s="684"/>
      <c r="CX20" s="684"/>
      <c r="CY20" s="685"/>
      <c r="CZ20" s="686">
        <v>100</v>
      </c>
      <c r="DA20" s="686"/>
      <c r="DB20" s="686"/>
      <c r="DC20" s="686"/>
      <c r="DD20" s="692">
        <v>30131326</v>
      </c>
      <c r="DE20" s="684"/>
      <c r="DF20" s="684"/>
      <c r="DG20" s="684"/>
      <c r="DH20" s="684"/>
      <c r="DI20" s="684"/>
      <c r="DJ20" s="684"/>
      <c r="DK20" s="684"/>
      <c r="DL20" s="684"/>
      <c r="DM20" s="684"/>
      <c r="DN20" s="684"/>
      <c r="DO20" s="684"/>
      <c r="DP20" s="685"/>
      <c r="DQ20" s="692">
        <v>72157681</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344660</v>
      </c>
      <c r="S21" s="684"/>
      <c r="T21" s="684"/>
      <c r="U21" s="684"/>
      <c r="V21" s="684"/>
      <c r="W21" s="684"/>
      <c r="X21" s="684"/>
      <c r="Y21" s="685"/>
      <c r="Z21" s="686">
        <v>0.3</v>
      </c>
      <c r="AA21" s="686"/>
      <c r="AB21" s="686"/>
      <c r="AC21" s="686"/>
      <c r="AD21" s="687">
        <v>344660</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338</v>
      </c>
      <c r="BH21" s="684"/>
      <c r="BI21" s="684"/>
      <c r="BJ21" s="684"/>
      <c r="BK21" s="684"/>
      <c r="BL21" s="684"/>
      <c r="BM21" s="684"/>
      <c r="BN21" s="685"/>
      <c r="BO21" s="686">
        <v>0</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13764822</v>
      </c>
      <c r="S22" s="684"/>
      <c r="T22" s="684"/>
      <c r="U22" s="684"/>
      <c r="V22" s="684"/>
      <c r="W22" s="684"/>
      <c r="X22" s="684"/>
      <c r="Y22" s="685"/>
      <c r="Z22" s="686">
        <v>10.5</v>
      </c>
      <c r="AA22" s="686"/>
      <c r="AB22" s="686"/>
      <c r="AC22" s="686"/>
      <c r="AD22" s="687">
        <v>6363982</v>
      </c>
      <c r="AE22" s="687"/>
      <c r="AF22" s="687"/>
      <c r="AG22" s="687"/>
      <c r="AH22" s="687"/>
      <c r="AI22" s="687"/>
      <c r="AJ22" s="687"/>
      <c r="AK22" s="687"/>
      <c r="AL22" s="688">
        <v>11.8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6363982</v>
      </c>
      <c r="S23" s="684"/>
      <c r="T23" s="684"/>
      <c r="U23" s="684"/>
      <c r="V23" s="684"/>
      <c r="W23" s="684"/>
      <c r="X23" s="684"/>
      <c r="Y23" s="685"/>
      <c r="Z23" s="686">
        <v>4.9000000000000004</v>
      </c>
      <c r="AA23" s="686"/>
      <c r="AB23" s="686"/>
      <c r="AC23" s="686"/>
      <c r="AD23" s="687">
        <v>6363982</v>
      </c>
      <c r="AE23" s="687"/>
      <c r="AF23" s="687"/>
      <c r="AG23" s="687"/>
      <c r="AH23" s="687"/>
      <c r="AI23" s="687"/>
      <c r="AJ23" s="687"/>
      <c r="AK23" s="687"/>
      <c r="AL23" s="688">
        <v>11.8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1663435</v>
      </c>
      <c r="BH23" s="684"/>
      <c r="BI23" s="684"/>
      <c r="BJ23" s="684"/>
      <c r="BK23" s="684"/>
      <c r="BL23" s="684"/>
      <c r="BM23" s="684"/>
      <c r="BN23" s="685"/>
      <c r="BO23" s="686">
        <v>3.9</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1782881</v>
      </c>
      <c r="S24" s="684"/>
      <c r="T24" s="684"/>
      <c r="U24" s="684"/>
      <c r="V24" s="684"/>
      <c r="W24" s="684"/>
      <c r="X24" s="684"/>
      <c r="Y24" s="685"/>
      <c r="Z24" s="686">
        <v>1.4</v>
      </c>
      <c r="AA24" s="686"/>
      <c r="AB24" s="686"/>
      <c r="AC24" s="686"/>
      <c r="AD24" s="687" t="s">
        <v>127</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251</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59305009</v>
      </c>
      <c r="CS24" s="673"/>
      <c r="CT24" s="673"/>
      <c r="CU24" s="673"/>
      <c r="CV24" s="673"/>
      <c r="CW24" s="673"/>
      <c r="CX24" s="673"/>
      <c r="CY24" s="674"/>
      <c r="CZ24" s="677">
        <v>47.4</v>
      </c>
      <c r="DA24" s="678"/>
      <c r="DB24" s="678"/>
      <c r="DC24" s="697"/>
      <c r="DD24" s="722">
        <v>34621070</v>
      </c>
      <c r="DE24" s="673"/>
      <c r="DF24" s="673"/>
      <c r="DG24" s="673"/>
      <c r="DH24" s="673"/>
      <c r="DI24" s="673"/>
      <c r="DJ24" s="673"/>
      <c r="DK24" s="674"/>
      <c r="DL24" s="722">
        <v>33972372</v>
      </c>
      <c r="DM24" s="673"/>
      <c r="DN24" s="673"/>
      <c r="DO24" s="673"/>
      <c r="DP24" s="673"/>
      <c r="DQ24" s="673"/>
      <c r="DR24" s="673"/>
      <c r="DS24" s="673"/>
      <c r="DT24" s="673"/>
      <c r="DU24" s="673"/>
      <c r="DV24" s="674"/>
      <c r="DW24" s="677">
        <v>58.7</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5617959</v>
      </c>
      <c r="S25" s="684"/>
      <c r="T25" s="684"/>
      <c r="U25" s="684"/>
      <c r="V25" s="684"/>
      <c r="W25" s="684"/>
      <c r="X25" s="684"/>
      <c r="Y25" s="685"/>
      <c r="Z25" s="686">
        <v>4.3</v>
      </c>
      <c r="AA25" s="686"/>
      <c r="AB25" s="686"/>
      <c r="AC25" s="686"/>
      <c r="AD25" s="687" t="s">
        <v>233</v>
      </c>
      <c r="AE25" s="687"/>
      <c r="AF25" s="687"/>
      <c r="AG25" s="687"/>
      <c r="AH25" s="687"/>
      <c r="AI25" s="687"/>
      <c r="AJ25" s="687"/>
      <c r="AK25" s="687"/>
      <c r="AL25" s="688" t="s">
        <v>233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17135389</v>
      </c>
      <c r="CS25" s="719"/>
      <c r="CT25" s="719"/>
      <c r="CU25" s="719"/>
      <c r="CV25" s="719"/>
      <c r="CW25" s="719"/>
      <c r="CX25" s="719"/>
      <c r="CY25" s="720"/>
      <c r="CZ25" s="688">
        <v>13.7</v>
      </c>
      <c r="DA25" s="717"/>
      <c r="DB25" s="717"/>
      <c r="DC25" s="721"/>
      <c r="DD25" s="692">
        <v>15733252</v>
      </c>
      <c r="DE25" s="719"/>
      <c r="DF25" s="719"/>
      <c r="DG25" s="719"/>
      <c r="DH25" s="719"/>
      <c r="DI25" s="719"/>
      <c r="DJ25" s="719"/>
      <c r="DK25" s="720"/>
      <c r="DL25" s="692">
        <v>15368746</v>
      </c>
      <c r="DM25" s="719"/>
      <c r="DN25" s="719"/>
      <c r="DO25" s="719"/>
      <c r="DP25" s="719"/>
      <c r="DQ25" s="719"/>
      <c r="DR25" s="719"/>
      <c r="DS25" s="719"/>
      <c r="DT25" s="719"/>
      <c r="DU25" s="719"/>
      <c r="DV25" s="720"/>
      <c r="DW25" s="688">
        <v>26.6</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62952563</v>
      </c>
      <c r="S26" s="684"/>
      <c r="T26" s="684"/>
      <c r="U26" s="684"/>
      <c r="V26" s="684"/>
      <c r="W26" s="684"/>
      <c r="X26" s="684"/>
      <c r="Y26" s="685"/>
      <c r="Z26" s="686">
        <v>48.2</v>
      </c>
      <c r="AA26" s="686"/>
      <c r="AB26" s="686"/>
      <c r="AC26" s="686"/>
      <c r="AD26" s="687">
        <v>53877356</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233</v>
      </c>
      <c r="BH26" s="684"/>
      <c r="BI26" s="684"/>
      <c r="BJ26" s="684"/>
      <c r="BK26" s="684"/>
      <c r="BL26" s="684"/>
      <c r="BM26" s="684"/>
      <c r="BN26" s="685"/>
      <c r="BO26" s="686" t="s">
        <v>233</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11224716</v>
      </c>
      <c r="CS26" s="684"/>
      <c r="CT26" s="684"/>
      <c r="CU26" s="684"/>
      <c r="CV26" s="684"/>
      <c r="CW26" s="684"/>
      <c r="CX26" s="684"/>
      <c r="CY26" s="685"/>
      <c r="CZ26" s="688">
        <v>9</v>
      </c>
      <c r="DA26" s="717"/>
      <c r="DB26" s="717"/>
      <c r="DC26" s="721"/>
      <c r="DD26" s="692">
        <v>10414092</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39822</v>
      </c>
      <c r="S27" s="684"/>
      <c r="T27" s="684"/>
      <c r="U27" s="684"/>
      <c r="V27" s="684"/>
      <c r="W27" s="684"/>
      <c r="X27" s="684"/>
      <c r="Y27" s="685"/>
      <c r="Z27" s="686">
        <v>0</v>
      </c>
      <c r="AA27" s="686"/>
      <c r="AB27" s="686"/>
      <c r="AC27" s="686"/>
      <c r="AD27" s="687">
        <v>39822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42168942</v>
      </c>
      <c r="BH27" s="684"/>
      <c r="BI27" s="684"/>
      <c r="BJ27" s="684"/>
      <c r="BK27" s="684"/>
      <c r="BL27" s="684"/>
      <c r="BM27" s="684"/>
      <c r="BN27" s="685"/>
      <c r="BO27" s="686">
        <v>100</v>
      </c>
      <c r="BP27" s="686"/>
      <c r="BQ27" s="686"/>
      <c r="BR27" s="686"/>
      <c r="BS27" s="692">
        <v>942876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32216809</v>
      </c>
      <c r="CS27" s="719"/>
      <c r="CT27" s="719"/>
      <c r="CU27" s="719"/>
      <c r="CV27" s="719"/>
      <c r="CW27" s="719"/>
      <c r="CX27" s="719"/>
      <c r="CY27" s="720"/>
      <c r="CZ27" s="688">
        <v>25.8</v>
      </c>
      <c r="DA27" s="717"/>
      <c r="DB27" s="717"/>
      <c r="DC27" s="721"/>
      <c r="DD27" s="692">
        <v>9167358</v>
      </c>
      <c r="DE27" s="719"/>
      <c r="DF27" s="719"/>
      <c r="DG27" s="719"/>
      <c r="DH27" s="719"/>
      <c r="DI27" s="719"/>
      <c r="DJ27" s="719"/>
      <c r="DK27" s="720"/>
      <c r="DL27" s="692">
        <v>8958616</v>
      </c>
      <c r="DM27" s="719"/>
      <c r="DN27" s="719"/>
      <c r="DO27" s="719"/>
      <c r="DP27" s="719"/>
      <c r="DQ27" s="719"/>
      <c r="DR27" s="719"/>
      <c r="DS27" s="719"/>
      <c r="DT27" s="719"/>
      <c r="DU27" s="719"/>
      <c r="DV27" s="720"/>
      <c r="DW27" s="688">
        <v>15.5</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2211171</v>
      </c>
      <c r="S28" s="684"/>
      <c r="T28" s="684"/>
      <c r="U28" s="684"/>
      <c r="V28" s="684"/>
      <c r="W28" s="684"/>
      <c r="X28" s="684"/>
      <c r="Y28" s="685"/>
      <c r="Z28" s="686">
        <v>1.7</v>
      </c>
      <c r="AA28" s="686"/>
      <c r="AB28" s="686"/>
      <c r="AC28" s="686"/>
      <c r="AD28" s="687" t="s">
        <v>251</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9952811</v>
      </c>
      <c r="CS28" s="684"/>
      <c r="CT28" s="684"/>
      <c r="CU28" s="684"/>
      <c r="CV28" s="684"/>
      <c r="CW28" s="684"/>
      <c r="CX28" s="684"/>
      <c r="CY28" s="685"/>
      <c r="CZ28" s="688">
        <v>8</v>
      </c>
      <c r="DA28" s="717"/>
      <c r="DB28" s="717"/>
      <c r="DC28" s="721"/>
      <c r="DD28" s="692">
        <v>9720460</v>
      </c>
      <c r="DE28" s="684"/>
      <c r="DF28" s="684"/>
      <c r="DG28" s="684"/>
      <c r="DH28" s="684"/>
      <c r="DI28" s="684"/>
      <c r="DJ28" s="684"/>
      <c r="DK28" s="685"/>
      <c r="DL28" s="692">
        <v>9645010</v>
      </c>
      <c r="DM28" s="684"/>
      <c r="DN28" s="684"/>
      <c r="DO28" s="684"/>
      <c r="DP28" s="684"/>
      <c r="DQ28" s="684"/>
      <c r="DR28" s="684"/>
      <c r="DS28" s="684"/>
      <c r="DT28" s="684"/>
      <c r="DU28" s="684"/>
      <c r="DV28" s="685"/>
      <c r="DW28" s="688">
        <v>16.7</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1368529</v>
      </c>
      <c r="S29" s="684"/>
      <c r="T29" s="684"/>
      <c r="U29" s="684"/>
      <c r="V29" s="684"/>
      <c r="W29" s="684"/>
      <c r="X29" s="684"/>
      <c r="Y29" s="685"/>
      <c r="Z29" s="686">
        <v>1</v>
      </c>
      <c r="AA29" s="686"/>
      <c r="AB29" s="686"/>
      <c r="AC29" s="686"/>
      <c r="AD29" s="687">
        <v>183273</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9952666</v>
      </c>
      <c r="CS29" s="719"/>
      <c r="CT29" s="719"/>
      <c r="CU29" s="719"/>
      <c r="CV29" s="719"/>
      <c r="CW29" s="719"/>
      <c r="CX29" s="719"/>
      <c r="CY29" s="720"/>
      <c r="CZ29" s="688">
        <v>8</v>
      </c>
      <c r="DA29" s="717"/>
      <c r="DB29" s="717"/>
      <c r="DC29" s="721"/>
      <c r="DD29" s="692">
        <v>9720315</v>
      </c>
      <c r="DE29" s="719"/>
      <c r="DF29" s="719"/>
      <c r="DG29" s="719"/>
      <c r="DH29" s="719"/>
      <c r="DI29" s="719"/>
      <c r="DJ29" s="719"/>
      <c r="DK29" s="720"/>
      <c r="DL29" s="692">
        <v>9644865</v>
      </c>
      <c r="DM29" s="719"/>
      <c r="DN29" s="719"/>
      <c r="DO29" s="719"/>
      <c r="DP29" s="719"/>
      <c r="DQ29" s="719"/>
      <c r="DR29" s="719"/>
      <c r="DS29" s="719"/>
      <c r="DT29" s="719"/>
      <c r="DU29" s="719"/>
      <c r="DV29" s="720"/>
      <c r="DW29" s="688">
        <v>16.7</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1147834</v>
      </c>
      <c r="S30" s="684"/>
      <c r="T30" s="684"/>
      <c r="U30" s="684"/>
      <c r="V30" s="684"/>
      <c r="W30" s="684"/>
      <c r="X30" s="684"/>
      <c r="Y30" s="685"/>
      <c r="Z30" s="686">
        <v>0.9</v>
      </c>
      <c r="AA30" s="686"/>
      <c r="AB30" s="686"/>
      <c r="AC30" s="686"/>
      <c r="AD30" s="687" t="s">
        <v>135</v>
      </c>
      <c r="AE30" s="687"/>
      <c r="AF30" s="687"/>
      <c r="AG30" s="687"/>
      <c r="AH30" s="687"/>
      <c r="AI30" s="687"/>
      <c r="AJ30" s="687"/>
      <c r="AK30" s="687"/>
      <c r="AL30" s="688" t="s">
        <v>251</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9269571</v>
      </c>
      <c r="CS30" s="684"/>
      <c r="CT30" s="684"/>
      <c r="CU30" s="684"/>
      <c r="CV30" s="684"/>
      <c r="CW30" s="684"/>
      <c r="CX30" s="684"/>
      <c r="CY30" s="685"/>
      <c r="CZ30" s="688">
        <v>7.4</v>
      </c>
      <c r="DA30" s="717"/>
      <c r="DB30" s="717"/>
      <c r="DC30" s="721"/>
      <c r="DD30" s="692">
        <v>9062151</v>
      </c>
      <c r="DE30" s="684"/>
      <c r="DF30" s="684"/>
      <c r="DG30" s="684"/>
      <c r="DH30" s="684"/>
      <c r="DI30" s="684"/>
      <c r="DJ30" s="684"/>
      <c r="DK30" s="685"/>
      <c r="DL30" s="692">
        <v>8986701</v>
      </c>
      <c r="DM30" s="684"/>
      <c r="DN30" s="684"/>
      <c r="DO30" s="684"/>
      <c r="DP30" s="684"/>
      <c r="DQ30" s="684"/>
      <c r="DR30" s="684"/>
      <c r="DS30" s="684"/>
      <c r="DT30" s="684"/>
      <c r="DU30" s="684"/>
      <c r="DV30" s="685"/>
      <c r="DW30" s="688">
        <v>15.5</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25434833</v>
      </c>
      <c r="S31" s="684"/>
      <c r="T31" s="684"/>
      <c r="U31" s="684"/>
      <c r="V31" s="684"/>
      <c r="W31" s="684"/>
      <c r="X31" s="684"/>
      <c r="Y31" s="685"/>
      <c r="Z31" s="686">
        <v>19.5</v>
      </c>
      <c r="AA31" s="686"/>
      <c r="AB31" s="686"/>
      <c r="AC31" s="686"/>
      <c r="AD31" s="687" t="s">
        <v>233</v>
      </c>
      <c r="AE31" s="687"/>
      <c r="AF31" s="687"/>
      <c r="AG31" s="687"/>
      <c r="AH31" s="687"/>
      <c r="AI31" s="687"/>
      <c r="AJ31" s="687"/>
      <c r="AK31" s="687"/>
      <c r="AL31" s="688" t="s">
        <v>127</v>
      </c>
      <c r="AM31" s="689"/>
      <c r="AN31" s="689"/>
      <c r="AO31" s="690"/>
      <c r="AP31" s="740" t="s">
        <v>311</v>
      </c>
      <c r="AQ31" s="741"/>
      <c r="AR31" s="741"/>
      <c r="AS31" s="741"/>
      <c r="AT31" s="746" t="s">
        <v>312</v>
      </c>
      <c r="AU31" s="231"/>
      <c r="AV31" s="231"/>
      <c r="AW31" s="231"/>
      <c r="AX31" s="669" t="s">
        <v>185</v>
      </c>
      <c r="AY31" s="670"/>
      <c r="AZ31" s="670"/>
      <c r="BA31" s="670"/>
      <c r="BB31" s="670"/>
      <c r="BC31" s="670"/>
      <c r="BD31" s="670"/>
      <c r="BE31" s="670"/>
      <c r="BF31" s="671"/>
      <c r="BG31" s="751">
        <v>98.9</v>
      </c>
      <c r="BH31" s="738"/>
      <c r="BI31" s="738"/>
      <c r="BJ31" s="738"/>
      <c r="BK31" s="738"/>
      <c r="BL31" s="738"/>
      <c r="BM31" s="678">
        <v>96.7</v>
      </c>
      <c r="BN31" s="738"/>
      <c r="BO31" s="738"/>
      <c r="BP31" s="738"/>
      <c r="BQ31" s="739"/>
      <c r="BR31" s="751">
        <v>98.8</v>
      </c>
      <c r="BS31" s="738"/>
      <c r="BT31" s="738"/>
      <c r="BU31" s="738"/>
      <c r="BV31" s="738"/>
      <c r="BW31" s="738"/>
      <c r="BX31" s="678">
        <v>96.3</v>
      </c>
      <c r="BY31" s="738"/>
      <c r="BZ31" s="738"/>
      <c r="CA31" s="738"/>
      <c r="CB31" s="739"/>
      <c r="CD31" s="725"/>
      <c r="CE31" s="726"/>
      <c r="CF31" s="698" t="s">
        <v>313</v>
      </c>
      <c r="CG31" s="699"/>
      <c r="CH31" s="699"/>
      <c r="CI31" s="699"/>
      <c r="CJ31" s="699"/>
      <c r="CK31" s="699"/>
      <c r="CL31" s="699"/>
      <c r="CM31" s="699"/>
      <c r="CN31" s="699"/>
      <c r="CO31" s="699"/>
      <c r="CP31" s="699"/>
      <c r="CQ31" s="700"/>
      <c r="CR31" s="683">
        <v>683095</v>
      </c>
      <c r="CS31" s="719"/>
      <c r="CT31" s="719"/>
      <c r="CU31" s="719"/>
      <c r="CV31" s="719"/>
      <c r="CW31" s="719"/>
      <c r="CX31" s="719"/>
      <c r="CY31" s="720"/>
      <c r="CZ31" s="688">
        <v>0.5</v>
      </c>
      <c r="DA31" s="717"/>
      <c r="DB31" s="717"/>
      <c r="DC31" s="721"/>
      <c r="DD31" s="692">
        <v>658164</v>
      </c>
      <c r="DE31" s="719"/>
      <c r="DF31" s="719"/>
      <c r="DG31" s="719"/>
      <c r="DH31" s="719"/>
      <c r="DI31" s="719"/>
      <c r="DJ31" s="719"/>
      <c r="DK31" s="720"/>
      <c r="DL31" s="692">
        <v>658164</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v>426</v>
      </c>
      <c r="S32" s="684"/>
      <c r="T32" s="684"/>
      <c r="U32" s="684"/>
      <c r="V32" s="684"/>
      <c r="W32" s="684"/>
      <c r="X32" s="684"/>
      <c r="Y32" s="685"/>
      <c r="Z32" s="686">
        <v>0</v>
      </c>
      <c r="AA32" s="686"/>
      <c r="AB32" s="686"/>
      <c r="AC32" s="686"/>
      <c r="AD32" s="687">
        <v>426</v>
      </c>
      <c r="AE32" s="687"/>
      <c r="AF32" s="687"/>
      <c r="AG32" s="687"/>
      <c r="AH32" s="687"/>
      <c r="AI32" s="687"/>
      <c r="AJ32" s="687"/>
      <c r="AK32" s="687"/>
      <c r="AL32" s="688">
        <v>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98.9</v>
      </c>
      <c r="BH32" s="719"/>
      <c r="BI32" s="719"/>
      <c r="BJ32" s="719"/>
      <c r="BK32" s="719"/>
      <c r="BL32" s="719"/>
      <c r="BM32" s="689">
        <v>96.6</v>
      </c>
      <c r="BN32" s="749"/>
      <c r="BO32" s="749"/>
      <c r="BP32" s="749"/>
      <c r="BQ32" s="750"/>
      <c r="BR32" s="752">
        <v>98.8</v>
      </c>
      <c r="BS32" s="719"/>
      <c r="BT32" s="719"/>
      <c r="BU32" s="719"/>
      <c r="BV32" s="719"/>
      <c r="BW32" s="719"/>
      <c r="BX32" s="689">
        <v>96.4</v>
      </c>
      <c r="BY32" s="749"/>
      <c r="BZ32" s="749"/>
      <c r="CA32" s="749"/>
      <c r="CB32" s="750"/>
      <c r="CD32" s="727"/>
      <c r="CE32" s="728"/>
      <c r="CF32" s="698" t="s">
        <v>317</v>
      </c>
      <c r="CG32" s="699"/>
      <c r="CH32" s="699"/>
      <c r="CI32" s="699"/>
      <c r="CJ32" s="699"/>
      <c r="CK32" s="699"/>
      <c r="CL32" s="699"/>
      <c r="CM32" s="699"/>
      <c r="CN32" s="699"/>
      <c r="CO32" s="699"/>
      <c r="CP32" s="699"/>
      <c r="CQ32" s="700"/>
      <c r="CR32" s="683">
        <v>145</v>
      </c>
      <c r="CS32" s="684"/>
      <c r="CT32" s="684"/>
      <c r="CU32" s="684"/>
      <c r="CV32" s="684"/>
      <c r="CW32" s="684"/>
      <c r="CX32" s="684"/>
      <c r="CY32" s="685"/>
      <c r="CZ32" s="688">
        <v>0</v>
      </c>
      <c r="DA32" s="717"/>
      <c r="DB32" s="717"/>
      <c r="DC32" s="721"/>
      <c r="DD32" s="692">
        <v>145</v>
      </c>
      <c r="DE32" s="684"/>
      <c r="DF32" s="684"/>
      <c r="DG32" s="684"/>
      <c r="DH32" s="684"/>
      <c r="DI32" s="684"/>
      <c r="DJ32" s="684"/>
      <c r="DK32" s="685"/>
      <c r="DL32" s="692">
        <v>145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8358005</v>
      </c>
      <c r="S33" s="684"/>
      <c r="T33" s="684"/>
      <c r="U33" s="684"/>
      <c r="V33" s="684"/>
      <c r="W33" s="684"/>
      <c r="X33" s="684"/>
      <c r="Y33" s="685"/>
      <c r="Z33" s="686">
        <v>6.4</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98.8</v>
      </c>
      <c r="BH33" s="754"/>
      <c r="BI33" s="754"/>
      <c r="BJ33" s="754"/>
      <c r="BK33" s="754"/>
      <c r="BL33" s="754"/>
      <c r="BM33" s="755">
        <v>96.4</v>
      </c>
      <c r="BN33" s="754"/>
      <c r="BO33" s="754"/>
      <c r="BP33" s="754"/>
      <c r="BQ33" s="756"/>
      <c r="BR33" s="753">
        <v>98.7</v>
      </c>
      <c r="BS33" s="754"/>
      <c r="BT33" s="754"/>
      <c r="BU33" s="754"/>
      <c r="BV33" s="754"/>
      <c r="BW33" s="754"/>
      <c r="BX33" s="755">
        <v>96</v>
      </c>
      <c r="BY33" s="754"/>
      <c r="BZ33" s="754"/>
      <c r="CA33" s="754"/>
      <c r="CB33" s="756"/>
      <c r="CD33" s="698" t="s">
        <v>320</v>
      </c>
      <c r="CE33" s="699"/>
      <c r="CF33" s="699"/>
      <c r="CG33" s="699"/>
      <c r="CH33" s="699"/>
      <c r="CI33" s="699"/>
      <c r="CJ33" s="699"/>
      <c r="CK33" s="699"/>
      <c r="CL33" s="699"/>
      <c r="CM33" s="699"/>
      <c r="CN33" s="699"/>
      <c r="CO33" s="699"/>
      <c r="CP33" s="699"/>
      <c r="CQ33" s="700"/>
      <c r="CR33" s="683">
        <v>35171302</v>
      </c>
      <c r="CS33" s="719"/>
      <c r="CT33" s="719"/>
      <c r="CU33" s="719"/>
      <c r="CV33" s="719"/>
      <c r="CW33" s="719"/>
      <c r="CX33" s="719"/>
      <c r="CY33" s="720"/>
      <c r="CZ33" s="688">
        <v>28.1</v>
      </c>
      <c r="DA33" s="717"/>
      <c r="DB33" s="717"/>
      <c r="DC33" s="721"/>
      <c r="DD33" s="692">
        <v>28010542</v>
      </c>
      <c r="DE33" s="719"/>
      <c r="DF33" s="719"/>
      <c r="DG33" s="719"/>
      <c r="DH33" s="719"/>
      <c r="DI33" s="719"/>
      <c r="DJ33" s="719"/>
      <c r="DK33" s="720"/>
      <c r="DL33" s="692">
        <v>22099417</v>
      </c>
      <c r="DM33" s="719"/>
      <c r="DN33" s="719"/>
      <c r="DO33" s="719"/>
      <c r="DP33" s="719"/>
      <c r="DQ33" s="719"/>
      <c r="DR33" s="719"/>
      <c r="DS33" s="719"/>
      <c r="DT33" s="719"/>
      <c r="DU33" s="719"/>
      <c r="DV33" s="720"/>
      <c r="DW33" s="688">
        <v>38.200000000000003</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128245</v>
      </c>
      <c r="S34" s="684"/>
      <c r="T34" s="684"/>
      <c r="U34" s="684"/>
      <c r="V34" s="684"/>
      <c r="W34" s="684"/>
      <c r="X34" s="684"/>
      <c r="Y34" s="685"/>
      <c r="Z34" s="686">
        <v>0.1</v>
      </c>
      <c r="AA34" s="686"/>
      <c r="AB34" s="686"/>
      <c r="AC34" s="686"/>
      <c r="AD34" s="687">
        <v>34933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14113678</v>
      </c>
      <c r="CS34" s="684"/>
      <c r="CT34" s="684"/>
      <c r="CU34" s="684"/>
      <c r="CV34" s="684"/>
      <c r="CW34" s="684"/>
      <c r="CX34" s="684"/>
      <c r="CY34" s="685"/>
      <c r="CZ34" s="688">
        <v>11.3</v>
      </c>
      <c r="DA34" s="717"/>
      <c r="DB34" s="717"/>
      <c r="DC34" s="721"/>
      <c r="DD34" s="692">
        <v>10116038</v>
      </c>
      <c r="DE34" s="684"/>
      <c r="DF34" s="684"/>
      <c r="DG34" s="684"/>
      <c r="DH34" s="684"/>
      <c r="DI34" s="684"/>
      <c r="DJ34" s="684"/>
      <c r="DK34" s="685"/>
      <c r="DL34" s="692">
        <v>8518425</v>
      </c>
      <c r="DM34" s="684"/>
      <c r="DN34" s="684"/>
      <c r="DO34" s="684"/>
      <c r="DP34" s="684"/>
      <c r="DQ34" s="684"/>
      <c r="DR34" s="684"/>
      <c r="DS34" s="684"/>
      <c r="DT34" s="684"/>
      <c r="DU34" s="684"/>
      <c r="DV34" s="685"/>
      <c r="DW34" s="688">
        <v>14.7</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290685</v>
      </c>
      <c r="S35" s="684"/>
      <c r="T35" s="684"/>
      <c r="U35" s="684"/>
      <c r="V35" s="684"/>
      <c r="W35" s="684"/>
      <c r="X35" s="684"/>
      <c r="Y35" s="685"/>
      <c r="Z35" s="686">
        <v>0.2</v>
      </c>
      <c r="AA35" s="686"/>
      <c r="AB35" s="686"/>
      <c r="AC35" s="686"/>
      <c r="AD35" s="687" t="s">
        <v>233</v>
      </c>
      <c r="AE35" s="687"/>
      <c r="AF35" s="687"/>
      <c r="AG35" s="687"/>
      <c r="AH35" s="687"/>
      <c r="AI35" s="687"/>
      <c r="AJ35" s="687"/>
      <c r="AK35" s="687"/>
      <c r="AL35" s="688" t="s">
        <v>127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693827</v>
      </c>
      <c r="CS35" s="719"/>
      <c r="CT35" s="719"/>
      <c r="CU35" s="719"/>
      <c r="CV35" s="719"/>
      <c r="CW35" s="719"/>
      <c r="CX35" s="719"/>
      <c r="CY35" s="720"/>
      <c r="CZ35" s="688">
        <v>0.6</v>
      </c>
      <c r="DA35" s="717"/>
      <c r="DB35" s="717"/>
      <c r="DC35" s="721"/>
      <c r="DD35" s="692">
        <v>495425</v>
      </c>
      <c r="DE35" s="719"/>
      <c r="DF35" s="719"/>
      <c r="DG35" s="719"/>
      <c r="DH35" s="719"/>
      <c r="DI35" s="719"/>
      <c r="DJ35" s="719"/>
      <c r="DK35" s="720"/>
      <c r="DL35" s="692">
        <v>495077</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6212415</v>
      </c>
      <c r="S36" s="684"/>
      <c r="T36" s="684"/>
      <c r="U36" s="684"/>
      <c r="V36" s="684"/>
      <c r="W36" s="684"/>
      <c r="X36" s="684"/>
      <c r="Y36" s="685"/>
      <c r="Z36" s="686">
        <v>4.8</v>
      </c>
      <c r="AA36" s="686"/>
      <c r="AB36" s="686"/>
      <c r="AC36" s="686"/>
      <c r="AD36" s="687" t="s">
        <v>233</v>
      </c>
      <c r="AE36" s="687"/>
      <c r="AF36" s="687"/>
      <c r="AG36" s="687"/>
      <c r="AH36" s="687"/>
      <c r="AI36" s="687"/>
      <c r="AJ36" s="687"/>
      <c r="AK36" s="687"/>
      <c r="AL36" s="688" t="s">
        <v>127</v>
      </c>
      <c r="AM36" s="689"/>
      <c r="AN36" s="689"/>
      <c r="AO36" s="690"/>
      <c r="AP36" s="235"/>
      <c r="AQ36" s="757" t="s">
        <v>328</v>
      </c>
      <c r="AR36" s="758"/>
      <c r="AS36" s="758"/>
      <c r="AT36" s="758"/>
      <c r="AU36" s="758"/>
      <c r="AV36" s="758"/>
      <c r="AW36" s="758"/>
      <c r="AX36" s="758"/>
      <c r="AY36" s="759"/>
      <c r="AZ36" s="672">
        <v>13668859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111761</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9276911</v>
      </c>
      <c r="CS36" s="684"/>
      <c r="CT36" s="684"/>
      <c r="CU36" s="684"/>
      <c r="CV36" s="684"/>
      <c r="CW36" s="684"/>
      <c r="CX36" s="684"/>
      <c r="CY36" s="685"/>
      <c r="CZ36" s="688">
        <v>7.4</v>
      </c>
      <c r="DA36" s="717"/>
      <c r="DB36" s="717"/>
      <c r="DC36" s="721"/>
      <c r="DD36" s="692">
        <v>8204501</v>
      </c>
      <c r="DE36" s="684"/>
      <c r="DF36" s="684"/>
      <c r="DG36" s="684"/>
      <c r="DH36" s="684"/>
      <c r="DI36" s="684"/>
      <c r="DJ36" s="684"/>
      <c r="DK36" s="685"/>
      <c r="DL36" s="692">
        <v>6597424</v>
      </c>
      <c r="DM36" s="684"/>
      <c r="DN36" s="684"/>
      <c r="DO36" s="684"/>
      <c r="DP36" s="684"/>
      <c r="DQ36" s="684"/>
      <c r="DR36" s="684"/>
      <c r="DS36" s="684"/>
      <c r="DT36" s="684"/>
      <c r="DU36" s="684"/>
      <c r="DV36" s="685"/>
      <c r="DW36" s="688">
        <v>11.4</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5512295</v>
      </c>
      <c r="S37" s="684"/>
      <c r="T37" s="684"/>
      <c r="U37" s="684"/>
      <c r="V37" s="684"/>
      <c r="W37" s="684"/>
      <c r="X37" s="684"/>
      <c r="Y37" s="685"/>
      <c r="Z37" s="686">
        <v>4.2</v>
      </c>
      <c r="AA37" s="686"/>
      <c r="AB37" s="686"/>
      <c r="AC37" s="686"/>
      <c r="AD37" s="687" t="s">
        <v>127</v>
      </c>
      <c r="AE37" s="687"/>
      <c r="AF37" s="687"/>
      <c r="AG37" s="687"/>
      <c r="AH37" s="687"/>
      <c r="AI37" s="687"/>
      <c r="AJ37" s="687"/>
      <c r="AK37" s="687"/>
      <c r="AL37" s="688" t="s">
        <v>127</v>
      </c>
      <c r="AM37" s="689"/>
      <c r="AN37" s="689"/>
      <c r="AO37" s="690"/>
      <c r="AQ37" s="761" t="s">
        <v>332</v>
      </c>
      <c r="AR37" s="762"/>
      <c r="AS37" s="762"/>
      <c r="AT37" s="762"/>
      <c r="AU37" s="762"/>
      <c r="AV37" s="762"/>
      <c r="AW37" s="762"/>
      <c r="AX37" s="762"/>
      <c r="AY37" s="763"/>
      <c r="AZ37" s="683">
        <v>5467000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74902</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393475</v>
      </c>
      <c r="CS37" s="719"/>
      <c r="CT37" s="719"/>
      <c r="CU37" s="719"/>
      <c r="CV37" s="719"/>
      <c r="CW37" s="719"/>
      <c r="CX37" s="719"/>
      <c r="CY37" s="720"/>
      <c r="CZ37" s="688">
        <v>0.3</v>
      </c>
      <c r="DA37" s="717"/>
      <c r="DB37" s="717"/>
      <c r="DC37" s="721"/>
      <c r="DD37" s="692">
        <v>392614</v>
      </c>
      <c r="DE37" s="719"/>
      <c r="DF37" s="719"/>
      <c r="DG37" s="719"/>
      <c r="DH37" s="719"/>
      <c r="DI37" s="719"/>
      <c r="DJ37" s="719"/>
      <c r="DK37" s="720"/>
      <c r="DL37" s="692">
        <v>349984</v>
      </c>
      <c r="DM37" s="719"/>
      <c r="DN37" s="719"/>
      <c r="DO37" s="719"/>
      <c r="DP37" s="719"/>
      <c r="DQ37" s="719"/>
      <c r="DR37" s="719"/>
      <c r="DS37" s="719"/>
      <c r="DT37" s="719"/>
      <c r="DU37" s="719"/>
      <c r="DV37" s="720"/>
      <c r="DW37" s="688">
        <v>0.6</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2279508</v>
      </c>
      <c r="S38" s="684"/>
      <c r="T38" s="684"/>
      <c r="U38" s="684"/>
      <c r="V38" s="684"/>
      <c r="W38" s="684"/>
      <c r="X38" s="684"/>
      <c r="Y38" s="685"/>
      <c r="Z38" s="686">
        <v>1.7</v>
      </c>
      <c r="AA38" s="686"/>
      <c r="AB38" s="686"/>
      <c r="AC38" s="686"/>
      <c r="AD38" s="687">
        <v>6353</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174116</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36376</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8434743</v>
      </c>
      <c r="CS38" s="684"/>
      <c r="CT38" s="684"/>
      <c r="CU38" s="684"/>
      <c r="CV38" s="684"/>
      <c r="CW38" s="684"/>
      <c r="CX38" s="684"/>
      <c r="CY38" s="685"/>
      <c r="CZ38" s="688">
        <v>6.7</v>
      </c>
      <c r="DA38" s="717"/>
      <c r="DB38" s="717"/>
      <c r="DC38" s="721"/>
      <c r="DD38" s="692">
        <v>6873919</v>
      </c>
      <c r="DE38" s="684"/>
      <c r="DF38" s="684"/>
      <c r="DG38" s="684"/>
      <c r="DH38" s="684"/>
      <c r="DI38" s="684"/>
      <c r="DJ38" s="684"/>
      <c r="DK38" s="685"/>
      <c r="DL38" s="692">
        <v>6488491</v>
      </c>
      <c r="DM38" s="684"/>
      <c r="DN38" s="684"/>
      <c r="DO38" s="684"/>
      <c r="DP38" s="684"/>
      <c r="DQ38" s="684"/>
      <c r="DR38" s="684"/>
      <c r="DS38" s="684"/>
      <c r="DT38" s="684"/>
      <c r="DU38" s="684"/>
      <c r="DV38" s="685"/>
      <c r="DW38" s="688">
        <v>11.2</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14746970</v>
      </c>
      <c r="S39" s="684"/>
      <c r="T39" s="684"/>
      <c r="U39" s="684"/>
      <c r="V39" s="684"/>
      <c r="W39" s="684"/>
      <c r="X39" s="684"/>
      <c r="Y39" s="685"/>
      <c r="Z39" s="686">
        <v>11.3</v>
      </c>
      <c r="AA39" s="686"/>
      <c r="AB39" s="686"/>
      <c r="AC39" s="686"/>
      <c r="AD39" s="687" t="s">
        <v>233</v>
      </c>
      <c r="AE39" s="687"/>
      <c r="AF39" s="687"/>
      <c r="AG39" s="687"/>
      <c r="AH39" s="687"/>
      <c r="AI39" s="687"/>
      <c r="AJ39" s="687"/>
      <c r="AK39" s="687"/>
      <c r="AL39" s="688" t="s">
        <v>127</v>
      </c>
      <c r="AM39" s="689"/>
      <c r="AN39" s="689"/>
      <c r="AO39" s="690"/>
      <c r="AQ39" s="761" t="s">
        <v>340</v>
      </c>
      <c r="AR39" s="762"/>
      <c r="AS39" s="762"/>
      <c r="AT39" s="762"/>
      <c r="AU39" s="762"/>
      <c r="AV39" s="762"/>
      <c r="AW39" s="762"/>
      <c r="AX39" s="762"/>
      <c r="AY39" s="763"/>
      <c r="AZ39" s="683">
        <v>72400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56843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1764482</v>
      </c>
      <c r="CS39" s="719"/>
      <c r="CT39" s="719"/>
      <c r="CU39" s="719"/>
      <c r="CV39" s="719"/>
      <c r="CW39" s="719"/>
      <c r="CX39" s="719"/>
      <c r="CY39" s="720"/>
      <c r="CZ39" s="688">
        <v>1.4</v>
      </c>
      <c r="DA39" s="717"/>
      <c r="DB39" s="717"/>
      <c r="DC39" s="721"/>
      <c r="DD39" s="692">
        <v>1663068</v>
      </c>
      <c r="DE39" s="719"/>
      <c r="DF39" s="719"/>
      <c r="DG39" s="719"/>
      <c r="DH39" s="719"/>
      <c r="DI39" s="719"/>
      <c r="DJ39" s="719"/>
      <c r="DK39" s="720"/>
      <c r="DL39" s="692" t="s">
        <v>127</v>
      </c>
      <c r="DM39" s="719"/>
      <c r="DN39" s="719"/>
      <c r="DO39" s="719"/>
      <c r="DP39" s="719"/>
      <c r="DQ39" s="719"/>
      <c r="DR39" s="719"/>
      <c r="DS39" s="719"/>
      <c r="DT39" s="719"/>
      <c r="DU39" s="719"/>
      <c r="DV39" s="720"/>
      <c r="DW39" s="688" t="s">
        <v>251</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251</v>
      </c>
      <c r="AA40" s="686"/>
      <c r="AB40" s="686"/>
      <c r="AC40" s="686"/>
      <c r="AD40" s="687" t="s">
        <v>127</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v>16246</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887661</v>
      </c>
      <c r="CS40" s="684"/>
      <c r="CT40" s="684"/>
      <c r="CU40" s="684"/>
      <c r="CV40" s="684"/>
      <c r="CW40" s="684"/>
      <c r="CX40" s="684"/>
      <c r="CY40" s="685"/>
      <c r="CZ40" s="688">
        <v>0.7</v>
      </c>
      <c r="DA40" s="717"/>
      <c r="DB40" s="717"/>
      <c r="DC40" s="721"/>
      <c r="DD40" s="692">
        <v>657591</v>
      </c>
      <c r="DE40" s="684"/>
      <c r="DF40" s="684"/>
      <c r="DG40" s="684"/>
      <c r="DH40" s="684"/>
      <c r="DI40" s="684"/>
      <c r="DJ40" s="684"/>
      <c r="DK40" s="685"/>
      <c r="DL40" s="692" t="s">
        <v>233</v>
      </c>
      <c r="DM40" s="684"/>
      <c r="DN40" s="684"/>
      <c r="DO40" s="684"/>
      <c r="DP40" s="684"/>
      <c r="DQ40" s="684"/>
      <c r="DR40" s="684"/>
      <c r="DS40" s="684"/>
      <c r="DT40" s="684"/>
      <c r="DU40" s="684"/>
      <c r="DV40" s="685"/>
      <c r="DW40" s="688" t="s">
        <v>127</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3695400</v>
      </c>
      <c r="S41" s="684"/>
      <c r="T41" s="684"/>
      <c r="U41" s="684"/>
      <c r="V41" s="684"/>
      <c r="W41" s="684"/>
      <c r="X41" s="684"/>
      <c r="Y41" s="685"/>
      <c r="Z41" s="686">
        <v>2.8</v>
      </c>
      <c r="AA41" s="686"/>
      <c r="AB41" s="686"/>
      <c r="AC41" s="686"/>
      <c r="AD41" s="687" t="s">
        <v>127</v>
      </c>
      <c r="AE41" s="687"/>
      <c r="AF41" s="687"/>
      <c r="AG41" s="687"/>
      <c r="AH41" s="687"/>
      <c r="AI41" s="687"/>
      <c r="AJ41" s="687"/>
      <c r="AK41" s="687"/>
      <c r="AL41" s="688" t="s">
        <v>233</v>
      </c>
      <c r="AM41" s="689"/>
      <c r="AN41" s="689"/>
      <c r="AO41" s="690"/>
      <c r="AQ41" s="761" t="s">
        <v>349</v>
      </c>
      <c r="AR41" s="762"/>
      <c r="AS41" s="762"/>
      <c r="AT41" s="762"/>
      <c r="AU41" s="762"/>
      <c r="AV41" s="762"/>
      <c r="AW41" s="762"/>
      <c r="AX41" s="762"/>
      <c r="AY41" s="763"/>
      <c r="AZ41" s="683">
        <v>1739789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233</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127</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130683301</v>
      </c>
      <c r="S42" s="769"/>
      <c r="T42" s="769"/>
      <c r="U42" s="769"/>
      <c r="V42" s="769"/>
      <c r="W42" s="769"/>
      <c r="X42" s="769"/>
      <c r="Y42" s="777"/>
      <c r="Z42" s="778">
        <v>100</v>
      </c>
      <c r="AA42" s="778"/>
      <c r="AB42" s="778"/>
      <c r="AC42" s="778"/>
      <c r="AD42" s="779">
        <v>54142163</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6199308</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273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30577134</v>
      </c>
      <c r="CS42" s="684"/>
      <c r="CT42" s="684"/>
      <c r="CU42" s="684"/>
      <c r="CV42" s="684"/>
      <c r="CW42" s="684"/>
      <c r="CX42" s="684"/>
      <c r="CY42" s="685"/>
      <c r="CZ42" s="688">
        <v>24.5</v>
      </c>
      <c r="DA42" s="689"/>
      <c r="DB42" s="689"/>
      <c r="DC42" s="701"/>
      <c r="DD42" s="692">
        <v>9526069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445133</v>
      </c>
      <c r="CS43" s="719"/>
      <c r="CT43" s="719"/>
      <c r="CU43" s="719"/>
      <c r="CV43" s="719"/>
      <c r="CW43" s="719"/>
      <c r="CX43" s="719"/>
      <c r="CY43" s="720"/>
      <c r="CZ43" s="688">
        <v>0.4</v>
      </c>
      <c r="DA43" s="717"/>
      <c r="DB43" s="717"/>
      <c r="DC43" s="721"/>
      <c r="DD43" s="692">
        <v>445133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30131326</v>
      </c>
      <c r="CS44" s="684"/>
      <c r="CT44" s="684"/>
      <c r="CU44" s="684"/>
      <c r="CV44" s="684"/>
      <c r="CW44" s="684"/>
      <c r="CX44" s="684"/>
      <c r="CY44" s="685"/>
      <c r="CZ44" s="688">
        <v>24.1</v>
      </c>
      <c r="DA44" s="689"/>
      <c r="DB44" s="689"/>
      <c r="DC44" s="701"/>
      <c r="DD44" s="692">
        <v>9497522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18910528</v>
      </c>
      <c r="CS45" s="719"/>
      <c r="CT45" s="719"/>
      <c r="CU45" s="719"/>
      <c r="CV45" s="719"/>
      <c r="CW45" s="719"/>
      <c r="CX45" s="719"/>
      <c r="CY45" s="720"/>
      <c r="CZ45" s="688">
        <v>15.1</v>
      </c>
      <c r="DA45" s="717"/>
      <c r="DB45" s="717"/>
      <c r="DC45" s="721"/>
      <c r="DD45" s="692">
        <v>5903443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11136587</v>
      </c>
      <c r="CS46" s="684"/>
      <c r="CT46" s="684"/>
      <c r="CU46" s="684"/>
      <c r="CV46" s="684"/>
      <c r="CW46" s="684"/>
      <c r="CX46" s="684"/>
      <c r="CY46" s="685"/>
      <c r="CZ46" s="688">
        <v>8.9</v>
      </c>
      <c r="DA46" s="689"/>
      <c r="DB46" s="689"/>
      <c r="DC46" s="701"/>
      <c r="DD46" s="692">
        <v>3576285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445808</v>
      </c>
      <c r="CS47" s="719"/>
      <c r="CT47" s="719"/>
      <c r="CU47" s="719"/>
      <c r="CV47" s="719"/>
      <c r="CW47" s="719"/>
      <c r="CX47" s="719"/>
      <c r="CY47" s="720"/>
      <c r="CZ47" s="688">
        <v>0.4</v>
      </c>
      <c r="DA47" s="717"/>
      <c r="DB47" s="717"/>
      <c r="DC47" s="721"/>
      <c r="DD47" s="692">
        <v>28547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125053445</v>
      </c>
      <c r="CS49" s="754"/>
      <c r="CT49" s="754"/>
      <c r="CU49" s="754"/>
      <c r="CV49" s="754"/>
      <c r="CW49" s="754"/>
      <c r="CX49" s="754"/>
      <c r="CY49" s="785"/>
      <c r="CZ49" s="780">
        <v>100</v>
      </c>
      <c r="DA49" s="786"/>
      <c r="DB49" s="786"/>
      <c r="DC49" s="787"/>
      <c r="DD49" s="788">
        <v>72157681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jq4AzJbC9wbAf4faeaibuAkLmGsl4B19aAgHV2cxCgusGP7ZelLGZxc75LMvTGLCUEDWTWXvIx4N4iEB4rVQ==" saltValue="BQb2yWfjzIyeDEcavg93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131053</v>
      </c>
      <c r="R7" s="819"/>
      <c r="S7" s="819"/>
      <c r="T7" s="819"/>
      <c r="U7" s="819"/>
      <c r="V7" s="819">
        <v>125424</v>
      </c>
      <c r="W7" s="819"/>
      <c r="X7" s="819"/>
      <c r="Y7" s="819"/>
      <c r="Z7" s="819"/>
      <c r="AA7" s="819">
        <v>5629</v>
      </c>
      <c r="AB7" s="819"/>
      <c r="AC7" s="819"/>
      <c r="AD7" s="819"/>
      <c r="AE7" s="820"/>
      <c r="AF7" s="821">
        <v>3092</v>
      </c>
      <c r="AG7" s="822"/>
      <c r="AH7" s="822"/>
      <c r="AI7" s="822"/>
      <c r="AJ7" s="823"/>
      <c r="AK7" s="858" t="s">
        <v>548</v>
      </c>
      <c r="AL7" s="859"/>
      <c r="AM7" s="859"/>
      <c r="AN7" s="859"/>
      <c r="AO7" s="859"/>
      <c r="AP7" s="859">
        <v>123479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616</v>
      </c>
      <c r="BT7" s="863"/>
      <c r="BU7" s="863"/>
      <c r="BV7" s="863"/>
      <c r="BW7" s="863"/>
      <c r="BX7" s="863"/>
      <c r="BY7" s="863"/>
      <c r="BZ7" s="863"/>
      <c r="CA7" s="863"/>
      <c r="CB7" s="863"/>
      <c r="CC7" s="863"/>
      <c r="CD7" s="863"/>
      <c r="CE7" s="863"/>
      <c r="CF7" s="863"/>
      <c r="CG7" s="864"/>
      <c r="CH7" s="855">
        <v>0</v>
      </c>
      <c r="CI7" s="856"/>
      <c r="CJ7" s="856"/>
      <c r="CK7" s="856"/>
      <c r="CL7" s="857"/>
      <c r="CM7" s="855">
        <v>178</v>
      </c>
      <c r="CN7" s="856"/>
      <c r="CO7" s="856"/>
      <c r="CP7" s="856"/>
      <c r="CQ7" s="857"/>
      <c r="CR7" s="855">
        <v>65</v>
      </c>
      <c r="CS7" s="856"/>
      <c r="CT7" s="856"/>
      <c r="CU7" s="856"/>
      <c r="CV7" s="857"/>
      <c r="CW7" s="855">
        <v>29</v>
      </c>
      <c r="CX7" s="856"/>
      <c r="CY7" s="856"/>
      <c r="CZ7" s="856"/>
      <c r="DA7" s="857"/>
      <c r="DB7" s="855" t="s">
        <v>548</v>
      </c>
      <c r="DC7" s="856"/>
      <c r="DD7" s="856"/>
      <c r="DE7" s="856"/>
      <c r="DF7" s="857"/>
      <c r="DG7" s="855" t="s">
        <v>548</v>
      </c>
      <c r="DH7" s="856"/>
      <c r="DI7" s="856"/>
      <c r="DJ7" s="856"/>
      <c r="DK7" s="857"/>
      <c r="DL7" s="855" t="s">
        <v>548</v>
      </c>
      <c r="DM7" s="856"/>
      <c r="DN7" s="856"/>
      <c r="DO7" s="856"/>
      <c r="DP7" s="857"/>
      <c r="DQ7" s="855" t="s">
        <v>548</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234</v>
      </c>
      <c r="R8" s="843"/>
      <c r="S8" s="843"/>
      <c r="T8" s="843"/>
      <c r="U8" s="843"/>
      <c r="V8" s="843">
        <v>234</v>
      </c>
      <c r="W8" s="843"/>
      <c r="X8" s="843"/>
      <c r="Y8" s="843"/>
      <c r="Z8" s="843"/>
      <c r="AA8" s="843" t="s">
        <v>548</v>
      </c>
      <c r="AB8" s="843"/>
      <c r="AC8" s="843"/>
      <c r="AD8" s="843"/>
      <c r="AE8" s="844"/>
      <c r="AF8" s="845" t="s">
        <v>390</v>
      </c>
      <c r="AG8" s="846"/>
      <c r="AH8" s="846"/>
      <c r="AI8" s="846"/>
      <c r="AJ8" s="847"/>
      <c r="AK8" s="848" t="s">
        <v>548</v>
      </c>
      <c r="AL8" s="849"/>
      <c r="AM8" s="849"/>
      <c r="AN8" s="849"/>
      <c r="AO8" s="849"/>
      <c r="AP8" s="849">
        <v>1084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617</v>
      </c>
      <c r="BT8" s="853"/>
      <c r="BU8" s="853"/>
      <c r="BV8" s="853"/>
      <c r="BW8" s="853"/>
      <c r="BX8" s="853"/>
      <c r="BY8" s="853"/>
      <c r="BZ8" s="853"/>
      <c r="CA8" s="853"/>
      <c r="CB8" s="853"/>
      <c r="CC8" s="853"/>
      <c r="CD8" s="853"/>
      <c r="CE8" s="853"/>
      <c r="CF8" s="853"/>
      <c r="CG8" s="854"/>
      <c r="CH8" s="865">
        <v>6</v>
      </c>
      <c r="CI8" s="866"/>
      <c r="CJ8" s="866"/>
      <c r="CK8" s="866"/>
      <c r="CL8" s="867"/>
      <c r="CM8" s="865">
        <v>83</v>
      </c>
      <c r="CN8" s="866"/>
      <c r="CO8" s="866"/>
      <c r="CP8" s="866"/>
      <c r="CQ8" s="867"/>
      <c r="CR8" s="865">
        <v>50</v>
      </c>
      <c r="CS8" s="866"/>
      <c r="CT8" s="866"/>
      <c r="CU8" s="866"/>
      <c r="CV8" s="867"/>
      <c r="CW8" s="865">
        <v>36</v>
      </c>
      <c r="CX8" s="866"/>
      <c r="CY8" s="866"/>
      <c r="CZ8" s="866"/>
      <c r="DA8" s="867"/>
      <c r="DB8" s="865" t="s">
        <v>548</v>
      </c>
      <c r="DC8" s="866"/>
      <c r="DD8" s="866"/>
      <c r="DE8" s="866"/>
      <c r="DF8" s="867"/>
      <c r="DG8" s="865" t="s">
        <v>548</v>
      </c>
      <c r="DH8" s="866"/>
      <c r="DI8" s="866"/>
      <c r="DJ8" s="866"/>
      <c r="DK8" s="867"/>
      <c r="DL8" s="865" t="s">
        <v>548</v>
      </c>
      <c r="DM8" s="866"/>
      <c r="DN8" s="866"/>
      <c r="DO8" s="866"/>
      <c r="DP8" s="867"/>
      <c r="DQ8" s="865" t="s">
        <v>548</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618</v>
      </c>
      <c r="BT9" s="853"/>
      <c r="BU9" s="853"/>
      <c r="BV9" s="853"/>
      <c r="BW9" s="853"/>
      <c r="BX9" s="853"/>
      <c r="BY9" s="853"/>
      <c r="BZ9" s="853"/>
      <c r="CA9" s="853"/>
      <c r="CB9" s="853"/>
      <c r="CC9" s="853"/>
      <c r="CD9" s="853"/>
      <c r="CE9" s="853"/>
      <c r="CF9" s="853"/>
      <c r="CG9" s="854"/>
      <c r="CH9" s="865">
        <v>14</v>
      </c>
      <c r="CI9" s="866"/>
      <c r="CJ9" s="866"/>
      <c r="CK9" s="866"/>
      <c r="CL9" s="867"/>
      <c r="CM9" s="865">
        <v>344</v>
      </c>
      <c r="CN9" s="866"/>
      <c r="CO9" s="866"/>
      <c r="CP9" s="866"/>
      <c r="CQ9" s="867"/>
      <c r="CR9" s="865">
        <v>50</v>
      </c>
      <c r="CS9" s="866"/>
      <c r="CT9" s="866"/>
      <c r="CU9" s="866"/>
      <c r="CV9" s="867"/>
      <c r="CW9" s="865">
        <v>34</v>
      </c>
      <c r="CX9" s="866"/>
      <c r="CY9" s="866"/>
      <c r="CZ9" s="866"/>
      <c r="DA9" s="867"/>
      <c r="DB9" s="865" t="s">
        <v>548</v>
      </c>
      <c r="DC9" s="866"/>
      <c r="DD9" s="866"/>
      <c r="DE9" s="866"/>
      <c r="DF9" s="867"/>
      <c r="DG9" s="865" t="s">
        <v>548</v>
      </c>
      <c r="DH9" s="866"/>
      <c r="DI9" s="866"/>
      <c r="DJ9" s="866"/>
      <c r="DK9" s="867"/>
      <c r="DL9" s="865" t="s">
        <v>548</v>
      </c>
      <c r="DM9" s="866"/>
      <c r="DN9" s="866"/>
      <c r="DO9" s="866"/>
      <c r="DP9" s="867"/>
      <c r="DQ9" s="865" t="s">
        <v>548</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619</v>
      </c>
      <c r="BT10" s="853"/>
      <c r="BU10" s="853"/>
      <c r="BV10" s="853"/>
      <c r="BW10" s="853"/>
      <c r="BX10" s="853"/>
      <c r="BY10" s="853"/>
      <c r="BZ10" s="853"/>
      <c r="CA10" s="853"/>
      <c r="CB10" s="853"/>
      <c r="CC10" s="853"/>
      <c r="CD10" s="853"/>
      <c r="CE10" s="853"/>
      <c r="CF10" s="853"/>
      <c r="CG10" s="854"/>
      <c r="CH10" s="865">
        <v>0</v>
      </c>
      <c r="CI10" s="866"/>
      <c r="CJ10" s="866"/>
      <c r="CK10" s="866"/>
      <c r="CL10" s="867"/>
      <c r="CM10" s="865">
        <v>121</v>
      </c>
      <c r="CN10" s="866"/>
      <c r="CO10" s="866"/>
      <c r="CP10" s="866"/>
      <c r="CQ10" s="867"/>
      <c r="CR10" s="865">
        <v>100</v>
      </c>
      <c r="CS10" s="866"/>
      <c r="CT10" s="866"/>
      <c r="CU10" s="866"/>
      <c r="CV10" s="867"/>
      <c r="CW10" s="865">
        <v>45</v>
      </c>
      <c r="CX10" s="866"/>
      <c r="CY10" s="866"/>
      <c r="CZ10" s="866"/>
      <c r="DA10" s="867"/>
      <c r="DB10" s="865" t="s">
        <v>548</v>
      </c>
      <c r="DC10" s="866"/>
      <c r="DD10" s="866"/>
      <c r="DE10" s="866"/>
      <c r="DF10" s="867"/>
      <c r="DG10" s="865" t="s">
        <v>548</v>
      </c>
      <c r="DH10" s="866"/>
      <c r="DI10" s="866"/>
      <c r="DJ10" s="866"/>
      <c r="DK10" s="867"/>
      <c r="DL10" s="865" t="s">
        <v>548</v>
      </c>
      <c r="DM10" s="866"/>
      <c r="DN10" s="866"/>
      <c r="DO10" s="866"/>
      <c r="DP10" s="867"/>
      <c r="DQ10" s="865" t="s">
        <v>548</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620</v>
      </c>
      <c r="BT11" s="853"/>
      <c r="BU11" s="853"/>
      <c r="BV11" s="853"/>
      <c r="BW11" s="853"/>
      <c r="BX11" s="853"/>
      <c r="BY11" s="853"/>
      <c r="BZ11" s="853"/>
      <c r="CA11" s="853"/>
      <c r="CB11" s="853"/>
      <c r="CC11" s="853"/>
      <c r="CD11" s="853"/>
      <c r="CE11" s="853"/>
      <c r="CF11" s="853"/>
      <c r="CG11" s="854"/>
      <c r="CH11" s="865">
        <v>-4</v>
      </c>
      <c r="CI11" s="866"/>
      <c r="CJ11" s="866"/>
      <c r="CK11" s="866"/>
      <c r="CL11" s="867"/>
      <c r="CM11" s="865">
        <v>85</v>
      </c>
      <c r="CN11" s="866"/>
      <c r="CO11" s="866"/>
      <c r="CP11" s="866"/>
      <c r="CQ11" s="867"/>
      <c r="CR11" s="865">
        <v>30</v>
      </c>
      <c r="CS11" s="866"/>
      <c r="CT11" s="866"/>
      <c r="CU11" s="866"/>
      <c r="CV11" s="867"/>
      <c r="CW11" s="865">
        <v>51</v>
      </c>
      <c r="CX11" s="866"/>
      <c r="CY11" s="866"/>
      <c r="CZ11" s="866"/>
      <c r="DA11" s="867"/>
      <c r="DB11" s="865" t="s">
        <v>548</v>
      </c>
      <c r="DC11" s="866"/>
      <c r="DD11" s="866"/>
      <c r="DE11" s="866"/>
      <c r="DF11" s="867"/>
      <c r="DG11" s="865" t="s">
        <v>548</v>
      </c>
      <c r="DH11" s="866"/>
      <c r="DI11" s="866"/>
      <c r="DJ11" s="866"/>
      <c r="DK11" s="867"/>
      <c r="DL11" s="865" t="s">
        <v>548</v>
      </c>
      <c r="DM11" s="866"/>
      <c r="DN11" s="866"/>
      <c r="DO11" s="866"/>
      <c r="DP11" s="867"/>
      <c r="DQ11" s="865" t="s">
        <v>548</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621</v>
      </c>
      <c r="BT12" s="853"/>
      <c r="BU12" s="853"/>
      <c r="BV12" s="853"/>
      <c r="BW12" s="853"/>
      <c r="BX12" s="853"/>
      <c r="BY12" s="853"/>
      <c r="BZ12" s="853"/>
      <c r="CA12" s="853"/>
      <c r="CB12" s="853"/>
      <c r="CC12" s="853"/>
      <c r="CD12" s="853"/>
      <c r="CE12" s="853"/>
      <c r="CF12" s="853"/>
      <c r="CG12" s="854"/>
      <c r="CH12" s="865">
        <v>-63</v>
      </c>
      <c r="CI12" s="866"/>
      <c r="CJ12" s="866"/>
      <c r="CK12" s="866"/>
      <c r="CL12" s="867"/>
      <c r="CM12" s="865">
        <v>347</v>
      </c>
      <c r="CN12" s="866"/>
      <c r="CO12" s="866"/>
      <c r="CP12" s="866"/>
      <c r="CQ12" s="867"/>
      <c r="CR12" s="865">
        <v>100</v>
      </c>
      <c r="CS12" s="866"/>
      <c r="CT12" s="866"/>
      <c r="CU12" s="866"/>
      <c r="CV12" s="867"/>
      <c r="CW12" s="865">
        <v>588</v>
      </c>
      <c r="CX12" s="866"/>
      <c r="CY12" s="866"/>
      <c r="CZ12" s="866"/>
      <c r="DA12" s="867"/>
      <c r="DB12" s="865" t="s">
        <v>548</v>
      </c>
      <c r="DC12" s="866"/>
      <c r="DD12" s="866"/>
      <c r="DE12" s="866"/>
      <c r="DF12" s="867"/>
      <c r="DG12" s="865" t="s">
        <v>548</v>
      </c>
      <c r="DH12" s="866"/>
      <c r="DI12" s="866"/>
      <c r="DJ12" s="866"/>
      <c r="DK12" s="867"/>
      <c r="DL12" s="865" t="s">
        <v>548</v>
      </c>
      <c r="DM12" s="866"/>
      <c r="DN12" s="866"/>
      <c r="DO12" s="866"/>
      <c r="DP12" s="867"/>
      <c r="DQ12" s="865" t="s">
        <v>548</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622</v>
      </c>
      <c r="BT13" s="853"/>
      <c r="BU13" s="853"/>
      <c r="BV13" s="853"/>
      <c r="BW13" s="853"/>
      <c r="BX13" s="853"/>
      <c r="BY13" s="853"/>
      <c r="BZ13" s="853"/>
      <c r="CA13" s="853"/>
      <c r="CB13" s="853"/>
      <c r="CC13" s="853"/>
      <c r="CD13" s="853"/>
      <c r="CE13" s="853"/>
      <c r="CF13" s="853"/>
      <c r="CG13" s="854"/>
      <c r="CH13" s="865">
        <v>1</v>
      </c>
      <c r="CI13" s="866"/>
      <c r="CJ13" s="866"/>
      <c r="CK13" s="866"/>
      <c r="CL13" s="867"/>
      <c r="CM13" s="865">
        <v>64</v>
      </c>
      <c r="CN13" s="866"/>
      <c r="CO13" s="866"/>
      <c r="CP13" s="866"/>
      <c r="CQ13" s="867"/>
      <c r="CR13" s="865">
        <v>50</v>
      </c>
      <c r="CS13" s="866"/>
      <c r="CT13" s="866"/>
      <c r="CU13" s="866"/>
      <c r="CV13" s="867"/>
      <c r="CW13" s="865">
        <v>19</v>
      </c>
      <c r="CX13" s="866"/>
      <c r="CY13" s="866"/>
      <c r="CZ13" s="866"/>
      <c r="DA13" s="867"/>
      <c r="DB13" s="865" t="s">
        <v>548</v>
      </c>
      <c r="DC13" s="866"/>
      <c r="DD13" s="866"/>
      <c r="DE13" s="866"/>
      <c r="DF13" s="867"/>
      <c r="DG13" s="865" t="s">
        <v>548</v>
      </c>
      <c r="DH13" s="866"/>
      <c r="DI13" s="866"/>
      <c r="DJ13" s="866"/>
      <c r="DK13" s="867"/>
      <c r="DL13" s="865" t="s">
        <v>548</v>
      </c>
      <c r="DM13" s="866"/>
      <c r="DN13" s="866"/>
      <c r="DO13" s="866"/>
      <c r="DP13" s="867"/>
      <c r="DQ13" s="865" t="s">
        <v>548</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623</v>
      </c>
      <c r="BT14" s="853"/>
      <c r="BU14" s="853"/>
      <c r="BV14" s="853"/>
      <c r="BW14" s="853"/>
      <c r="BX14" s="853"/>
      <c r="BY14" s="853"/>
      <c r="BZ14" s="853"/>
      <c r="CA14" s="853"/>
      <c r="CB14" s="853"/>
      <c r="CC14" s="853"/>
      <c r="CD14" s="853"/>
      <c r="CE14" s="853"/>
      <c r="CF14" s="853"/>
      <c r="CG14" s="854"/>
      <c r="CH14" s="865">
        <v>-1</v>
      </c>
      <c r="CI14" s="866"/>
      <c r="CJ14" s="866"/>
      <c r="CK14" s="866"/>
      <c r="CL14" s="867"/>
      <c r="CM14" s="865">
        <v>446</v>
      </c>
      <c r="CN14" s="866"/>
      <c r="CO14" s="866"/>
      <c r="CP14" s="866"/>
      <c r="CQ14" s="867"/>
      <c r="CR14" s="865">
        <v>50</v>
      </c>
      <c r="CS14" s="866"/>
      <c r="CT14" s="866"/>
      <c r="CU14" s="866"/>
      <c r="CV14" s="867"/>
      <c r="CW14" s="865" t="s">
        <v>605</v>
      </c>
      <c r="CX14" s="866"/>
      <c r="CY14" s="866"/>
      <c r="CZ14" s="866"/>
      <c r="DA14" s="867"/>
      <c r="DB14" s="865" t="s">
        <v>548</v>
      </c>
      <c r="DC14" s="866"/>
      <c r="DD14" s="866"/>
      <c r="DE14" s="866"/>
      <c r="DF14" s="867"/>
      <c r="DG14" s="865" t="s">
        <v>548</v>
      </c>
      <c r="DH14" s="866"/>
      <c r="DI14" s="866"/>
      <c r="DJ14" s="866"/>
      <c r="DK14" s="867"/>
      <c r="DL14" s="865" t="s">
        <v>548</v>
      </c>
      <c r="DM14" s="866"/>
      <c r="DN14" s="866"/>
      <c r="DO14" s="866"/>
      <c r="DP14" s="867"/>
      <c r="DQ14" s="865" t="s">
        <v>548</v>
      </c>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131099</v>
      </c>
      <c r="R23" s="878"/>
      <c r="S23" s="878"/>
      <c r="T23" s="878"/>
      <c r="U23" s="878"/>
      <c r="V23" s="878">
        <v>125470</v>
      </c>
      <c r="W23" s="878"/>
      <c r="X23" s="878"/>
      <c r="Y23" s="878"/>
      <c r="Z23" s="878"/>
      <c r="AA23" s="878">
        <f t="shared" ref="AA23" si="0">SUM(AA7:AE22)</f>
        <v>5629</v>
      </c>
      <c r="AB23" s="878"/>
      <c r="AC23" s="878"/>
      <c r="AD23" s="878"/>
      <c r="AE23" s="879"/>
      <c r="AF23" s="880">
        <f t="shared" ref="AF23" si="1">SUM(AF7:AJ22)</f>
        <v>3092</v>
      </c>
      <c r="AG23" s="878"/>
      <c r="AH23" s="878"/>
      <c r="AI23" s="878"/>
      <c r="AJ23" s="881"/>
      <c r="AK23" s="882"/>
      <c r="AL23" s="883"/>
      <c r="AM23" s="883"/>
      <c r="AN23" s="883"/>
      <c r="AO23" s="883"/>
      <c r="AP23" s="878">
        <f t="shared" ref="AP23" si="2">SUM(AP7:AT22)</f>
        <v>124563</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23405</v>
      </c>
      <c r="R28" s="907"/>
      <c r="S28" s="907"/>
      <c r="T28" s="907"/>
      <c r="U28" s="907"/>
      <c r="V28" s="907">
        <v>23294</v>
      </c>
      <c r="W28" s="907"/>
      <c r="X28" s="907"/>
      <c r="Y28" s="907"/>
      <c r="Z28" s="907"/>
      <c r="AA28" s="907">
        <v>112</v>
      </c>
      <c r="AB28" s="907"/>
      <c r="AC28" s="907"/>
      <c r="AD28" s="907"/>
      <c r="AE28" s="908"/>
      <c r="AF28" s="909">
        <v>112</v>
      </c>
      <c r="AG28" s="907"/>
      <c r="AH28" s="907"/>
      <c r="AI28" s="907"/>
      <c r="AJ28" s="910"/>
      <c r="AK28" s="911">
        <v>1740</v>
      </c>
      <c r="AL28" s="902"/>
      <c r="AM28" s="902"/>
      <c r="AN28" s="902"/>
      <c r="AO28" s="902"/>
      <c r="AP28" s="902" t="s">
        <v>605</v>
      </c>
      <c r="AQ28" s="902"/>
      <c r="AR28" s="902"/>
      <c r="AS28" s="902"/>
      <c r="AT28" s="902"/>
      <c r="AU28" s="902" t="s">
        <v>548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23788</v>
      </c>
      <c r="R29" s="843"/>
      <c r="S29" s="843"/>
      <c r="T29" s="843"/>
      <c r="U29" s="843"/>
      <c r="V29" s="843">
        <v>22579</v>
      </c>
      <c r="W29" s="843"/>
      <c r="X29" s="843"/>
      <c r="Y29" s="843"/>
      <c r="Z29" s="843"/>
      <c r="AA29" s="843">
        <v>1209</v>
      </c>
      <c r="AB29" s="843"/>
      <c r="AC29" s="843"/>
      <c r="AD29" s="843"/>
      <c r="AE29" s="844"/>
      <c r="AF29" s="845">
        <v>1209</v>
      </c>
      <c r="AG29" s="846"/>
      <c r="AH29" s="846"/>
      <c r="AI29" s="846"/>
      <c r="AJ29" s="847"/>
      <c r="AK29" s="914">
        <v>3317</v>
      </c>
      <c r="AL29" s="915"/>
      <c r="AM29" s="915"/>
      <c r="AN29" s="915"/>
      <c r="AO29" s="915"/>
      <c r="AP29" s="915" t="s">
        <v>548</v>
      </c>
      <c r="AQ29" s="915"/>
      <c r="AR29" s="915"/>
      <c r="AS29" s="915"/>
      <c r="AT29" s="915"/>
      <c r="AU29" s="915" t="s">
        <v>548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3186</v>
      </c>
      <c r="R30" s="843"/>
      <c r="S30" s="843"/>
      <c r="T30" s="843"/>
      <c r="U30" s="843"/>
      <c r="V30" s="843">
        <v>3184</v>
      </c>
      <c r="W30" s="843"/>
      <c r="X30" s="843"/>
      <c r="Y30" s="843"/>
      <c r="Z30" s="843"/>
      <c r="AA30" s="843">
        <v>1</v>
      </c>
      <c r="AB30" s="843"/>
      <c r="AC30" s="843"/>
      <c r="AD30" s="843"/>
      <c r="AE30" s="844"/>
      <c r="AF30" s="845">
        <v>1</v>
      </c>
      <c r="AG30" s="846"/>
      <c r="AH30" s="846"/>
      <c r="AI30" s="846"/>
      <c r="AJ30" s="847"/>
      <c r="AK30" s="914">
        <v>2883</v>
      </c>
      <c r="AL30" s="915"/>
      <c r="AM30" s="915"/>
      <c r="AN30" s="915"/>
      <c r="AO30" s="915"/>
      <c r="AP30" s="915" t="s">
        <v>548</v>
      </c>
      <c r="AQ30" s="915"/>
      <c r="AR30" s="915"/>
      <c r="AS30" s="915"/>
      <c r="AT30" s="915"/>
      <c r="AU30" s="915" t="s">
        <v>548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42</v>
      </c>
      <c r="R31" s="843"/>
      <c r="S31" s="843"/>
      <c r="T31" s="843"/>
      <c r="U31" s="843"/>
      <c r="V31" s="843">
        <v>37</v>
      </c>
      <c r="W31" s="843"/>
      <c r="X31" s="843"/>
      <c r="Y31" s="843"/>
      <c r="Z31" s="843"/>
      <c r="AA31" s="843">
        <v>5</v>
      </c>
      <c r="AB31" s="843"/>
      <c r="AC31" s="843"/>
      <c r="AD31" s="843"/>
      <c r="AE31" s="844"/>
      <c r="AF31" s="845">
        <v>5</v>
      </c>
      <c r="AG31" s="846"/>
      <c r="AH31" s="846"/>
      <c r="AI31" s="846"/>
      <c r="AJ31" s="847"/>
      <c r="AK31" s="914" t="s">
        <v>548</v>
      </c>
      <c r="AL31" s="915"/>
      <c r="AM31" s="915"/>
      <c r="AN31" s="915"/>
      <c r="AO31" s="915"/>
      <c r="AP31" s="915" t="s">
        <v>548</v>
      </c>
      <c r="AQ31" s="915"/>
      <c r="AR31" s="915"/>
      <c r="AS31" s="915"/>
      <c r="AT31" s="915"/>
      <c r="AU31" s="915" t="s">
        <v>605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409</v>
      </c>
      <c r="C32" s="840"/>
      <c r="D32" s="840"/>
      <c r="E32" s="840"/>
      <c r="F32" s="840"/>
      <c r="G32" s="840"/>
      <c r="H32" s="840"/>
      <c r="I32" s="840"/>
      <c r="J32" s="840"/>
      <c r="K32" s="840"/>
      <c r="L32" s="840"/>
      <c r="M32" s="840"/>
      <c r="N32" s="840"/>
      <c r="O32" s="840"/>
      <c r="P32" s="841"/>
      <c r="Q32" s="842">
        <v>167</v>
      </c>
      <c r="R32" s="843"/>
      <c r="S32" s="843"/>
      <c r="T32" s="843"/>
      <c r="U32" s="843"/>
      <c r="V32" s="843">
        <v>156</v>
      </c>
      <c r="W32" s="843"/>
      <c r="X32" s="843"/>
      <c r="Y32" s="843"/>
      <c r="Z32" s="843"/>
      <c r="AA32" s="843">
        <v>11</v>
      </c>
      <c r="AB32" s="843"/>
      <c r="AC32" s="843"/>
      <c r="AD32" s="843"/>
      <c r="AE32" s="844"/>
      <c r="AF32" s="845">
        <v>11</v>
      </c>
      <c r="AG32" s="846"/>
      <c r="AH32" s="846"/>
      <c r="AI32" s="846"/>
      <c r="AJ32" s="847"/>
      <c r="AK32" s="914">
        <v>72</v>
      </c>
      <c r="AL32" s="915"/>
      <c r="AM32" s="915"/>
      <c r="AN32" s="915"/>
      <c r="AO32" s="915"/>
      <c r="AP32" s="915">
        <v>101</v>
      </c>
      <c r="AQ32" s="915"/>
      <c r="AR32" s="915"/>
      <c r="AS32" s="915"/>
      <c r="AT32" s="915"/>
      <c r="AU32" s="915">
        <v>47</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5644</v>
      </c>
      <c r="R33" s="843"/>
      <c r="S33" s="843"/>
      <c r="T33" s="843"/>
      <c r="U33" s="843"/>
      <c r="V33" s="843">
        <v>5292</v>
      </c>
      <c r="W33" s="843"/>
      <c r="X33" s="843"/>
      <c r="Y33" s="843"/>
      <c r="Z33" s="843"/>
      <c r="AA33" s="843">
        <v>351</v>
      </c>
      <c r="AB33" s="843"/>
      <c r="AC33" s="843"/>
      <c r="AD33" s="843"/>
      <c r="AE33" s="844"/>
      <c r="AF33" s="845">
        <v>2030</v>
      </c>
      <c r="AG33" s="846"/>
      <c r="AH33" s="846"/>
      <c r="AI33" s="846"/>
      <c r="AJ33" s="847"/>
      <c r="AK33" s="914">
        <v>174</v>
      </c>
      <c r="AL33" s="915"/>
      <c r="AM33" s="915"/>
      <c r="AN33" s="915"/>
      <c r="AO33" s="915"/>
      <c r="AP33" s="915">
        <v>20946</v>
      </c>
      <c r="AQ33" s="915"/>
      <c r="AR33" s="915"/>
      <c r="AS33" s="915"/>
      <c r="AT33" s="915"/>
      <c r="AU33" s="915">
        <v>84</v>
      </c>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412</v>
      </c>
      <c r="C34" s="840"/>
      <c r="D34" s="840"/>
      <c r="E34" s="840"/>
      <c r="F34" s="840"/>
      <c r="G34" s="840"/>
      <c r="H34" s="840"/>
      <c r="I34" s="840"/>
      <c r="J34" s="840"/>
      <c r="K34" s="840"/>
      <c r="L34" s="840"/>
      <c r="M34" s="840"/>
      <c r="N34" s="840"/>
      <c r="O34" s="840"/>
      <c r="P34" s="841"/>
      <c r="Q34" s="842">
        <v>8892</v>
      </c>
      <c r="R34" s="843"/>
      <c r="S34" s="843"/>
      <c r="T34" s="843"/>
      <c r="U34" s="843"/>
      <c r="V34" s="843">
        <v>8587</v>
      </c>
      <c r="W34" s="843"/>
      <c r="X34" s="843"/>
      <c r="Y34" s="843"/>
      <c r="Z34" s="843"/>
      <c r="AA34" s="843">
        <v>306</v>
      </c>
      <c r="AB34" s="843"/>
      <c r="AC34" s="843"/>
      <c r="AD34" s="843"/>
      <c r="AE34" s="844"/>
      <c r="AF34" s="845">
        <v>1258</v>
      </c>
      <c r="AG34" s="846"/>
      <c r="AH34" s="846"/>
      <c r="AI34" s="846"/>
      <c r="AJ34" s="847"/>
      <c r="AK34" s="914">
        <v>5060</v>
      </c>
      <c r="AL34" s="915"/>
      <c r="AM34" s="915"/>
      <c r="AN34" s="915"/>
      <c r="AO34" s="915"/>
      <c r="AP34" s="915">
        <v>76842</v>
      </c>
      <c r="AQ34" s="915"/>
      <c r="AR34" s="915"/>
      <c r="AS34" s="915"/>
      <c r="AT34" s="915"/>
      <c r="AU34" s="915">
        <v>49640</v>
      </c>
      <c r="AV34" s="915"/>
      <c r="AW34" s="915"/>
      <c r="AX34" s="915"/>
      <c r="AY34" s="915"/>
      <c r="AZ34" s="916"/>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414</v>
      </c>
      <c r="C35" s="840"/>
      <c r="D35" s="840"/>
      <c r="E35" s="840"/>
      <c r="F35" s="840"/>
      <c r="G35" s="840"/>
      <c r="H35" s="840"/>
      <c r="I35" s="840"/>
      <c r="J35" s="840"/>
      <c r="K35" s="840"/>
      <c r="L35" s="840"/>
      <c r="M35" s="840"/>
      <c r="N35" s="840"/>
      <c r="O35" s="840"/>
      <c r="P35" s="841"/>
      <c r="Q35" s="842">
        <v>1137</v>
      </c>
      <c r="R35" s="843"/>
      <c r="S35" s="843"/>
      <c r="T35" s="843"/>
      <c r="U35" s="843"/>
      <c r="V35" s="843">
        <v>496</v>
      </c>
      <c r="W35" s="843"/>
      <c r="X35" s="843"/>
      <c r="Y35" s="843"/>
      <c r="Z35" s="843"/>
      <c r="AA35" s="843">
        <v>641</v>
      </c>
      <c r="AB35" s="843"/>
      <c r="AC35" s="843"/>
      <c r="AD35" s="843"/>
      <c r="AE35" s="844"/>
      <c r="AF35" s="845">
        <v>606</v>
      </c>
      <c r="AG35" s="846"/>
      <c r="AH35" s="846"/>
      <c r="AI35" s="846"/>
      <c r="AJ35" s="847"/>
      <c r="AK35" s="914" t="s">
        <v>548</v>
      </c>
      <c r="AL35" s="915"/>
      <c r="AM35" s="915"/>
      <c r="AN35" s="915"/>
      <c r="AO35" s="915"/>
      <c r="AP35" s="915">
        <v>328</v>
      </c>
      <c r="AQ35" s="915"/>
      <c r="AR35" s="915"/>
      <c r="AS35" s="915"/>
      <c r="AT35" s="915"/>
      <c r="AU35" s="915" t="s">
        <v>605</v>
      </c>
      <c r="AV35" s="915"/>
      <c r="AW35" s="915"/>
      <c r="AX35" s="915"/>
      <c r="AY35" s="915"/>
      <c r="AZ35" s="916"/>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416</v>
      </c>
      <c r="C36" s="840"/>
      <c r="D36" s="840"/>
      <c r="E36" s="840"/>
      <c r="F36" s="840"/>
      <c r="G36" s="840"/>
      <c r="H36" s="840"/>
      <c r="I36" s="840"/>
      <c r="J36" s="840"/>
      <c r="K36" s="840"/>
      <c r="L36" s="840"/>
      <c r="M36" s="840"/>
      <c r="N36" s="840"/>
      <c r="O36" s="840"/>
      <c r="P36" s="841"/>
      <c r="Q36" s="842">
        <v>990</v>
      </c>
      <c r="R36" s="843"/>
      <c r="S36" s="843"/>
      <c r="T36" s="843"/>
      <c r="U36" s="843"/>
      <c r="V36" s="843">
        <v>940</v>
      </c>
      <c r="W36" s="843"/>
      <c r="X36" s="843"/>
      <c r="Y36" s="843"/>
      <c r="Z36" s="843"/>
      <c r="AA36" s="843">
        <v>50</v>
      </c>
      <c r="AB36" s="843"/>
      <c r="AC36" s="843"/>
      <c r="AD36" s="843"/>
      <c r="AE36" s="844"/>
      <c r="AF36" s="845">
        <v>42</v>
      </c>
      <c r="AG36" s="846"/>
      <c r="AH36" s="846"/>
      <c r="AI36" s="846"/>
      <c r="AJ36" s="847"/>
      <c r="AK36" s="914">
        <v>407</v>
      </c>
      <c r="AL36" s="915"/>
      <c r="AM36" s="915"/>
      <c r="AN36" s="915"/>
      <c r="AO36" s="915"/>
      <c r="AP36" s="915">
        <v>4959</v>
      </c>
      <c r="AQ36" s="915"/>
      <c r="AR36" s="915"/>
      <c r="AS36" s="915"/>
      <c r="AT36" s="915"/>
      <c r="AU36" s="915">
        <v>4006</v>
      </c>
      <c r="AV36" s="915"/>
      <c r="AW36" s="915"/>
      <c r="AX36" s="915"/>
      <c r="AY36" s="915"/>
      <c r="AZ36" s="916"/>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418</v>
      </c>
      <c r="C37" s="840"/>
      <c r="D37" s="840"/>
      <c r="E37" s="840"/>
      <c r="F37" s="840"/>
      <c r="G37" s="840"/>
      <c r="H37" s="840"/>
      <c r="I37" s="840"/>
      <c r="J37" s="840"/>
      <c r="K37" s="840"/>
      <c r="L37" s="840"/>
      <c r="M37" s="840"/>
      <c r="N37" s="840"/>
      <c r="O37" s="840"/>
      <c r="P37" s="841"/>
      <c r="Q37" s="842">
        <v>202</v>
      </c>
      <c r="R37" s="843"/>
      <c r="S37" s="843"/>
      <c r="T37" s="843"/>
      <c r="U37" s="843"/>
      <c r="V37" s="843">
        <v>72</v>
      </c>
      <c r="W37" s="843"/>
      <c r="X37" s="843"/>
      <c r="Y37" s="843"/>
      <c r="Z37" s="843"/>
      <c r="AA37" s="843">
        <v>131</v>
      </c>
      <c r="AB37" s="843"/>
      <c r="AC37" s="843"/>
      <c r="AD37" s="843"/>
      <c r="AE37" s="844"/>
      <c r="AF37" s="845">
        <v>106</v>
      </c>
      <c r="AG37" s="846"/>
      <c r="AH37" s="846"/>
      <c r="AI37" s="846"/>
      <c r="AJ37" s="847"/>
      <c r="AK37" s="914">
        <v>16</v>
      </c>
      <c r="AL37" s="915"/>
      <c r="AM37" s="915"/>
      <c r="AN37" s="915"/>
      <c r="AO37" s="915"/>
      <c r="AP37" s="915" t="s">
        <v>605</v>
      </c>
      <c r="AQ37" s="915"/>
      <c r="AR37" s="915"/>
      <c r="AS37" s="915"/>
      <c r="AT37" s="915"/>
      <c r="AU37" s="915">
        <v>248</v>
      </c>
      <c r="AV37" s="915"/>
      <c r="AW37" s="915"/>
      <c r="AX37" s="915"/>
      <c r="AY37" s="915"/>
      <c r="AZ37" s="916"/>
      <c r="BA37" s="916"/>
      <c r="BB37" s="916"/>
      <c r="BC37" s="916"/>
      <c r="BD37" s="916"/>
      <c r="BE37" s="912" t="s">
        <v>419</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420</v>
      </c>
      <c r="C38" s="840"/>
      <c r="D38" s="840"/>
      <c r="E38" s="840"/>
      <c r="F38" s="840"/>
      <c r="G38" s="840"/>
      <c r="H38" s="840"/>
      <c r="I38" s="840"/>
      <c r="J38" s="840"/>
      <c r="K38" s="840"/>
      <c r="L38" s="840"/>
      <c r="M38" s="840"/>
      <c r="N38" s="840"/>
      <c r="O38" s="840"/>
      <c r="P38" s="841"/>
      <c r="Q38" s="842">
        <v>4</v>
      </c>
      <c r="R38" s="843"/>
      <c r="S38" s="843"/>
      <c r="T38" s="843"/>
      <c r="U38" s="843"/>
      <c r="V38" s="843">
        <v>4</v>
      </c>
      <c r="W38" s="843"/>
      <c r="X38" s="843"/>
      <c r="Y38" s="843"/>
      <c r="Z38" s="843"/>
      <c r="AA38" s="843" t="s">
        <v>605</v>
      </c>
      <c r="AB38" s="843"/>
      <c r="AC38" s="843"/>
      <c r="AD38" s="843"/>
      <c r="AE38" s="844"/>
      <c r="AF38" s="845" t="s">
        <v>127</v>
      </c>
      <c r="AG38" s="846"/>
      <c r="AH38" s="846"/>
      <c r="AI38" s="846"/>
      <c r="AJ38" s="847"/>
      <c r="AK38" s="914" t="s">
        <v>548</v>
      </c>
      <c r="AL38" s="915"/>
      <c r="AM38" s="915"/>
      <c r="AN38" s="915"/>
      <c r="AO38" s="915"/>
      <c r="AP38" s="915" t="s">
        <v>548</v>
      </c>
      <c r="AQ38" s="915"/>
      <c r="AR38" s="915"/>
      <c r="AS38" s="915"/>
      <c r="AT38" s="915"/>
      <c r="AU38" s="915" t="s">
        <v>548</v>
      </c>
      <c r="AV38" s="915"/>
      <c r="AW38" s="915"/>
      <c r="AX38" s="915"/>
      <c r="AY38" s="915"/>
      <c r="AZ38" s="916"/>
      <c r="BA38" s="916"/>
      <c r="BB38" s="916"/>
      <c r="BC38" s="916"/>
      <c r="BD38" s="916"/>
      <c r="BE38" s="912" t="s">
        <v>421</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423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5382</v>
      </c>
      <c r="AG63" s="926"/>
      <c r="AH63" s="926"/>
      <c r="AI63" s="926"/>
      <c r="AJ63" s="927"/>
      <c r="AK63" s="928"/>
      <c r="AL63" s="923"/>
      <c r="AM63" s="923"/>
      <c r="AN63" s="923"/>
      <c r="AO63" s="923"/>
      <c r="AP63" s="926">
        <v>103175</v>
      </c>
      <c r="AQ63" s="926"/>
      <c r="AR63" s="926"/>
      <c r="AS63" s="926"/>
      <c r="AT63" s="926"/>
      <c r="AU63" s="926">
        <v>54026</v>
      </c>
      <c r="AV63" s="926"/>
      <c r="AW63" s="926"/>
      <c r="AX63" s="926"/>
      <c r="AY63" s="926"/>
      <c r="AZ63" s="930"/>
      <c r="BA63" s="930"/>
      <c r="BB63" s="930"/>
      <c r="BC63" s="930"/>
      <c r="BD63" s="930"/>
      <c r="BE63" s="931"/>
      <c r="BF63" s="931"/>
      <c r="BG63" s="931"/>
      <c r="BH63" s="931"/>
      <c r="BI63" s="932"/>
      <c r="BJ63" s="933" t="s">
        <v>390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431</v>
      </c>
      <c r="AQ66" s="802"/>
      <c r="AR66" s="802"/>
      <c r="AS66" s="802"/>
      <c r="AT66" s="803"/>
      <c r="AU66" s="801" t="s">
        <v>432</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606</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605</v>
      </c>
      <c r="AQ68" s="950"/>
      <c r="AR68" s="950"/>
      <c r="AS68" s="950"/>
      <c r="AT68" s="950"/>
      <c r="AU68" s="950" t="s">
        <v>605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607</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605</v>
      </c>
      <c r="AQ69" s="915"/>
      <c r="AR69" s="915"/>
      <c r="AS69" s="915"/>
      <c r="AT69" s="915"/>
      <c r="AU69" s="915" t="s">
        <v>605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608</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605</v>
      </c>
      <c r="AL70" s="915"/>
      <c r="AM70" s="915"/>
      <c r="AN70" s="915"/>
      <c r="AO70" s="915"/>
      <c r="AP70" s="915" t="s">
        <v>605</v>
      </c>
      <c r="AQ70" s="915"/>
      <c r="AR70" s="915"/>
      <c r="AS70" s="915"/>
      <c r="AT70" s="915"/>
      <c r="AU70" s="915" t="s">
        <v>605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609</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605</v>
      </c>
      <c r="AL71" s="915"/>
      <c r="AM71" s="915"/>
      <c r="AN71" s="915"/>
      <c r="AO71" s="915"/>
      <c r="AP71" s="915" t="s">
        <v>605</v>
      </c>
      <c r="AQ71" s="915"/>
      <c r="AR71" s="915"/>
      <c r="AS71" s="915"/>
      <c r="AT71" s="915"/>
      <c r="AU71" s="915" t="s">
        <v>605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610</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605</v>
      </c>
      <c r="AQ72" s="915"/>
      <c r="AR72" s="915"/>
      <c r="AS72" s="915"/>
      <c r="AT72" s="915"/>
      <c r="AU72" s="915" t="s">
        <v>605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611</v>
      </c>
      <c r="C73" s="958"/>
      <c r="D73" s="958"/>
      <c r="E73" s="958"/>
      <c r="F73" s="958"/>
      <c r="G73" s="958"/>
      <c r="H73" s="958"/>
      <c r="I73" s="958"/>
      <c r="J73" s="958"/>
      <c r="K73" s="958"/>
      <c r="L73" s="958"/>
      <c r="M73" s="958"/>
      <c r="N73" s="958"/>
      <c r="O73" s="958"/>
      <c r="P73" s="959"/>
      <c r="Q73" s="960">
        <v>313</v>
      </c>
      <c r="R73" s="915"/>
      <c r="S73" s="915"/>
      <c r="T73" s="915"/>
      <c r="U73" s="915"/>
      <c r="V73" s="915">
        <v>285</v>
      </c>
      <c r="W73" s="915"/>
      <c r="X73" s="915"/>
      <c r="Y73" s="915"/>
      <c r="Z73" s="915"/>
      <c r="AA73" s="915">
        <v>28</v>
      </c>
      <c r="AB73" s="915"/>
      <c r="AC73" s="915"/>
      <c r="AD73" s="915"/>
      <c r="AE73" s="915"/>
      <c r="AF73" s="915">
        <v>28</v>
      </c>
      <c r="AG73" s="915"/>
      <c r="AH73" s="915"/>
      <c r="AI73" s="915"/>
      <c r="AJ73" s="915"/>
      <c r="AK73" s="915">
        <v>65</v>
      </c>
      <c r="AL73" s="915"/>
      <c r="AM73" s="915"/>
      <c r="AN73" s="915"/>
      <c r="AO73" s="915"/>
      <c r="AP73" s="915" t="s">
        <v>605</v>
      </c>
      <c r="AQ73" s="915"/>
      <c r="AR73" s="915"/>
      <c r="AS73" s="915"/>
      <c r="AT73" s="915"/>
      <c r="AU73" s="915" t="s">
        <v>605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612</v>
      </c>
      <c r="C74" s="958"/>
      <c r="D74" s="958"/>
      <c r="E74" s="958"/>
      <c r="F74" s="958"/>
      <c r="G74" s="958"/>
      <c r="H74" s="958"/>
      <c r="I74" s="958"/>
      <c r="J74" s="958"/>
      <c r="K74" s="958"/>
      <c r="L74" s="958"/>
      <c r="M74" s="958"/>
      <c r="N74" s="958"/>
      <c r="O74" s="958"/>
      <c r="P74" s="959"/>
      <c r="Q74" s="960">
        <v>741</v>
      </c>
      <c r="R74" s="915"/>
      <c r="S74" s="915"/>
      <c r="T74" s="915"/>
      <c r="U74" s="915"/>
      <c r="V74" s="915">
        <v>712</v>
      </c>
      <c r="W74" s="915"/>
      <c r="X74" s="915"/>
      <c r="Y74" s="915"/>
      <c r="Z74" s="915"/>
      <c r="AA74" s="915">
        <v>29</v>
      </c>
      <c r="AB74" s="915"/>
      <c r="AC74" s="915"/>
      <c r="AD74" s="915"/>
      <c r="AE74" s="915"/>
      <c r="AF74" s="915">
        <v>29</v>
      </c>
      <c r="AG74" s="915"/>
      <c r="AH74" s="915"/>
      <c r="AI74" s="915"/>
      <c r="AJ74" s="915"/>
      <c r="AK74" s="915" t="s">
        <v>605</v>
      </c>
      <c r="AL74" s="915"/>
      <c r="AM74" s="915"/>
      <c r="AN74" s="915"/>
      <c r="AO74" s="915"/>
      <c r="AP74" s="915">
        <v>7</v>
      </c>
      <c r="AQ74" s="915"/>
      <c r="AR74" s="915"/>
      <c r="AS74" s="915"/>
      <c r="AT74" s="915"/>
      <c r="AU74" s="915">
        <v>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613</v>
      </c>
      <c r="C75" s="958"/>
      <c r="D75" s="958"/>
      <c r="E75" s="958"/>
      <c r="F75" s="958"/>
      <c r="G75" s="958"/>
      <c r="H75" s="958"/>
      <c r="I75" s="958"/>
      <c r="J75" s="958"/>
      <c r="K75" s="958"/>
      <c r="L75" s="958"/>
      <c r="M75" s="958"/>
      <c r="N75" s="958"/>
      <c r="O75" s="958"/>
      <c r="P75" s="959"/>
      <c r="Q75" s="963">
        <v>728</v>
      </c>
      <c r="R75" s="964"/>
      <c r="S75" s="964"/>
      <c r="T75" s="964"/>
      <c r="U75" s="914"/>
      <c r="V75" s="965">
        <v>694</v>
      </c>
      <c r="W75" s="964"/>
      <c r="X75" s="964"/>
      <c r="Y75" s="964"/>
      <c r="Z75" s="914"/>
      <c r="AA75" s="965">
        <v>34</v>
      </c>
      <c r="AB75" s="964"/>
      <c r="AC75" s="964"/>
      <c r="AD75" s="964"/>
      <c r="AE75" s="914"/>
      <c r="AF75" s="965">
        <v>34</v>
      </c>
      <c r="AG75" s="964"/>
      <c r="AH75" s="964"/>
      <c r="AI75" s="964"/>
      <c r="AJ75" s="914"/>
      <c r="AK75" s="965" t="s">
        <v>605</v>
      </c>
      <c r="AL75" s="964"/>
      <c r="AM75" s="964"/>
      <c r="AN75" s="964"/>
      <c r="AO75" s="914"/>
      <c r="AP75" s="965" t="s">
        <v>605</v>
      </c>
      <c r="AQ75" s="964"/>
      <c r="AR75" s="964"/>
      <c r="AS75" s="964"/>
      <c r="AT75" s="914"/>
      <c r="AU75" s="965" t="s">
        <v>605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614</v>
      </c>
      <c r="C76" s="958"/>
      <c r="D76" s="958"/>
      <c r="E76" s="958"/>
      <c r="F76" s="958"/>
      <c r="G76" s="958"/>
      <c r="H76" s="958"/>
      <c r="I76" s="958"/>
      <c r="J76" s="958"/>
      <c r="K76" s="958"/>
      <c r="L76" s="958"/>
      <c r="M76" s="958"/>
      <c r="N76" s="958"/>
      <c r="O76" s="958"/>
      <c r="P76" s="959"/>
      <c r="Q76" s="963">
        <v>171</v>
      </c>
      <c r="R76" s="964"/>
      <c r="S76" s="964"/>
      <c r="T76" s="964"/>
      <c r="U76" s="914"/>
      <c r="V76" s="965">
        <v>167</v>
      </c>
      <c r="W76" s="964"/>
      <c r="X76" s="964"/>
      <c r="Y76" s="964"/>
      <c r="Z76" s="914"/>
      <c r="AA76" s="965">
        <v>4</v>
      </c>
      <c r="AB76" s="964"/>
      <c r="AC76" s="964"/>
      <c r="AD76" s="964"/>
      <c r="AE76" s="914"/>
      <c r="AF76" s="965">
        <v>4</v>
      </c>
      <c r="AG76" s="964"/>
      <c r="AH76" s="964"/>
      <c r="AI76" s="964"/>
      <c r="AJ76" s="914"/>
      <c r="AK76" s="965" t="s">
        <v>605</v>
      </c>
      <c r="AL76" s="964"/>
      <c r="AM76" s="964"/>
      <c r="AN76" s="964"/>
      <c r="AO76" s="914"/>
      <c r="AP76" s="965">
        <v>95</v>
      </c>
      <c r="AQ76" s="964"/>
      <c r="AR76" s="964"/>
      <c r="AS76" s="964"/>
      <c r="AT76" s="914"/>
      <c r="AU76" s="965">
        <v>12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615</v>
      </c>
      <c r="C77" s="958"/>
      <c r="D77" s="958"/>
      <c r="E77" s="958"/>
      <c r="F77" s="958"/>
      <c r="G77" s="958"/>
      <c r="H77" s="958"/>
      <c r="I77" s="958"/>
      <c r="J77" s="958"/>
      <c r="K77" s="958"/>
      <c r="L77" s="958"/>
      <c r="M77" s="958"/>
      <c r="N77" s="958"/>
      <c r="O77" s="958"/>
      <c r="P77" s="959"/>
      <c r="Q77" s="963">
        <v>377</v>
      </c>
      <c r="R77" s="964"/>
      <c r="S77" s="964"/>
      <c r="T77" s="964"/>
      <c r="U77" s="914"/>
      <c r="V77" s="965">
        <v>375</v>
      </c>
      <c r="W77" s="964"/>
      <c r="X77" s="964"/>
      <c r="Y77" s="964"/>
      <c r="Z77" s="914"/>
      <c r="AA77" s="965">
        <v>2</v>
      </c>
      <c r="AB77" s="964"/>
      <c r="AC77" s="964"/>
      <c r="AD77" s="964"/>
      <c r="AE77" s="914"/>
      <c r="AF77" s="965">
        <v>2</v>
      </c>
      <c r="AG77" s="964"/>
      <c r="AH77" s="964"/>
      <c r="AI77" s="964"/>
      <c r="AJ77" s="914"/>
      <c r="AK77" s="965" t="s">
        <v>605</v>
      </c>
      <c r="AL77" s="964"/>
      <c r="AM77" s="964"/>
      <c r="AN77" s="964"/>
      <c r="AO77" s="914"/>
      <c r="AP77" s="965" t="s">
        <v>605</v>
      </c>
      <c r="AQ77" s="964"/>
      <c r="AR77" s="964"/>
      <c r="AS77" s="964"/>
      <c r="AT77" s="914"/>
      <c r="AU77" s="965" t="s">
        <v>605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7202</v>
      </c>
      <c r="AG88" s="926"/>
      <c r="AH88" s="926"/>
      <c r="AI88" s="926"/>
      <c r="AJ88" s="926"/>
      <c r="AK88" s="923"/>
      <c r="AL88" s="923"/>
      <c r="AM88" s="923"/>
      <c r="AN88" s="923"/>
      <c r="AO88" s="923"/>
      <c r="AP88" s="926">
        <v>102</v>
      </c>
      <c r="AQ88" s="926"/>
      <c r="AR88" s="926"/>
      <c r="AS88" s="926"/>
      <c r="AT88" s="926"/>
      <c r="AU88" s="926">
        <v>14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495</v>
      </c>
      <c r="CS102" s="934"/>
      <c r="CT102" s="934"/>
      <c r="CU102" s="934"/>
      <c r="CV102" s="977"/>
      <c r="CW102" s="976">
        <v>802</v>
      </c>
      <c r="CX102" s="934"/>
      <c r="CY102" s="934"/>
      <c r="CZ102" s="934"/>
      <c r="DA102" s="977"/>
      <c r="DB102" s="976" t="s">
        <v>548</v>
      </c>
      <c r="DC102" s="934"/>
      <c r="DD102" s="934"/>
      <c r="DE102" s="934"/>
      <c r="DF102" s="977"/>
      <c r="DG102" s="976" t="s">
        <v>548</v>
      </c>
      <c r="DH102" s="934"/>
      <c r="DI102" s="934"/>
      <c r="DJ102" s="934"/>
      <c r="DK102" s="977"/>
      <c r="DL102" s="976" t="s">
        <v>548</v>
      </c>
      <c r="DM102" s="934"/>
      <c r="DN102" s="934"/>
      <c r="DO102" s="934"/>
      <c r="DP102" s="977"/>
      <c r="DQ102" s="976" t="s">
        <v>548</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308</v>
      </c>
      <c r="AG109" s="979"/>
      <c r="AH109" s="979"/>
      <c r="AI109" s="979"/>
      <c r="AJ109" s="980"/>
      <c r="AK109" s="978" t="s">
        <v>307</v>
      </c>
      <c r="AL109" s="979"/>
      <c r="AM109" s="979"/>
      <c r="AN109" s="979"/>
      <c r="AO109" s="980"/>
      <c r="AP109" s="978" t="s">
        <v>443</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308</v>
      </c>
      <c r="BW109" s="979"/>
      <c r="BX109" s="979"/>
      <c r="BY109" s="979"/>
      <c r="BZ109" s="980"/>
      <c r="CA109" s="978" t="s">
        <v>307</v>
      </c>
      <c r="CB109" s="979"/>
      <c r="CC109" s="979"/>
      <c r="CD109" s="979"/>
      <c r="CE109" s="980"/>
      <c r="CF109" s="999" t="s">
        <v>443</v>
      </c>
      <c r="CG109" s="999"/>
      <c r="CH109" s="999"/>
      <c r="CI109" s="999"/>
      <c r="CJ109" s="999"/>
      <c r="CK109" s="978" t="s">
        <v>444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308</v>
      </c>
      <c r="DM109" s="979"/>
      <c r="DN109" s="979"/>
      <c r="DO109" s="979"/>
      <c r="DP109" s="980"/>
      <c r="DQ109" s="978" t="s">
        <v>307</v>
      </c>
      <c r="DR109" s="979"/>
      <c r="DS109" s="979"/>
      <c r="DT109" s="979"/>
      <c r="DU109" s="980"/>
      <c r="DV109" s="978" t="s">
        <v>443</v>
      </c>
      <c r="DW109" s="979"/>
      <c r="DX109" s="979"/>
      <c r="DY109" s="979"/>
      <c r="DZ109" s="981"/>
    </row>
    <row r="110" spans="1:131" s="247" customFormat="1" ht="26.25" customHeight="1">
      <c r="A110" s="982" t="s">
        <v>445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9360006</v>
      </c>
      <c r="AB110" s="986"/>
      <c r="AC110" s="986"/>
      <c r="AD110" s="986"/>
      <c r="AE110" s="987"/>
      <c r="AF110" s="988">
        <v>9923961</v>
      </c>
      <c r="AG110" s="986"/>
      <c r="AH110" s="986"/>
      <c r="AI110" s="986"/>
      <c r="AJ110" s="987"/>
      <c r="AK110" s="988">
        <v>9854922</v>
      </c>
      <c r="AL110" s="986"/>
      <c r="AM110" s="986"/>
      <c r="AN110" s="986"/>
      <c r="AO110" s="987"/>
      <c r="AP110" s="989">
        <v>20.6</v>
      </c>
      <c r="AQ110" s="990"/>
      <c r="AR110" s="990"/>
      <c r="AS110" s="990"/>
      <c r="AT110" s="991"/>
      <c r="AU110" s="992" t="s">
        <v>73</v>
      </c>
      <c r="AV110" s="993"/>
      <c r="AW110" s="993"/>
      <c r="AX110" s="993"/>
      <c r="AY110" s="993"/>
      <c r="AZ110" s="1034" t="s">
        <v>446</v>
      </c>
      <c r="BA110" s="983"/>
      <c r="BB110" s="983"/>
      <c r="BC110" s="983"/>
      <c r="BD110" s="983"/>
      <c r="BE110" s="983"/>
      <c r="BF110" s="983"/>
      <c r="BG110" s="983"/>
      <c r="BH110" s="983"/>
      <c r="BI110" s="983"/>
      <c r="BJ110" s="983"/>
      <c r="BK110" s="983"/>
      <c r="BL110" s="983"/>
      <c r="BM110" s="983"/>
      <c r="BN110" s="983"/>
      <c r="BO110" s="983"/>
      <c r="BP110" s="984"/>
      <c r="BQ110" s="1020">
        <v>108044046</v>
      </c>
      <c r="BR110" s="1021"/>
      <c r="BS110" s="1021"/>
      <c r="BT110" s="1021"/>
      <c r="BU110" s="1021"/>
      <c r="BV110" s="1021">
        <v>119088637</v>
      </c>
      <c r="BW110" s="1021"/>
      <c r="BX110" s="1021"/>
      <c r="BY110" s="1021"/>
      <c r="BZ110" s="1021"/>
      <c r="CA110" s="1021">
        <v>124563382</v>
      </c>
      <c r="CB110" s="1021"/>
      <c r="CC110" s="1021"/>
      <c r="CD110" s="1021"/>
      <c r="CE110" s="1021"/>
      <c r="CF110" s="1035">
        <v>260.8</v>
      </c>
      <c r="CG110" s="1036"/>
      <c r="CH110" s="1036"/>
      <c r="CI110" s="1036"/>
      <c r="CJ110" s="1036"/>
      <c r="CK110" s="1037" t="s">
        <v>447</v>
      </c>
      <c r="CL110" s="1038"/>
      <c r="CM110" s="1017" t="s">
        <v>448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449</v>
      </c>
      <c r="DH110" s="1021"/>
      <c r="DI110" s="1021"/>
      <c r="DJ110" s="1021"/>
      <c r="DK110" s="1021"/>
      <c r="DL110" s="1021" t="s">
        <v>394</v>
      </c>
      <c r="DM110" s="1021"/>
      <c r="DN110" s="1021"/>
      <c r="DO110" s="1021"/>
      <c r="DP110" s="1021"/>
      <c r="DQ110" s="1021" t="s">
        <v>390</v>
      </c>
      <c r="DR110" s="1021"/>
      <c r="DS110" s="1021"/>
      <c r="DT110" s="1021"/>
      <c r="DU110" s="1021"/>
      <c r="DV110" s="1022" t="s">
        <v>394</v>
      </c>
      <c r="DW110" s="1022"/>
      <c r="DX110" s="1022"/>
      <c r="DY110" s="1022"/>
      <c r="DZ110" s="1023"/>
    </row>
    <row r="111" spans="1:131" s="247" customFormat="1" ht="26.25" customHeight="1">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390</v>
      </c>
      <c r="AB111" s="1028"/>
      <c r="AC111" s="1028"/>
      <c r="AD111" s="1028"/>
      <c r="AE111" s="1029"/>
      <c r="AF111" s="1030" t="s">
        <v>449</v>
      </c>
      <c r="AG111" s="1028"/>
      <c r="AH111" s="1028"/>
      <c r="AI111" s="1028"/>
      <c r="AJ111" s="1029"/>
      <c r="AK111" s="1030" t="s">
        <v>451</v>
      </c>
      <c r="AL111" s="1028"/>
      <c r="AM111" s="1028"/>
      <c r="AN111" s="1028"/>
      <c r="AO111" s="1029"/>
      <c r="AP111" s="1031" t="s">
        <v>394</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t="s">
        <v>394</v>
      </c>
      <c r="BR111" s="1014"/>
      <c r="BS111" s="1014"/>
      <c r="BT111" s="1014"/>
      <c r="BU111" s="1014"/>
      <c r="BV111" s="1014" t="s">
        <v>394</v>
      </c>
      <c r="BW111" s="1014"/>
      <c r="BX111" s="1014"/>
      <c r="BY111" s="1014"/>
      <c r="BZ111" s="1014"/>
      <c r="CA111" s="1014" t="s">
        <v>394</v>
      </c>
      <c r="CB111" s="1014"/>
      <c r="CC111" s="1014"/>
      <c r="CD111" s="1014"/>
      <c r="CE111" s="1014"/>
      <c r="CF111" s="1008" t="s">
        <v>394</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454</v>
      </c>
      <c r="DH111" s="1014"/>
      <c r="DI111" s="1014"/>
      <c r="DJ111" s="1014"/>
      <c r="DK111" s="1014"/>
      <c r="DL111" s="1014" t="s">
        <v>449</v>
      </c>
      <c r="DM111" s="1014"/>
      <c r="DN111" s="1014"/>
      <c r="DO111" s="1014"/>
      <c r="DP111" s="1014"/>
      <c r="DQ111" s="1014" t="s">
        <v>454</v>
      </c>
      <c r="DR111" s="1014"/>
      <c r="DS111" s="1014"/>
      <c r="DT111" s="1014"/>
      <c r="DU111" s="1014"/>
      <c r="DV111" s="1015" t="s">
        <v>449</v>
      </c>
      <c r="DW111" s="1015"/>
      <c r="DX111" s="1015"/>
      <c r="DY111" s="1015"/>
      <c r="DZ111" s="1016"/>
    </row>
    <row r="112" spans="1:131" s="247" customFormat="1" ht="26.25" customHeight="1">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65000</v>
      </c>
      <c r="AB112" s="1053"/>
      <c r="AC112" s="1053"/>
      <c r="AD112" s="1053"/>
      <c r="AE112" s="1054"/>
      <c r="AF112" s="1055">
        <v>70000</v>
      </c>
      <c r="AG112" s="1053"/>
      <c r="AH112" s="1053"/>
      <c r="AI112" s="1053"/>
      <c r="AJ112" s="1054"/>
      <c r="AK112" s="1055">
        <v>75000</v>
      </c>
      <c r="AL112" s="1053"/>
      <c r="AM112" s="1053"/>
      <c r="AN112" s="1053"/>
      <c r="AO112" s="1054"/>
      <c r="AP112" s="1056">
        <v>0.2</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57469772</v>
      </c>
      <c r="BR112" s="1014"/>
      <c r="BS112" s="1014"/>
      <c r="BT112" s="1014"/>
      <c r="BU112" s="1014"/>
      <c r="BV112" s="1014">
        <v>55670712</v>
      </c>
      <c r="BW112" s="1014"/>
      <c r="BX112" s="1014"/>
      <c r="BY112" s="1014"/>
      <c r="BZ112" s="1014"/>
      <c r="CA112" s="1014">
        <v>54025560</v>
      </c>
      <c r="CB112" s="1014"/>
      <c r="CC112" s="1014"/>
      <c r="CD112" s="1014"/>
      <c r="CE112" s="1014"/>
      <c r="CF112" s="1008">
        <v>113.1</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449</v>
      </c>
      <c r="DH112" s="1014"/>
      <c r="DI112" s="1014"/>
      <c r="DJ112" s="1014"/>
      <c r="DK112" s="1014"/>
      <c r="DL112" s="1014" t="s">
        <v>390</v>
      </c>
      <c r="DM112" s="1014"/>
      <c r="DN112" s="1014"/>
      <c r="DO112" s="1014"/>
      <c r="DP112" s="1014"/>
      <c r="DQ112" s="1014" t="s">
        <v>390</v>
      </c>
      <c r="DR112" s="1014"/>
      <c r="DS112" s="1014"/>
      <c r="DT112" s="1014"/>
      <c r="DU112" s="1014"/>
      <c r="DV112" s="1015" t="s">
        <v>449</v>
      </c>
      <c r="DW112" s="1015"/>
      <c r="DX112" s="1015"/>
      <c r="DY112" s="1015"/>
      <c r="DZ112" s="1016"/>
    </row>
    <row r="113" spans="1:130" s="247" customFormat="1" ht="26.25" customHeight="1">
      <c r="A113" s="1048"/>
      <c r="B113" s="1049"/>
      <c r="C113" s="1044" t="s">
        <v>459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5130959</v>
      </c>
      <c r="AB113" s="1028"/>
      <c r="AC113" s="1028"/>
      <c r="AD113" s="1028"/>
      <c r="AE113" s="1029"/>
      <c r="AF113" s="1030">
        <v>5080932</v>
      </c>
      <c r="AG113" s="1028"/>
      <c r="AH113" s="1028"/>
      <c r="AI113" s="1028"/>
      <c r="AJ113" s="1029"/>
      <c r="AK113" s="1030">
        <v>4969961</v>
      </c>
      <c r="AL113" s="1028"/>
      <c r="AM113" s="1028"/>
      <c r="AN113" s="1028"/>
      <c r="AO113" s="1029"/>
      <c r="AP113" s="1031">
        <v>10.4</v>
      </c>
      <c r="AQ113" s="1032"/>
      <c r="AR113" s="1032"/>
      <c r="AS113" s="1032"/>
      <c r="AT113" s="1033"/>
      <c r="AU113" s="994"/>
      <c r="AV113" s="995"/>
      <c r="AW113" s="995"/>
      <c r="AX113" s="995"/>
      <c r="AY113" s="995"/>
      <c r="AZ113" s="1043" t="s">
        <v>460</v>
      </c>
      <c r="BA113" s="1044"/>
      <c r="BB113" s="1044"/>
      <c r="BC113" s="1044"/>
      <c r="BD113" s="1044"/>
      <c r="BE113" s="1044"/>
      <c r="BF113" s="1044"/>
      <c r="BG113" s="1044"/>
      <c r="BH113" s="1044"/>
      <c r="BI113" s="1044"/>
      <c r="BJ113" s="1044"/>
      <c r="BK113" s="1044"/>
      <c r="BL113" s="1044"/>
      <c r="BM113" s="1044"/>
      <c r="BN113" s="1044"/>
      <c r="BO113" s="1044"/>
      <c r="BP113" s="1045"/>
      <c r="BQ113" s="1013">
        <v>44855</v>
      </c>
      <c r="BR113" s="1014"/>
      <c r="BS113" s="1014"/>
      <c r="BT113" s="1014"/>
      <c r="BU113" s="1014"/>
      <c r="BV113" s="1014">
        <v>28534</v>
      </c>
      <c r="BW113" s="1014"/>
      <c r="BX113" s="1014"/>
      <c r="BY113" s="1014"/>
      <c r="BZ113" s="1014"/>
      <c r="CA113" s="1014">
        <v>13878</v>
      </c>
      <c r="CB113" s="1014"/>
      <c r="CC113" s="1014"/>
      <c r="CD113" s="1014"/>
      <c r="CE113" s="1014"/>
      <c r="CF113" s="1008">
        <v>0</v>
      </c>
      <c r="CG113" s="1009"/>
      <c r="CH113" s="1009"/>
      <c r="CI113" s="1009"/>
      <c r="CJ113" s="1009"/>
      <c r="CK113" s="1039"/>
      <c r="CL113" s="1040"/>
      <c r="CM113" s="1010" t="s">
        <v>461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390</v>
      </c>
      <c r="DM113" s="1053"/>
      <c r="DN113" s="1053"/>
      <c r="DO113" s="1053"/>
      <c r="DP113" s="1054"/>
      <c r="DQ113" s="1055" t="s">
        <v>454</v>
      </c>
      <c r="DR113" s="1053"/>
      <c r="DS113" s="1053"/>
      <c r="DT113" s="1053"/>
      <c r="DU113" s="1054"/>
      <c r="DV113" s="1056" t="s">
        <v>449</v>
      </c>
      <c r="DW113" s="1057"/>
      <c r="DX113" s="1057"/>
      <c r="DY113" s="1057"/>
      <c r="DZ113" s="1058"/>
    </row>
    <row r="114" spans="1:130" s="247" customFormat="1" ht="26.25" customHeight="1">
      <c r="A114" s="1048"/>
      <c r="B114" s="1049"/>
      <c r="C114" s="1044" t="s">
        <v>462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16077</v>
      </c>
      <c r="AB114" s="1053"/>
      <c r="AC114" s="1053"/>
      <c r="AD114" s="1053"/>
      <c r="AE114" s="1054"/>
      <c r="AF114" s="1055">
        <v>15343</v>
      </c>
      <c r="AG114" s="1053"/>
      <c r="AH114" s="1053"/>
      <c r="AI114" s="1053"/>
      <c r="AJ114" s="1054"/>
      <c r="AK114" s="1055">
        <v>14229</v>
      </c>
      <c r="AL114" s="1053"/>
      <c r="AM114" s="1053"/>
      <c r="AN114" s="1053"/>
      <c r="AO114" s="1054"/>
      <c r="AP114" s="1056">
        <v>0</v>
      </c>
      <c r="AQ114" s="1057"/>
      <c r="AR114" s="1057"/>
      <c r="AS114" s="1057"/>
      <c r="AT114" s="1058"/>
      <c r="AU114" s="994"/>
      <c r="AV114" s="995"/>
      <c r="AW114" s="995"/>
      <c r="AX114" s="995"/>
      <c r="AY114" s="995"/>
      <c r="AZ114" s="1043" t="s">
        <v>463</v>
      </c>
      <c r="BA114" s="1044"/>
      <c r="BB114" s="1044"/>
      <c r="BC114" s="1044"/>
      <c r="BD114" s="1044"/>
      <c r="BE114" s="1044"/>
      <c r="BF114" s="1044"/>
      <c r="BG114" s="1044"/>
      <c r="BH114" s="1044"/>
      <c r="BI114" s="1044"/>
      <c r="BJ114" s="1044"/>
      <c r="BK114" s="1044"/>
      <c r="BL114" s="1044"/>
      <c r="BM114" s="1044"/>
      <c r="BN114" s="1044"/>
      <c r="BO114" s="1044"/>
      <c r="BP114" s="1045"/>
      <c r="BQ114" s="1013">
        <v>13828727</v>
      </c>
      <c r="BR114" s="1014"/>
      <c r="BS114" s="1014"/>
      <c r="BT114" s="1014"/>
      <c r="BU114" s="1014"/>
      <c r="BV114" s="1014">
        <v>13337668</v>
      </c>
      <c r="BW114" s="1014"/>
      <c r="BX114" s="1014"/>
      <c r="BY114" s="1014"/>
      <c r="BZ114" s="1014"/>
      <c r="CA114" s="1014">
        <v>13216313</v>
      </c>
      <c r="CB114" s="1014"/>
      <c r="CC114" s="1014"/>
      <c r="CD114" s="1014"/>
      <c r="CE114" s="1014"/>
      <c r="CF114" s="1008">
        <v>27.7</v>
      </c>
      <c r="CG114" s="1009"/>
      <c r="CH114" s="1009"/>
      <c r="CI114" s="1009"/>
      <c r="CJ114" s="1009"/>
      <c r="CK114" s="1039"/>
      <c r="CL114" s="1040"/>
      <c r="CM114" s="1010" t="s">
        <v>464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394</v>
      </c>
      <c r="DM114" s="1053"/>
      <c r="DN114" s="1053"/>
      <c r="DO114" s="1053"/>
      <c r="DP114" s="1054"/>
      <c r="DQ114" s="1055" t="s">
        <v>390</v>
      </c>
      <c r="DR114" s="1053"/>
      <c r="DS114" s="1053"/>
      <c r="DT114" s="1053"/>
      <c r="DU114" s="1054"/>
      <c r="DV114" s="1056" t="s">
        <v>394</v>
      </c>
      <c r="DW114" s="1057"/>
      <c r="DX114" s="1057"/>
      <c r="DY114" s="1057"/>
      <c r="DZ114" s="1058"/>
    </row>
    <row r="115" spans="1:130" s="247" customFormat="1" ht="26.25" customHeight="1">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449</v>
      </c>
      <c r="AB115" s="1028"/>
      <c r="AC115" s="1028"/>
      <c r="AD115" s="1028"/>
      <c r="AE115" s="1029"/>
      <c r="AF115" s="1030" t="s">
        <v>449</v>
      </c>
      <c r="AG115" s="1028"/>
      <c r="AH115" s="1028"/>
      <c r="AI115" s="1028"/>
      <c r="AJ115" s="1029"/>
      <c r="AK115" s="1030" t="s">
        <v>451</v>
      </c>
      <c r="AL115" s="1028"/>
      <c r="AM115" s="1028"/>
      <c r="AN115" s="1028"/>
      <c r="AO115" s="1029"/>
      <c r="AP115" s="1031" t="s">
        <v>394</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v>46618</v>
      </c>
      <c r="BR115" s="1014"/>
      <c r="BS115" s="1014"/>
      <c r="BT115" s="1014"/>
      <c r="BU115" s="1014"/>
      <c r="BV115" s="1014">
        <v>91723</v>
      </c>
      <c r="BW115" s="1014"/>
      <c r="BX115" s="1014"/>
      <c r="BY115" s="1014"/>
      <c r="BZ115" s="1014"/>
      <c r="CA115" s="1014">
        <v>44825</v>
      </c>
      <c r="CB115" s="1014"/>
      <c r="CC115" s="1014"/>
      <c r="CD115" s="1014"/>
      <c r="CE115" s="1014"/>
      <c r="CF115" s="1008">
        <v>0.1</v>
      </c>
      <c r="CG115" s="1009"/>
      <c r="CH115" s="1009"/>
      <c r="CI115" s="1009"/>
      <c r="CJ115" s="1009"/>
      <c r="CK115" s="1039"/>
      <c r="CL115" s="1040"/>
      <c r="CM115" s="1043" t="s">
        <v>467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451</v>
      </c>
      <c r="DM115" s="1053"/>
      <c r="DN115" s="1053"/>
      <c r="DO115" s="1053"/>
      <c r="DP115" s="1054"/>
      <c r="DQ115" s="1055" t="s">
        <v>454</v>
      </c>
      <c r="DR115" s="1053"/>
      <c r="DS115" s="1053"/>
      <c r="DT115" s="1053"/>
      <c r="DU115" s="1054"/>
      <c r="DV115" s="1056" t="s">
        <v>449</v>
      </c>
      <c r="DW115" s="1057"/>
      <c r="DX115" s="1057"/>
      <c r="DY115" s="1057"/>
      <c r="DZ115" s="1058"/>
    </row>
    <row r="116" spans="1:130" s="247" customFormat="1" ht="26.25" customHeight="1">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394</v>
      </c>
      <c r="AB116" s="1053"/>
      <c r="AC116" s="1053"/>
      <c r="AD116" s="1053"/>
      <c r="AE116" s="1054"/>
      <c r="AF116" s="1055">
        <v>271</v>
      </c>
      <c r="AG116" s="1053"/>
      <c r="AH116" s="1053"/>
      <c r="AI116" s="1053"/>
      <c r="AJ116" s="1054"/>
      <c r="AK116" s="1055">
        <v>73</v>
      </c>
      <c r="AL116" s="1053"/>
      <c r="AM116" s="1053"/>
      <c r="AN116" s="1053"/>
      <c r="AO116" s="1054"/>
      <c r="AP116" s="1056">
        <v>0</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470</v>
      </c>
      <c r="BR116" s="1014"/>
      <c r="BS116" s="1014"/>
      <c r="BT116" s="1014"/>
      <c r="BU116" s="1014"/>
      <c r="BV116" s="1014" t="s">
        <v>390</v>
      </c>
      <c r="BW116" s="1014"/>
      <c r="BX116" s="1014"/>
      <c r="BY116" s="1014"/>
      <c r="BZ116" s="1014"/>
      <c r="CA116" s="1014" t="s">
        <v>454</v>
      </c>
      <c r="CB116" s="1014"/>
      <c r="CC116" s="1014"/>
      <c r="CD116" s="1014"/>
      <c r="CE116" s="1014"/>
      <c r="CF116" s="1008" t="s">
        <v>449</v>
      </c>
      <c r="CG116" s="1009"/>
      <c r="CH116" s="1009"/>
      <c r="CI116" s="1009"/>
      <c r="CJ116" s="1009"/>
      <c r="CK116" s="1039"/>
      <c r="CL116" s="1040"/>
      <c r="CM116" s="1010" t="s">
        <v>471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390</v>
      </c>
      <c r="DM116" s="1053"/>
      <c r="DN116" s="1053"/>
      <c r="DO116" s="1053"/>
      <c r="DP116" s="1054"/>
      <c r="DQ116" s="1055" t="s">
        <v>390</v>
      </c>
      <c r="DR116" s="1053"/>
      <c r="DS116" s="1053"/>
      <c r="DT116" s="1053"/>
      <c r="DU116" s="1054"/>
      <c r="DV116" s="1056" t="s">
        <v>449</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472</v>
      </c>
      <c r="Z117" s="980"/>
      <c r="AA117" s="1070">
        <v>14572042</v>
      </c>
      <c r="AB117" s="1071"/>
      <c r="AC117" s="1071"/>
      <c r="AD117" s="1071"/>
      <c r="AE117" s="1072"/>
      <c r="AF117" s="1073">
        <v>15090507</v>
      </c>
      <c r="AG117" s="1071"/>
      <c r="AH117" s="1071"/>
      <c r="AI117" s="1071"/>
      <c r="AJ117" s="1072"/>
      <c r="AK117" s="1073">
        <v>14914185</v>
      </c>
      <c r="AL117" s="1071"/>
      <c r="AM117" s="1071"/>
      <c r="AN117" s="1071"/>
      <c r="AO117" s="1072"/>
      <c r="AP117" s="1074"/>
      <c r="AQ117" s="1075"/>
      <c r="AR117" s="1075"/>
      <c r="AS117" s="1075"/>
      <c r="AT117" s="1076"/>
      <c r="AU117" s="994"/>
      <c r="AV117" s="995"/>
      <c r="AW117" s="995"/>
      <c r="AX117" s="995"/>
      <c r="AY117" s="995"/>
      <c r="AZ117" s="1061" t="s">
        <v>473</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390</v>
      </c>
      <c r="BW117" s="1014"/>
      <c r="BX117" s="1014"/>
      <c r="BY117" s="1014"/>
      <c r="BZ117" s="1014"/>
      <c r="CA117" s="1014" t="s">
        <v>454</v>
      </c>
      <c r="CB117" s="1014"/>
      <c r="CC117" s="1014"/>
      <c r="CD117" s="1014"/>
      <c r="CE117" s="1014"/>
      <c r="CF117" s="1008" t="s">
        <v>390</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454</v>
      </c>
      <c r="DH117" s="1053"/>
      <c r="DI117" s="1053"/>
      <c r="DJ117" s="1053"/>
      <c r="DK117" s="1054"/>
      <c r="DL117" s="1055" t="s">
        <v>451</v>
      </c>
      <c r="DM117" s="1053"/>
      <c r="DN117" s="1053"/>
      <c r="DO117" s="1053"/>
      <c r="DP117" s="1054"/>
      <c r="DQ117" s="1055" t="s">
        <v>390</v>
      </c>
      <c r="DR117" s="1053"/>
      <c r="DS117" s="1053"/>
      <c r="DT117" s="1053"/>
      <c r="DU117" s="1054"/>
      <c r="DV117" s="1056" t="s">
        <v>470</v>
      </c>
      <c r="DW117" s="1057"/>
      <c r="DX117" s="1057"/>
      <c r="DY117" s="1057"/>
      <c r="DZ117" s="1058"/>
    </row>
    <row r="118" spans="1:130" s="247" customFormat="1" ht="26.25" customHeight="1">
      <c r="A118" s="998" t="s">
        <v>444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308</v>
      </c>
      <c r="AG118" s="979"/>
      <c r="AH118" s="979"/>
      <c r="AI118" s="979"/>
      <c r="AJ118" s="980"/>
      <c r="AK118" s="978" t="s">
        <v>307</v>
      </c>
      <c r="AL118" s="979"/>
      <c r="AM118" s="979"/>
      <c r="AN118" s="979"/>
      <c r="AO118" s="980"/>
      <c r="AP118" s="1065" t="s">
        <v>443</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390</v>
      </c>
      <c r="BR118" s="1092"/>
      <c r="BS118" s="1092"/>
      <c r="BT118" s="1092"/>
      <c r="BU118" s="1092"/>
      <c r="BV118" s="1092" t="s">
        <v>390</v>
      </c>
      <c r="BW118" s="1092"/>
      <c r="BX118" s="1092"/>
      <c r="BY118" s="1092"/>
      <c r="BZ118" s="1092"/>
      <c r="CA118" s="1092" t="s">
        <v>390</v>
      </c>
      <c r="CB118" s="1092"/>
      <c r="CC118" s="1092"/>
      <c r="CD118" s="1092"/>
      <c r="CE118" s="1092"/>
      <c r="CF118" s="1008" t="s">
        <v>390</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390</v>
      </c>
      <c r="DH118" s="1053"/>
      <c r="DI118" s="1053"/>
      <c r="DJ118" s="1053"/>
      <c r="DK118" s="1054"/>
      <c r="DL118" s="1055" t="s">
        <v>390</v>
      </c>
      <c r="DM118" s="1053"/>
      <c r="DN118" s="1053"/>
      <c r="DO118" s="1053"/>
      <c r="DP118" s="1054"/>
      <c r="DQ118" s="1055" t="s">
        <v>390</v>
      </c>
      <c r="DR118" s="1053"/>
      <c r="DS118" s="1053"/>
      <c r="DT118" s="1053"/>
      <c r="DU118" s="1054"/>
      <c r="DV118" s="1056" t="s">
        <v>390</v>
      </c>
      <c r="DW118" s="1057"/>
      <c r="DX118" s="1057"/>
      <c r="DY118" s="1057"/>
      <c r="DZ118" s="1058"/>
    </row>
    <row r="119" spans="1:130" s="247" customFormat="1" ht="26.25" customHeight="1">
      <c r="A119" s="1152" t="s">
        <v>447</v>
      </c>
      <c r="B119" s="1038"/>
      <c r="C119" s="1017" t="s">
        <v>448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390</v>
      </c>
      <c r="AB119" s="986"/>
      <c r="AC119" s="986"/>
      <c r="AD119" s="986"/>
      <c r="AE119" s="987"/>
      <c r="AF119" s="988" t="s">
        <v>390</v>
      </c>
      <c r="AG119" s="986"/>
      <c r="AH119" s="986"/>
      <c r="AI119" s="986"/>
      <c r="AJ119" s="987"/>
      <c r="AK119" s="988" t="s">
        <v>470</v>
      </c>
      <c r="AL119" s="986"/>
      <c r="AM119" s="986"/>
      <c r="AN119" s="986"/>
      <c r="AO119" s="987"/>
      <c r="AP119" s="989" t="s">
        <v>390</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477</v>
      </c>
      <c r="BP119" s="1100"/>
      <c r="BQ119" s="1091">
        <v>179434018</v>
      </c>
      <c r="BR119" s="1092"/>
      <c r="BS119" s="1092"/>
      <c r="BT119" s="1092"/>
      <c r="BU119" s="1092"/>
      <c r="BV119" s="1092">
        <v>188217274</v>
      </c>
      <c r="BW119" s="1092"/>
      <c r="BX119" s="1092"/>
      <c r="BY119" s="1092"/>
      <c r="BZ119" s="1092"/>
      <c r="CA119" s="1092">
        <v>191863958</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390</v>
      </c>
      <c r="DH119" s="1078"/>
      <c r="DI119" s="1078"/>
      <c r="DJ119" s="1078"/>
      <c r="DK119" s="1079"/>
      <c r="DL119" s="1077" t="s">
        <v>390</v>
      </c>
      <c r="DM119" s="1078"/>
      <c r="DN119" s="1078"/>
      <c r="DO119" s="1078"/>
      <c r="DP119" s="1079"/>
      <c r="DQ119" s="1077" t="s">
        <v>390</v>
      </c>
      <c r="DR119" s="1078"/>
      <c r="DS119" s="1078"/>
      <c r="DT119" s="1078"/>
      <c r="DU119" s="1079"/>
      <c r="DV119" s="1080" t="s">
        <v>390</v>
      </c>
      <c r="DW119" s="1081"/>
      <c r="DX119" s="1081"/>
      <c r="DY119" s="1081"/>
      <c r="DZ119" s="1082"/>
    </row>
    <row r="120" spans="1:130" s="247" customFormat="1" ht="26.25" customHeight="1">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390</v>
      </c>
      <c r="AB120" s="1053"/>
      <c r="AC120" s="1053"/>
      <c r="AD120" s="1053"/>
      <c r="AE120" s="1054"/>
      <c r="AF120" s="1055" t="s">
        <v>390</v>
      </c>
      <c r="AG120" s="1053"/>
      <c r="AH120" s="1053"/>
      <c r="AI120" s="1053"/>
      <c r="AJ120" s="1054"/>
      <c r="AK120" s="1055" t="s">
        <v>390</v>
      </c>
      <c r="AL120" s="1053"/>
      <c r="AM120" s="1053"/>
      <c r="AN120" s="1053"/>
      <c r="AO120" s="1054"/>
      <c r="AP120" s="1056" t="s">
        <v>390</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11664146</v>
      </c>
      <c r="BR120" s="1021"/>
      <c r="BS120" s="1021"/>
      <c r="BT120" s="1021"/>
      <c r="BU120" s="1021"/>
      <c r="BV120" s="1021">
        <v>9199185</v>
      </c>
      <c r="BW120" s="1021"/>
      <c r="BX120" s="1021"/>
      <c r="BY120" s="1021"/>
      <c r="BZ120" s="1021"/>
      <c r="CA120" s="1021">
        <v>4292449</v>
      </c>
      <c r="CB120" s="1021"/>
      <c r="CC120" s="1021"/>
      <c r="CD120" s="1021"/>
      <c r="CE120" s="1021"/>
      <c r="CF120" s="1035">
        <v>9</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53076818</v>
      </c>
      <c r="DH120" s="1021"/>
      <c r="DI120" s="1021"/>
      <c r="DJ120" s="1021"/>
      <c r="DK120" s="1021"/>
      <c r="DL120" s="1021">
        <v>51294408</v>
      </c>
      <c r="DM120" s="1021"/>
      <c r="DN120" s="1021"/>
      <c r="DO120" s="1021"/>
      <c r="DP120" s="1021"/>
      <c r="DQ120" s="1021">
        <v>49639692</v>
      </c>
      <c r="DR120" s="1021"/>
      <c r="DS120" s="1021"/>
      <c r="DT120" s="1021"/>
      <c r="DU120" s="1021"/>
      <c r="DV120" s="1022">
        <v>103.9</v>
      </c>
      <c r="DW120" s="1022"/>
      <c r="DX120" s="1022"/>
      <c r="DY120" s="1022"/>
      <c r="DZ120" s="1023"/>
    </row>
    <row r="121" spans="1:130" s="247" customFormat="1" ht="26.25" customHeight="1">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390</v>
      </c>
      <c r="AB121" s="1053"/>
      <c r="AC121" s="1053"/>
      <c r="AD121" s="1053"/>
      <c r="AE121" s="1054"/>
      <c r="AF121" s="1055" t="s">
        <v>390</v>
      </c>
      <c r="AG121" s="1053"/>
      <c r="AH121" s="1053"/>
      <c r="AI121" s="1053"/>
      <c r="AJ121" s="1054"/>
      <c r="AK121" s="1055" t="s">
        <v>390</v>
      </c>
      <c r="AL121" s="1053"/>
      <c r="AM121" s="1053"/>
      <c r="AN121" s="1053"/>
      <c r="AO121" s="1054"/>
      <c r="AP121" s="1056" t="s">
        <v>390</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15033593</v>
      </c>
      <c r="BR121" s="1014"/>
      <c r="BS121" s="1014"/>
      <c r="BT121" s="1014"/>
      <c r="BU121" s="1014"/>
      <c r="BV121" s="1014">
        <v>15818613</v>
      </c>
      <c r="BW121" s="1014"/>
      <c r="BX121" s="1014"/>
      <c r="BY121" s="1014"/>
      <c r="BZ121" s="1014"/>
      <c r="CA121" s="1014">
        <v>17177765</v>
      </c>
      <c r="CB121" s="1014"/>
      <c r="CC121" s="1014"/>
      <c r="CD121" s="1014"/>
      <c r="CE121" s="1014"/>
      <c r="CF121" s="1008">
        <v>36</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3973249</v>
      </c>
      <c r="DH121" s="1014"/>
      <c r="DI121" s="1014"/>
      <c r="DJ121" s="1014"/>
      <c r="DK121" s="1014"/>
      <c r="DL121" s="1014">
        <v>3961877</v>
      </c>
      <c r="DM121" s="1014"/>
      <c r="DN121" s="1014"/>
      <c r="DO121" s="1014"/>
      <c r="DP121" s="1014"/>
      <c r="DQ121" s="1014">
        <v>4006471</v>
      </c>
      <c r="DR121" s="1014"/>
      <c r="DS121" s="1014"/>
      <c r="DT121" s="1014"/>
      <c r="DU121" s="1014"/>
      <c r="DV121" s="1015">
        <v>8.4</v>
      </c>
      <c r="DW121" s="1015"/>
      <c r="DX121" s="1015"/>
      <c r="DY121" s="1015"/>
      <c r="DZ121" s="1016"/>
    </row>
    <row r="122" spans="1:130" s="247" customFormat="1" ht="26.25" customHeight="1">
      <c r="A122" s="1153"/>
      <c r="B122" s="1040"/>
      <c r="C122" s="1010" t="s">
        <v>464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390</v>
      </c>
      <c r="AB122" s="1053"/>
      <c r="AC122" s="1053"/>
      <c r="AD122" s="1053"/>
      <c r="AE122" s="1054"/>
      <c r="AF122" s="1055" t="s">
        <v>390</v>
      </c>
      <c r="AG122" s="1053"/>
      <c r="AH122" s="1053"/>
      <c r="AI122" s="1053"/>
      <c r="AJ122" s="1054"/>
      <c r="AK122" s="1055" t="s">
        <v>390</v>
      </c>
      <c r="AL122" s="1053"/>
      <c r="AM122" s="1053"/>
      <c r="AN122" s="1053"/>
      <c r="AO122" s="1054"/>
      <c r="AP122" s="1056" t="s">
        <v>390</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101876770</v>
      </c>
      <c r="BR122" s="1092"/>
      <c r="BS122" s="1092"/>
      <c r="BT122" s="1092"/>
      <c r="BU122" s="1092"/>
      <c r="BV122" s="1092">
        <v>105525233</v>
      </c>
      <c r="BW122" s="1092"/>
      <c r="BX122" s="1092"/>
      <c r="BY122" s="1092"/>
      <c r="BZ122" s="1092"/>
      <c r="CA122" s="1092">
        <v>107162661</v>
      </c>
      <c r="CB122" s="1092"/>
      <c r="CC122" s="1092"/>
      <c r="CD122" s="1092"/>
      <c r="CE122" s="1092"/>
      <c r="CF122" s="1112">
        <v>224.4</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195468</v>
      </c>
      <c r="DH122" s="1014"/>
      <c r="DI122" s="1014"/>
      <c r="DJ122" s="1014"/>
      <c r="DK122" s="1014"/>
      <c r="DL122" s="1014">
        <v>221999</v>
      </c>
      <c r="DM122" s="1014"/>
      <c r="DN122" s="1014"/>
      <c r="DO122" s="1014"/>
      <c r="DP122" s="1014"/>
      <c r="DQ122" s="1014">
        <v>248125</v>
      </c>
      <c r="DR122" s="1014"/>
      <c r="DS122" s="1014"/>
      <c r="DT122" s="1014"/>
      <c r="DU122" s="1014"/>
      <c r="DV122" s="1015">
        <v>0.5</v>
      </c>
      <c r="DW122" s="1015"/>
      <c r="DX122" s="1015"/>
      <c r="DY122" s="1015"/>
      <c r="DZ122" s="1016"/>
    </row>
    <row r="123" spans="1:130" s="247" customFormat="1" ht="26.25" customHeight="1">
      <c r="A123" s="1153"/>
      <c r="B123" s="1040"/>
      <c r="C123" s="1010" t="s">
        <v>471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390</v>
      </c>
      <c r="AB123" s="1053"/>
      <c r="AC123" s="1053"/>
      <c r="AD123" s="1053"/>
      <c r="AE123" s="1054"/>
      <c r="AF123" s="1055" t="s">
        <v>470</v>
      </c>
      <c r="AG123" s="1053"/>
      <c r="AH123" s="1053"/>
      <c r="AI123" s="1053"/>
      <c r="AJ123" s="1054"/>
      <c r="AK123" s="1055" t="s">
        <v>390</v>
      </c>
      <c r="AL123" s="1053"/>
      <c r="AM123" s="1053"/>
      <c r="AN123" s="1053"/>
      <c r="AO123" s="1054"/>
      <c r="AP123" s="1056" t="s">
        <v>390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488</v>
      </c>
      <c r="BP123" s="1100"/>
      <c r="BQ123" s="1159">
        <v>128574509</v>
      </c>
      <c r="BR123" s="1160"/>
      <c r="BS123" s="1160"/>
      <c r="BT123" s="1160"/>
      <c r="BU123" s="1160"/>
      <c r="BV123" s="1160">
        <v>130543031</v>
      </c>
      <c r="BW123" s="1160"/>
      <c r="BX123" s="1160"/>
      <c r="BY123" s="1160"/>
      <c r="BZ123" s="1160"/>
      <c r="CA123" s="1160">
        <v>128632875</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v>108096</v>
      </c>
      <c r="DH123" s="1053"/>
      <c r="DI123" s="1053"/>
      <c r="DJ123" s="1053"/>
      <c r="DK123" s="1054"/>
      <c r="DL123" s="1055">
        <v>105742</v>
      </c>
      <c r="DM123" s="1053"/>
      <c r="DN123" s="1053"/>
      <c r="DO123" s="1053"/>
      <c r="DP123" s="1054"/>
      <c r="DQ123" s="1055">
        <v>83783</v>
      </c>
      <c r="DR123" s="1053"/>
      <c r="DS123" s="1053"/>
      <c r="DT123" s="1053"/>
      <c r="DU123" s="1054"/>
      <c r="DV123" s="1056">
        <v>0.2</v>
      </c>
      <c r="DW123" s="1057"/>
      <c r="DX123" s="1057"/>
      <c r="DY123" s="1057"/>
      <c r="DZ123" s="1058"/>
    </row>
    <row r="124" spans="1:130" s="247" customFormat="1" ht="26.25" customHeight="1" thickBot="1">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490</v>
      </c>
      <c r="AG124" s="1053"/>
      <c r="AH124" s="1053"/>
      <c r="AI124" s="1053"/>
      <c r="AJ124" s="1054"/>
      <c r="AK124" s="1055" t="s">
        <v>490</v>
      </c>
      <c r="AL124" s="1053"/>
      <c r="AM124" s="1053"/>
      <c r="AN124" s="1053"/>
      <c r="AO124" s="1054"/>
      <c r="AP124" s="1056" t="s">
        <v>491</v>
      </c>
      <c r="AQ124" s="1057"/>
      <c r="AR124" s="1057"/>
      <c r="AS124" s="1057"/>
      <c r="AT124" s="1058"/>
      <c r="AU124" s="1155" t="s">
        <v>492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106.7</v>
      </c>
      <c r="BR124" s="1122"/>
      <c r="BS124" s="1122"/>
      <c r="BT124" s="1122"/>
      <c r="BU124" s="1122"/>
      <c r="BV124" s="1122">
        <v>121.1</v>
      </c>
      <c r="BW124" s="1122"/>
      <c r="BX124" s="1122"/>
      <c r="BY124" s="1122"/>
      <c r="BZ124" s="1122"/>
      <c r="CA124" s="1122">
        <v>132.4</v>
      </c>
      <c r="CB124" s="1122"/>
      <c r="CC124" s="1122"/>
      <c r="CD124" s="1122"/>
      <c r="CE124" s="1122"/>
      <c r="CF124" s="1123"/>
      <c r="CG124" s="1124"/>
      <c r="CH124" s="1124"/>
      <c r="CI124" s="1124"/>
      <c r="CJ124" s="1125"/>
      <c r="CK124" s="1107"/>
      <c r="CL124" s="1107"/>
      <c r="CM124" s="1107"/>
      <c r="CN124" s="1107"/>
      <c r="CO124" s="1108"/>
      <c r="CP124" s="1114" t="s">
        <v>493</v>
      </c>
      <c r="CQ124" s="1115"/>
      <c r="CR124" s="1115"/>
      <c r="CS124" s="1115"/>
      <c r="CT124" s="1115"/>
      <c r="CU124" s="1115"/>
      <c r="CV124" s="1115"/>
      <c r="CW124" s="1115"/>
      <c r="CX124" s="1115"/>
      <c r="CY124" s="1115"/>
      <c r="CZ124" s="1115"/>
      <c r="DA124" s="1115"/>
      <c r="DB124" s="1115"/>
      <c r="DC124" s="1115"/>
      <c r="DD124" s="1115"/>
      <c r="DE124" s="1115"/>
      <c r="DF124" s="1116"/>
      <c r="DG124" s="1099">
        <v>116141</v>
      </c>
      <c r="DH124" s="1078"/>
      <c r="DI124" s="1078"/>
      <c r="DJ124" s="1078"/>
      <c r="DK124" s="1079"/>
      <c r="DL124" s="1077">
        <v>86686</v>
      </c>
      <c r="DM124" s="1078"/>
      <c r="DN124" s="1078"/>
      <c r="DO124" s="1078"/>
      <c r="DP124" s="1079"/>
      <c r="DQ124" s="1077">
        <v>47489</v>
      </c>
      <c r="DR124" s="1078"/>
      <c r="DS124" s="1078"/>
      <c r="DT124" s="1078"/>
      <c r="DU124" s="1079"/>
      <c r="DV124" s="1080">
        <v>0.1</v>
      </c>
      <c r="DW124" s="1081"/>
      <c r="DX124" s="1081"/>
      <c r="DY124" s="1081"/>
      <c r="DZ124" s="1082"/>
    </row>
    <row r="125" spans="1:130" s="247" customFormat="1" ht="26.25" customHeight="1">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494</v>
      </c>
      <c r="AB125" s="1053"/>
      <c r="AC125" s="1053"/>
      <c r="AD125" s="1053"/>
      <c r="AE125" s="1054"/>
      <c r="AF125" s="1055" t="s">
        <v>494</v>
      </c>
      <c r="AG125" s="1053"/>
      <c r="AH125" s="1053"/>
      <c r="AI125" s="1053"/>
      <c r="AJ125" s="1054"/>
      <c r="AK125" s="1055" t="s">
        <v>491</v>
      </c>
      <c r="AL125" s="1053"/>
      <c r="AM125" s="1053"/>
      <c r="AN125" s="1053"/>
      <c r="AO125" s="1054"/>
      <c r="AP125" s="1056" t="s">
        <v>495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496</v>
      </c>
      <c r="CL125" s="1102"/>
      <c r="CM125" s="1102"/>
      <c r="CN125" s="1102"/>
      <c r="CO125" s="1103"/>
      <c r="CP125" s="1034" t="s">
        <v>497</v>
      </c>
      <c r="CQ125" s="983"/>
      <c r="CR125" s="983"/>
      <c r="CS125" s="983"/>
      <c r="CT125" s="983"/>
      <c r="CU125" s="983"/>
      <c r="CV125" s="983"/>
      <c r="CW125" s="983"/>
      <c r="CX125" s="983"/>
      <c r="CY125" s="983"/>
      <c r="CZ125" s="983"/>
      <c r="DA125" s="983"/>
      <c r="DB125" s="983"/>
      <c r="DC125" s="983"/>
      <c r="DD125" s="983"/>
      <c r="DE125" s="983"/>
      <c r="DF125" s="984"/>
      <c r="DG125" s="1020" t="s">
        <v>491</v>
      </c>
      <c r="DH125" s="1021"/>
      <c r="DI125" s="1021"/>
      <c r="DJ125" s="1021"/>
      <c r="DK125" s="1021"/>
      <c r="DL125" s="1021" t="s">
        <v>498</v>
      </c>
      <c r="DM125" s="1021"/>
      <c r="DN125" s="1021"/>
      <c r="DO125" s="1021"/>
      <c r="DP125" s="1021"/>
      <c r="DQ125" s="1021" t="s">
        <v>491</v>
      </c>
      <c r="DR125" s="1021"/>
      <c r="DS125" s="1021"/>
      <c r="DT125" s="1021"/>
      <c r="DU125" s="1021"/>
      <c r="DV125" s="1022" t="s">
        <v>499</v>
      </c>
      <c r="DW125" s="1022"/>
      <c r="DX125" s="1022"/>
      <c r="DY125" s="1022"/>
      <c r="DZ125" s="1023"/>
    </row>
    <row r="126" spans="1:130" s="247" customFormat="1" ht="26.25" customHeight="1" thickBot="1">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490</v>
      </c>
      <c r="AB126" s="1053"/>
      <c r="AC126" s="1053"/>
      <c r="AD126" s="1053"/>
      <c r="AE126" s="1054"/>
      <c r="AF126" s="1055" t="s">
        <v>491</v>
      </c>
      <c r="AG126" s="1053"/>
      <c r="AH126" s="1053"/>
      <c r="AI126" s="1053"/>
      <c r="AJ126" s="1054"/>
      <c r="AK126" s="1055" t="s">
        <v>499</v>
      </c>
      <c r="AL126" s="1053"/>
      <c r="AM126" s="1053"/>
      <c r="AN126" s="1053"/>
      <c r="AO126" s="1054"/>
      <c r="AP126" s="1056" t="s">
        <v>494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500</v>
      </c>
      <c r="CQ126" s="1044"/>
      <c r="CR126" s="1044"/>
      <c r="CS126" s="1044"/>
      <c r="CT126" s="1044"/>
      <c r="CU126" s="1044"/>
      <c r="CV126" s="1044"/>
      <c r="CW126" s="1044"/>
      <c r="CX126" s="1044"/>
      <c r="CY126" s="1044"/>
      <c r="CZ126" s="1044"/>
      <c r="DA126" s="1044"/>
      <c r="DB126" s="1044"/>
      <c r="DC126" s="1044"/>
      <c r="DD126" s="1044"/>
      <c r="DE126" s="1044"/>
      <c r="DF126" s="1045"/>
      <c r="DG126" s="1013" t="s">
        <v>491</v>
      </c>
      <c r="DH126" s="1014"/>
      <c r="DI126" s="1014"/>
      <c r="DJ126" s="1014"/>
      <c r="DK126" s="1014"/>
      <c r="DL126" s="1014" t="s">
        <v>494</v>
      </c>
      <c r="DM126" s="1014"/>
      <c r="DN126" s="1014"/>
      <c r="DO126" s="1014"/>
      <c r="DP126" s="1014"/>
      <c r="DQ126" s="1014" t="s">
        <v>494</v>
      </c>
      <c r="DR126" s="1014"/>
      <c r="DS126" s="1014"/>
      <c r="DT126" s="1014"/>
      <c r="DU126" s="1014"/>
      <c r="DV126" s="1015" t="s">
        <v>390</v>
      </c>
      <c r="DW126" s="1015"/>
      <c r="DX126" s="1015"/>
      <c r="DY126" s="1015"/>
      <c r="DZ126" s="1016"/>
    </row>
    <row r="127" spans="1:130" s="247" customFormat="1" ht="26.25" customHeight="1">
      <c r="A127" s="1154"/>
      <c r="B127" s="1042"/>
      <c r="C127" s="1096" t="s">
        <v>501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490</v>
      </c>
      <c r="AB127" s="1053"/>
      <c r="AC127" s="1053"/>
      <c r="AD127" s="1053"/>
      <c r="AE127" s="1054"/>
      <c r="AF127" s="1055" t="s">
        <v>491</v>
      </c>
      <c r="AG127" s="1053"/>
      <c r="AH127" s="1053"/>
      <c r="AI127" s="1053"/>
      <c r="AJ127" s="1054"/>
      <c r="AK127" s="1055" t="s">
        <v>491</v>
      </c>
      <c r="AL127" s="1053"/>
      <c r="AM127" s="1053"/>
      <c r="AN127" s="1053"/>
      <c r="AO127" s="1054"/>
      <c r="AP127" s="1056" t="s">
        <v>491</v>
      </c>
      <c r="AQ127" s="1057"/>
      <c r="AR127" s="1057"/>
      <c r="AS127" s="1057"/>
      <c r="AT127" s="1058"/>
      <c r="AU127" s="283"/>
      <c r="AV127" s="283"/>
      <c r="AW127" s="283"/>
      <c r="AX127" s="1126" t="s">
        <v>502</v>
      </c>
      <c r="AY127" s="1127"/>
      <c r="AZ127" s="1127"/>
      <c r="BA127" s="1127"/>
      <c r="BB127" s="1127"/>
      <c r="BC127" s="1127"/>
      <c r="BD127" s="1127"/>
      <c r="BE127" s="1128"/>
      <c r="BF127" s="1129" t="s">
        <v>503</v>
      </c>
      <c r="BG127" s="1127"/>
      <c r="BH127" s="1127"/>
      <c r="BI127" s="1127"/>
      <c r="BJ127" s="1127"/>
      <c r="BK127" s="1127"/>
      <c r="BL127" s="1128"/>
      <c r="BM127" s="1129" t="s">
        <v>504</v>
      </c>
      <c r="BN127" s="1127"/>
      <c r="BO127" s="1127"/>
      <c r="BP127" s="1127"/>
      <c r="BQ127" s="1127"/>
      <c r="BR127" s="1127"/>
      <c r="BS127" s="1128"/>
      <c r="BT127" s="1129" t="s">
        <v>505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506</v>
      </c>
      <c r="CQ127" s="1044"/>
      <c r="CR127" s="1044"/>
      <c r="CS127" s="1044"/>
      <c r="CT127" s="1044"/>
      <c r="CU127" s="1044"/>
      <c r="CV127" s="1044"/>
      <c r="CW127" s="1044"/>
      <c r="CX127" s="1044"/>
      <c r="CY127" s="1044"/>
      <c r="CZ127" s="1044"/>
      <c r="DA127" s="1044"/>
      <c r="DB127" s="1044"/>
      <c r="DC127" s="1044"/>
      <c r="DD127" s="1044"/>
      <c r="DE127" s="1044"/>
      <c r="DF127" s="1045"/>
      <c r="DG127" s="1013" t="s">
        <v>470</v>
      </c>
      <c r="DH127" s="1014"/>
      <c r="DI127" s="1014"/>
      <c r="DJ127" s="1014"/>
      <c r="DK127" s="1014"/>
      <c r="DL127" s="1014" t="s">
        <v>491</v>
      </c>
      <c r="DM127" s="1014"/>
      <c r="DN127" s="1014"/>
      <c r="DO127" s="1014"/>
      <c r="DP127" s="1014"/>
      <c r="DQ127" s="1014" t="s">
        <v>491</v>
      </c>
      <c r="DR127" s="1014"/>
      <c r="DS127" s="1014"/>
      <c r="DT127" s="1014"/>
      <c r="DU127" s="1014"/>
      <c r="DV127" s="1015" t="s">
        <v>499</v>
      </c>
      <c r="DW127" s="1015"/>
      <c r="DX127" s="1015"/>
      <c r="DY127" s="1015"/>
      <c r="DZ127" s="1016"/>
    </row>
    <row r="128" spans="1:130" s="247" customFormat="1" ht="26.25" customHeight="1" thickBot="1">
      <c r="A128" s="1137" t="s">
        <v>507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508</v>
      </c>
      <c r="X128" s="1139"/>
      <c r="Y128" s="1139"/>
      <c r="Z128" s="1140"/>
      <c r="AA128" s="1141">
        <v>1585905</v>
      </c>
      <c r="AB128" s="1142"/>
      <c r="AC128" s="1142"/>
      <c r="AD128" s="1142"/>
      <c r="AE128" s="1143"/>
      <c r="AF128" s="1144">
        <v>1607201</v>
      </c>
      <c r="AG128" s="1142"/>
      <c r="AH128" s="1142"/>
      <c r="AI128" s="1142"/>
      <c r="AJ128" s="1143"/>
      <c r="AK128" s="1144">
        <v>1685774</v>
      </c>
      <c r="AL128" s="1142"/>
      <c r="AM128" s="1142"/>
      <c r="AN128" s="1142"/>
      <c r="AO128" s="1143"/>
      <c r="AP128" s="1145"/>
      <c r="AQ128" s="1146"/>
      <c r="AR128" s="1146"/>
      <c r="AS128" s="1146"/>
      <c r="AT128" s="1147"/>
      <c r="AU128" s="283"/>
      <c r="AV128" s="283"/>
      <c r="AW128" s="283"/>
      <c r="AX128" s="982" t="s">
        <v>509</v>
      </c>
      <c r="AY128" s="983"/>
      <c r="AZ128" s="983"/>
      <c r="BA128" s="983"/>
      <c r="BB128" s="983"/>
      <c r="BC128" s="983"/>
      <c r="BD128" s="983"/>
      <c r="BE128" s="984"/>
      <c r="BF128" s="1148" t="s">
        <v>491</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510</v>
      </c>
      <c r="CQ128" s="1131"/>
      <c r="CR128" s="1131"/>
      <c r="CS128" s="1131"/>
      <c r="CT128" s="1131"/>
      <c r="CU128" s="1131"/>
      <c r="CV128" s="1131"/>
      <c r="CW128" s="1131"/>
      <c r="CX128" s="1131"/>
      <c r="CY128" s="1131"/>
      <c r="CZ128" s="1131"/>
      <c r="DA128" s="1131"/>
      <c r="DB128" s="1131"/>
      <c r="DC128" s="1131"/>
      <c r="DD128" s="1131"/>
      <c r="DE128" s="1131"/>
      <c r="DF128" s="1132"/>
      <c r="DG128" s="1133">
        <v>46618</v>
      </c>
      <c r="DH128" s="1134"/>
      <c r="DI128" s="1134"/>
      <c r="DJ128" s="1134"/>
      <c r="DK128" s="1134"/>
      <c r="DL128" s="1134">
        <v>91723</v>
      </c>
      <c r="DM128" s="1134"/>
      <c r="DN128" s="1134"/>
      <c r="DO128" s="1134"/>
      <c r="DP128" s="1134"/>
      <c r="DQ128" s="1134">
        <v>44825</v>
      </c>
      <c r="DR128" s="1134"/>
      <c r="DS128" s="1134"/>
      <c r="DT128" s="1134"/>
      <c r="DU128" s="1134"/>
      <c r="DV128" s="1135">
        <v>0.1</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511</v>
      </c>
      <c r="X129" s="1168"/>
      <c r="Y129" s="1168"/>
      <c r="Z129" s="1169"/>
      <c r="AA129" s="1052">
        <v>56298806</v>
      </c>
      <c r="AB129" s="1053"/>
      <c r="AC129" s="1053"/>
      <c r="AD129" s="1053"/>
      <c r="AE129" s="1054"/>
      <c r="AF129" s="1055">
        <v>56344126</v>
      </c>
      <c r="AG129" s="1053"/>
      <c r="AH129" s="1053"/>
      <c r="AI129" s="1053"/>
      <c r="AJ129" s="1054"/>
      <c r="AK129" s="1055">
        <v>56364956</v>
      </c>
      <c r="AL129" s="1053"/>
      <c r="AM129" s="1053"/>
      <c r="AN129" s="1053"/>
      <c r="AO129" s="1054"/>
      <c r="AP129" s="1170"/>
      <c r="AQ129" s="1171"/>
      <c r="AR129" s="1171"/>
      <c r="AS129" s="1171"/>
      <c r="AT129" s="1172"/>
      <c r="AU129" s="285"/>
      <c r="AV129" s="285"/>
      <c r="AW129" s="285"/>
      <c r="AX129" s="1161" t="s">
        <v>512</v>
      </c>
      <c r="AY129" s="1044"/>
      <c r="AZ129" s="1044"/>
      <c r="BA129" s="1044"/>
      <c r="BB129" s="1044"/>
      <c r="BC129" s="1044"/>
      <c r="BD129" s="1044"/>
      <c r="BE129" s="1045"/>
      <c r="BF129" s="1162" t="s">
        <v>491</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514</v>
      </c>
      <c r="X130" s="1168"/>
      <c r="Y130" s="1168"/>
      <c r="Z130" s="1169"/>
      <c r="AA130" s="1052">
        <v>8661822</v>
      </c>
      <c r="AB130" s="1053"/>
      <c r="AC130" s="1053"/>
      <c r="AD130" s="1053"/>
      <c r="AE130" s="1054"/>
      <c r="AF130" s="1055">
        <v>8725708</v>
      </c>
      <c r="AG130" s="1053"/>
      <c r="AH130" s="1053"/>
      <c r="AI130" s="1053"/>
      <c r="AJ130" s="1054"/>
      <c r="AK130" s="1055">
        <v>8610686</v>
      </c>
      <c r="AL130" s="1053"/>
      <c r="AM130" s="1053"/>
      <c r="AN130" s="1053"/>
      <c r="AO130" s="1054"/>
      <c r="AP130" s="1170"/>
      <c r="AQ130" s="1171"/>
      <c r="AR130" s="1171"/>
      <c r="AS130" s="1171"/>
      <c r="AT130" s="1172"/>
      <c r="AU130" s="285"/>
      <c r="AV130" s="285"/>
      <c r="AW130" s="285"/>
      <c r="AX130" s="1161" t="s">
        <v>515</v>
      </c>
      <c r="AY130" s="1044"/>
      <c r="AZ130" s="1044"/>
      <c r="BA130" s="1044"/>
      <c r="BB130" s="1044"/>
      <c r="BC130" s="1044"/>
      <c r="BD130" s="1044"/>
      <c r="BE130" s="1045"/>
      <c r="BF130" s="1198">
        <v>9.5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516</v>
      </c>
      <c r="X131" s="1206"/>
      <c r="Y131" s="1206"/>
      <c r="Z131" s="1207"/>
      <c r="AA131" s="1099">
        <v>47636984</v>
      </c>
      <c r="AB131" s="1078"/>
      <c r="AC131" s="1078"/>
      <c r="AD131" s="1078"/>
      <c r="AE131" s="1079"/>
      <c r="AF131" s="1077">
        <v>47618418</v>
      </c>
      <c r="AG131" s="1078"/>
      <c r="AH131" s="1078"/>
      <c r="AI131" s="1078"/>
      <c r="AJ131" s="1079"/>
      <c r="AK131" s="1077">
        <v>47754270</v>
      </c>
      <c r="AL131" s="1078"/>
      <c r="AM131" s="1078"/>
      <c r="AN131" s="1078"/>
      <c r="AO131" s="1079"/>
      <c r="AP131" s="1208"/>
      <c r="AQ131" s="1209"/>
      <c r="AR131" s="1209"/>
      <c r="AS131" s="1209"/>
      <c r="AT131" s="1210"/>
      <c r="AU131" s="285"/>
      <c r="AV131" s="285"/>
      <c r="AW131" s="285"/>
      <c r="AX131" s="1180" t="s">
        <v>517</v>
      </c>
      <c r="AY131" s="1131"/>
      <c r="AZ131" s="1131"/>
      <c r="BA131" s="1131"/>
      <c r="BB131" s="1131"/>
      <c r="BC131" s="1131"/>
      <c r="BD131" s="1131"/>
      <c r="BE131" s="1132"/>
      <c r="BF131" s="1181">
        <v>132.4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519</v>
      </c>
      <c r="W132" s="1191"/>
      <c r="X132" s="1191"/>
      <c r="Y132" s="1191"/>
      <c r="Z132" s="1192"/>
      <c r="AA132" s="1193">
        <v>9.0776422790000009</v>
      </c>
      <c r="AB132" s="1194"/>
      <c r="AC132" s="1194"/>
      <c r="AD132" s="1194"/>
      <c r="AE132" s="1195"/>
      <c r="AF132" s="1196">
        <v>9.9910879020000003</v>
      </c>
      <c r="AG132" s="1194"/>
      <c r="AH132" s="1194"/>
      <c r="AI132" s="1194"/>
      <c r="AJ132" s="1195"/>
      <c r="AK132" s="1196">
        <v>9.6697635630000001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520</v>
      </c>
      <c r="W133" s="1174"/>
      <c r="X133" s="1174"/>
      <c r="Y133" s="1174"/>
      <c r="Z133" s="1175"/>
      <c r="AA133" s="1176">
        <v>9.1</v>
      </c>
      <c r="AB133" s="1177"/>
      <c r="AC133" s="1177"/>
      <c r="AD133" s="1177"/>
      <c r="AE133" s="1178"/>
      <c r="AF133" s="1176">
        <v>9.3000000000000007</v>
      </c>
      <c r="AG133" s="1177"/>
      <c r="AH133" s="1177"/>
      <c r="AI133" s="1177"/>
      <c r="AJ133" s="1178"/>
      <c r="AK133" s="1176">
        <v>9.5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5yePLGqASO0Y/oZubvuKeRJTFwh4Q8LvMW43P7YL+JP0SRdK3IYynEWqbMxvC98aCKYwlPascjMGWNMrSfQQiw==" saltValue="9lw5u5igqp7/BlpoTir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rLgCKIVN8ZQM7Nh5O/aqgM+PXNc8E+EoK+IZscjJ7ExO4DryfMRceILinD9ldNUycXL6P4/k6rzVXgSTeuXwg==" saltValue="SLqj2OBPiSdichKLWn3V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xlDGrImNYPNBwsLp9fhGadM037FMd0eJy10yircruTK78wThpj4yuHSfl/Ip/RgV+Pz9IZaH4mRvCnfZ3W8Gg==" saltValue="evwgR9Dq9Iwbs50KKKK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524</v>
      </c>
      <c r="AP7" s="304"/>
      <c r="AQ7" s="305" t="s">
        <v>525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526</v>
      </c>
      <c r="AQ8" s="311" t="s">
        <v>527</v>
      </c>
      <c r="AR8" s="312" t="s">
        <v>528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529</v>
      </c>
      <c r="AL9" s="1217"/>
      <c r="AM9" s="1217"/>
      <c r="AN9" s="1218"/>
      <c r="AO9" s="313">
        <v>17135389</v>
      </c>
      <c r="AP9" s="313">
        <v>63018</v>
      </c>
      <c r="AQ9" s="314">
        <v>56972</v>
      </c>
      <c r="AR9" s="315">
        <v>10.6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530</v>
      </c>
      <c r="AL10" s="1217"/>
      <c r="AM10" s="1217"/>
      <c r="AN10" s="1218"/>
      <c r="AO10" s="316">
        <v>412442</v>
      </c>
      <c r="AP10" s="316">
        <v>1517</v>
      </c>
      <c r="AQ10" s="317">
        <v>4161</v>
      </c>
      <c r="AR10" s="318">
        <v>-63.5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531</v>
      </c>
      <c r="AL11" s="1217"/>
      <c r="AM11" s="1217"/>
      <c r="AN11" s="1218"/>
      <c r="AO11" s="316">
        <v>100466</v>
      </c>
      <c r="AP11" s="316">
        <v>369</v>
      </c>
      <c r="AQ11" s="317">
        <v>2113</v>
      </c>
      <c r="AR11" s="318">
        <v>-82.5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532</v>
      </c>
      <c r="AL12" s="1217"/>
      <c r="AM12" s="1217"/>
      <c r="AN12" s="1218"/>
      <c r="AO12" s="316">
        <v>193225</v>
      </c>
      <c r="AP12" s="316">
        <v>711</v>
      </c>
      <c r="AQ12" s="317">
        <v>1531</v>
      </c>
      <c r="AR12" s="318">
        <v>-53.6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v>252873</v>
      </c>
      <c r="AP13" s="316">
        <v>930</v>
      </c>
      <c r="AQ13" s="317">
        <v>63</v>
      </c>
      <c r="AR13" s="318">
        <v>1376.2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560907</v>
      </c>
      <c r="AP14" s="316">
        <v>2063</v>
      </c>
      <c r="AQ14" s="317">
        <v>1595</v>
      </c>
      <c r="AR14" s="318">
        <v>29.3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445133</v>
      </c>
      <c r="AP15" s="316">
        <v>1637</v>
      </c>
      <c r="AQ15" s="317">
        <v>1299</v>
      </c>
      <c r="AR15" s="318">
        <v>26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-1028404</v>
      </c>
      <c r="AP16" s="316">
        <v>-3782</v>
      </c>
      <c r="AQ16" s="317">
        <v>-3680</v>
      </c>
      <c r="AR16" s="318">
        <v>2.8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18072031</v>
      </c>
      <c r="AP17" s="316">
        <v>66463</v>
      </c>
      <c r="AQ17" s="317">
        <v>64053</v>
      </c>
      <c r="AR17" s="318">
        <v>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6.76</v>
      </c>
      <c r="AP21" s="329">
        <v>6.41</v>
      </c>
      <c r="AQ21" s="330">
        <v>0.35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100.1</v>
      </c>
      <c r="AP22" s="334">
        <v>99.9</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524</v>
      </c>
      <c r="AP30" s="304"/>
      <c r="AQ30" s="305" t="s">
        <v>525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526</v>
      </c>
      <c r="AQ31" s="311" t="s">
        <v>527</v>
      </c>
      <c r="AR31" s="312" t="s">
        <v>528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9854922</v>
      </c>
      <c r="AP32" s="343">
        <v>36243</v>
      </c>
      <c r="AQ32" s="344">
        <v>28685</v>
      </c>
      <c r="AR32" s="345">
        <v>26.3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548</v>
      </c>
      <c r="AP33" s="343" t="s">
        <v>548</v>
      </c>
      <c r="AQ33" s="344">
        <v>2</v>
      </c>
      <c r="AR33" s="345" t="s">
        <v>548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549</v>
      </c>
      <c r="AL34" s="1228"/>
      <c r="AM34" s="1228"/>
      <c r="AN34" s="1229"/>
      <c r="AO34" s="343">
        <v>75000</v>
      </c>
      <c r="AP34" s="343">
        <v>276</v>
      </c>
      <c r="AQ34" s="344">
        <v>37</v>
      </c>
      <c r="AR34" s="345">
        <v>645.9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550</v>
      </c>
      <c r="AL35" s="1228"/>
      <c r="AM35" s="1228"/>
      <c r="AN35" s="1229"/>
      <c r="AO35" s="343">
        <v>4969961</v>
      </c>
      <c r="AP35" s="343">
        <v>18278</v>
      </c>
      <c r="AQ35" s="344">
        <v>9040</v>
      </c>
      <c r="AR35" s="345">
        <v>102.2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551</v>
      </c>
      <c r="AL36" s="1228"/>
      <c r="AM36" s="1228"/>
      <c r="AN36" s="1229"/>
      <c r="AO36" s="343">
        <v>14229</v>
      </c>
      <c r="AP36" s="343">
        <v>52</v>
      </c>
      <c r="AQ36" s="344">
        <v>445</v>
      </c>
      <c r="AR36" s="345">
        <v>-88.3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552</v>
      </c>
      <c r="AL37" s="1228"/>
      <c r="AM37" s="1228"/>
      <c r="AN37" s="1229"/>
      <c r="AO37" s="343" t="s">
        <v>548</v>
      </c>
      <c r="AP37" s="343" t="s">
        <v>548</v>
      </c>
      <c r="AQ37" s="344">
        <v>676</v>
      </c>
      <c r="AR37" s="345" t="s">
        <v>548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553</v>
      </c>
      <c r="AL38" s="1231"/>
      <c r="AM38" s="1231"/>
      <c r="AN38" s="1232"/>
      <c r="AO38" s="346">
        <v>73</v>
      </c>
      <c r="AP38" s="346">
        <v>0</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554</v>
      </c>
      <c r="AL39" s="1231"/>
      <c r="AM39" s="1231"/>
      <c r="AN39" s="1232"/>
      <c r="AO39" s="343">
        <v>-1685774</v>
      </c>
      <c r="AP39" s="343">
        <v>-6200</v>
      </c>
      <c r="AQ39" s="344">
        <v>-7187</v>
      </c>
      <c r="AR39" s="345">
        <v>-13.7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555</v>
      </c>
      <c r="AL40" s="1228"/>
      <c r="AM40" s="1228"/>
      <c r="AN40" s="1229"/>
      <c r="AO40" s="343">
        <v>-8610686</v>
      </c>
      <c r="AP40" s="343">
        <v>-31667</v>
      </c>
      <c r="AQ40" s="344">
        <v>-25299</v>
      </c>
      <c r="AR40" s="345">
        <v>25.2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4617725</v>
      </c>
      <c r="AP41" s="343">
        <v>16982</v>
      </c>
      <c r="AQ41" s="344">
        <v>6399</v>
      </c>
      <c r="AR41" s="345">
        <v>165.4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524</v>
      </c>
      <c r="AN49" s="1224" t="s">
        <v>559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560</v>
      </c>
      <c r="AO50" s="360" t="s">
        <v>561</v>
      </c>
      <c r="AP50" s="361" t="s">
        <v>562</v>
      </c>
      <c r="AQ50" s="362" t="s">
        <v>563</v>
      </c>
      <c r="AR50" s="363" t="s">
        <v>564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12067595</v>
      </c>
      <c r="AN51" s="365">
        <v>44196</v>
      </c>
      <c r="AO51" s="366">
        <v>-16.3</v>
      </c>
      <c r="AP51" s="367">
        <v>43554</v>
      </c>
      <c r="AQ51" s="368">
        <v>4</v>
      </c>
      <c r="AR51" s="369">
        <v>-20.3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6858857</v>
      </c>
      <c r="AN52" s="373">
        <v>25120</v>
      </c>
      <c r="AO52" s="374">
        <v>-10.4</v>
      </c>
      <c r="AP52" s="375">
        <v>24811</v>
      </c>
      <c r="AQ52" s="376">
        <v>4.5999999999999996</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23558618</v>
      </c>
      <c r="AN53" s="365">
        <v>86222</v>
      </c>
      <c r="AO53" s="366">
        <v>95.1</v>
      </c>
      <c r="AP53" s="367">
        <v>42581</v>
      </c>
      <c r="AQ53" s="368">
        <v>-2.2000000000000002</v>
      </c>
      <c r="AR53" s="369">
        <v>97.3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16742717</v>
      </c>
      <c r="AN54" s="373">
        <v>61277</v>
      </c>
      <c r="AO54" s="374">
        <v>143.9</v>
      </c>
      <c r="AP54" s="375">
        <v>24354</v>
      </c>
      <c r="AQ54" s="376">
        <v>-1.8</v>
      </c>
      <c r="AR54" s="377">
        <v>145.69999999999999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28597312</v>
      </c>
      <c r="AN55" s="365">
        <v>104659</v>
      </c>
      <c r="AO55" s="366">
        <v>21.4</v>
      </c>
      <c r="AP55" s="367">
        <v>45426</v>
      </c>
      <c r="AQ55" s="368">
        <v>6.7</v>
      </c>
      <c r="AR55" s="369">
        <v>14.7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15201973</v>
      </c>
      <c r="AN56" s="373">
        <v>55635</v>
      </c>
      <c r="AO56" s="374">
        <v>-9.1999999999999993</v>
      </c>
      <c r="AP56" s="375">
        <v>24508</v>
      </c>
      <c r="AQ56" s="376">
        <v>0.6</v>
      </c>
      <c r="AR56" s="377">
        <v>-9.8000000000000007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40399561</v>
      </c>
      <c r="AN57" s="365">
        <v>148263</v>
      </c>
      <c r="AO57" s="366">
        <v>41.7</v>
      </c>
      <c r="AP57" s="367">
        <v>45022</v>
      </c>
      <c r="AQ57" s="368">
        <v>-0.9</v>
      </c>
      <c r="AR57" s="369">
        <v>42.6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17640703</v>
      </c>
      <c r="AN58" s="373">
        <v>64740</v>
      </c>
      <c r="AO58" s="374">
        <v>16.399999999999999</v>
      </c>
      <c r="AP58" s="375">
        <v>25247</v>
      </c>
      <c r="AQ58" s="376">
        <v>3</v>
      </c>
      <c r="AR58" s="377">
        <v>13.4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30131326</v>
      </c>
      <c r="AN59" s="365">
        <v>110813</v>
      </c>
      <c r="AO59" s="366">
        <v>-25.3</v>
      </c>
      <c r="AP59" s="367">
        <v>46035</v>
      </c>
      <c r="AQ59" s="368">
        <v>2.2999999999999998</v>
      </c>
      <c r="AR59" s="369">
        <v>-27.6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11136587</v>
      </c>
      <c r="AN60" s="373">
        <v>40957</v>
      </c>
      <c r="AO60" s="374">
        <v>-36.700000000000003</v>
      </c>
      <c r="AP60" s="375">
        <v>25158</v>
      </c>
      <c r="AQ60" s="376">
        <v>-0.4</v>
      </c>
      <c r="AR60" s="377">
        <v>-36.299999999999997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26950882</v>
      </c>
      <c r="AN61" s="380">
        <v>98831</v>
      </c>
      <c r="AO61" s="381">
        <v>23.3</v>
      </c>
      <c r="AP61" s="382">
        <v>44524</v>
      </c>
      <c r="AQ61" s="383">
        <v>2</v>
      </c>
      <c r="AR61" s="369">
        <v>21.3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13516167</v>
      </c>
      <c r="AN62" s="373">
        <v>49546</v>
      </c>
      <c r="AO62" s="374">
        <v>20.8</v>
      </c>
      <c r="AP62" s="375">
        <v>24816</v>
      </c>
      <c r="AQ62" s="376">
        <v>1.2</v>
      </c>
      <c r="AR62" s="377">
        <v>19.600000000000001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HKiFUspmNMfdnQrxly0+F1P1TcA5pgq5hH+gKtzPCoT7ep+VdxIsPwk4FIyPn8FM6TVMTtpBM/HqPH3PA37TcQ==" saltValue="kV+frXZk+91Mzly+zHzO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573</v>
      </c>
    </row>
    <row r="120" spans="125:125" ht="13.5" hidden="1" customHeight="1"/>
    <row r="121" spans="125:125" ht="13.5" hidden="1" customHeight="1">
      <c r="DU121" s="291"/>
    </row>
  </sheetData>
  <sheetProtection algorithmName="SHA-512" hashValue="N5JuP7iJlwEWxCQP2S88ReMhMnWpcdGnXuTNrVcZ7mba7jU9xY2VusDOdnEGLMcEYgj/DiL/w+D5wDa7B290sA==" saltValue="tXqQegHhf1OE0Jy8E3U8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574</v>
      </c>
    </row>
  </sheetData>
  <sheetProtection algorithmName="SHA-512" hashValue="pcNywxavFXUdNI4mCgG2+P98yYWG32sxNeJG+dtZsCCHgOj5h/pYIGTKAJ26ENkYraoZQoW/+3DvXqVjFN0L3g==" saltValue="vNpsZhJkwmT9vXCP/lmD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36" t="s">
        <v>3</v>
      </c>
      <c r="D47" s="1236"/>
      <c r="E47" s="1237"/>
      <c r="F47" s="11">
        <v>17.47</v>
      </c>
      <c r="G47" s="12">
        <v>17.38</v>
      </c>
      <c r="H47" s="12">
        <v>13.46</v>
      </c>
      <c r="I47" s="12">
        <v>10.32</v>
      </c>
      <c r="J47" s="13">
        <v>4.79</v>
      </c>
    </row>
    <row r="48" spans="2:10" ht="57.75" customHeight="1">
      <c r="B48" s="14"/>
      <c r="C48" s="1238" t="s">
        <v>4</v>
      </c>
      <c r="D48" s="1238"/>
      <c r="E48" s="1239"/>
      <c r="F48" s="15">
        <v>7.87</v>
      </c>
      <c r="G48" s="16">
        <v>4.2</v>
      </c>
      <c r="H48" s="16">
        <v>6.61</v>
      </c>
      <c r="I48" s="16">
        <v>5.43</v>
      </c>
      <c r="J48" s="17">
        <v>5.49</v>
      </c>
    </row>
    <row r="49" spans="2:10" ht="57.75" customHeight="1" thickBot="1">
      <c r="B49" s="18"/>
      <c r="C49" s="1240" t="s">
        <v>5</v>
      </c>
      <c r="D49" s="1240"/>
      <c r="E49" s="1241"/>
      <c r="F49" s="19">
        <v>2.06</v>
      </c>
      <c r="G49" s="20" t="s">
        <v>580</v>
      </c>
      <c r="H49" s="20" t="s">
        <v>581</v>
      </c>
      <c r="I49" s="20" t="s">
        <v>582</v>
      </c>
      <c r="J49" s="21" t="s">
        <v>583</v>
      </c>
    </row>
    <row r="50" spans="2:10" ht="13.5" customHeight="1"/>
  </sheetData>
  <sheetProtection algorithmName="SHA-512" hashValue="UhfylUn9MdQCLRhBeCwUnWKVCOnkZVmHPXwu7H2v6Bix9LnzUaSCtZwCZgzcebPMWZbenBet/7z6+lSOiypEnA==" saltValue="qInfZ3Nj5+poCTvxU/qk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2021-10-14T05:08:56Z</cp:lastPrinted>
  <dcterms:created xsi:type="dcterms:W3CDTF">2021-02-05T01:24:31Z</dcterms:created>
  <dcterms:modified xsi:type="dcterms:W3CDTF">2021-10-20T04:40:12Z</dcterms:modified>
  <cp:category/>
</cp:coreProperties>
</file>