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O37" i="10"/>
  <c r="AM37" i="10"/>
  <c r="CO36" i="10"/>
  <c r="AM36" i="10"/>
  <c r="AM35"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BE34" i="10" l="1"/>
  <c r="BE35" i="10" s="1"/>
  <c r="BE36" i="10" s="1"/>
  <c r="BE37" i="10" s="1"/>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<sst xmlns="http://schemas.openxmlformats.org/spreadsheetml/2006/main" count="1109" uniqueCount="630">
  <si>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</si>
  <si>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</si>
  <si>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</si>
  <si>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</si>
  <si>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</si>
  <si>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</si>
  <si>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</si>
  <si>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</si>
  <si>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</si>
  <si>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</si>
  <si>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</si>
  <si>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</si>
  <si>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</si>
  <si>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</si>
  <si>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</si>
  <si>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</si>
  <si>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</si>
  <si>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</si>
  <si>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</si>
  <si>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</si>
  <si>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</si>
  <si>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</si>
  <si>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</si>
  <si>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</si>
  <si>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</si>
  <si>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</si>
  <si>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</si>
  <si>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</si>
  <si>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</si>
  <si>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</si>
  <si>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</si>
  <si>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</si>
  <si>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</si>
  <si>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</si>
  <si>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</si>
  <si>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</si>
  <si>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</si>
  <si>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</si>
  <si>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</si>
  <si>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</si>
  <si>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</si>
  <si>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</si>
  <si>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</si>
  <si>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</si>
  <si>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</si>
  <si>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</si>
  <si>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</si>
  <si>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</si>
  <si>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</si>
  <si>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</si>
  <si>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</si>
  <si>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</si>
  <si>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</si>
  <si>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</si>
  <si>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</si>
  <si>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</si>
  <si>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</si>
  <si>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</si>
  <si>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</si>
  <si>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</si>
  <si>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</si>
  <si>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</si>
  <si>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</si>
  <si>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</si>
  <si>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</si>
  <si>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</si>
  <si>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</si>
  <si>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</si>
  <si>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</si>
  <si>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</si>
  <si>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</si>
  <si>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</si>
  <si>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</si>
  <si>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</si>
  <si>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</si>
  <si>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</si>
  <si>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</si>
  <si>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</si>
  <si>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</si>
  <si>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</si>
  <si>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</si>
  <si>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</si>
  <si>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</si>
  <si>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</si>
  <si>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</si>
  <si>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</si>
  <si>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</si>
  <si>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</si>
  <si>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</si>
  <si>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</si>
  <si>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</si>
  <si>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</si>
  <si>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</si>
  <si>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</si>
  <si>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</si>
  <si>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</si>
  <si>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</si>
  <si>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</si>
  <si>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</si>
  <si>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</si>
  <si>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</si>
  <si>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</si>
  <si>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</si>
  <si>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</si>
  <si>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</si>
  <si>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</si>
  <si>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</si>
  <si>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</si>
  <si>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</si>
  <si>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</si>
  <si>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</si>
  <si>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</si>
  <si>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</si>
  <si>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</si>
  <si>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</si>
  <si>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</si>
  <si>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</si>
  <si>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</si>
  <si>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</si>
  <si>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</si>
  <si>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</si>
  <si>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</si>
  <si>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</si>
  <si>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</si>
  <si>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</si>
  <si>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</si>
  <si>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</si>
  <si>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</si>
  <si>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</si>
  <si>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</si>
  <si>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</si>
  <si>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</si>
  <si>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</si>
  <si>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</si>
  <si>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</si>
  <si>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</si>
  <si>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</si>
  <si>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</si>
  <si>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</si>
  <si>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</si>
  <si>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</si>
  <si>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</si>
  <si>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</si>
  <si>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</si>
  <si>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</si>
  <si>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</si>
  <si>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</si>
  <si>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</si>
  <si>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</si>
  <si>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</si>
  <si>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</si>
  <si>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</si>
  <si>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</si>
  <si>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</si>
  <si>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</si>
  <si>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</si>
  <si>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</si>
  <si>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</si>
  <si>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</si>
  <si>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</si>
  <si>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</si>
  <si>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</si>
  <si>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</si>
  <si>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</si>
  <si>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</si>
  <si>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</si>
  <si>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</si>
  <si>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</si>
  <si>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</si>
  <si>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</si>
  <si>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</si>
  <si>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</si>
  <si>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</si>
  <si>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</si>
  <si>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</si>
  <si>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</si>
  <si>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</si>
  <si>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</si>
  <si>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</si>
  <si>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</si>
  <si>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</si>
  <si>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</si>
  <si>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</si>
  <si>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</si>
  <si>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</si>
  <si>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</si>
  <si>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</si>
  <si>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</si>
  <si>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</si>
  <si>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</si>
  <si>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</si>
  <si>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</si>
  <si>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</si>
  <si>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</si>
  <si>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</si>
  <si>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</si>
  <si>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</si>
  <si>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</si>
  <si>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</si>
  <si>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</si>
  <si>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</si>
  <si>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</si>
  <si>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</si>
  <si>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</si>
  <si>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</si>
  <si>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</si>
  <si>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</si>
  <si>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</si>
  <si>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</si>
  <si>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</si>
  <si>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</si>
  <si>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</si>
  <si>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</si>
  <si>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</si>
  <si>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</si>
  <si>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茨城県古河市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</si>
  <si>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</si>
  <si>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</si>
  <si>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</si>
  <si>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</si>
  <si>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</si>
  <si>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</si>
  <si>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</si>
  <si>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</si>
  <si>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</si>
  <si>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</si>
  <si>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</si>
  <si>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</si>
  <si>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</si>
  <si>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</si>
  <si>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</si>
  <si>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</si>
  <si>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</si>
  <si>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</si>
  <si>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</si>
  <si>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</si>
  <si>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</si>
  <si>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</si>
  <si>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</si>
  <si>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</si>
  <si>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</si>
  <si>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</si>
  <si>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</si>
  <si>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</si>
  <si>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</si>
  <si>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</si>
  <si>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</si>
  <si>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</si>
  <si>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</si>
  <si>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</si>
  <si>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</si>
  <si>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</si>
  <si>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</si>
  <si>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</si>
  <si>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</si>
  <si>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</si>
  <si>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</si>
  <si>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</si>
  <si>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</si>
  <si>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</si>
  <si>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</si>
  <si>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</si>
  <si>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</si>
  <si>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</si>
  <si>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</si>
  <si>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</si>
  <si>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</si>
  <si>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</si>
  <si>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</si>
  <si>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</si>
  <si>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</si>
  <si>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</si>
  <si>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</si>
  <si>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</si>
  <si>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</si>
  <si>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</si>
  <si>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</si>
  <si>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</si>
  <si>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</si>
  <si>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</si>
  <si>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</si>
  <si>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</si>
  <si>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</si>
  <si>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</si>
  <si>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</si>
  <si>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</si>
  <si>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</si>
  <si>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</si>
  <si>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</si>
  <si>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</si>
  <si>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</si>
  <si>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</si>
  <si>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</si>
  <si>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</si>
  <si>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</si>
  <si>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</si>
  <si>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</si>
  <si>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</si>
  <si>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</si>
  <si>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</si>
  <si>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</si>
  <si>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</si>
  <si>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</si>
  <si>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</si>
  <si>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</si>
  <si>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</si>
  <si>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</si>
  <si>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</si>
  <si>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</si>
  <si>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</si>
  <si>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</si>
  <si>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</si>
  <si>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</si>
  <si>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</si>
  <si>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</si>
  <si>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</si>
  <si>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</si>
  <si>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</si>
  <si>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</si>
  <si>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</si>
  <si>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</si>
  <si>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</si>
  <si>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</si>
  <si>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</si>
  <si>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</si>
  <si>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</si>
  <si>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</si>
  <si>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</si>
  <si>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</si>
  <si>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</si>
  <si>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</si>
  <si>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</si>
  <si>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</si>
  <si>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</si>
  <si>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</si>
  <si>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</si>
  <si>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</si>
  <si>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</si>
  <si>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</si>
  <si>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</si>
  <si>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</si>
  <si>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</si>
  <si>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</si>
  <si>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</si>
  <si>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</si>
  <si>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</si>
  <si>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</si>
  <si>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</si>
  <si>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</si>
  <si>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</si>
  <si>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</si>
  <si>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</si>
  <si>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</si>
  <si>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</si>
  <si>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</si>
  <si>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</si>
  <si>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</si>
  <si>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</si>
  <si>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</si>
  <si>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</si>
  <si>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</si>
  <si>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</si>
  <si>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</si>
  <si>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</si>
  <si>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</si>
  <si>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</si>
  <si>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</si>
  <si>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</si>
  <si>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茨城県古河市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</si>
  <si>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</si>
  <si>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</si>
  <si>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</si>
  <si>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</si>
  <si>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</si>
  <si>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</si>
  <si>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</si>
  <si>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</si>
  <si>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</si>
  <si>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</si>
  <si>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</si>
  <si>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</si>
  <si>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</si>
  <si>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</si>
  <si>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</si>
  <si>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</si>
  <si>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</si>
  <si>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</si>
  <si>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</si>
  <si>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</si>
  <si>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</si>
  <si>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</si>
  <si>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古河市片田南西部土地区画整理事業特別会計</t>
    <phoneticPr fontId="5"/>
  </si>
  <si>
    <t>古河市公共用地先行取得特別会計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</si>
  <si>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</si>
  <si>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</si>
  <si>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</si>
  <si>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</si>
  <si>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</si>
  <si>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</si>
  <si>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</si>
  <si>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</si>
  <si>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</si>
  <si>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</si>
  <si>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</si>
  <si>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</si>
  <si>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</si>
  <si>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</si>
  <si>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</si>
  <si>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</si>
  <si>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古河市介護保険特別会計（保険事業勘定）</t>
    <phoneticPr fontId="5"/>
  </si>
  <si>
    <t>古河市介護保険特別会計（介護サービス事業勘定）</t>
    <phoneticPr fontId="5"/>
  </si>
  <si>
    <t>古河市後期高齢者医療特別会計</t>
    <phoneticPr fontId="5"/>
  </si>
  <si>
    <t>古河市水道事業会計</t>
    <phoneticPr fontId="5"/>
  </si>
  <si>
    <t>法適用企業</t>
    <phoneticPr fontId="5"/>
  </si>
  <si>
    <t>古河市公共下水道事業特別会計</t>
    <phoneticPr fontId="5"/>
  </si>
  <si>
    <t>法非適用企業</t>
    <phoneticPr fontId="5"/>
  </si>
  <si>
    <t>古河市農業集落排水事業特別会計</t>
    <phoneticPr fontId="5"/>
  </si>
  <si>
    <t>古河市ゴルフ場事業特別会計</t>
    <phoneticPr fontId="5"/>
  </si>
  <si>
    <t>古河市仁連地区新産業用地開発事業特別会計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</si>
  <si>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</si>
  <si>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</si>
  <si>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</si>
  <si>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</si>
  <si>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</si>
  <si>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</si>
  <si>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</si>
  <si>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</si>
  <si>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</si>
  <si>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</si>
  <si>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</si>
  <si>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</si>
  <si>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</si>
  <si>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</si>
  <si>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</si>
  <si>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</si>
  <si>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</si>
  <si>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</si>
  <si>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</si>
  <si>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</si>
  <si>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</si>
  <si>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</si>
  <si>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</si>
  <si>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</si>
  <si>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</si>
  <si>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</si>
  <si>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</si>
  <si>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</si>
  <si>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</si>
  <si>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</si>
  <si>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</si>
  <si>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</si>
  <si>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</si>
  <si>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</si>
  <si>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</si>
  <si>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</si>
  <si>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</si>
  <si>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</si>
  <si>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</si>
  <si>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</si>
  <si>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</si>
  <si>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</si>
  <si>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</si>
  <si>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</si>
  <si>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</si>
  <si>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</si>
  <si>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</si>
  <si>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</si>
  <si>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</si>
  <si>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</si>
  <si>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</si>
  <si>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</si>
  <si>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</si>
  <si>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</si>
  <si>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古河市公共下水道事業特別会計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</si>
  <si>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</si>
  <si>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</si>
  <si>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古河市農業集落排水事業特別会計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</si>
  <si>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</si>
  <si>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古河市水道事業会計</t>
    <phoneticPr fontId="5"/>
  </si>
  <si>
    <t>(Ｆ)</t>
    <phoneticPr fontId="5"/>
  </si>
  <si>
    <t>古河市ゴルフ場事業特別会計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</si>
  <si>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</si>
  <si>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</si>
  <si>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</si>
  <si>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</si>
  <si>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</si>
  <si>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</si>
  <si>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</si>
  <si>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</si>
  <si>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</si>
  <si>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</si>
  <si>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</si>
  <si>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</si>
  <si>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</si>
  <si>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</si>
  <si>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</si>
  <si>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</si>
  <si>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</si>
  <si>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</si>
  <si>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</si>
  <si>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</si>
  <si>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</si>
  <si>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</si>
  <si>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</si>
  <si>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</si>
  <si>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</si>
  <si>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</si>
  <si>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</si>
  <si>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</si>
  <si>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</si>
  <si>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</si>
  <si>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</si>
  <si>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</si>
  <si>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</si>
  <si>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</si>
  <si>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</si>
  <si>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</si>
  <si>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</si>
  <si>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</si>
  <si>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</si>
  <si>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</si>
  <si>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</si>
  <si>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</si>
  <si>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</si>
  <si>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</si>
  <si>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</si>
  <si>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</si>
  <si>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</si>
  <si>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</si>
  <si>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</si>
  <si>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</si>
  <si>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</si>
  <si>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</si>
  <si>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</si>
  <si>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</si>
  <si>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</si>
  <si>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</si>
  <si>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</si>
  <si>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</si>
  <si>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</si>
  <si>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</si>
  <si>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</si>
  <si>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</si>
  <si>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</si>
  <si>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</si>
  <si>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</si>
  <si>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</si>
  <si>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</si>
  <si>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</si>
  <si>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</si>
  <si>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</si>
  <si>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</si>
  <si>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</si>
  <si>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</si>
  <si>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</si>
  <si>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</si>
  <si>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</si>
  <si>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</si>
  <si>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</si>
  <si>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</si>
  <si>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</si>
  <si>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</si>
  <si>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</si>
  <si>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</si>
  <si>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</si>
  <si>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1.38</t>
  </si>
  <si>
    <t>▲ 1.49</t>
  </si>
  <si>
    <t>▲ 1.62</t>
  </si>
  <si>
    <t>▲ 0.81</t>
  </si>
  <si>
    <t>古河市水道事業会計</t>
  </si>
  <si>
    <t>一般会計</t>
  </si>
  <si>
    <t>古河市介護保険特別会計（保険事業勘定）</t>
  </si>
  <si>
    <t>古河市公共下水道事業特別会計</t>
  </si>
  <si>
    <t>古河市農業集落排水事業特別会計</t>
  </si>
  <si>
    <t>古河市古河駅東部土地区画整理事業特別会計</t>
  </si>
  <si>
    <t>古河市後期高齢者医療特別会計</t>
  </si>
  <si>
    <t>古河市ゴルフ場事業特別会計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</si>
  <si>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</si>
  <si>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</si>
  <si>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</si>
  <si>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</si>
  <si>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</si>
  <si>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</si>
  <si>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</si>
  <si>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</si>
  <si>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</si>
  <si>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</si>
  <si>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</si>
  <si>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</si>
  <si>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</si>
  <si>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</si>
  <si>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</si>
  <si>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</si>
  <si>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清水丘診療所事務組合（国民健康保険事業）</t>
    <rPh sb="0" eb="2">
      <t>シミズ</t>
    </rPh>
    <rPh sb="2" eb="3">
      <t>オカ</t>
    </rPh>
    <rPh sb="3" eb="6">
      <t>シンリョウジョ</t>
    </rPh>
    <rPh sb="6" eb="8">
      <t>ジム</t>
    </rPh>
    <rPh sb="8" eb="10">
      <t>クミアイ</t>
    </rPh>
    <rPh sb="11" eb="13">
      <t>コクミン</t>
    </rPh>
    <rPh sb="13" eb="15">
      <t>ケンコウ</t>
    </rPh>
    <rPh sb="15" eb="17">
      <t>ホケン</t>
    </rPh>
    <rPh sb="17" eb="19">
      <t>ジギョウ</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</si>
  <si>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</si>
  <si>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3" eb="5">
      <t>カンキョウ</t>
    </rPh>
    <rPh sb="5" eb="7">
      <t>カンリ</t>
    </rPh>
    <rPh sb="7" eb="9">
      <t>ジム</t>
    </rPh>
    <rPh sb="9" eb="11">
      <t>クミアイ</t>
    </rPh>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</si>
  <si>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</si>
  <si>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</si>
  <si>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</si>
  <si>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t>
    <phoneticPr fontId="2"/>
  </si>
  <si>
    <t>-</t>
    <phoneticPr fontId="2"/>
  </si>
  <si>
    <t>-</t>
    <phoneticPr fontId="2"/>
  </si>
  <si>
    <t>-</t>
    <phoneticPr fontId="2"/>
  </si>
  <si>
    <t>-</t>
    <phoneticPr fontId="2"/>
  </si>
  <si>
    <t>合併特例振興基金</t>
    <rPh sb="0" eb="2">
      <t>ガッペイ</t>
    </rPh>
    <rPh sb="2" eb="4">
      <t>トクレイ</t>
    </rPh>
    <rPh sb="4" eb="6">
      <t>シンコウ</t>
    </rPh>
    <rPh sb="6" eb="8">
      <t>キキン</t>
    </rPh>
    <phoneticPr fontId="5"/>
  </si>
  <si>
    <t>ふるさと振興基金</t>
    <rPh sb="4" eb="6">
      <t>シンコウ</t>
    </rPh>
    <rPh sb="6" eb="8">
      <t>キキン</t>
    </rPh>
    <phoneticPr fontId="5"/>
  </si>
  <si>
    <t>自治振興基金</t>
    <rPh sb="0" eb="2">
      <t>ジチ</t>
    </rPh>
    <rPh sb="2" eb="4">
      <t>シンコウ</t>
    </rPh>
    <rPh sb="4" eb="6">
      <t>キキン</t>
    </rPh>
    <phoneticPr fontId="5"/>
  </si>
  <si>
    <t>新駅設置準備基金</t>
    <rPh sb="0" eb="2">
      <t>シンエキ</t>
    </rPh>
    <rPh sb="2" eb="4">
      <t>セッチ</t>
    </rPh>
    <rPh sb="4" eb="6">
      <t>ジュンビ</t>
    </rPh>
    <rPh sb="6" eb="8">
      <t>キキン</t>
    </rPh>
    <phoneticPr fontId="5"/>
  </si>
  <si>
    <t>スポーツ振興基金</t>
    <rPh sb="4" eb="6">
      <t>シンコウ</t>
    </rPh>
    <rPh sb="6" eb="8">
      <t>キキン</t>
    </rPh>
    <phoneticPr fontId="5"/>
  </si>
  <si>
    <t>古河市情報センター</t>
    <rPh sb="0" eb="3">
      <t>コガシ</t>
    </rPh>
    <rPh sb="3" eb="5">
      <t>ジョウホウ</t>
    </rPh>
    <phoneticPr fontId="2"/>
  </si>
  <si>
    <t>古河市地域振興公社</t>
    <rPh sb="0" eb="3">
      <t>コガシ</t>
    </rPh>
    <rPh sb="3" eb="5">
      <t>チイキ</t>
    </rPh>
    <rPh sb="5" eb="7">
      <t>シンコウ</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</si>
  <si>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</si>
  <si>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</si>
  <si>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</si>
  <si>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</si>
  <si>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</si>
  <si>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</si>
  <si>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</si>
  <si>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</si>
  <si>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</si>
  <si>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</si>
  <si>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</si>
  <si>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</si>
  <si>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</si>
  <si>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</si>
  <si>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</si>
  <si>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</si>
  <si>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</si>
  <si>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将来負担比率については、地方債の新規発行の抑制により年々減少しているものの、合併後に実施してきたインフラや施設の更新に伴う地方債残高の増加により、類似団体と比較して高い状態が続いており、令和元年度末においても66.7ポイント高い状況となっている。また、有形固定資産減価償却率は、資産等の更新が行われてきたことにより類似団体と比較して1.1ポイント低くなっているが、増加傾向が続いている。引き続き、古河市財政運営ガイドラインに基づき、将来への備えとなる財務基盤強化に努めるなど、財政の健全化に注意しつつ、古河市公共施設適正配置計画に基づき、施設の集約等を進めていく。</t>
    <rPh sb="93" eb="95">
      <t>レイワ</t>
    </rPh>
    <rPh sb="95" eb="97">
      <t>ガンネン</t>
    </rPh>
    <rPh sb="97" eb="98">
      <t>ド</t>
    </rPh>
    <rPh sb="98" eb="99">
      <t>スエ</t>
    </rPh>
    <phoneticPr fontId="5"/>
  </si>
  <si>
    <t>　将来負担比率については減少傾向にあるが、実質公債費比率についてはほぼ横ばいの状況となっている。これは、合併特例債等有利な地方債を有効に活用しつつ、地方債の新規発行の抑制に努めているためである。しかし、類似団体内平均値と比較すると、将来負担比率で66.7ポイント、実質公債費比率で3.1ポイント高い状況にあるので、今後も年度ごとの地方債借入額を地方債償還額以内に抑えるなど、指標の改善に向けた取り組みを継続的に行っ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</si>
</sst>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xmlns:c16r2="http://schemas.microsoft.com/office/drawing/2015/06/chart">
            <c:ext xmlns:c16="http://schemas.microsoft.com/office/drawing/2014/chart" uri="{C3380CC4-5D6E-409C-BE32-E72D297353CC}">
              <c16:uniqueId val="{00000000-9227-4DA0-B793-F845E5BFF7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36293</c:v>
                </c:pt>
                <c:pt idx="1">
                  <c:v>32796</c:v>
                </c:pt>
                <c:pt idx="2">
                  <c:v>36481</c:v>
                </c:pt>
                <c:pt idx="3">
                  <c:v>29526</c:v>
                </c:pt>
                <c:pt idx="4">
                  <c:v>29002</c:v>
                </c:pt>
              </c:numCache>
            </c:numRef>
          </c:val>
          <c:smooth val="0"/>
          <c:extLst xmlns:c16r2="http://schemas.microsoft.com/office/drawing/2015/06/chart">
            <c:ext xmlns:c16="http://schemas.microsoft.com/office/drawing/2014/chart" uri="{C3380CC4-5D6E-409C-BE32-E72D297353CC}">
              <c16:uniqueId val="{00000001-9227-4DA0-B793-F845E5BFF720}"/>
            </c:ext>
          </c:extLst>
        </c:ser>
        <c:dLbls>
          <c:showLegendKey val="0"/>
          <c:showVal val="0"/>
          <c:showCatName val="0"/>
          <c:showSerName val="0"/>
          <c:showPercent val="0"/>
          <c:showBubbleSize val="0"/>
        </c:dLbls>
        <c:marker val="1"/>
        <c:smooth val="0"/>
        <c:axId val="215772544"/>
        <c:axId val="215791104"/>
      </c:lineChart>
      <c:catAx>
        <c:axId val="21577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791104"/>
        <c:crosses val="autoZero"/>
        <c:auto val="1"/>
        <c:lblAlgn val="ctr"/>
        <c:lblOffset val="100"/>
        <c:tickLblSkip val="1"/>
        <c:tickMarkSkip val="1"/>
        <c:noMultiLvlLbl val="0"/>
      </c:catAx>
      <c:valAx>
        <c:axId val="215791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77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4.6500000000000004</c:v>
                </c:pt>
                <c:pt idx="1">
                  <c:v>4.26</c:v>
                </c:pt>
                <c:pt idx="2">
                  <c:v>5.0599999999999996</c:v>
                </c:pt>
                <c:pt idx="3">
                  <c:v>3.42</c:v>
                </c:pt>
                <c:pt idx="4">
                  <c:v>3.93</c:v>
                </c:pt>
              </c:numCache>
            </c:numRef>
          </c:val>
          <c:extLst xmlns:c16r2="http://schemas.microsoft.com/office/drawing/2015/06/chart">
            <c:ext xmlns:c16="http://schemas.microsoft.com/office/drawing/2014/chart" uri="{C3380CC4-5D6E-409C-BE32-E72D297353CC}">
              <c16:uniqueId val="{00000000-2FF8-4D31-9186-389D52F117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11.46</c:v>
                </c:pt>
                <c:pt idx="1">
                  <c:v>10.39</c:v>
                </c:pt>
                <c:pt idx="2">
                  <c:v>10.36</c:v>
                </c:pt>
                <c:pt idx="3">
                  <c:v>10.31</c:v>
                </c:pt>
                <c:pt idx="4">
                  <c:v>9</c:v>
                </c:pt>
              </c:numCache>
            </c:numRef>
          </c:val>
          <c:extLst xmlns:c16r2="http://schemas.microsoft.com/office/drawing/2015/06/chart">
            <c:ext xmlns:c16="http://schemas.microsoft.com/office/drawing/2014/chart" uri="{C3380CC4-5D6E-409C-BE32-E72D297353CC}">
              <c16:uniqueId val="{00000001-2FF8-4D31-9186-389D52F1175B}"/>
            </c:ext>
          </c:extLst>
        </c:ser>
        <c:dLbls>
          <c:showLegendKey val="0"/>
          <c:showVal val="0"/>
          <c:showCatName val="0"/>
          <c:showSerName val="0"/>
          <c:showPercent val="0"/>
          <c:showBubbleSize val="0"/>
        </c:dLbls>
        <c:gapWidth val="250"/>
        <c:overlap val="100"/>
        <c:axId val="222855936"/>
        <c:axId val="22285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-1.38</c:v>
                </c:pt>
                <c:pt idx="1">
                  <c:v>-1.49</c:v>
                </c:pt>
                <c:pt idx="2">
                  <c:v>0.82</c:v>
                </c:pt>
                <c:pt idx="3">
                  <c:v>-1.62</c:v>
                </c:pt>
                <c:pt idx="4">
                  <c:v>-0.81</c:v>
                </c:pt>
              </c:numCache>
            </c:numRef>
          </c:val>
          <c:smooth val="0"/>
          <c:extLst xmlns:c16r2="http://schemas.microsoft.com/office/drawing/2015/06/chart">
            <c:ext xmlns:c16="http://schemas.microsoft.com/office/drawing/2014/chart" uri="{C3380CC4-5D6E-409C-BE32-E72D297353CC}">
              <c16:uniqueId val="{00000002-2FF8-4D31-9186-389D52F1175B}"/>
            </c:ext>
          </c:extLst>
        </c:ser>
        <c:dLbls>
          <c:showLegendKey val="0"/>
          <c:showVal val="0"/>
          <c:showCatName val="0"/>
          <c:showSerName val="0"/>
          <c:showPercent val="0"/>
          <c:showBubbleSize val="0"/>
        </c:dLbls>
        <c:marker val="1"/>
        <c:smooth val="0"/>
        <c:axId val="222855936"/>
        <c:axId val="222857856"/>
      </c:lineChart>
      <c:catAx>
        <c:axId val="22285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857856"/>
        <c:crosses val="autoZero"/>
        <c:auto val="1"/>
        <c:lblAlgn val="ctr"/>
        <c:lblOffset val="100"/>
        <c:tickLblSkip val="1"/>
        <c:tickMarkSkip val="1"/>
        <c:noMultiLvlLbl val="0"/>
      </c:catAx>
      <c:valAx>
        <c:axId val="22285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85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c:v>
                </c:pt>
                <c:pt idx="2">
                  <c:v>#N/A</c:v>
                </c:pt>
                <c:pt idx="3">
                  <c:v>0.46</c:v>
                </c:pt>
                <c:pt idx="4">
                  <c:v>#N/A</c:v>
                </c:pt>
                <c:pt idx="5">
                  <c:v>0.09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8E5-4EA1-8EDA-B83D2DF801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E5-4EA1-8EDA-B83D2DF8015E}"/>
            </c:ext>
          </c:extLst>
        </c:ser>
        <c:ser>
          <c:idx val="2"/>
          <c:order val="2"/>
          <c:tx>
            <c:strRef>
              <c:f>データシート!$A$29</c:f>
              <c:strCache>
                <c:ptCount val="1"/>
                <c:pt idx="0">
                  <c:v>古河市ゴルフ場事業特別会計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0.05</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68E5-4EA1-8EDA-B83D2DF8015E}"/>
            </c:ext>
          </c:extLst>
        </c:ser>
        <c:ser>
          <c:idx val="3"/>
          <c:order val="3"/>
          <c:tx>
            <c:strRef>
              <c:f>データシート!$A$30</c:f>
              <c:strCache>
                <c:ptCount val="1"/>
                <c:pt idx="0">
                  <c:v>古河市後期高齢者医療特別会計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0.04</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68E5-4EA1-8EDA-B83D2DF8015E}"/>
            </c:ext>
          </c:extLst>
        </c:ser>
        <c:ser>
          <c:idx val="4"/>
          <c:order val="4"/>
          <c:tx>
            <c:strRef>
              <c:f>データシート!$A$31</c:f>
              <c:strCache>
                <c:ptCount val="1"/>
                <c:pt idx="0">
                  <c:v>古河市古河駅東部土地区画整理事業特別会計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0.09</c:v>
                </c:pt>
                <c:pt idx="4">
                  <c:v>#N/A</c:v>
                </c:pt>
                <c:pt idx="5">
                  <c:v>0.05</c:v>
                </c:pt>
                <c:pt idx="6">
                  <c:v>#N/A</c:v>
                </c:pt>
                <c:pt idx="7">
                  <c:v>0.16</c:v>
                </c:pt>
                <c:pt idx="8">
                  <c:v>#N/A</c:v>
                </c:pt>
                <c:pt idx="9">
                  <c:v>0.05</c:v>
                </c:pt>
              </c:numCache>
            </c:numRef>
          </c:val>
          <c:extLst xmlns:c16r2="http://schemas.microsoft.com/office/drawing/2015/06/chart">
            <c:ext xmlns:c16="http://schemas.microsoft.com/office/drawing/2014/chart" uri="{C3380CC4-5D6E-409C-BE32-E72D297353CC}">
              <c16:uniqueId val="{00000004-68E5-4EA1-8EDA-B83D2DF8015E}"/>
            </c:ext>
          </c:extLst>
        </c:ser>
        <c:ser>
          <c:idx val="5"/>
          <c:order val="5"/>
          <c:tx>
            <c:strRef>
              <c:f>データシート!$A$32</c:f>
              <c:strCache>
                <c:ptCount val="1"/>
                <c:pt idx="0">
                  <c:v>古河市農業集落排水事業特別会計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7.0000000000000007E-2</c:v>
                </c:pt>
                <c:pt idx="4">
                  <c:v>#N/A</c:v>
                </c:pt>
                <c:pt idx="5">
                  <c:v>0.09</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5-68E5-4EA1-8EDA-B83D2DF8015E}"/>
            </c:ext>
          </c:extLst>
        </c:ser>
        <c:ser>
          <c:idx val="6"/>
          <c:order val="6"/>
          <c:tx>
            <c:strRef>
              <c:f>データシート!$A$33</c:f>
              <c:strCache>
                <c:ptCount val="1"/>
                <c:pt idx="0">
                  <c:v>古河市公共下水道事業特別会計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0.34</c:v>
                </c:pt>
                <c:pt idx="2">
                  <c:v>#N/A</c:v>
                </c:pt>
                <c:pt idx="3">
                  <c:v>0.3</c:v>
                </c:pt>
                <c:pt idx="4">
                  <c:v>#N/A</c:v>
                </c:pt>
                <c:pt idx="5">
                  <c:v>0.25</c:v>
                </c:pt>
                <c:pt idx="6">
                  <c:v>#N/A</c:v>
                </c:pt>
                <c:pt idx="7">
                  <c:v>0.3</c:v>
                </c:pt>
                <c:pt idx="8">
                  <c:v>#N/A</c:v>
                </c:pt>
                <c:pt idx="9">
                  <c:v>0.09</c:v>
                </c:pt>
              </c:numCache>
            </c:numRef>
          </c:val>
          <c:extLst xmlns:c16r2="http://schemas.microsoft.com/office/drawing/2015/06/chart">
            <c:ext xmlns:c16="http://schemas.microsoft.com/office/drawing/2014/chart" uri="{C3380CC4-5D6E-409C-BE32-E72D297353CC}">
              <c16:uniqueId val="{00000006-68E5-4EA1-8EDA-B83D2DF8015E}"/>
            </c:ext>
          </c:extLst>
        </c:ser>
        <c:ser>
          <c:idx val="7"/>
          <c:order val="7"/>
          <c:tx>
            <c:strRef>
              <c:f>データシート!$A$34</c:f>
              <c:strCache>
                <c:ptCount val="1"/>
                <c:pt idx="0">
                  <c:v>古河市介護保険特別会計（保険事業勘定）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0.51</c:v>
                </c:pt>
                <c:pt idx="2">
                  <c:v>#N/A</c:v>
                </c:pt>
                <c:pt idx="3">
                  <c:v>0.66</c:v>
                </c:pt>
                <c:pt idx="4">
                  <c:v>#N/A</c:v>
                </c:pt>
                <c:pt idx="5">
                  <c:v>0.85</c:v>
                </c:pt>
                <c:pt idx="6">
                  <c:v>#N/A</c:v>
                </c:pt>
                <c:pt idx="7">
                  <c:v>0.94</c:v>
                </c:pt>
                <c:pt idx="8">
                  <c:v>#N/A</c:v>
                </c:pt>
                <c:pt idx="9">
                  <c:v>0.64</c:v>
                </c:pt>
              </c:numCache>
            </c:numRef>
          </c:val>
          <c:extLst xmlns:c16r2="http://schemas.microsoft.com/office/drawing/2015/06/chart">
            <c:ext xmlns:c16="http://schemas.microsoft.com/office/drawing/2014/chart" uri="{C3380CC4-5D6E-409C-BE32-E72D297353CC}">
              <c16:uniqueId val="{00000007-68E5-4EA1-8EDA-B83D2DF801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4.71</c:v>
                </c:pt>
                <c:pt idx="2">
                  <c:v>#N/A</c:v>
                </c:pt>
                <c:pt idx="3">
                  <c:v>4.1900000000000004</c:v>
                </c:pt>
                <c:pt idx="4">
                  <c:v>#N/A</c:v>
                </c:pt>
                <c:pt idx="5">
                  <c:v>4.95</c:v>
                </c:pt>
                <c:pt idx="6">
                  <c:v>#N/A</c:v>
                </c:pt>
                <c:pt idx="7">
                  <c:v>3.39</c:v>
                </c:pt>
                <c:pt idx="8">
                  <c:v>#N/A</c:v>
                </c:pt>
                <c:pt idx="9">
                  <c:v>3.89</c:v>
                </c:pt>
              </c:numCache>
            </c:numRef>
          </c:val>
          <c:extLst xmlns:c16r2="http://schemas.microsoft.com/office/drawing/2015/06/chart">
            <c:ext xmlns:c16="http://schemas.microsoft.com/office/drawing/2014/chart" uri="{C3380CC4-5D6E-409C-BE32-E72D297353CC}">
              <c16:uniqueId val="{00000008-68E5-4EA1-8EDA-B83D2DF8015E}"/>
            </c:ext>
          </c:extLst>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10.7</c:v>
                </c:pt>
                <c:pt idx="2">
                  <c:v>#N/A</c:v>
                </c:pt>
                <c:pt idx="3">
                  <c:v>10.93</c:v>
                </c:pt>
                <c:pt idx="4">
                  <c:v>#N/A</c:v>
                </c:pt>
                <c:pt idx="5">
                  <c:v>10.43</c:v>
                </c:pt>
                <c:pt idx="6">
                  <c:v>#N/A</c:v>
                </c:pt>
                <c:pt idx="7">
                  <c:v>11.04</c:v>
                </c:pt>
                <c:pt idx="8">
                  <c:v>#N/A</c:v>
                </c:pt>
                <c:pt idx="9">
                  <c:v>10.72</c:v>
                </c:pt>
              </c:numCache>
            </c:numRef>
          </c:val>
          <c:extLst xmlns:c16r2="http://schemas.microsoft.com/office/drawing/2015/06/chart">
            <c:ext xmlns:c16="http://schemas.microsoft.com/office/drawing/2014/chart" uri="{C3380CC4-5D6E-409C-BE32-E72D297353CC}">
              <c16:uniqueId val="{00000009-68E5-4EA1-8EDA-B83D2DF8015E}"/>
            </c:ext>
          </c:extLst>
        </c:ser>
        <c:dLbls>
          <c:showLegendKey val="0"/>
          <c:showVal val="0"/>
          <c:showCatName val="0"/>
          <c:showSerName val="0"/>
          <c:showPercent val="0"/>
          <c:showBubbleSize val="0"/>
        </c:dLbls>
        <c:gapWidth val="150"/>
        <c:overlap val="100"/>
        <c:axId val="222907776"/>
        <c:axId val="222917760"/>
      </c:barChart>
      <c:catAx>
        <c:axId val="22290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917760"/>
        <c:crosses val="autoZero"/>
        <c:auto val="1"/>
        <c:lblAlgn val="ctr"/>
        <c:lblOffset val="100"/>
        <c:tickLblSkip val="1"/>
        <c:tickMarkSkip val="1"/>
        <c:noMultiLvlLbl val="0"/>
      </c:catAx>
      <c:valAx>
        <c:axId val="22291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90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5988</c:v>
                </c:pt>
                <c:pt idx="5">
                  <c:v>6169</c:v>
                </c:pt>
                <c:pt idx="8">
                  <c:v>6345</c:v>
                </c:pt>
                <c:pt idx="11">
                  <c:v>6438</c:v>
                </c:pt>
                <c:pt idx="14">
                  <c:v>6395</c:v>
                </c:pt>
              </c:numCache>
            </c:numRef>
          </c:val>
          <c:extLst xmlns:c16r2="http://schemas.microsoft.com/office/drawing/2015/06/chart">
            <c:ext xmlns:c16="http://schemas.microsoft.com/office/drawing/2014/chart" uri="{C3380CC4-5D6E-409C-BE32-E72D297353CC}">
              <c16:uniqueId val="{00000000-D0A3-4A82-B016-59271C4E15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A3-4A82-B016-59271C4E15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47</c:v>
                </c:pt>
                <c:pt idx="3">
                  <c:v>39</c:v>
                </c:pt>
                <c:pt idx="6">
                  <c:v>29</c:v>
                </c:pt>
                <c:pt idx="9">
                  <c:v>34</c:v>
                </c:pt>
                <c:pt idx="12">
                  <c:v>33</c:v>
                </c:pt>
              </c:numCache>
            </c:numRef>
          </c:val>
          <c:extLst xmlns:c16r2="http://schemas.microsoft.com/office/drawing/2015/06/chart">
            <c:ext xmlns:c16="http://schemas.microsoft.com/office/drawing/2014/chart" uri="{C3380CC4-5D6E-409C-BE32-E72D297353CC}">
              <c16:uniqueId val="{00000002-D0A3-4A82-B016-59271C4E15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388</c:v>
                </c:pt>
                <c:pt idx="3">
                  <c:v>414</c:v>
                </c:pt>
                <c:pt idx="6">
                  <c:v>418</c:v>
                </c:pt>
                <c:pt idx="9">
                  <c:v>429</c:v>
                </c:pt>
                <c:pt idx="12">
                  <c:v>401</c:v>
                </c:pt>
              </c:numCache>
            </c:numRef>
          </c:val>
          <c:extLst xmlns:c16r2="http://schemas.microsoft.com/office/drawing/2015/06/chart">
            <c:ext xmlns:c16="http://schemas.microsoft.com/office/drawing/2014/chart" uri="{C3380CC4-5D6E-409C-BE32-E72D297353CC}">
              <c16:uniqueId val="{00000003-D0A3-4A82-B016-59271C4E15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1603</c:v>
                </c:pt>
                <c:pt idx="3">
                  <c:v>1519</c:v>
                </c:pt>
                <c:pt idx="6">
                  <c:v>1637</c:v>
                </c:pt>
                <c:pt idx="9">
                  <c:v>1514</c:v>
                </c:pt>
                <c:pt idx="12">
                  <c:v>1395</c:v>
                </c:pt>
              </c:numCache>
            </c:numRef>
          </c:val>
          <c:extLst xmlns:c16r2="http://schemas.microsoft.com/office/drawing/2015/06/chart">
            <c:ext xmlns:c16="http://schemas.microsoft.com/office/drawing/2014/chart" uri="{C3380CC4-5D6E-409C-BE32-E72D297353CC}">
              <c16:uniqueId val="{00000004-D0A3-4A82-B016-59271C4E15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10</c:v>
                </c:pt>
                <c:pt idx="9">
                  <c:v>26</c:v>
                </c:pt>
                <c:pt idx="12">
                  <c:v>37</c:v>
                </c:pt>
              </c:numCache>
            </c:numRef>
          </c:val>
          <c:extLst xmlns:c16r2="http://schemas.microsoft.com/office/drawing/2015/06/chart">
            <c:ext xmlns:c16="http://schemas.microsoft.com/office/drawing/2014/chart" uri="{C3380CC4-5D6E-409C-BE32-E72D297353CC}">
              <c16:uniqueId val="{00000005-D0A3-4A82-B016-59271C4E15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A3-4A82-B016-59271C4E15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5857</c:v>
                </c:pt>
                <c:pt idx="3">
                  <c:v>6320</c:v>
                </c:pt>
                <c:pt idx="6">
                  <c:v>6480</c:v>
                </c:pt>
                <c:pt idx="9">
                  <c:v>6585</c:v>
                </c:pt>
                <c:pt idx="12">
                  <c:v>6369</c:v>
                </c:pt>
              </c:numCache>
            </c:numRef>
          </c:val>
          <c:extLst xmlns:c16r2="http://schemas.microsoft.com/office/drawing/2015/06/chart">
            <c:ext xmlns:c16="http://schemas.microsoft.com/office/drawing/2014/chart" uri="{C3380CC4-5D6E-409C-BE32-E72D297353CC}">
              <c16:uniqueId val="{00000007-D0A3-4A82-B016-59271C4E1544}"/>
            </c:ext>
          </c:extLst>
        </c:ser>
        <c:dLbls>
          <c:showLegendKey val="0"/>
          <c:showVal val="0"/>
          <c:showCatName val="0"/>
          <c:showSerName val="0"/>
          <c:showPercent val="0"/>
          <c:showBubbleSize val="0"/>
        </c:dLbls>
        <c:gapWidth val="100"/>
        <c:overlap val="100"/>
        <c:axId val="216472576"/>
        <c:axId val="21648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1907</c:v>
                </c:pt>
                <c:pt idx="2">
                  <c:v>#N/A</c:v>
                </c:pt>
                <c:pt idx="3">
                  <c:v>#N/A</c:v>
                </c:pt>
                <c:pt idx="4">
                  <c:v>2123</c:v>
                </c:pt>
                <c:pt idx="5">
                  <c:v>#N/A</c:v>
                </c:pt>
                <c:pt idx="6">
                  <c:v>#N/A</c:v>
                </c:pt>
                <c:pt idx="7">
                  <c:v>2229</c:v>
                </c:pt>
                <c:pt idx="8">
                  <c:v>#N/A</c:v>
                </c:pt>
                <c:pt idx="9">
                  <c:v>#N/A</c:v>
                </c:pt>
                <c:pt idx="10">
                  <c:v>2150</c:v>
                </c:pt>
                <c:pt idx="11">
                  <c:v>#N/A</c:v>
                </c:pt>
                <c:pt idx="12">
                  <c:v>#N/A</c:v>
                </c:pt>
                <c:pt idx="13">
                  <c:v>1840</c:v>
                </c:pt>
                <c:pt idx="14">
                  <c:v>#N/A</c:v>
                </c:pt>
              </c:numCache>
            </c:numRef>
          </c:val>
          <c:smooth val="0"/>
          <c:extLst xmlns:c16r2="http://schemas.microsoft.com/office/drawing/2015/06/chart">
            <c:ext xmlns:c16="http://schemas.microsoft.com/office/drawing/2014/chart" uri="{C3380CC4-5D6E-409C-BE32-E72D297353CC}">
              <c16:uniqueId val="{00000008-D0A3-4A82-B016-59271C4E1544}"/>
            </c:ext>
          </c:extLst>
        </c:ser>
        <c:dLbls>
          <c:showLegendKey val="0"/>
          <c:showVal val="0"/>
          <c:showCatName val="0"/>
          <c:showSerName val="0"/>
          <c:showPercent val="0"/>
          <c:showBubbleSize val="0"/>
        </c:dLbls>
        <c:marker val="1"/>
        <c:smooth val="0"/>
        <c:axId val="216472576"/>
        <c:axId val="216487040"/>
      </c:lineChart>
      <c:catAx>
        <c:axId val="2164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487040"/>
        <c:crosses val="autoZero"/>
        <c:auto val="1"/>
        <c:lblAlgn val="ctr"/>
        <c:lblOffset val="100"/>
        <c:tickLblSkip val="1"/>
        <c:tickMarkSkip val="1"/>
        <c:noMultiLvlLbl val="0"/>
      </c:catAx>
      <c:valAx>
        <c:axId val="21648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47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58258</c:v>
                </c:pt>
                <c:pt idx="5">
                  <c:v>57588</c:v>
                </c:pt>
                <c:pt idx="8">
                  <c:v>56539</c:v>
                </c:pt>
                <c:pt idx="11">
                  <c:v>55252</c:v>
                </c:pt>
                <c:pt idx="14">
                  <c:v>53579</c:v>
                </c:pt>
              </c:numCache>
            </c:numRef>
          </c:val>
          <c:extLst xmlns:c16r2="http://schemas.microsoft.com/office/drawing/2015/06/chart">
            <c:ext xmlns:c16="http://schemas.microsoft.com/office/drawing/2014/chart" uri="{C3380CC4-5D6E-409C-BE32-E72D297353CC}">
              <c16:uniqueId val="{00000000-2C95-49FA-8979-5E071CEFDB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4775</c:v>
                </c:pt>
                <c:pt idx="5">
                  <c:v>4262</c:v>
                </c:pt>
                <c:pt idx="8">
                  <c:v>4078</c:v>
                </c:pt>
                <c:pt idx="11">
                  <c:v>3981</c:v>
                </c:pt>
                <c:pt idx="14">
                  <c:v>3900</c:v>
                </c:pt>
              </c:numCache>
            </c:numRef>
          </c:val>
          <c:extLst xmlns:c16r2="http://schemas.microsoft.com/office/drawing/2015/06/chart">
            <c:ext xmlns:c16="http://schemas.microsoft.com/office/drawing/2014/chart" uri="{C3380CC4-5D6E-409C-BE32-E72D297353CC}">
              <c16:uniqueId val="{00000001-2C95-49FA-8979-5E071CEFDB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6088</c:v>
                </c:pt>
                <c:pt idx="5">
                  <c:v>6308</c:v>
                </c:pt>
                <c:pt idx="8">
                  <c:v>6287</c:v>
                </c:pt>
                <c:pt idx="11">
                  <c:v>6232</c:v>
                </c:pt>
                <c:pt idx="14">
                  <c:v>5784</c:v>
                </c:pt>
              </c:numCache>
            </c:numRef>
          </c:val>
          <c:extLst xmlns:c16r2="http://schemas.microsoft.com/office/drawing/2015/06/chart">
            <c:ext xmlns:c16="http://schemas.microsoft.com/office/drawing/2014/chart" uri="{C3380CC4-5D6E-409C-BE32-E72D297353CC}">
              <c16:uniqueId val="{00000002-2C95-49FA-8979-5E071CEFDB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95-49FA-8979-5E071CEFDB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95-49FA-8979-5E071CEFDB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c:v>
                </c:pt>
                <c:pt idx="3">
                  <c:v>8</c:v>
                </c:pt>
                <c:pt idx="6">
                  <c:v>18</c:v>
                </c:pt>
                <c:pt idx="9">
                  <c:v>7</c:v>
                </c:pt>
                <c:pt idx="12">
                  <c:v>17</c:v>
                </c:pt>
              </c:numCache>
            </c:numRef>
          </c:val>
          <c:extLst xmlns:c16r2="http://schemas.microsoft.com/office/drawing/2015/06/chart">
            <c:ext xmlns:c16="http://schemas.microsoft.com/office/drawing/2014/chart" uri="{C3380CC4-5D6E-409C-BE32-E72D297353CC}">
              <c16:uniqueId val="{00000005-2C95-49FA-8979-5E071CEFDB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6676</c:v>
                </c:pt>
                <c:pt idx="3">
                  <c:v>6535</c:v>
                </c:pt>
                <c:pt idx="6">
                  <c:v>6511</c:v>
                </c:pt>
                <c:pt idx="9">
                  <c:v>6269</c:v>
                </c:pt>
                <c:pt idx="12">
                  <c:v>6212</c:v>
                </c:pt>
              </c:numCache>
            </c:numRef>
          </c:val>
          <c:extLst xmlns:c16r2="http://schemas.microsoft.com/office/drawing/2015/06/chart">
            <c:ext xmlns:c16="http://schemas.microsoft.com/office/drawing/2014/chart" uri="{C3380CC4-5D6E-409C-BE32-E72D297353CC}">
              <c16:uniqueId val="{00000006-2C95-49FA-8979-5E071CEFDB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2173</c:v>
                </c:pt>
                <c:pt idx="3">
                  <c:v>1883</c:v>
                </c:pt>
                <c:pt idx="6">
                  <c:v>1580</c:v>
                </c:pt>
                <c:pt idx="9">
                  <c:v>1280</c:v>
                </c:pt>
                <c:pt idx="12">
                  <c:v>963</c:v>
                </c:pt>
              </c:numCache>
            </c:numRef>
          </c:val>
          <c:extLst xmlns:c16r2="http://schemas.microsoft.com/office/drawing/2015/06/chart">
            <c:ext xmlns:c16="http://schemas.microsoft.com/office/drawing/2014/chart" uri="{C3380CC4-5D6E-409C-BE32-E72D297353CC}">
              <c16:uniqueId val="{00000007-2C95-49FA-8979-5E071CEFDB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18259</c:v>
                </c:pt>
                <c:pt idx="3">
                  <c:v>16917</c:v>
                </c:pt>
                <c:pt idx="6">
                  <c:v>16080</c:v>
                </c:pt>
                <c:pt idx="9">
                  <c:v>15052</c:v>
                </c:pt>
                <c:pt idx="12">
                  <c:v>14356</c:v>
                </c:pt>
              </c:numCache>
            </c:numRef>
          </c:val>
          <c:extLst xmlns:c16r2="http://schemas.microsoft.com/office/drawing/2015/06/chart">
            <c:ext xmlns:c16="http://schemas.microsoft.com/office/drawing/2014/chart" uri="{C3380CC4-5D6E-409C-BE32-E72D297353CC}">
              <c16:uniqueId val="{00000008-2C95-49FA-8979-5E071CEFDB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329</c:v>
                </c:pt>
                <c:pt idx="3">
                  <c:v>294</c:v>
                </c:pt>
                <c:pt idx="6">
                  <c:v>267</c:v>
                </c:pt>
                <c:pt idx="9">
                  <c:v>235</c:v>
                </c:pt>
                <c:pt idx="12">
                  <c:v>203</c:v>
                </c:pt>
              </c:numCache>
            </c:numRef>
          </c:val>
          <c:extLst xmlns:c16r2="http://schemas.microsoft.com/office/drawing/2015/06/chart">
            <c:ext xmlns:c16="http://schemas.microsoft.com/office/drawing/2014/chart" uri="{C3380CC4-5D6E-409C-BE32-E72D297353CC}">
              <c16:uniqueId val="{00000009-2C95-49FA-8979-5E071CEFDB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65160</c:v>
                </c:pt>
                <c:pt idx="3">
                  <c:v>63707</c:v>
                </c:pt>
                <c:pt idx="6">
                  <c:v>62179</c:v>
                </c:pt>
                <c:pt idx="9">
                  <c:v>60242</c:v>
                </c:pt>
                <c:pt idx="12">
                  <c:v>58402</c:v>
                </c:pt>
              </c:numCache>
            </c:numRef>
          </c:val>
          <c:extLst xmlns:c16r2="http://schemas.microsoft.com/office/drawing/2015/06/chart">
            <c:ext xmlns:c16="http://schemas.microsoft.com/office/drawing/2014/chart" uri="{C3380CC4-5D6E-409C-BE32-E72D297353CC}">
              <c16:uniqueId val="{0000000A-2C95-49FA-8979-5E071CEFDB62}"/>
            </c:ext>
          </c:extLst>
        </c:ser>
        <c:dLbls>
          <c:showLegendKey val="0"/>
          <c:showVal val="0"/>
          <c:showCatName val="0"/>
          <c:showSerName val="0"/>
          <c:showPercent val="0"/>
          <c:showBubbleSize val="0"/>
        </c:dLbls>
        <c:gapWidth val="100"/>
        <c:overlap val="100"/>
        <c:axId val="223554944"/>
        <c:axId val="22356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23484</c:v>
                </c:pt>
                <c:pt idx="2">
                  <c:v>#N/A</c:v>
                </c:pt>
                <c:pt idx="3">
                  <c:v>#N/A</c:v>
                </c:pt>
                <c:pt idx="4">
                  <c:v>21185</c:v>
                </c:pt>
                <c:pt idx="5">
                  <c:v>#N/A</c:v>
                </c:pt>
                <c:pt idx="6">
                  <c:v>#N/A</c:v>
                </c:pt>
                <c:pt idx="7">
                  <c:v>19731</c:v>
                </c:pt>
                <c:pt idx="8">
                  <c:v>#N/A</c:v>
                </c:pt>
                <c:pt idx="9">
                  <c:v>#N/A</c:v>
                </c:pt>
                <c:pt idx="10">
                  <c:v>17619</c:v>
                </c:pt>
                <c:pt idx="11">
                  <c:v>#N/A</c:v>
                </c:pt>
                <c:pt idx="12">
                  <c:v>#N/A</c:v>
                </c:pt>
                <c:pt idx="13">
                  <c:v>16891</c:v>
                </c:pt>
                <c:pt idx="14">
                  <c:v>#N/A</c:v>
                </c:pt>
              </c:numCache>
            </c:numRef>
          </c:val>
          <c:smooth val="0"/>
          <c:extLst xmlns:c16r2="http://schemas.microsoft.com/office/drawing/2015/06/chart">
            <c:ext xmlns:c16="http://schemas.microsoft.com/office/drawing/2014/chart" uri="{C3380CC4-5D6E-409C-BE32-E72D297353CC}">
              <c16:uniqueId val="{0000000B-2C95-49FA-8979-5E071CEFDB62}"/>
            </c:ext>
          </c:extLst>
        </c:ser>
        <c:dLbls>
          <c:showLegendKey val="0"/>
          <c:showVal val="0"/>
          <c:showCatName val="0"/>
          <c:showSerName val="0"/>
          <c:showPercent val="0"/>
          <c:showBubbleSize val="0"/>
        </c:dLbls>
        <c:marker val="1"/>
        <c:smooth val="0"/>
        <c:axId val="223554944"/>
        <c:axId val="223561216"/>
      </c:lineChart>
      <c:catAx>
        <c:axId val="2235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561216"/>
        <c:crosses val="autoZero"/>
        <c:auto val="1"/>
        <c:lblAlgn val="ctr"/>
        <c:lblOffset val="100"/>
        <c:tickLblSkip val="1"/>
        <c:tickMarkSkip val="1"/>
        <c:noMultiLvlLbl val="0"/>
      </c:catAx>
      <c:valAx>
        <c:axId val="22356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3122</c:v>
                </c:pt>
                <c:pt idx="1">
                  <c:v>3122</c:v>
                </c:pt>
                <c:pt idx="2">
                  <c:v>2722</c:v>
                </c:pt>
              </c:numCache>
            </c:numRef>
          </c:val>
          <c:extLst xmlns:c16r2="http://schemas.microsoft.com/office/drawing/2015/06/chart">
            <c:ext xmlns:c16="http://schemas.microsoft.com/office/drawing/2014/chart" uri="{C3380CC4-5D6E-409C-BE32-E72D297353CC}">
              <c16:uniqueId val="{00000000-5BFD-4144-B322-E76C2658BA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865</c:v>
                </c:pt>
                <c:pt idx="1">
                  <c:v>698</c:v>
                </c:pt>
                <c:pt idx="2">
                  <c:v>511</c:v>
                </c:pt>
              </c:numCache>
            </c:numRef>
          </c:val>
          <c:extLst xmlns:c16r2="http://schemas.microsoft.com/office/drawing/2015/06/chart">
            <c:ext xmlns:c16="http://schemas.microsoft.com/office/drawing/2014/chart" uri="{C3380CC4-5D6E-409C-BE32-E72D297353CC}">
              <c16:uniqueId val="{00000001-5BFD-4144-B322-E76C2658BA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2541</c:v>
                </c:pt>
                <c:pt idx="1">
                  <c:v>2187</c:v>
                </c:pt>
                <c:pt idx="2">
                  <c:v>1883</c:v>
                </c:pt>
              </c:numCache>
            </c:numRef>
          </c:val>
          <c:extLst xmlns:c16r2="http://schemas.microsoft.com/office/drawing/2015/06/chart">
            <c:ext xmlns:c16="http://schemas.microsoft.com/office/drawing/2014/chart" uri="{C3380CC4-5D6E-409C-BE32-E72D297353CC}">
              <c16:uniqueId val="{00000002-5BFD-4144-B322-E76C2658BA6D}"/>
            </c:ext>
          </c:extLst>
        </c:ser>
        <c:dLbls>
          <c:showLegendKey val="0"/>
          <c:showVal val="0"/>
          <c:showCatName val="0"/>
          <c:showSerName val="0"/>
          <c:showPercent val="0"/>
          <c:showBubbleSize val="0"/>
        </c:dLbls>
        <c:gapWidth val="120"/>
        <c:overlap val="100"/>
        <c:axId val="223376512"/>
        <c:axId val="223378048"/>
      </c:barChart>
      <c:catAx>
        <c:axId val="2233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3378048"/>
        <c:crosses val="autoZero"/>
        <c:auto val="1"/>
        <c:lblAlgn val="ctr"/>
        <c:lblOffset val="100"/>
        <c:tickLblSkip val="1"/>
        <c:tickMarkSkip val="1"/>
        <c:noMultiLvlLbl val="0"/>
      </c:catAx>
      <c:valAx>
        <c:axId val="223378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33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{027A6AC5-4B0F-4D32-9549-E64FD4029A0D}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E71-4DA4-8DAA-02CE7C2C89D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{365EFEB9-5C83-4862-B3E3-06F357514D1C}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71-4DA4-8DAA-02CE7C2C89D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{18ED1C28-3120-48E7-918C-98046CE0C2C0}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71-4DA4-8DAA-02CE7C2C89D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{48B1C337-C194-4F3A-AC41-AB33A407FDA9}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71-4DA4-8DAA-02CE7C2C89D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{474C9892-7819-4917-AB37-6667866E1C19}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71-4DA4-8DAA-02CE7C2C89D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{AF9E4915-E3DA-4319-B794-ECD88806B735}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E71-4DA4-8DAA-02CE7C2C89D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{1EE08967-0F31-4C93-A207-DDDA8B78C86A}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E71-4DA4-8DAA-02CE7C2C89D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{94DD2958-58FF-4FE0-B9CF-B0B93394DFFD}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E71-4DA4-8DAA-02CE7C2C89D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{7C277493-37A7-4359-A1BA-1F50BA663BA8}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E71-4DA4-8DAA-02CE7C2C89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44.3</c:v>
                </c:pt>
                <c:pt idx="8">
                  <c:v>53.6</c:v>
                </c:pt>
                <c:pt idx="16">
                  <c:v>55.4</c:v>
                </c:pt>
                <c:pt idx="24">
                  <c:v>57.3</c:v>
                </c:pt>
                <c:pt idx="32">
                  <c:v>59.1</c:v>
                </c:pt>
              </c:numCache>
            </c:numRef>
          </c:xVal>
          <c:yVal>
            <c:numRef>
              <c:f>公会計指標分析・財政指標組合せ分析表!$BP$51:$DC$51</c:f>
              <c:numCache>
                <c:formatCode>#,##0.0;"▲ "#,##0.0</c:formatCode>
                <c:ptCount val="40"/>
                <c:pt idx="0">
                  <c:v>93.1</c:v>
                </c:pt>
                <c:pt idx="8">
                  <c:v>84.4</c:v>
                </c:pt>
                <c:pt idx="16">
                  <c:v>78.7</c:v>
                </c:pt>
                <c:pt idx="24">
                  <c:v>70.2</c:v>
                </c:pt>
                <c:pt idx="32">
                  <c:v>67.2</c:v>
                </c:pt>
              </c:numCache>
            </c:numRef>
          </c:yVal>
          <c:smooth val="0"/>
          <c:extLst xmlns:c16r2="http://schemas.microsoft.com/office/drawing/2015/06/chart">
            <c:ext xmlns:c16="http://schemas.microsoft.com/office/drawing/2014/chart" uri="{C3380CC4-5D6E-409C-BE32-E72D297353CC}">
              <c16:uniqueId val="{00000009-FE71-4DA4-8DAA-02CE7C2C89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{007A2127-EF4C-46A0-B206-956276E68B50}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E71-4DA4-8DAA-02CE7C2C89D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{B605B19F-B9D3-49C6-A66A-2F649C005F8B}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71-4DA4-8DAA-02CE7C2C89D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{C3F474D1-AE96-4131-996C-59B6417A894F}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71-4DA4-8DAA-02CE7C2C89D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{A82E5237-95CA-49FB-9BC8-0A622FBC58E2}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71-4DA4-8DAA-02CE7C2C89D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{6BB06115-2EA7-46B1-8289-3286BD152040}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71-4DA4-8DAA-02CE7C2C89D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{994D4CA2-D648-4891-85BE-17FBAB8E23B2}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E71-4DA4-8DAA-02CE7C2C89D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{08D98616-9138-4AD9-A6CB-10B47E3C4C01}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E71-4DA4-8DAA-02CE7C2C89D5}"/>
                </c:ext>
              </c:extLst>
            </c:dLbl>
            <c:dLbl>
              <c:idx val="24"/>
              <c:layout>
                <c:manualLayout>
                  <c:x val="-4.57328446954551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{1843ECD9-3A59-4809-BB12-BF11F6A697E5}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E71-4DA4-8DAA-02CE7C2C89D5}"/>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{C01FA2D5-A1E8-46B2-A1A0-8F8D1E4D95B8}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E71-4DA4-8DAA-02CE7C2C89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FE71-4DA4-8DAA-02CE7C2C89D5}"/>
            </c:ext>
          </c:extLst>
        </c:ser>
        <c:dLbls>
          <c:showLegendKey val="0"/>
          <c:showVal val="1"/>
          <c:showCatName val="0"/>
          <c:showSerName val="0"/>
          <c:showPercent val="0"/>
          <c:showBubbleSize val="0"/>
        </c:dLbls>
        <c:axId val="216564480"/>
        <c:axId val="216566400"/>
      </c:scatterChart>
      <c:valAx>
        <c:axId val="21656448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566400"/>
        <c:crosses val="autoZero"/>
        <c:crossBetween val="midCat"/>
      </c:valAx>
      <c:valAx>
        <c:axId val="216566400"/>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656448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{8E8CB383-F3DA-4C55-B360-526454EC8FD1}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6D4-4DAF-8C2C-B1BAA1C0D03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{34346421-5C97-4A68-BE00-1134AC81CF6B}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D4-4DAF-8C2C-B1BAA1C0D03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{64C9099D-6A0A-4561-ABD8-7013CA3E9B04}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D4-4DAF-8C2C-B1BAA1C0D03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{E5DFB4D1-035B-4E9A-A2D7-666A5A70AF2F}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D4-4DAF-8C2C-B1BAA1C0D03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{13808761-D5B5-4CD4-B8F8-0B1DC1AEB88B}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D4-4DAF-8C2C-B1BAA1C0D035}"/>
                </c:ext>
              </c:extLst>
            </c:dLbl>
            <c:dLbl>
              <c:idx val="8"/>
              <c:layout>
                <c:manualLayout>
                  <c:x val="0"/>
                  <c:y val="-4.1612239683760677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{325568A8-2DBB-4A33-9982-0FB439C9A527}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6D4-4DAF-8C2C-B1BAA1C0D035}"/>
                </c:ext>
              </c:extLst>
            </c:dLbl>
            <c:dLbl>
              <c:idx val="16"/>
              <c:layout>
                <c:manualLayout>
                  <c:x val="0"/>
                  <c:y val="4.1646488440702045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{98F59739-57CC-4C60-97DD-773DED04BAA0}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6D4-4DAF-8C2C-B1BAA1C0D035}"/>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{22F1AFA6-D4A5-4713-9EC3-C0105608AC6B}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6D4-4DAF-8C2C-B1BAA1C0D035}"/>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{796E9E39-68B3-4DA7-A729-0DB532C39B44}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6D4-4DAF-8C2C-B1BAA1C0D0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8.1999999999999993</c:v>
                </c:pt>
                <c:pt idx="16">
                  <c:v>8.3000000000000007</c:v>
                </c:pt>
                <c:pt idx="24">
                  <c:v>8.6</c:v>
                </c:pt>
                <c:pt idx="32">
                  <c:v>8.1999999999999993</c:v>
                </c:pt>
              </c:numCache>
            </c:numRef>
          </c:xVal>
          <c:yVal>
            <c:numRef>
              <c:f>公会計指標分析・財政指標組合せ分析表!$BP$73:$DC$73</c:f>
              <c:numCache>
                <c:formatCode>#,##0.0;"▲ "#,##0.0</c:formatCode>
                <c:ptCount val="40"/>
                <c:pt idx="0">
                  <c:v>93.1</c:v>
                </c:pt>
                <c:pt idx="8">
                  <c:v>84.4</c:v>
                </c:pt>
                <c:pt idx="16">
                  <c:v>78.7</c:v>
                </c:pt>
                <c:pt idx="24">
                  <c:v>70.2</c:v>
                </c:pt>
                <c:pt idx="32">
                  <c:v>67.2</c:v>
                </c:pt>
              </c:numCache>
            </c:numRef>
          </c:yVal>
          <c:smooth val="0"/>
          <c:extLst xmlns:c16r2="http://schemas.microsoft.com/office/drawing/2015/06/chart">
            <c:ext xmlns:c16="http://schemas.microsoft.com/office/drawing/2014/chart" uri="{C3380CC4-5D6E-409C-BE32-E72D297353CC}">
              <c16:uniqueId val="{00000009-B6D4-4DAF-8C2C-B1BAA1C0D0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{C425A6D5-A739-4F1A-A8E6-D348426A4010}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6D4-4DAF-8C2C-B1BAA1C0D0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{1248C8C9-4019-443F-BB30-8EEA97573904}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D4-4DAF-8C2C-B1BAA1C0D03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{2D215F47-8411-4BDE-A34A-5A2496366B68}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D4-4DAF-8C2C-B1BAA1C0D03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{AAF11E1D-ABE7-4269-B526-A91B4B2BEF6F}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D4-4DAF-8C2C-B1BAA1C0D03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{DE425D85-8CB2-4751-9578-CD6BF0D5DBC5}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D4-4DAF-8C2C-B1BAA1C0D03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{8C0D92C7-5833-45FE-8ECD-0A4CD92F5864}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6D4-4DAF-8C2C-B1BAA1C0D03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{046113D6-2F91-4192-825E-831299F0136B}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6D4-4DAF-8C2C-B1BAA1C0D035}"/>
                </c:ext>
              </c:extLst>
            </c:dLbl>
            <c:dLbl>
              <c:idx val="24"/>
              <c:layout>
                <c:manualLayout>
                  <c:x val="-3.5006811770003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{70EB2478-991B-4620-9A36-0D8BAF578C71}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6D4-4DAF-8C2C-B1BAA1C0D035}"/>
                </c:ext>
              </c:extLst>
            </c:dLbl>
            <c:dLbl>
              <c:idx val="32"/>
              <c:layout>
                <c:manualLayout>
                  <c:x val="-2.8261522574182817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{8225C179-4C4C-4A27-9CD6-4FE39556BC96}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6D4-4DAF-8C2C-B1BAA1C0D0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B6D4-4DAF-8C2C-B1BAA1C0D035}"/>
            </c:ext>
          </c:extLst>
        </c:ser>
        <c:dLbls>
          <c:showLegendKey val="0"/>
          <c:showVal val="1"/>
          <c:showCatName val="0"/>
          <c:showSerName val="0"/>
          <c:showPercent val="0"/>
          <c:showBubbleSize val="0"/>
        </c:dLbls>
        <c:axId val="224018432"/>
        <c:axId val="224020352"/>
      </c:scatterChart>
      <c:valAx>
        <c:axId val="224018432"/>
        <c:scaling>
          <c:orientation val="minMax"/>
          <c:max val="8.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20352"/>
        <c:crosses val="autoZero"/>
        <c:crossBetween val="midCat"/>
      </c:valAx>
      <c:valAx>
        <c:axId val="224020352"/>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018432"/>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地方債の償還終了に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伴う元利償還金の減少、公営企業債の元利償還金に対する繰入金の減少により、実質公債費比率の分子は減少となった。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引き続き、合併特例債等有利な地方債を有効活用し、算入公債費等の額を増加させるなど、適正な実質公債費比率の維持に努める。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満期一括償還地方債の償還の財源として、土地売払収入を見込んでいるため、償還の財源として積み立てた減債基金はなし。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は、新規発行額の抑制により年々減少している。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その他の項目についても全体的に減少傾向にある。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企業立地調整基金等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残高が減少し、基準財政需要額算入見込額についても各費目の算入額の減少が見込まれるため減少した。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今後も、合併特例債を有効に活用しつつ新規発行の抑制に努めるなどして、財政運営ガイドラインの目標である将来負担比率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％未満を維持するよう、財政の健全化に努める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茨城県古河市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合併特例振興基金における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百万円の取崩しや企業立地奨励金を交付するための企業立地調整基金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百万円の取崩し等により基金残高が減少した。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古河市では平成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月に財政運営ガイドラインを定め、将来の財政リスクへの最低限の備えとして、財政調整基金と減債基金の残高が標準財政規模の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億円）を保持することを目標と定めた。平成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年度末残高においては、財政調整基金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目標値を保持していたが、令和元年度末残高においては、目標値を下回っている。古河市の予算規模からみて今後安定した財政運営を実施するには、基金全体の残高としては十分とはいえない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今後は、財政運営ガイドラインに定めた目標値を保持することができるよう決算余剰金を基金へ積立てもしくは取崩しの抑制に活用し、基金ストックの充実を図る。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デマンド交通運行事業、循環バス運行事業、イベント事業、商工業団体等助成事業等に充当。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自治振興基金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自治組織運営事業に充当。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デマンド交通運行事業、循環バス運行事業等へ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企業立地推進事業へ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自治振興基金は令和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年度に財源が枯渇すると見込んでおり、合併特例振興基金も令和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年度に財源が枯渇する見込みである。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事業費を再精査し年間の取崩額の調整を行いながら基金管理をしていく。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令和元年度中に利子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千円あったが、児童福祉費や障害福祉費等の増加のため、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財政調整基金と減債基金の合計残高が「標準財政規模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実質赤字比率の早期健全化基準値」以上となるよう決算余剰金を基金へ積立て、もしくは取崩の抑制に活用し、基金ストックの充実を図る。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令和元年度中に利子及び積立金合計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百万円があったが、土地開発公社清算分や住宅公社清算分等の支払いのため、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財政調整基金と減債基金の合計残高が「標準財政規模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実質赤字比率の早期健全化基準値」以上となるよう決算余剰金を基金へ積立て、もしくは取崩しの抑制に活用し、基金ストックの充実を図る。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142,992
139,108
123.58
51,689,610
50,371,058
1,188,065
30,263,512
56,544,180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ポイント低くなっている。要因としては、合併（平成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年度）以降、合併特例債等を活用し、道路や学校施設をはじめとしたインフラや施設等の更新を進めているため、耐用年数の経過が短い資産が多いことによるものである。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引き続き、公共施設等総合管理基本方針及び古河市公共施設適正配置計画に基づき、市民サービスの低下を招くことなく、施設の集約化を進めるなど、質及び量の適切な維持管理に努める。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162433</xdr:rowOff>
    </xdr:from>
    <xdr:to>
      <xdr:col>23</xdr:col>
      <xdr:colOff>85090</xdr:colOff>
      <xdr:row>34</xdr:row>
      <xdr:rowOff>57785</xdr:rowOff>
    </xdr:to>
    <xdr:cxnSp macro="">
      <xdr:nvCxnSpPr>
        <xdr:cNvPr id="63" name="直線コネクタ 62"/>
        <xdr:cNvCxnSpPr/>
      </xdr:nvCxnSpPr>
      <xdr:spPr>
        <a:xfrm flipV="1">
          <a:off x="4206240" y="5610733"/>
          <a:ext cx="1270" cy="901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109110</xdr:rowOff>
    </xdr:from>
    <xdr:ext cx="405111" cy="259045"/>
    <xdr:sp macro="" textlink="">
      <xdr:nvSpPr>
        <xdr:cNvPr id="66" name="有形固定資産減価償却率最大値テキスト"/>
        <xdr:cNvSpPr txBox="1"/>
      </xdr:nvSpPr>
      <xdr:spPr>
        <a:xfrm>
          <a:off x="4258945" y="538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162433</xdr:rowOff>
    </xdr:from>
    <xdr:to>
      <xdr:col>23</xdr:col>
      <xdr:colOff>174625</xdr:colOff>
      <xdr:row>28</xdr:row>
      <xdr:rowOff>162433</xdr:rowOff>
    </xdr:to>
    <xdr:cxnSp macro="">
      <xdr:nvCxnSpPr>
        <xdr:cNvPr id="67" name="直線コネクタ 66"/>
        <xdr:cNvCxnSpPr/>
      </xdr:nvCxnSpPr>
      <xdr:spPr>
        <a:xfrm>
          <a:off x="4119245" y="56107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xdr:cNvSpPr txBox="1"/>
      </xdr:nvSpPr>
      <xdr:spPr>
        <a:xfrm>
          <a:off x="4258945" y="6049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0" name="フローチャート: 判断 69"/>
        <xdr:cNvSpPr/>
      </xdr:nvSpPr>
      <xdr:spPr>
        <a:xfrm>
          <a:off x="3537585" y="6070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xdr:cNvSpPr/>
      </xdr:nvSpPr>
      <xdr:spPr>
        <a:xfrm>
          <a:off x="2867025" y="6001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161671</xdr:rowOff>
    </xdr:from>
    <xdr:to>
      <xdr:col>11</xdr:col>
      <xdr:colOff>187325</xdr:colOff>
      <xdr:row>31</xdr:row>
      <xdr:rowOff>91821</xdr:rowOff>
    </xdr:to>
    <xdr:sp macro="" textlink="">
      <xdr:nvSpPr>
        <xdr:cNvPr id="72" name="フローチャート: 判断 71"/>
        <xdr:cNvSpPr/>
      </xdr:nvSpPr>
      <xdr:spPr>
        <a:xfrm>
          <a:off x="2196465" y="5945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3" name="フローチャート: 判断 72"/>
        <xdr:cNvSpPr/>
      </xdr:nvSpPr>
      <xdr:spPr>
        <a:xfrm>
          <a:off x="1525905" y="58286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72263</xdr:rowOff>
    </xdr:from>
    <xdr:to>
      <xdr:col>23</xdr:col>
      <xdr:colOff>136525</xdr:colOff>
      <xdr:row>32</xdr:row>
      <xdr:rowOff>2413</xdr:rowOff>
    </xdr:to>
    <xdr:sp macro="" textlink="">
      <xdr:nvSpPr>
        <xdr:cNvPr id="79" name="楕円 78"/>
        <xdr:cNvSpPr/>
      </xdr:nvSpPr>
      <xdr:spPr>
        <a:xfrm>
          <a:off x="4157345" y="6023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95140</xdr:rowOff>
    </xdr:from>
    <xdr:ext cx="405111" cy="259045"/>
    <xdr:sp macro="" textlink="">
      <xdr:nvSpPr>
        <xdr:cNvPr id="80" name="有形固定資産減価償却率該当値テキスト"/>
        <xdr:cNvSpPr txBox="1"/>
      </xdr:nvSpPr>
      <xdr:spPr>
        <a:xfrm>
          <a:off x="4258945" y="58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1" name="楕円 80"/>
        <xdr:cNvSpPr/>
      </xdr:nvSpPr>
      <xdr:spPr>
        <a:xfrm>
          <a:off x="3537585" y="59495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45339</xdr:rowOff>
    </xdr:from>
    <xdr:to>
      <xdr:col>23</xdr:col>
      <xdr:colOff>85725</xdr:colOff>
      <xdr:row>31</xdr:row>
      <xdr:rowOff>123063</xdr:rowOff>
    </xdr:to>
    <xdr:cxnSp macro="">
      <xdr:nvCxnSpPr>
        <xdr:cNvPr id="82" name="直線コネクタ 81"/>
        <xdr:cNvCxnSpPr/>
      </xdr:nvCxnSpPr>
      <xdr:spPr>
        <a:xfrm>
          <a:off x="3588385" y="5996559"/>
          <a:ext cx="61976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83947</xdr:rowOff>
    </xdr:from>
    <xdr:to>
      <xdr:col>15</xdr:col>
      <xdr:colOff>187325</xdr:colOff>
      <xdr:row>31</xdr:row>
      <xdr:rowOff>14097</xdr:rowOff>
    </xdr:to>
    <xdr:sp macro="" textlink="">
      <xdr:nvSpPr>
        <xdr:cNvPr id="83" name="楕円 82"/>
        <xdr:cNvSpPr/>
      </xdr:nvSpPr>
      <xdr:spPr>
        <a:xfrm>
          <a:off x="2867025" y="5867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134747</xdr:rowOff>
    </xdr:from>
    <xdr:to>
      <xdr:col>19</xdr:col>
      <xdr:colOff>136525</xdr:colOff>
      <xdr:row>31</xdr:row>
      <xdr:rowOff>45339</xdr:rowOff>
    </xdr:to>
    <xdr:cxnSp macro="">
      <xdr:nvCxnSpPr>
        <xdr:cNvPr id="84" name="直線コネクタ 83"/>
        <xdr:cNvCxnSpPr/>
      </xdr:nvCxnSpPr>
      <xdr:spPr>
        <a:xfrm>
          <a:off x="2917825" y="5918327"/>
          <a:ext cx="67056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6223</xdr:rowOff>
    </xdr:from>
    <xdr:to>
      <xdr:col>11</xdr:col>
      <xdr:colOff>187325</xdr:colOff>
      <xdr:row>30</xdr:row>
      <xdr:rowOff>107823</xdr:rowOff>
    </xdr:to>
    <xdr:sp macro="" textlink="">
      <xdr:nvSpPr>
        <xdr:cNvPr id="85" name="楕円 84"/>
        <xdr:cNvSpPr/>
      </xdr:nvSpPr>
      <xdr:spPr>
        <a:xfrm>
          <a:off x="2196465" y="57898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57023</xdr:rowOff>
    </xdr:from>
    <xdr:to>
      <xdr:col>15</xdr:col>
      <xdr:colOff>136525</xdr:colOff>
      <xdr:row>30</xdr:row>
      <xdr:rowOff>134747</xdr:rowOff>
    </xdr:to>
    <xdr:cxnSp macro="">
      <xdr:nvCxnSpPr>
        <xdr:cNvPr id="86" name="直線コネクタ 85"/>
        <xdr:cNvCxnSpPr/>
      </xdr:nvCxnSpPr>
      <xdr:spPr>
        <a:xfrm>
          <a:off x="2247265" y="5840603"/>
          <a:ext cx="67056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118999</xdr:rowOff>
    </xdr:from>
    <xdr:to>
      <xdr:col>7</xdr:col>
      <xdr:colOff>187325</xdr:colOff>
      <xdr:row>28</xdr:row>
      <xdr:rowOff>49149</xdr:rowOff>
    </xdr:to>
    <xdr:sp macro="" textlink="">
      <xdr:nvSpPr>
        <xdr:cNvPr id="87" name="楕円 86"/>
        <xdr:cNvSpPr/>
      </xdr:nvSpPr>
      <xdr:spPr>
        <a:xfrm>
          <a:off x="1525905" y="5399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169799</xdr:rowOff>
    </xdr:from>
    <xdr:to>
      <xdr:col>11</xdr:col>
      <xdr:colOff>136525</xdr:colOff>
      <xdr:row>30</xdr:row>
      <xdr:rowOff>57023</xdr:rowOff>
    </xdr:to>
    <xdr:cxnSp macro="">
      <xdr:nvCxnSpPr>
        <xdr:cNvPr id="88" name="直線コネクタ 87"/>
        <xdr:cNvCxnSpPr/>
      </xdr:nvCxnSpPr>
      <xdr:spPr>
        <a:xfrm>
          <a:off x="1576705" y="5450459"/>
          <a:ext cx="670560" cy="39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9" name="n_1aveValue有形固定資産減価償却率"/>
        <xdr:cNvSpPr txBox="1"/>
      </xdr:nvSpPr>
      <xdr:spPr>
        <a:xfrm>
          <a:off x="3395989" y="615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0" name="n_2aveValue有形固定資産減価償却率"/>
        <xdr:cNvSpPr txBox="1"/>
      </xdr:nvSpPr>
      <xdr:spPr>
        <a:xfrm>
          <a:off x="2738129" y="609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91" name="n_3aveValue有形固定資産減価償却率"/>
        <xdr:cNvSpPr txBox="1"/>
      </xdr:nvSpPr>
      <xdr:spPr>
        <a:xfrm>
          <a:off x="2067569" y="603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2" name="n_4aveValue有形固定資産減価償却率"/>
        <xdr:cNvSpPr txBox="1"/>
      </xdr:nvSpPr>
      <xdr:spPr>
        <a:xfrm>
          <a:off x="1397009"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112666</xdr:rowOff>
    </xdr:from>
    <xdr:ext cx="405111" cy="259045"/>
    <xdr:sp macro="" textlink="">
      <xdr:nvSpPr>
        <xdr:cNvPr id="93" name="n_1mainValue有形固定資産減価償却率"/>
        <xdr:cNvSpPr txBox="1"/>
      </xdr:nvSpPr>
      <xdr:spPr>
        <a:xfrm>
          <a:off x="3395989" y="572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30624</xdr:rowOff>
    </xdr:from>
    <xdr:ext cx="405111" cy="259045"/>
    <xdr:sp macro="" textlink="">
      <xdr:nvSpPr>
        <xdr:cNvPr id="94" name="n_2mainValue有形固定資産減価償却率"/>
        <xdr:cNvSpPr txBox="1"/>
      </xdr:nvSpPr>
      <xdr:spPr>
        <a:xfrm>
          <a:off x="2738129" y="564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124350</xdr:rowOff>
    </xdr:from>
    <xdr:ext cx="405111" cy="259045"/>
    <xdr:sp macro="" textlink="">
      <xdr:nvSpPr>
        <xdr:cNvPr id="95" name="n_3mainValue有形固定資産減価償却率"/>
        <xdr:cNvSpPr txBox="1"/>
      </xdr:nvSpPr>
      <xdr:spPr>
        <a:xfrm>
          <a:off x="2067569" y="5572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65676</xdr:rowOff>
    </xdr:from>
    <xdr:ext cx="405111" cy="259045"/>
    <xdr:sp macro="" textlink="">
      <xdr:nvSpPr>
        <xdr:cNvPr id="96" name="n_4mainValue有形固定資産減価償却率"/>
        <xdr:cNvSpPr txBox="1"/>
      </xdr:nvSpPr>
      <xdr:spPr>
        <a:xfrm>
          <a:off x="1397009" y="517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なっている。要因としては、地方債残高が大きいことによるものである。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引き続き、古河市財政運営ガイドラインに基づき、地方債の新規発行を抑制しつつ、充当可能基金を増やすよう努める。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5" name="直線コネクタ 124"/>
        <xdr:cNvCxnSpPr/>
      </xdr:nvCxnSpPr>
      <xdr:spPr>
        <a:xfrm flipV="1">
          <a:off x="13027660" y="5196628"/>
          <a:ext cx="1269" cy="127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6" name="債務償還比率最小値テキスト"/>
        <xdr:cNvSpPr txBox="1"/>
      </xdr:nvSpPr>
      <xdr:spPr>
        <a:xfrm>
          <a:off x="13080365" y="6480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7" name="直線コネクタ 126"/>
        <xdr:cNvCxnSpPr/>
      </xdr:nvCxnSpPr>
      <xdr:spPr>
        <a:xfrm>
          <a:off x="12963525" y="6476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30" name="債務償還比率平均値テキスト"/>
        <xdr:cNvSpPr txBox="1"/>
      </xdr:nvSpPr>
      <xdr:spPr>
        <a:xfrm>
          <a:off x="13080365" y="5628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1" name="フローチャート: 判断 130"/>
        <xdr:cNvSpPr/>
      </xdr:nvSpPr>
      <xdr:spPr>
        <a:xfrm>
          <a:off x="13001625" y="5777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2" name="フローチャート: 判断 131"/>
        <xdr:cNvSpPr/>
      </xdr:nvSpPr>
      <xdr:spPr>
        <a:xfrm>
          <a:off x="12359005" y="575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3" name="フローチャート: 判断 132"/>
        <xdr:cNvSpPr/>
      </xdr:nvSpPr>
      <xdr:spPr>
        <a:xfrm>
          <a:off x="11688445" y="5779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4" name="フローチャート: 判断 133"/>
        <xdr:cNvSpPr/>
      </xdr:nvSpPr>
      <xdr:spPr>
        <a:xfrm>
          <a:off x="11017885" y="579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5" name="フローチャート: 判断 134"/>
        <xdr:cNvSpPr/>
      </xdr:nvSpPr>
      <xdr:spPr>
        <a:xfrm>
          <a:off x="10347325" y="5773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34361</xdr:rowOff>
    </xdr:from>
    <xdr:to>
      <xdr:col>76</xdr:col>
      <xdr:colOff>73025</xdr:colOff>
      <xdr:row>31</xdr:row>
      <xdr:rowOff>135961</xdr:rowOff>
    </xdr:to>
    <xdr:sp macro="" textlink="">
      <xdr:nvSpPr>
        <xdr:cNvPr id="141" name="楕円 140"/>
        <xdr:cNvSpPr/>
      </xdr:nvSpPr>
      <xdr:spPr>
        <a:xfrm>
          <a:off x="13001625" y="5985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12788</xdr:rowOff>
    </xdr:from>
    <xdr:ext cx="469744" cy="259045"/>
    <xdr:sp macro="" textlink="">
      <xdr:nvSpPr>
        <xdr:cNvPr id="142" name="債務償還比率該当値テキスト"/>
        <xdr:cNvSpPr txBox="1"/>
      </xdr:nvSpPr>
      <xdr:spPr>
        <a:xfrm>
          <a:off x="13080365" y="596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25724</xdr:rowOff>
    </xdr:from>
    <xdr:to>
      <xdr:col>72</xdr:col>
      <xdr:colOff>123825</xdr:colOff>
      <xdr:row>31</xdr:row>
      <xdr:rowOff>127324</xdr:rowOff>
    </xdr:to>
    <xdr:sp macro="" textlink="">
      <xdr:nvSpPr>
        <xdr:cNvPr id="143" name="楕円 142"/>
        <xdr:cNvSpPr/>
      </xdr:nvSpPr>
      <xdr:spPr>
        <a:xfrm>
          <a:off x="12359005" y="59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76524</xdr:rowOff>
    </xdr:from>
    <xdr:to>
      <xdr:col>76</xdr:col>
      <xdr:colOff>22225</xdr:colOff>
      <xdr:row>31</xdr:row>
      <xdr:rowOff>85161</xdr:rowOff>
    </xdr:to>
    <xdr:cxnSp macro="">
      <xdr:nvCxnSpPr>
        <xdr:cNvPr id="144" name="直線コネクタ 143"/>
        <xdr:cNvCxnSpPr/>
      </xdr:nvCxnSpPr>
      <xdr:spPr>
        <a:xfrm>
          <a:off x="12409805" y="6027744"/>
          <a:ext cx="61976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24885</xdr:rowOff>
    </xdr:from>
    <xdr:to>
      <xdr:col>68</xdr:col>
      <xdr:colOff>123825</xdr:colOff>
      <xdr:row>31</xdr:row>
      <xdr:rowOff>126485</xdr:rowOff>
    </xdr:to>
    <xdr:sp macro="" textlink="">
      <xdr:nvSpPr>
        <xdr:cNvPr id="145" name="楕円 144"/>
        <xdr:cNvSpPr/>
      </xdr:nvSpPr>
      <xdr:spPr>
        <a:xfrm>
          <a:off x="11688445" y="59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75685</xdr:rowOff>
    </xdr:from>
    <xdr:to>
      <xdr:col>72</xdr:col>
      <xdr:colOff>73025</xdr:colOff>
      <xdr:row>31</xdr:row>
      <xdr:rowOff>76524</xdr:rowOff>
    </xdr:to>
    <xdr:cxnSp macro="">
      <xdr:nvCxnSpPr>
        <xdr:cNvPr id="146" name="直線コネクタ 145"/>
        <xdr:cNvCxnSpPr/>
      </xdr:nvCxnSpPr>
      <xdr:spPr>
        <a:xfrm>
          <a:off x="11739245" y="6026905"/>
          <a:ext cx="67056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94333</xdr:rowOff>
    </xdr:from>
    <xdr:to>
      <xdr:col>64</xdr:col>
      <xdr:colOff>123825</xdr:colOff>
      <xdr:row>32</xdr:row>
      <xdr:rowOff>24483</xdr:rowOff>
    </xdr:to>
    <xdr:sp macro="" textlink="">
      <xdr:nvSpPr>
        <xdr:cNvPr id="147" name="楕円 146"/>
        <xdr:cNvSpPr/>
      </xdr:nvSpPr>
      <xdr:spPr>
        <a:xfrm>
          <a:off x="11017885" y="6045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75685</xdr:rowOff>
    </xdr:from>
    <xdr:to>
      <xdr:col>68</xdr:col>
      <xdr:colOff>73025</xdr:colOff>
      <xdr:row>31</xdr:row>
      <xdr:rowOff>145133</xdr:rowOff>
    </xdr:to>
    <xdr:cxnSp macro="">
      <xdr:nvCxnSpPr>
        <xdr:cNvPr id="148" name="直線コネクタ 147"/>
        <xdr:cNvCxnSpPr/>
      </xdr:nvCxnSpPr>
      <xdr:spPr>
        <a:xfrm flipV="1">
          <a:off x="11068685" y="6026905"/>
          <a:ext cx="670560" cy="6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108486</xdr:rowOff>
    </xdr:from>
    <xdr:to>
      <xdr:col>60</xdr:col>
      <xdr:colOff>123825</xdr:colOff>
      <xdr:row>32</xdr:row>
      <xdr:rowOff>38636</xdr:rowOff>
    </xdr:to>
    <xdr:sp macro="" textlink="">
      <xdr:nvSpPr>
        <xdr:cNvPr id="149" name="楕円 148"/>
        <xdr:cNvSpPr/>
      </xdr:nvSpPr>
      <xdr:spPr>
        <a:xfrm>
          <a:off x="10347325" y="6059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145133</xdr:rowOff>
    </xdr:from>
    <xdr:to>
      <xdr:col>64</xdr:col>
      <xdr:colOff>73025</xdr:colOff>
      <xdr:row>31</xdr:row>
      <xdr:rowOff>159286</xdr:rowOff>
    </xdr:to>
    <xdr:cxnSp macro="">
      <xdr:nvCxnSpPr>
        <xdr:cNvPr id="150" name="直線コネクタ 149"/>
        <xdr:cNvCxnSpPr/>
      </xdr:nvCxnSpPr>
      <xdr:spPr>
        <a:xfrm flipV="1">
          <a:off x="10398125" y="6096353"/>
          <a:ext cx="67056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1" name="n_1aveValue債務償還比率"/>
        <xdr:cNvSpPr txBox="1"/>
      </xdr:nvSpPr>
      <xdr:spPr>
        <a:xfrm>
          <a:off x="12185092" y="553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2" name="n_2aveValue債務償還比率"/>
        <xdr:cNvSpPr txBox="1"/>
      </xdr:nvSpPr>
      <xdr:spPr>
        <a:xfrm>
          <a:off x="11527232" y="55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3" name="n_3aveValue債務償還比率"/>
        <xdr:cNvSpPr txBox="1"/>
      </xdr:nvSpPr>
      <xdr:spPr>
        <a:xfrm>
          <a:off x="10856672" y="557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54" name="n_4aveValue債務償還比率"/>
        <xdr:cNvSpPr txBox="1"/>
      </xdr:nvSpPr>
      <xdr:spPr>
        <a:xfrm>
          <a:off x="10186112" y="555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118451</xdr:rowOff>
    </xdr:from>
    <xdr:ext cx="469744" cy="259045"/>
    <xdr:sp macro="" textlink="">
      <xdr:nvSpPr>
        <xdr:cNvPr id="155" name="n_1mainValue債務償還比率"/>
        <xdr:cNvSpPr txBox="1"/>
      </xdr:nvSpPr>
      <xdr:spPr>
        <a:xfrm>
          <a:off x="12185092" y="606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117612</xdr:rowOff>
    </xdr:from>
    <xdr:ext cx="469744" cy="259045"/>
    <xdr:sp macro="" textlink="">
      <xdr:nvSpPr>
        <xdr:cNvPr id="156" name="n_2mainValue債務償還比率"/>
        <xdr:cNvSpPr txBox="1"/>
      </xdr:nvSpPr>
      <xdr:spPr>
        <a:xfrm>
          <a:off x="11527232" y="606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15610</xdr:rowOff>
    </xdr:from>
    <xdr:ext cx="469744" cy="259045"/>
    <xdr:sp macro="" textlink="">
      <xdr:nvSpPr>
        <xdr:cNvPr id="157" name="n_3mainValue債務償還比率"/>
        <xdr:cNvSpPr txBox="1"/>
      </xdr:nvSpPr>
      <xdr:spPr>
        <a:xfrm>
          <a:off x="10856672" y="613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29763</xdr:rowOff>
    </xdr:from>
    <xdr:ext cx="469744" cy="259045"/>
    <xdr:sp macro="" textlink="">
      <xdr:nvSpPr>
        <xdr:cNvPr id="158" name="n_4mainValue債務償還比率"/>
        <xdr:cNvSpPr txBox="1"/>
      </xdr:nvSpPr>
      <xdr:spPr>
        <a:xfrm>
          <a:off x="10186112" y="61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142,992
139,108
123.58
51,689,610
50,371,058
1,188,065
30,263,512
56,544,180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086225" y="5688330"/>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12496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02082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124960" y="609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036060" y="6119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312160" y="6081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514600" y="60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739900" y="600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965200" y="5972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61976</xdr:rowOff>
    </xdr:from>
    <xdr:to>
      <xdr:col>24</xdr:col>
      <xdr:colOff>114300</xdr:colOff>
      <xdr:row>35</xdr:row>
      <xdr:rowOff>163576</xdr:rowOff>
    </xdr:to>
    <xdr:sp macro="" textlink="">
      <xdr:nvSpPr>
        <xdr:cNvPr id="71" name="楕円 70"/>
        <xdr:cNvSpPr/>
      </xdr:nvSpPr>
      <xdr:spPr>
        <a:xfrm>
          <a:off x="4036060" y="59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84853</xdr:rowOff>
    </xdr:from>
    <xdr:ext cx="405111" cy="259045"/>
    <xdr:sp macro="" textlink="">
      <xdr:nvSpPr>
        <xdr:cNvPr id="72" name="【道路】&#10;有形固定資産減価償却率該当値テキスト"/>
        <xdr:cNvSpPr txBox="1"/>
      </xdr:nvSpPr>
      <xdr:spPr>
        <a:xfrm>
          <a:off x="4124960" y="57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23114</xdr:rowOff>
    </xdr:from>
    <xdr:to>
      <xdr:col>20</xdr:col>
      <xdr:colOff>38100</xdr:colOff>
      <xdr:row>35</xdr:row>
      <xdr:rowOff>124714</xdr:rowOff>
    </xdr:to>
    <xdr:sp macro="" textlink="">
      <xdr:nvSpPr>
        <xdr:cNvPr id="73" name="楕円 72"/>
        <xdr:cNvSpPr/>
      </xdr:nvSpPr>
      <xdr:spPr>
        <a:xfrm>
          <a:off x="3312160" y="58905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73914</xdr:rowOff>
    </xdr:from>
    <xdr:to>
      <xdr:col>24</xdr:col>
      <xdr:colOff>63500</xdr:colOff>
      <xdr:row>35</xdr:row>
      <xdr:rowOff>112776</xdr:rowOff>
    </xdr:to>
    <xdr:cxnSp macro="">
      <xdr:nvCxnSpPr>
        <xdr:cNvPr id="74" name="直線コネクタ 73"/>
        <xdr:cNvCxnSpPr/>
      </xdr:nvCxnSpPr>
      <xdr:spPr>
        <a:xfrm>
          <a:off x="3355340" y="5941314"/>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151130</xdr:rowOff>
    </xdr:from>
    <xdr:to>
      <xdr:col>15</xdr:col>
      <xdr:colOff>101600</xdr:colOff>
      <xdr:row>35</xdr:row>
      <xdr:rowOff>81280</xdr:rowOff>
    </xdr:to>
    <xdr:sp macro="" textlink="">
      <xdr:nvSpPr>
        <xdr:cNvPr id="75" name="楕円 74"/>
        <xdr:cNvSpPr/>
      </xdr:nvSpPr>
      <xdr:spPr>
        <a:xfrm>
          <a:off x="251460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30480</xdr:rowOff>
    </xdr:from>
    <xdr:to>
      <xdr:col>19</xdr:col>
      <xdr:colOff>177800</xdr:colOff>
      <xdr:row>35</xdr:row>
      <xdr:rowOff>73914</xdr:rowOff>
    </xdr:to>
    <xdr:cxnSp macro="">
      <xdr:nvCxnSpPr>
        <xdr:cNvPr id="76" name="直線コネクタ 75"/>
        <xdr:cNvCxnSpPr/>
      </xdr:nvCxnSpPr>
      <xdr:spPr>
        <a:xfrm>
          <a:off x="2565400" y="5897880"/>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107696</xdr:rowOff>
    </xdr:from>
    <xdr:to>
      <xdr:col>10</xdr:col>
      <xdr:colOff>165100</xdr:colOff>
      <xdr:row>35</xdr:row>
      <xdr:rowOff>37846</xdr:rowOff>
    </xdr:to>
    <xdr:sp macro="" textlink="">
      <xdr:nvSpPr>
        <xdr:cNvPr id="77" name="楕円 76"/>
        <xdr:cNvSpPr/>
      </xdr:nvSpPr>
      <xdr:spPr>
        <a:xfrm>
          <a:off x="1739900" y="5807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158496</xdr:rowOff>
    </xdr:from>
    <xdr:to>
      <xdr:col>15</xdr:col>
      <xdr:colOff>50800</xdr:colOff>
      <xdr:row>35</xdr:row>
      <xdr:rowOff>30480</xdr:rowOff>
    </xdr:to>
    <xdr:cxnSp macro="">
      <xdr:nvCxnSpPr>
        <xdr:cNvPr id="78" name="直線コネクタ 77"/>
        <xdr:cNvCxnSpPr/>
      </xdr:nvCxnSpPr>
      <xdr:spPr>
        <a:xfrm>
          <a:off x="1790700" y="5858256"/>
          <a:ext cx="7747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64262</xdr:rowOff>
    </xdr:from>
    <xdr:to>
      <xdr:col>6</xdr:col>
      <xdr:colOff>38100</xdr:colOff>
      <xdr:row>34</xdr:row>
      <xdr:rowOff>165862</xdr:rowOff>
    </xdr:to>
    <xdr:sp macro="" textlink="">
      <xdr:nvSpPr>
        <xdr:cNvPr id="79" name="楕円 78"/>
        <xdr:cNvSpPr/>
      </xdr:nvSpPr>
      <xdr:spPr>
        <a:xfrm>
          <a:off x="965200" y="57640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115062</xdr:rowOff>
    </xdr:from>
    <xdr:to>
      <xdr:col>10</xdr:col>
      <xdr:colOff>114300</xdr:colOff>
      <xdr:row>34</xdr:row>
      <xdr:rowOff>158496</xdr:rowOff>
    </xdr:to>
    <xdr:cxnSp macro="">
      <xdr:nvCxnSpPr>
        <xdr:cNvPr id="80" name="直線コネクタ 79"/>
        <xdr:cNvCxnSpPr/>
      </xdr:nvCxnSpPr>
      <xdr:spPr>
        <a:xfrm>
          <a:off x="1008380" y="5814822"/>
          <a:ext cx="7823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81" name="n_1aveValue【道路】&#10;有形固定資産減価償却率"/>
        <xdr:cNvSpPr txBox="1"/>
      </xdr:nvSpPr>
      <xdr:spPr>
        <a:xfrm>
          <a:off x="317056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2" name="n_2aveValue【道路】&#10;有形固定資産減価償却率"/>
        <xdr:cNvSpPr txBox="1"/>
      </xdr:nvSpPr>
      <xdr:spPr>
        <a:xfrm>
          <a:off x="238570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3" name="n_3aveValue【道路】&#10;有形固定資産減価償却率"/>
        <xdr:cNvSpPr txBox="1"/>
      </xdr:nvSpPr>
      <xdr:spPr>
        <a:xfrm>
          <a:off x="1611004" y="609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4" name="n_4aveValue【道路】&#10;有形固定資産減価償却率"/>
        <xdr:cNvSpPr txBox="1"/>
      </xdr:nvSpPr>
      <xdr:spPr>
        <a:xfrm>
          <a:off x="83630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141241</xdr:rowOff>
    </xdr:from>
    <xdr:ext cx="405111" cy="259045"/>
    <xdr:sp macro="" textlink="">
      <xdr:nvSpPr>
        <xdr:cNvPr id="85" name="n_1mainValue【道路】&#10;有形固定資産減価償却率"/>
        <xdr:cNvSpPr txBox="1"/>
      </xdr:nvSpPr>
      <xdr:spPr>
        <a:xfrm>
          <a:off x="3170564"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97807</xdr:rowOff>
    </xdr:from>
    <xdr:ext cx="405111" cy="259045"/>
    <xdr:sp macro="" textlink="">
      <xdr:nvSpPr>
        <xdr:cNvPr id="86" name="n_2mainValue【道路】&#10;有形固定資産減価償却率"/>
        <xdr:cNvSpPr txBox="1"/>
      </xdr:nvSpPr>
      <xdr:spPr>
        <a:xfrm>
          <a:off x="238570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54373</xdr:rowOff>
    </xdr:from>
    <xdr:ext cx="405111" cy="259045"/>
    <xdr:sp macro="" textlink="">
      <xdr:nvSpPr>
        <xdr:cNvPr id="87" name="n_3mainValue【道路】&#10;有形固定資産減価償却率"/>
        <xdr:cNvSpPr txBox="1"/>
      </xdr:nvSpPr>
      <xdr:spPr>
        <a:xfrm>
          <a:off x="1611004" y="558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10939</xdr:rowOff>
    </xdr:from>
    <xdr:ext cx="405111" cy="259045"/>
    <xdr:sp macro="" textlink="">
      <xdr:nvSpPr>
        <xdr:cNvPr id="88" name="n_4mainValue【道路】&#10;有形固定資産減価償却率"/>
        <xdr:cNvSpPr txBox="1"/>
      </xdr:nvSpPr>
      <xdr:spPr>
        <a:xfrm>
          <a:off x="836304" y="554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xdr:cNvCxnSpPr/>
      </xdr:nvCxnSpPr>
      <xdr:spPr>
        <a:xfrm flipV="1">
          <a:off x="9219565" y="5776417"/>
          <a:ext cx="0" cy="11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xdr:cNvSpPr txBox="1"/>
      </xdr:nvSpPr>
      <xdr:spPr>
        <a:xfrm>
          <a:off x="9258300" y="69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xdr:cNvCxnSpPr/>
      </xdr:nvCxnSpPr>
      <xdr:spPr>
        <a:xfrm>
          <a:off x="9154160" y="6949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xdr:cNvSpPr txBox="1"/>
      </xdr:nvSpPr>
      <xdr:spPr>
        <a:xfrm>
          <a:off x="9258300" y="55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xdr:cNvCxnSpPr/>
      </xdr:nvCxnSpPr>
      <xdr:spPr>
        <a:xfrm>
          <a:off x="9154160" y="5776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9258300" y="63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9192260" y="63679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xdr:cNvSpPr/>
      </xdr:nvSpPr>
      <xdr:spPr>
        <a:xfrm>
          <a:off x="8445500" y="6366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xdr:cNvSpPr/>
      </xdr:nvSpPr>
      <xdr:spPr>
        <a:xfrm>
          <a:off x="7670800" y="6382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xdr:cNvSpPr/>
      </xdr:nvSpPr>
      <xdr:spPr>
        <a:xfrm>
          <a:off x="6873240" y="632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xdr:cNvSpPr/>
      </xdr:nvSpPr>
      <xdr:spPr>
        <a:xfrm>
          <a:off x="6098540" y="63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67539</xdr:rowOff>
    </xdr:from>
    <xdr:to>
      <xdr:col>55</xdr:col>
      <xdr:colOff>50800</xdr:colOff>
      <xdr:row>36</xdr:row>
      <xdr:rowOff>169139</xdr:rowOff>
    </xdr:to>
    <xdr:sp macro="" textlink="">
      <xdr:nvSpPr>
        <xdr:cNvPr id="128" name="楕円 127"/>
        <xdr:cNvSpPr/>
      </xdr:nvSpPr>
      <xdr:spPr>
        <a:xfrm>
          <a:off x="9192260" y="61025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90416</xdr:rowOff>
    </xdr:from>
    <xdr:ext cx="534377" cy="259045"/>
    <xdr:sp macro="" textlink="">
      <xdr:nvSpPr>
        <xdr:cNvPr id="129" name="【道路】&#10;一人当たり延長該当値テキスト"/>
        <xdr:cNvSpPr txBox="1"/>
      </xdr:nvSpPr>
      <xdr:spPr>
        <a:xfrm>
          <a:off x="9258300" y="59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71882</xdr:rowOff>
    </xdr:from>
    <xdr:to>
      <xdr:col>50</xdr:col>
      <xdr:colOff>165100</xdr:colOff>
      <xdr:row>37</xdr:row>
      <xdr:rowOff>2032</xdr:rowOff>
    </xdr:to>
    <xdr:sp macro="" textlink="">
      <xdr:nvSpPr>
        <xdr:cNvPr id="130" name="楕円 129"/>
        <xdr:cNvSpPr/>
      </xdr:nvSpPr>
      <xdr:spPr>
        <a:xfrm>
          <a:off x="8445500" y="6106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118339</xdr:rowOff>
    </xdr:from>
    <xdr:to>
      <xdr:col>55</xdr:col>
      <xdr:colOff>0</xdr:colOff>
      <xdr:row>36</xdr:row>
      <xdr:rowOff>122682</xdr:rowOff>
    </xdr:to>
    <xdr:cxnSp macro="">
      <xdr:nvCxnSpPr>
        <xdr:cNvPr id="131" name="直線コネクタ 130"/>
        <xdr:cNvCxnSpPr/>
      </xdr:nvCxnSpPr>
      <xdr:spPr>
        <a:xfrm flipV="1">
          <a:off x="8496300" y="6153379"/>
          <a:ext cx="7239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79807</xdr:rowOff>
    </xdr:from>
    <xdr:to>
      <xdr:col>46</xdr:col>
      <xdr:colOff>38100</xdr:colOff>
      <xdr:row>37</xdr:row>
      <xdr:rowOff>9957</xdr:rowOff>
    </xdr:to>
    <xdr:sp macro="" textlink="">
      <xdr:nvSpPr>
        <xdr:cNvPr id="132" name="楕円 131"/>
        <xdr:cNvSpPr/>
      </xdr:nvSpPr>
      <xdr:spPr>
        <a:xfrm>
          <a:off x="7670800" y="6114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122682</xdr:rowOff>
    </xdr:from>
    <xdr:to>
      <xdr:col>50</xdr:col>
      <xdr:colOff>114300</xdr:colOff>
      <xdr:row>36</xdr:row>
      <xdr:rowOff>130607</xdr:rowOff>
    </xdr:to>
    <xdr:cxnSp macro="">
      <xdr:nvCxnSpPr>
        <xdr:cNvPr id="133" name="直線コネクタ 132"/>
        <xdr:cNvCxnSpPr/>
      </xdr:nvCxnSpPr>
      <xdr:spPr>
        <a:xfrm flipV="1">
          <a:off x="7713980" y="6157722"/>
          <a:ext cx="78232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79883</xdr:rowOff>
    </xdr:from>
    <xdr:to>
      <xdr:col>41</xdr:col>
      <xdr:colOff>101600</xdr:colOff>
      <xdr:row>37</xdr:row>
      <xdr:rowOff>10033</xdr:rowOff>
    </xdr:to>
    <xdr:sp macro="" textlink="">
      <xdr:nvSpPr>
        <xdr:cNvPr id="134" name="楕円 133"/>
        <xdr:cNvSpPr/>
      </xdr:nvSpPr>
      <xdr:spPr>
        <a:xfrm>
          <a:off x="6873240" y="6114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130607</xdr:rowOff>
    </xdr:from>
    <xdr:to>
      <xdr:col>45</xdr:col>
      <xdr:colOff>177800</xdr:colOff>
      <xdr:row>36</xdr:row>
      <xdr:rowOff>130683</xdr:rowOff>
    </xdr:to>
    <xdr:cxnSp macro="">
      <xdr:nvCxnSpPr>
        <xdr:cNvPr id="135" name="直線コネクタ 134"/>
        <xdr:cNvCxnSpPr/>
      </xdr:nvCxnSpPr>
      <xdr:spPr>
        <a:xfrm flipV="1">
          <a:off x="6924040" y="6165647"/>
          <a:ext cx="78994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82321</xdr:rowOff>
    </xdr:from>
    <xdr:to>
      <xdr:col>36</xdr:col>
      <xdr:colOff>165100</xdr:colOff>
      <xdr:row>37</xdr:row>
      <xdr:rowOff>12471</xdr:rowOff>
    </xdr:to>
    <xdr:sp macro="" textlink="">
      <xdr:nvSpPr>
        <xdr:cNvPr id="136" name="楕円 135"/>
        <xdr:cNvSpPr/>
      </xdr:nvSpPr>
      <xdr:spPr>
        <a:xfrm>
          <a:off x="6098540" y="61173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130683</xdr:rowOff>
    </xdr:from>
    <xdr:to>
      <xdr:col>41</xdr:col>
      <xdr:colOff>50800</xdr:colOff>
      <xdr:row>36</xdr:row>
      <xdr:rowOff>133121</xdr:rowOff>
    </xdr:to>
    <xdr:cxnSp macro="">
      <xdr:nvCxnSpPr>
        <xdr:cNvPr id="137" name="直線コネクタ 136"/>
        <xdr:cNvCxnSpPr/>
      </xdr:nvCxnSpPr>
      <xdr:spPr>
        <a:xfrm flipV="1">
          <a:off x="6149340" y="6165723"/>
          <a:ext cx="7747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8" name="n_1aveValue【道路】&#10;一人当たり延長"/>
        <xdr:cNvSpPr txBox="1"/>
      </xdr:nvSpPr>
      <xdr:spPr>
        <a:xfrm>
          <a:off x="8271587" y="64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9" name="n_2aveValue【道路】&#10;一人当たり延長"/>
        <xdr:cNvSpPr txBox="1"/>
      </xdr:nvSpPr>
      <xdr:spPr>
        <a:xfrm>
          <a:off x="7509587" y="6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46727</xdr:rowOff>
    </xdr:from>
    <xdr:ext cx="469744" cy="259045"/>
    <xdr:sp macro="" textlink="">
      <xdr:nvSpPr>
        <xdr:cNvPr id="140" name="n_3aveValue【道路】&#10;一人当たり延長"/>
        <xdr:cNvSpPr txBox="1"/>
      </xdr:nvSpPr>
      <xdr:spPr>
        <a:xfrm>
          <a:off x="6712027" y="64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97782</xdr:rowOff>
    </xdr:from>
    <xdr:ext cx="469744" cy="259045"/>
    <xdr:sp macro="" textlink="">
      <xdr:nvSpPr>
        <xdr:cNvPr id="141" name="n_4aveValue【道路】&#10;一人当たり延長"/>
        <xdr:cNvSpPr txBox="1"/>
      </xdr:nvSpPr>
      <xdr:spPr>
        <a:xfrm>
          <a:off x="5937327" y="64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18559</xdr:rowOff>
    </xdr:from>
    <xdr:ext cx="534377" cy="259045"/>
    <xdr:sp macro="" textlink="">
      <xdr:nvSpPr>
        <xdr:cNvPr id="142" name="n_1mainValue【道路】&#10;一人当たり延長"/>
        <xdr:cNvSpPr txBox="1"/>
      </xdr:nvSpPr>
      <xdr:spPr>
        <a:xfrm>
          <a:off x="823927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26484</xdr:rowOff>
    </xdr:from>
    <xdr:ext cx="534377" cy="259045"/>
    <xdr:sp macro="" textlink="">
      <xdr:nvSpPr>
        <xdr:cNvPr id="143" name="n_2mainValue【道路】&#10;一人当たり延長"/>
        <xdr:cNvSpPr txBox="1"/>
      </xdr:nvSpPr>
      <xdr:spPr>
        <a:xfrm>
          <a:off x="7477271" y="58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26560</xdr:rowOff>
    </xdr:from>
    <xdr:ext cx="534377" cy="259045"/>
    <xdr:sp macro="" textlink="">
      <xdr:nvSpPr>
        <xdr:cNvPr id="144" name="n_3mainValue【道路】&#10;一人当たり延長"/>
        <xdr:cNvSpPr txBox="1"/>
      </xdr:nvSpPr>
      <xdr:spPr>
        <a:xfrm>
          <a:off x="6702571" y="58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28998</xdr:rowOff>
    </xdr:from>
    <xdr:ext cx="534377" cy="259045"/>
    <xdr:sp macro="" textlink="">
      <xdr:nvSpPr>
        <xdr:cNvPr id="145" name="n_4mainValue【道路】&#10;一人当たり延長"/>
        <xdr:cNvSpPr txBox="1"/>
      </xdr:nvSpPr>
      <xdr:spPr>
        <a:xfrm>
          <a:off x="5905011" y="58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67056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8" name="テキスト ボックス 157"/>
        <xdr:cNvSpPr txBox="1"/>
      </xdr:nvSpPr>
      <xdr:spPr>
        <a:xfrm>
          <a:off x="33608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67056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3608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67056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3608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67056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3608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140018</xdr:rowOff>
    </xdr:from>
    <xdr:to>
      <xdr:col>24</xdr:col>
      <xdr:colOff>62865</xdr:colOff>
      <xdr:row>63</xdr:row>
      <xdr:rowOff>154305</xdr:rowOff>
    </xdr:to>
    <xdr:cxnSp macro="">
      <xdr:nvCxnSpPr>
        <xdr:cNvPr id="174" name="直線コネクタ 173"/>
        <xdr:cNvCxnSpPr/>
      </xdr:nvCxnSpPr>
      <xdr:spPr>
        <a:xfrm flipV="1">
          <a:off x="4086225" y="9527858"/>
          <a:ext cx="0" cy="118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158132</xdr:rowOff>
    </xdr:from>
    <xdr:ext cx="405111" cy="259045"/>
    <xdr:sp macro="" textlink="">
      <xdr:nvSpPr>
        <xdr:cNvPr id="175" name="【橋りょう・トンネル】&#10;有形固定資産減価償却率最小値テキスト"/>
        <xdr:cNvSpPr txBox="1"/>
      </xdr:nvSpPr>
      <xdr:spPr>
        <a:xfrm>
          <a:off x="4124960"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154305</xdr:rowOff>
    </xdr:from>
    <xdr:to>
      <xdr:col>24</xdr:col>
      <xdr:colOff>152400</xdr:colOff>
      <xdr:row>63</xdr:row>
      <xdr:rowOff>154305</xdr:rowOff>
    </xdr:to>
    <xdr:cxnSp macro="">
      <xdr:nvCxnSpPr>
        <xdr:cNvPr id="176" name="直線コネクタ 175"/>
        <xdr:cNvCxnSpPr/>
      </xdr:nvCxnSpPr>
      <xdr:spPr>
        <a:xfrm>
          <a:off x="4020820" y="10715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86695</xdr:rowOff>
    </xdr:from>
    <xdr:ext cx="405111" cy="259045"/>
    <xdr:sp macro="" textlink="">
      <xdr:nvSpPr>
        <xdr:cNvPr id="177" name="【橋りょう・トンネル】&#10;有形固定資産減価償却率最大値テキスト"/>
        <xdr:cNvSpPr txBox="1"/>
      </xdr:nvSpPr>
      <xdr:spPr>
        <a:xfrm>
          <a:off x="4124960" y="930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140018</xdr:rowOff>
    </xdr:from>
    <xdr:to>
      <xdr:col>24</xdr:col>
      <xdr:colOff>152400</xdr:colOff>
      <xdr:row>56</xdr:row>
      <xdr:rowOff>140018</xdr:rowOff>
    </xdr:to>
    <xdr:cxnSp macro="">
      <xdr:nvCxnSpPr>
        <xdr:cNvPr id="178" name="直線コネクタ 177"/>
        <xdr:cNvCxnSpPr/>
      </xdr:nvCxnSpPr>
      <xdr:spPr>
        <a:xfrm>
          <a:off x="4020820" y="95278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9" name="【橋りょう・トンネル】&#10;有形固定資産減価償却率平均値テキスト"/>
        <xdr:cNvSpPr txBox="1"/>
      </xdr:nvSpPr>
      <xdr:spPr>
        <a:xfrm>
          <a:off x="4124960" y="1005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0" name="フローチャート: 判断 179"/>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112078</xdr:rowOff>
    </xdr:from>
    <xdr:to>
      <xdr:col>20</xdr:col>
      <xdr:colOff>38100</xdr:colOff>
      <xdr:row>60</xdr:row>
      <xdr:rowOff>42228</xdr:rowOff>
    </xdr:to>
    <xdr:sp macro="" textlink="">
      <xdr:nvSpPr>
        <xdr:cNvPr id="181" name="フローチャート: 判断 180"/>
        <xdr:cNvSpPr/>
      </xdr:nvSpPr>
      <xdr:spPr>
        <a:xfrm>
          <a:off x="3312160" y="10002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2" name="フローチャート: 判断 181"/>
        <xdr:cNvSpPr/>
      </xdr:nvSpPr>
      <xdr:spPr>
        <a:xfrm>
          <a:off x="25146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77788</xdr:rowOff>
    </xdr:from>
    <xdr:to>
      <xdr:col>10</xdr:col>
      <xdr:colOff>165100</xdr:colOff>
      <xdr:row>60</xdr:row>
      <xdr:rowOff>7938</xdr:rowOff>
    </xdr:to>
    <xdr:sp macro="" textlink="">
      <xdr:nvSpPr>
        <xdr:cNvPr id="183" name="フローチャート: 判断 182"/>
        <xdr:cNvSpPr/>
      </xdr:nvSpPr>
      <xdr:spPr>
        <a:xfrm>
          <a:off x="1739900" y="9968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83503</xdr:rowOff>
    </xdr:from>
    <xdr:to>
      <xdr:col>6</xdr:col>
      <xdr:colOff>38100</xdr:colOff>
      <xdr:row>59</xdr:row>
      <xdr:rowOff>13653</xdr:rowOff>
    </xdr:to>
    <xdr:sp macro="" textlink="">
      <xdr:nvSpPr>
        <xdr:cNvPr id="184" name="フローチャート: 判断 183"/>
        <xdr:cNvSpPr/>
      </xdr:nvSpPr>
      <xdr:spPr>
        <a:xfrm>
          <a:off x="965200" y="9806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89218</xdr:rowOff>
    </xdr:from>
    <xdr:to>
      <xdr:col>24</xdr:col>
      <xdr:colOff>114300</xdr:colOff>
      <xdr:row>57</xdr:row>
      <xdr:rowOff>19368</xdr:rowOff>
    </xdr:to>
    <xdr:sp macro="" textlink="">
      <xdr:nvSpPr>
        <xdr:cNvPr id="190" name="楕円 189"/>
        <xdr:cNvSpPr/>
      </xdr:nvSpPr>
      <xdr:spPr>
        <a:xfrm>
          <a:off x="4036060" y="9477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42245</xdr:rowOff>
    </xdr:from>
    <xdr:ext cx="405111" cy="259045"/>
    <xdr:sp macro="" textlink="">
      <xdr:nvSpPr>
        <xdr:cNvPr id="191" name="【橋りょう・トンネル】&#10;有形固定資産減価償却率該当値テキスト"/>
        <xdr:cNvSpPr txBox="1"/>
      </xdr:nvSpPr>
      <xdr:spPr>
        <a:xfrm>
          <a:off x="4124960" y="943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37782</xdr:rowOff>
    </xdr:from>
    <xdr:to>
      <xdr:col>20</xdr:col>
      <xdr:colOff>38100</xdr:colOff>
      <xdr:row>56</xdr:row>
      <xdr:rowOff>139382</xdr:rowOff>
    </xdr:to>
    <xdr:sp macro="" textlink="">
      <xdr:nvSpPr>
        <xdr:cNvPr id="192" name="楕円 191"/>
        <xdr:cNvSpPr/>
      </xdr:nvSpPr>
      <xdr:spPr>
        <a:xfrm>
          <a:off x="3312160" y="94256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88582</xdr:rowOff>
    </xdr:from>
    <xdr:to>
      <xdr:col>24</xdr:col>
      <xdr:colOff>63500</xdr:colOff>
      <xdr:row>56</xdr:row>
      <xdr:rowOff>140018</xdr:rowOff>
    </xdr:to>
    <xdr:cxnSp macro="">
      <xdr:nvCxnSpPr>
        <xdr:cNvPr id="193" name="直線コネクタ 192"/>
        <xdr:cNvCxnSpPr/>
      </xdr:nvCxnSpPr>
      <xdr:spPr>
        <a:xfrm>
          <a:off x="3355340" y="9476422"/>
          <a:ext cx="73152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160655</xdr:rowOff>
    </xdr:from>
    <xdr:to>
      <xdr:col>15</xdr:col>
      <xdr:colOff>101600</xdr:colOff>
      <xdr:row>56</xdr:row>
      <xdr:rowOff>90805</xdr:rowOff>
    </xdr:to>
    <xdr:sp macro="" textlink="">
      <xdr:nvSpPr>
        <xdr:cNvPr id="194" name="楕円 193"/>
        <xdr:cNvSpPr/>
      </xdr:nvSpPr>
      <xdr:spPr>
        <a:xfrm>
          <a:off x="2514600" y="9380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40005</xdr:rowOff>
    </xdr:from>
    <xdr:to>
      <xdr:col>19</xdr:col>
      <xdr:colOff>177800</xdr:colOff>
      <xdr:row>56</xdr:row>
      <xdr:rowOff>88582</xdr:rowOff>
    </xdr:to>
    <xdr:cxnSp macro="">
      <xdr:nvCxnSpPr>
        <xdr:cNvPr id="195" name="直線コネクタ 194"/>
        <xdr:cNvCxnSpPr/>
      </xdr:nvCxnSpPr>
      <xdr:spPr>
        <a:xfrm>
          <a:off x="2565400" y="9427845"/>
          <a:ext cx="78994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120650</xdr:rowOff>
    </xdr:from>
    <xdr:to>
      <xdr:col>10</xdr:col>
      <xdr:colOff>165100</xdr:colOff>
      <xdr:row>56</xdr:row>
      <xdr:rowOff>50800</xdr:rowOff>
    </xdr:to>
    <xdr:sp macro="" textlink="">
      <xdr:nvSpPr>
        <xdr:cNvPr id="196" name="楕円 195"/>
        <xdr:cNvSpPr/>
      </xdr:nvSpPr>
      <xdr:spPr>
        <a:xfrm>
          <a:off x="173990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0</xdr:rowOff>
    </xdr:from>
    <xdr:to>
      <xdr:col>15</xdr:col>
      <xdr:colOff>50800</xdr:colOff>
      <xdr:row>56</xdr:row>
      <xdr:rowOff>40005</xdr:rowOff>
    </xdr:to>
    <xdr:cxnSp macro="">
      <xdr:nvCxnSpPr>
        <xdr:cNvPr id="197" name="直線コネクタ 196"/>
        <xdr:cNvCxnSpPr/>
      </xdr:nvCxnSpPr>
      <xdr:spPr>
        <a:xfrm>
          <a:off x="1790700" y="938784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72072</xdr:rowOff>
    </xdr:from>
    <xdr:to>
      <xdr:col>6</xdr:col>
      <xdr:colOff>38100</xdr:colOff>
      <xdr:row>56</xdr:row>
      <xdr:rowOff>2222</xdr:rowOff>
    </xdr:to>
    <xdr:sp macro="" textlink="">
      <xdr:nvSpPr>
        <xdr:cNvPr id="198" name="楕円 197"/>
        <xdr:cNvSpPr/>
      </xdr:nvSpPr>
      <xdr:spPr>
        <a:xfrm>
          <a:off x="965200" y="9292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122872</xdr:rowOff>
    </xdr:from>
    <xdr:to>
      <xdr:col>10</xdr:col>
      <xdr:colOff>114300</xdr:colOff>
      <xdr:row>56</xdr:row>
      <xdr:rowOff>0</xdr:rowOff>
    </xdr:to>
    <xdr:cxnSp macro="">
      <xdr:nvCxnSpPr>
        <xdr:cNvPr id="199" name="直線コネクタ 198"/>
        <xdr:cNvCxnSpPr/>
      </xdr:nvCxnSpPr>
      <xdr:spPr>
        <a:xfrm>
          <a:off x="1008380" y="9343072"/>
          <a:ext cx="78232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33355</xdr:rowOff>
    </xdr:from>
    <xdr:ext cx="405111" cy="259045"/>
    <xdr:sp macro="" textlink="">
      <xdr:nvSpPr>
        <xdr:cNvPr id="200" name="n_1aveValue【橋りょう・トンネル】&#10;有形固定資産減価償却率"/>
        <xdr:cNvSpPr txBox="1"/>
      </xdr:nvSpPr>
      <xdr:spPr>
        <a:xfrm>
          <a:off x="3170564" y="1009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1" name="n_2aveValue【橋りょう・トンネル】&#10;有形固定資産減価償却率"/>
        <xdr:cNvSpPr txBox="1"/>
      </xdr:nvSpPr>
      <xdr:spPr>
        <a:xfrm>
          <a:off x="23857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170515</xdr:rowOff>
    </xdr:from>
    <xdr:ext cx="405111" cy="259045"/>
    <xdr:sp macro="" textlink="">
      <xdr:nvSpPr>
        <xdr:cNvPr id="202" name="n_3aveValue【橋りょう・トンネル】&#10;有形固定資産減価償却率"/>
        <xdr:cNvSpPr txBox="1"/>
      </xdr:nvSpPr>
      <xdr:spPr>
        <a:xfrm>
          <a:off x="1611004" y="1006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4780</xdr:rowOff>
    </xdr:from>
    <xdr:ext cx="405111" cy="259045"/>
    <xdr:sp macro="" textlink="">
      <xdr:nvSpPr>
        <xdr:cNvPr id="203" name="n_4aveValue【橋りょう・トンネル】&#10;有形固定資産減価償却率"/>
        <xdr:cNvSpPr txBox="1"/>
      </xdr:nvSpPr>
      <xdr:spPr>
        <a:xfrm>
          <a:off x="836304" y="9895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155909</xdr:rowOff>
    </xdr:from>
    <xdr:ext cx="405111" cy="259045"/>
    <xdr:sp macro="" textlink="">
      <xdr:nvSpPr>
        <xdr:cNvPr id="204" name="n_1mainValue【橋りょう・トンネル】&#10;有形固定資産減価償却率"/>
        <xdr:cNvSpPr txBox="1"/>
      </xdr:nvSpPr>
      <xdr:spPr>
        <a:xfrm>
          <a:off x="3170564" y="9208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107332</xdr:rowOff>
    </xdr:from>
    <xdr:ext cx="405111" cy="259045"/>
    <xdr:sp macro="" textlink="">
      <xdr:nvSpPr>
        <xdr:cNvPr id="205" name="n_2mainValue【橋りょう・トンネル】&#10;有形固定資産減価償却率"/>
        <xdr:cNvSpPr txBox="1"/>
      </xdr:nvSpPr>
      <xdr:spPr>
        <a:xfrm>
          <a:off x="2385704" y="915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67327</xdr:rowOff>
    </xdr:from>
    <xdr:ext cx="405111" cy="259045"/>
    <xdr:sp macro="" textlink="">
      <xdr:nvSpPr>
        <xdr:cNvPr id="206" name="n_3mainValue【橋りょう・トンネル】&#10;有形固定資産減価償却率"/>
        <xdr:cNvSpPr txBox="1"/>
      </xdr:nvSpPr>
      <xdr:spPr>
        <a:xfrm>
          <a:off x="161100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18749</xdr:rowOff>
    </xdr:from>
    <xdr:ext cx="405111" cy="259045"/>
    <xdr:sp macro="" textlink="">
      <xdr:nvSpPr>
        <xdr:cNvPr id="207" name="n_4mainValue【橋りょう・トンネル】&#10;有形固定資産減価償却率"/>
        <xdr:cNvSpPr txBox="1"/>
      </xdr:nvSpPr>
      <xdr:spPr>
        <a:xfrm>
          <a:off x="836304" y="9071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7" name="テキスト ボックス 226"/>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9" name="テキスト ボックス 228"/>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1" name="テキスト ボックス 230"/>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3" name="直線コネクタ 232"/>
        <xdr:cNvCxnSpPr/>
      </xdr:nvCxnSpPr>
      <xdr:spPr>
        <a:xfrm flipV="1">
          <a:off x="9219565" y="9324043"/>
          <a:ext cx="0" cy="147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4" name="【橋りょう・トンネル】&#10;一人当たり有形固定資産（償却資産）額最小値テキスト"/>
        <xdr:cNvSpPr txBox="1"/>
      </xdr:nvSpPr>
      <xdr:spPr>
        <a:xfrm>
          <a:off x="9258300" y="107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5" name="直線コネクタ 234"/>
        <xdr:cNvCxnSpPr/>
      </xdr:nvCxnSpPr>
      <xdr:spPr>
        <a:xfrm>
          <a:off x="9154160" y="1079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6" name="【橋りょう・トンネル】&#10;一人当たり有形固定資産（償却資産）額最大値テキスト"/>
        <xdr:cNvSpPr txBox="1"/>
      </xdr:nvSpPr>
      <xdr:spPr>
        <a:xfrm>
          <a:off x="9258300" y="910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7" name="直線コネクタ 236"/>
        <xdr:cNvCxnSpPr/>
      </xdr:nvCxnSpPr>
      <xdr:spPr>
        <a:xfrm>
          <a:off x="9154160" y="93240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8" name="【橋りょう・トンネル】&#10;一人当たり有形固定資産（償却資産）額平均値テキスト"/>
        <xdr:cNvSpPr txBox="1"/>
      </xdr:nvSpPr>
      <xdr:spPr>
        <a:xfrm>
          <a:off x="9258300" y="10223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9" name="フローチャート: 判断 238"/>
        <xdr:cNvSpPr/>
      </xdr:nvSpPr>
      <xdr:spPr>
        <a:xfrm>
          <a:off x="9192260" y="10368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40" name="フローチャート: 判断 239"/>
        <xdr:cNvSpPr/>
      </xdr:nvSpPr>
      <xdr:spPr>
        <a:xfrm>
          <a:off x="8445500" y="1036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41" name="フローチャート: 判断 240"/>
        <xdr:cNvSpPr/>
      </xdr:nvSpPr>
      <xdr:spPr>
        <a:xfrm>
          <a:off x="7670800" y="10373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2" name="フローチャート: 判断 241"/>
        <xdr:cNvSpPr/>
      </xdr:nvSpPr>
      <xdr:spPr>
        <a:xfrm>
          <a:off x="6873240" y="10390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3" name="フローチャート: 判断 242"/>
        <xdr:cNvSpPr/>
      </xdr:nvSpPr>
      <xdr:spPr>
        <a:xfrm>
          <a:off x="6098540" y="1041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134151</xdr:rowOff>
    </xdr:from>
    <xdr:to>
      <xdr:col>55</xdr:col>
      <xdr:colOff>50800</xdr:colOff>
      <xdr:row>64</xdr:row>
      <xdr:rowOff>64301</xdr:rowOff>
    </xdr:to>
    <xdr:sp macro="" textlink="">
      <xdr:nvSpPr>
        <xdr:cNvPr id="249" name="楕円 248"/>
        <xdr:cNvSpPr/>
      </xdr:nvSpPr>
      <xdr:spPr>
        <a:xfrm>
          <a:off x="9192260" y="106954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49078</xdr:rowOff>
    </xdr:from>
    <xdr:ext cx="534377" cy="259045"/>
    <xdr:sp macro="" textlink="">
      <xdr:nvSpPr>
        <xdr:cNvPr id="250" name="【橋りょう・トンネル】&#10;一人当たり有形固定資産（償却資産）額該当値テキスト"/>
        <xdr:cNvSpPr txBox="1"/>
      </xdr:nvSpPr>
      <xdr:spPr>
        <a:xfrm>
          <a:off x="9258300" y="106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134722</xdr:rowOff>
    </xdr:from>
    <xdr:to>
      <xdr:col>50</xdr:col>
      <xdr:colOff>165100</xdr:colOff>
      <xdr:row>64</xdr:row>
      <xdr:rowOff>64872</xdr:rowOff>
    </xdr:to>
    <xdr:sp macro="" textlink="">
      <xdr:nvSpPr>
        <xdr:cNvPr id="251" name="楕円 250"/>
        <xdr:cNvSpPr/>
      </xdr:nvSpPr>
      <xdr:spPr>
        <a:xfrm>
          <a:off x="8445500" y="1069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13501</xdr:rowOff>
    </xdr:from>
    <xdr:to>
      <xdr:col>55</xdr:col>
      <xdr:colOff>0</xdr:colOff>
      <xdr:row>64</xdr:row>
      <xdr:rowOff>14072</xdr:rowOff>
    </xdr:to>
    <xdr:cxnSp macro="">
      <xdr:nvCxnSpPr>
        <xdr:cNvPr id="252" name="直線コネクタ 251"/>
        <xdr:cNvCxnSpPr/>
      </xdr:nvCxnSpPr>
      <xdr:spPr>
        <a:xfrm flipV="1">
          <a:off x="8496300" y="10742461"/>
          <a:ext cx="7239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135358</xdr:rowOff>
    </xdr:from>
    <xdr:to>
      <xdr:col>46</xdr:col>
      <xdr:colOff>38100</xdr:colOff>
      <xdr:row>64</xdr:row>
      <xdr:rowOff>65508</xdr:rowOff>
    </xdr:to>
    <xdr:sp macro="" textlink="">
      <xdr:nvSpPr>
        <xdr:cNvPr id="253" name="楕円 252"/>
        <xdr:cNvSpPr/>
      </xdr:nvSpPr>
      <xdr:spPr>
        <a:xfrm>
          <a:off x="7670800" y="106966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14072</xdr:rowOff>
    </xdr:from>
    <xdr:to>
      <xdr:col>50</xdr:col>
      <xdr:colOff>114300</xdr:colOff>
      <xdr:row>64</xdr:row>
      <xdr:rowOff>14708</xdr:rowOff>
    </xdr:to>
    <xdr:cxnSp macro="">
      <xdr:nvCxnSpPr>
        <xdr:cNvPr id="254" name="直線コネクタ 253"/>
        <xdr:cNvCxnSpPr/>
      </xdr:nvCxnSpPr>
      <xdr:spPr>
        <a:xfrm flipV="1">
          <a:off x="7713980" y="10743032"/>
          <a:ext cx="78232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136273</xdr:rowOff>
    </xdr:from>
    <xdr:to>
      <xdr:col>41</xdr:col>
      <xdr:colOff>101600</xdr:colOff>
      <xdr:row>64</xdr:row>
      <xdr:rowOff>66423</xdr:rowOff>
    </xdr:to>
    <xdr:sp macro="" textlink="">
      <xdr:nvSpPr>
        <xdr:cNvPr id="255" name="楕円 254"/>
        <xdr:cNvSpPr/>
      </xdr:nvSpPr>
      <xdr:spPr>
        <a:xfrm>
          <a:off x="6873240" y="10697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14708</xdr:rowOff>
    </xdr:from>
    <xdr:to>
      <xdr:col>45</xdr:col>
      <xdr:colOff>177800</xdr:colOff>
      <xdr:row>64</xdr:row>
      <xdr:rowOff>15623</xdr:rowOff>
    </xdr:to>
    <xdr:cxnSp macro="">
      <xdr:nvCxnSpPr>
        <xdr:cNvPr id="256" name="直線コネクタ 255"/>
        <xdr:cNvCxnSpPr/>
      </xdr:nvCxnSpPr>
      <xdr:spPr>
        <a:xfrm flipV="1">
          <a:off x="6924040" y="10743668"/>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136518</xdr:rowOff>
    </xdr:from>
    <xdr:to>
      <xdr:col>36</xdr:col>
      <xdr:colOff>165100</xdr:colOff>
      <xdr:row>64</xdr:row>
      <xdr:rowOff>66668</xdr:rowOff>
    </xdr:to>
    <xdr:sp macro="" textlink="">
      <xdr:nvSpPr>
        <xdr:cNvPr id="257" name="楕円 256"/>
        <xdr:cNvSpPr/>
      </xdr:nvSpPr>
      <xdr:spPr>
        <a:xfrm>
          <a:off x="6098540" y="1069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15623</xdr:rowOff>
    </xdr:from>
    <xdr:to>
      <xdr:col>41</xdr:col>
      <xdr:colOff>50800</xdr:colOff>
      <xdr:row>64</xdr:row>
      <xdr:rowOff>15868</xdr:rowOff>
    </xdr:to>
    <xdr:cxnSp macro="">
      <xdr:nvCxnSpPr>
        <xdr:cNvPr id="258" name="直線コネクタ 257"/>
        <xdr:cNvCxnSpPr/>
      </xdr:nvCxnSpPr>
      <xdr:spPr>
        <a:xfrm flipV="1">
          <a:off x="6149340" y="10744583"/>
          <a:ext cx="7747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59" name="n_1aveValue【橋りょう・トンネル】&#10;一人当たり有形固定資産（償却資産）額"/>
        <xdr:cNvSpPr txBox="1"/>
      </xdr:nvSpPr>
      <xdr:spPr>
        <a:xfrm>
          <a:off x="8214575" y="1013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60" name="n_2aveValue【橋りょう・トンネル】&#10;一人当たり有形固定資産（償却資産）額"/>
        <xdr:cNvSpPr txBox="1"/>
      </xdr:nvSpPr>
      <xdr:spPr>
        <a:xfrm>
          <a:off x="7444955" y="101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61" name="n_3aveValue【橋りょう・トンネル】&#10;一人当たり有形固定資産（償却資産）額"/>
        <xdr:cNvSpPr txBox="1"/>
      </xdr:nvSpPr>
      <xdr:spPr>
        <a:xfrm>
          <a:off x="6670255" y="101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62" name="n_4aveValue【橋りょう・トンネル】&#10;一人当たり有形固定資産（償却資産）額"/>
        <xdr:cNvSpPr txBox="1"/>
      </xdr:nvSpPr>
      <xdr:spPr>
        <a:xfrm>
          <a:off x="5872695" y="1019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55999</xdr:rowOff>
    </xdr:from>
    <xdr:ext cx="534377" cy="259045"/>
    <xdr:sp macro="" textlink="">
      <xdr:nvSpPr>
        <xdr:cNvPr id="263" name="n_1mainValue【橋りょう・トンネル】&#10;一人当たり有形固定資産（償却資産）額"/>
        <xdr:cNvSpPr txBox="1"/>
      </xdr:nvSpPr>
      <xdr:spPr>
        <a:xfrm>
          <a:off x="8239271" y="10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56635</xdr:rowOff>
    </xdr:from>
    <xdr:ext cx="534377" cy="259045"/>
    <xdr:sp macro="" textlink="">
      <xdr:nvSpPr>
        <xdr:cNvPr id="264" name="n_2mainValue【橋りょう・トンネル】&#10;一人当たり有形固定資産（償却資産）額"/>
        <xdr:cNvSpPr txBox="1"/>
      </xdr:nvSpPr>
      <xdr:spPr>
        <a:xfrm>
          <a:off x="7477271" y="107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57550</xdr:rowOff>
    </xdr:from>
    <xdr:ext cx="534377" cy="259045"/>
    <xdr:sp macro="" textlink="">
      <xdr:nvSpPr>
        <xdr:cNvPr id="265" name="n_3mainValue【橋りょう・トンネル】&#10;一人当たり有形固定資産（償却資産）額"/>
        <xdr:cNvSpPr txBox="1"/>
      </xdr:nvSpPr>
      <xdr:spPr>
        <a:xfrm>
          <a:off x="6702571" y="107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57795</xdr:rowOff>
    </xdr:from>
    <xdr:ext cx="534377" cy="259045"/>
    <xdr:sp macro="" textlink="">
      <xdr:nvSpPr>
        <xdr:cNvPr id="266" name="n_4mainValue【橋りょう・トンネル】&#10;一人当たり有形固定資産（償却資産）額"/>
        <xdr:cNvSpPr txBox="1"/>
      </xdr:nvSpPr>
      <xdr:spPr>
        <a:xfrm>
          <a:off x="5905011" y="107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91" name="直線コネクタ 290"/>
        <xdr:cNvCxnSpPr/>
      </xdr:nvCxnSpPr>
      <xdr:spPr>
        <a:xfrm flipV="1">
          <a:off x="4086225" y="13020675"/>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2" name="【公営住宅】&#10;有形固定資産減価償却率最小値テキスト"/>
        <xdr:cNvSpPr txBox="1"/>
      </xdr:nvSpPr>
      <xdr:spPr>
        <a:xfrm>
          <a:off x="412496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3" name="直線コネクタ 292"/>
        <xdr:cNvCxnSpPr/>
      </xdr:nvCxnSpPr>
      <xdr:spPr>
        <a:xfrm>
          <a:off x="4020820" y="14289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4" name="【公営住宅】&#10;有形固定資産減価償却率最大値テキスト"/>
        <xdr:cNvSpPr txBox="1"/>
      </xdr:nvSpPr>
      <xdr:spPr>
        <a:xfrm>
          <a:off x="4124960" y="1279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5" name="直線コネクタ 294"/>
        <xdr:cNvCxnSpPr/>
      </xdr:nvCxnSpPr>
      <xdr:spPr>
        <a:xfrm>
          <a:off x="4020820" y="1302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6" name="【公営住宅】&#10;有形固定資産減価償却率平均値テキスト"/>
        <xdr:cNvSpPr txBox="1"/>
      </xdr:nvSpPr>
      <xdr:spPr>
        <a:xfrm>
          <a:off x="4124960" y="13579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7" name="フローチャート: 判断 296"/>
        <xdr:cNvSpPr/>
      </xdr:nvSpPr>
      <xdr:spPr>
        <a:xfrm>
          <a:off x="403606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8" name="フローチャート: 判断 297"/>
        <xdr:cNvSpPr/>
      </xdr:nvSpPr>
      <xdr:spPr>
        <a:xfrm>
          <a:off x="331216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9" name="フローチャート: 判断 298"/>
        <xdr:cNvSpPr/>
      </xdr:nvSpPr>
      <xdr:spPr>
        <a:xfrm>
          <a:off x="2514600" y="139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00" name="フローチャート: 判断 299"/>
        <xdr:cNvSpPr/>
      </xdr:nvSpPr>
      <xdr:spPr>
        <a:xfrm>
          <a:off x="173990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301" name="フローチャート: 判断 300"/>
        <xdr:cNvSpPr/>
      </xdr:nvSpPr>
      <xdr:spPr>
        <a:xfrm>
          <a:off x="96520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52070</xdr:rowOff>
    </xdr:from>
    <xdr:to>
      <xdr:col>24</xdr:col>
      <xdr:colOff>114300</xdr:colOff>
      <xdr:row>84</xdr:row>
      <xdr:rowOff>153670</xdr:rowOff>
    </xdr:to>
    <xdr:sp macro="" textlink="">
      <xdr:nvSpPr>
        <xdr:cNvPr id="307" name="楕円 306"/>
        <xdr:cNvSpPr/>
      </xdr:nvSpPr>
      <xdr:spPr>
        <a:xfrm>
          <a:off x="403606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138447</xdr:rowOff>
    </xdr:from>
    <xdr:ext cx="405111" cy="259045"/>
    <xdr:sp macro="" textlink="">
      <xdr:nvSpPr>
        <xdr:cNvPr id="308" name="【公営住宅】&#10;有形固定資産減価償却率該当値テキスト"/>
        <xdr:cNvSpPr txBox="1"/>
      </xdr:nvSpPr>
      <xdr:spPr>
        <a:xfrm>
          <a:off x="4124960" y="1405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31114</xdr:rowOff>
    </xdr:from>
    <xdr:to>
      <xdr:col>20</xdr:col>
      <xdr:colOff>38100</xdr:colOff>
      <xdr:row>84</xdr:row>
      <xdr:rowOff>132714</xdr:rowOff>
    </xdr:to>
    <xdr:sp macro="" textlink="">
      <xdr:nvSpPr>
        <xdr:cNvPr id="309" name="楕円 308"/>
        <xdr:cNvSpPr/>
      </xdr:nvSpPr>
      <xdr:spPr>
        <a:xfrm>
          <a:off x="3312160" y="141128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81914</xdr:rowOff>
    </xdr:from>
    <xdr:to>
      <xdr:col>24</xdr:col>
      <xdr:colOff>63500</xdr:colOff>
      <xdr:row>84</xdr:row>
      <xdr:rowOff>102870</xdr:rowOff>
    </xdr:to>
    <xdr:cxnSp macro="">
      <xdr:nvCxnSpPr>
        <xdr:cNvPr id="310" name="直線コネクタ 309"/>
        <xdr:cNvCxnSpPr/>
      </xdr:nvCxnSpPr>
      <xdr:spPr>
        <a:xfrm>
          <a:off x="3355340" y="14163674"/>
          <a:ext cx="7315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xdr:rowOff>
    </xdr:from>
    <xdr:to>
      <xdr:col>15</xdr:col>
      <xdr:colOff>101600</xdr:colOff>
      <xdr:row>84</xdr:row>
      <xdr:rowOff>106045</xdr:rowOff>
    </xdr:to>
    <xdr:sp macro="" textlink="">
      <xdr:nvSpPr>
        <xdr:cNvPr id="311" name="楕円 310"/>
        <xdr:cNvSpPr/>
      </xdr:nvSpPr>
      <xdr:spPr>
        <a:xfrm>
          <a:off x="25146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55245</xdr:rowOff>
    </xdr:from>
    <xdr:to>
      <xdr:col>19</xdr:col>
      <xdr:colOff>177800</xdr:colOff>
      <xdr:row>84</xdr:row>
      <xdr:rowOff>81914</xdr:rowOff>
    </xdr:to>
    <xdr:cxnSp macro="">
      <xdr:nvCxnSpPr>
        <xdr:cNvPr id="312" name="直線コネクタ 311"/>
        <xdr:cNvCxnSpPr/>
      </xdr:nvCxnSpPr>
      <xdr:spPr>
        <a:xfrm>
          <a:off x="2565400" y="14137005"/>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149225</xdr:rowOff>
    </xdr:from>
    <xdr:to>
      <xdr:col>10</xdr:col>
      <xdr:colOff>165100</xdr:colOff>
      <xdr:row>84</xdr:row>
      <xdr:rowOff>79375</xdr:rowOff>
    </xdr:to>
    <xdr:sp macro="" textlink="">
      <xdr:nvSpPr>
        <xdr:cNvPr id="313" name="楕円 312"/>
        <xdr:cNvSpPr/>
      </xdr:nvSpPr>
      <xdr:spPr>
        <a:xfrm>
          <a:off x="1739900" y="1406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28575</xdr:rowOff>
    </xdr:from>
    <xdr:to>
      <xdr:col>15</xdr:col>
      <xdr:colOff>50800</xdr:colOff>
      <xdr:row>84</xdr:row>
      <xdr:rowOff>55245</xdr:rowOff>
    </xdr:to>
    <xdr:cxnSp macro="">
      <xdr:nvCxnSpPr>
        <xdr:cNvPr id="314" name="直線コネクタ 313"/>
        <xdr:cNvCxnSpPr/>
      </xdr:nvCxnSpPr>
      <xdr:spPr>
        <a:xfrm>
          <a:off x="1790700" y="1411033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44450</xdr:rowOff>
    </xdr:from>
    <xdr:to>
      <xdr:col>6</xdr:col>
      <xdr:colOff>38100</xdr:colOff>
      <xdr:row>82</xdr:row>
      <xdr:rowOff>146050</xdr:rowOff>
    </xdr:to>
    <xdr:sp macro="" textlink="">
      <xdr:nvSpPr>
        <xdr:cNvPr id="315" name="楕円 314"/>
        <xdr:cNvSpPr/>
      </xdr:nvSpPr>
      <xdr:spPr>
        <a:xfrm>
          <a:off x="965200" y="13790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95250</xdr:rowOff>
    </xdr:from>
    <xdr:to>
      <xdr:col>10</xdr:col>
      <xdr:colOff>114300</xdr:colOff>
      <xdr:row>84</xdr:row>
      <xdr:rowOff>28575</xdr:rowOff>
    </xdr:to>
    <xdr:cxnSp macro="">
      <xdr:nvCxnSpPr>
        <xdr:cNvPr id="316" name="直線コネクタ 315"/>
        <xdr:cNvCxnSpPr/>
      </xdr:nvCxnSpPr>
      <xdr:spPr>
        <a:xfrm>
          <a:off x="1008380" y="13841730"/>
          <a:ext cx="78232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7" name="n_1aveValue【公営住宅】&#10;有形固定資産減価償却率"/>
        <xdr:cNvSpPr txBox="1"/>
      </xdr:nvSpPr>
      <xdr:spPr>
        <a:xfrm>
          <a:off x="317056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18" name="n_2aveValue【公営住宅】&#10;有形固定資産減価償却率"/>
        <xdr:cNvSpPr txBox="1"/>
      </xdr:nvSpPr>
      <xdr:spPr>
        <a:xfrm>
          <a:off x="2385704" y="1373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9" name="n_3aveValue【公営住宅】&#10;有形固定資産減価償却率"/>
        <xdr:cNvSpPr txBox="1"/>
      </xdr:nvSpPr>
      <xdr:spPr>
        <a:xfrm>
          <a:off x="16110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20" name="n_4aveValue【公営住宅】&#10;有形固定資産減価償却率"/>
        <xdr:cNvSpPr txBox="1"/>
      </xdr:nvSpPr>
      <xdr:spPr>
        <a:xfrm>
          <a:off x="836304" y="1402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123841</xdr:rowOff>
    </xdr:from>
    <xdr:ext cx="405111" cy="259045"/>
    <xdr:sp macro="" textlink="">
      <xdr:nvSpPr>
        <xdr:cNvPr id="321" name="n_1mainValue【公営住宅】&#10;有形固定資産減価償却率"/>
        <xdr:cNvSpPr txBox="1"/>
      </xdr:nvSpPr>
      <xdr:spPr>
        <a:xfrm>
          <a:off x="3170564" y="142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97172</xdr:rowOff>
    </xdr:from>
    <xdr:ext cx="405111" cy="259045"/>
    <xdr:sp macro="" textlink="">
      <xdr:nvSpPr>
        <xdr:cNvPr id="322" name="n_2mainValue【公営住宅】&#10;有形固定資産減価償却率"/>
        <xdr:cNvSpPr txBox="1"/>
      </xdr:nvSpPr>
      <xdr:spPr>
        <a:xfrm>
          <a:off x="238570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70502</xdr:rowOff>
    </xdr:from>
    <xdr:ext cx="405111" cy="259045"/>
    <xdr:sp macro="" textlink="">
      <xdr:nvSpPr>
        <xdr:cNvPr id="323" name="n_3mainValue【公営住宅】&#10;有形固定資産減価償却率"/>
        <xdr:cNvSpPr txBox="1"/>
      </xdr:nvSpPr>
      <xdr:spPr>
        <a:xfrm>
          <a:off x="1611004" y="1415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24" name="n_4mainValue【公営住宅】&#10;有形固定資産減価償却率"/>
        <xdr:cNvSpPr txBox="1"/>
      </xdr:nvSpPr>
      <xdr:spPr>
        <a:xfrm>
          <a:off x="83630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5" name="直線コネクタ 334"/>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6" name="テキスト ボックス 335"/>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9" name="直線コネクタ 338"/>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40" name="テキスト ボックス 339"/>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4" name="直線コネクタ 343"/>
        <xdr:cNvCxnSpPr/>
      </xdr:nvCxnSpPr>
      <xdr:spPr>
        <a:xfrm flipV="1">
          <a:off x="9219565" y="1307744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5" name="【公営住宅】&#10;一人当たり面積最小値テキスト"/>
        <xdr:cNvSpPr txBox="1"/>
      </xdr:nvSpPr>
      <xdr:spPr>
        <a:xfrm>
          <a:off x="92583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6" name="直線コネクタ 345"/>
        <xdr:cNvCxnSpPr/>
      </xdr:nvCxnSpPr>
      <xdr:spPr>
        <a:xfrm>
          <a:off x="9154160" y="1431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7" name="【公営住宅】&#10;一人当たり面積最大値テキスト"/>
        <xdr:cNvSpPr txBox="1"/>
      </xdr:nvSpPr>
      <xdr:spPr>
        <a:xfrm>
          <a:off x="9258300" y="1286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8" name="直線コネクタ 347"/>
        <xdr:cNvCxnSpPr/>
      </xdr:nvCxnSpPr>
      <xdr:spPr>
        <a:xfrm>
          <a:off x="9154160" y="130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49" name="【公営住宅】&#10;一人当たり面積平均値テキスト"/>
        <xdr:cNvSpPr txBox="1"/>
      </xdr:nvSpPr>
      <xdr:spPr>
        <a:xfrm>
          <a:off x="9258300" y="138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50" name="フローチャート: 判断 349"/>
        <xdr:cNvSpPr/>
      </xdr:nvSpPr>
      <xdr:spPr>
        <a:xfrm>
          <a:off x="9192260" y="139940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51" name="フローチャート: 判断 350"/>
        <xdr:cNvSpPr/>
      </xdr:nvSpPr>
      <xdr:spPr>
        <a:xfrm>
          <a:off x="8445500" y="14043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2" name="フローチャート: 判断 351"/>
        <xdr:cNvSpPr/>
      </xdr:nvSpPr>
      <xdr:spPr>
        <a:xfrm>
          <a:off x="7670800" y="14035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3" name="フローチャート: 判断 352"/>
        <xdr:cNvSpPr/>
      </xdr:nvSpPr>
      <xdr:spPr>
        <a:xfrm>
          <a:off x="6873240" y="1396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54" name="フローチャート: 判断 353"/>
        <xdr:cNvSpPr/>
      </xdr:nvSpPr>
      <xdr:spPr>
        <a:xfrm>
          <a:off x="609854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60" name="楕円 359"/>
        <xdr:cNvSpPr/>
      </xdr:nvSpPr>
      <xdr:spPr>
        <a:xfrm>
          <a:off x="9192260" y="14217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50816</xdr:rowOff>
    </xdr:from>
    <xdr:ext cx="469744" cy="259045"/>
    <xdr:sp macro="" textlink="">
      <xdr:nvSpPr>
        <xdr:cNvPr id="361" name="【公営住宅】&#10;一人当たり面積該当値テキスト"/>
        <xdr:cNvSpPr txBox="1"/>
      </xdr:nvSpPr>
      <xdr:spPr>
        <a:xfrm>
          <a:off x="9258300" y="141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136461</xdr:rowOff>
    </xdr:from>
    <xdr:to>
      <xdr:col>50</xdr:col>
      <xdr:colOff>165100</xdr:colOff>
      <xdr:row>85</xdr:row>
      <xdr:rowOff>66611</xdr:rowOff>
    </xdr:to>
    <xdr:sp macro="" textlink="">
      <xdr:nvSpPr>
        <xdr:cNvPr id="362" name="楕円 361"/>
        <xdr:cNvSpPr/>
      </xdr:nvSpPr>
      <xdr:spPr>
        <a:xfrm>
          <a:off x="8445500" y="14218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15811</xdr:rowOff>
    </xdr:to>
    <xdr:cxnSp macro="">
      <xdr:nvCxnSpPr>
        <xdr:cNvPr id="363" name="直線コネクタ 362"/>
        <xdr:cNvCxnSpPr/>
      </xdr:nvCxnSpPr>
      <xdr:spPr>
        <a:xfrm flipV="1">
          <a:off x="8496300" y="14264639"/>
          <a:ext cx="7239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136461</xdr:rowOff>
    </xdr:from>
    <xdr:to>
      <xdr:col>46</xdr:col>
      <xdr:colOff>38100</xdr:colOff>
      <xdr:row>85</xdr:row>
      <xdr:rowOff>66611</xdr:rowOff>
    </xdr:to>
    <xdr:sp macro="" textlink="">
      <xdr:nvSpPr>
        <xdr:cNvPr id="364" name="楕円 363"/>
        <xdr:cNvSpPr/>
      </xdr:nvSpPr>
      <xdr:spPr>
        <a:xfrm>
          <a:off x="7670800" y="14218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xdr:rowOff>
    </xdr:from>
    <xdr:to>
      <xdr:col>50</xdr:col>
      <xdr:colOff>114300</xdr:colOff>
      <xdr:row>85</xdr:row>
      <xdr:rowOff>15811</xdr:rowOff>
    </xdr:to>
    <xdr:cxnSp macro="">
      <xdr:nvCxnSpPr>
        <xdr:cNvPr id="365" name="直線コネクタ 364"/>
        <xdr:cNvCxnSpPr/>
      </xdr:nvCxnSpPr>
      <xdr:spPr>
        <a:xfrm>
          <a:off x="7713980" y="142652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136461</xdr:rowOff>
    </xdr:from>
    <xdr:to>
      <xdr:col>41</xdr:col>
      <xdr:colOff>101600</xdr:colOff>
      <xdr:row>85</xdr:row>
      <xdr:rowOff>66611</xdr:rowOff>
    </xdr:to>
    <xdr:sp macro="" textlink="">
      <xdr:nvSpPr>
        <xdr:cNvPr id="366" name="楕円 365"/>
        <xdr:cNvSpPr/>
      </xdr:nvSpPr>
      <xdr:spPr>
        <a:xfrm>
          <a:off x="6873240" y="14218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15811</xdr:rowOff>
    </xdr:from>
    <xdr:to>
      <xdr:col>45</xdr:col>
      <xdr:colOff>177800</xdr:colOff>
      <xdr:row>85</xdr:row>
      <xdr:rowOff>15811</xdr:rowOff>
    </xdr:to>
    <xdr:cxnSp macro="">
      <xdr:nvCxnSpPr>
        <xdr:cNvPr id="367" name="直線コネクタ 366"/>
        <xdr:cNvCxnSpPr/>
      </xdr:nvCxnSpPr>
      <xdr:spPr>
        <a:xfrm>
          <a:off x="6924040" y="142652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137033</xdr:rowOff>
    </xdr:from>
    <xdr:to>
      <xdr:col>36</xdr:col>
      <xdr:colOff>165100</xdr:colOff>
      <xdr:row>85</xdr:row>
      <xdr:rowOff>67183</xdr:rowOff>
    </xdr:to>
    <xdr:sp macro="" textlink="">
      <xdr:nvSpPr>
        <xdr:cNvPr id="368" name="楕円 367"/>
        <xdr:cNvSpPr/>
      </xdr:nvSpPr>
      <xdr:spPr>
        <a:xfrm>
          <a:off x="6098540" y="14218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15811</xdr:rowOff>
    </xdr:from>
    <xdr:to>
      <xdr:col>41</xdr:col>
      <xdr:colOff>50800</xdr:colOff>
      <xdr:row>85</xdr:row>
      <xdr:rowOff>16383</xdr:rowOff>
    </xdr:to>
    <xdr:cxnSp macro="">
      <xdr:nvCxnSpPr>
        <xdr:cNvPr id="369" name="直線コネクタ 368"/>
        <xdr:cNvCxnSpPr/>
      </xdr:nvCxnSpPr>
      <xdr:spPr>
        <a:xfrm flipV="1">
          <a:off x="6149340" y="14265211"/>
          <a:ext cx="7747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70" name="n_1aveValue【公営住宅】&#10;一人当たり面積"/>
        <xdr:cNvSpPr txBox="1"/>
      </xdr:nvSpPr>
      <xdr:spPr>
        <a:xfrm>
          <a:off x="8271587" y="1382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71" name="n_2aveValue【公営住宅】&#10;一人当たり面積"/>
        <xdr:cNvSpPr txBox="1"/>
      </xdr:nvSpPr>
      <xdr:spPr>
        <a:xfrm>
          <a:off x="7509587" y="1381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2" name="n_3aveValue【公営住宅】&#10;一人当たり面積"/>
        <xdr:cNvSpPr txBox="1"/>
      </xdr:nvSpPr>
      <xdr:spPr>
        <a:xfrm>
          <a:off x="67120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73" name="n_4aveValue【公営住宅】&#10;一人当たり面積"/>
        <xdr:cNvSpPr txBox="1"/>
      </xdr:nvSpPr>
      <xdr:spPr>
        <a:xfrm>
          <a:off x="593732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57738</xdr:rowOff>
    </xdr:from>
    <xdr:ext cx="469744" cy="259045"/>
    <xdr:sp macro="" textlink="">
      <xdr:nvSpPr>
        <xdr:cNvPr id="374" name="n_1mainValue【公営住宅】&#10;一人当たり面積"/>
        <xdr:cNvSpPr txBox="1"/>
      </xdr:nvSpPr>
      <xdr:spPr>
        <a:xfrm>
          <a:off x="8271587" y="1430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57738</xdr:rowOff>
    </xdr:from>
    <xdr:ext cx="469744" cy="259045"/>
    <xdr:sp macro="" textlink="">
      <xdr:nvSpPr>
        <xdr:cNvPr id="375" name="n_2mainValue【公営住宅】&#10;一人当たり面積"/>
        <xdr:cNvSpPr txBox="1"/>
      </xdr:nvSpPr>
      <xdr:spPr>
        <a:xfrm>
          <a:off x="7509587" y="1430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57738</xdr:rowOff>
    </xdr:from>
    <xdr:ext cx="469744" cy="259045"/>
    <xdr:sp macro="" textlink="">
      <xdr:nvSpPr>
        <xdr:cNvPr id="376" name="n_3mainValue【公営住宅】&#10;一人当たり面積"/>
        <xdr:cNvSpPr txBox="1"/>
      </xdr:nvSpPr>
      <xdr:spPr>
        <a:xfrm>
          <a:off x="6712027" y="1430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58310</xdr:rowOff>
    </xdr:from>
    <xdr:ext cx="469744" cy="259045"/>
    <xdr:sp macro="" textlink="">
      <xdr:nvSpPr>
        <xdr:cNvPr id="377" name="n_4mainValue【公営住宅】&#10;一人当たり面積"/>
        <xdr:cNvSpPr txBox="1"/>
      </xdr:nvSpPr>
      <xdr:spPr>
        <a:xfrm>
          <a:off x="5937327" y="1430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5" name="直線コネクタ 40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6" name="テキスト ボックス 405"/>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7" name="直線コネクタ 40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8" name="テキスト ボックス 40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9" name="直線コネクタ 40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0" name="テキスト ボックス 40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1" name="直線コネクタ 41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2" name="テキスト ボックス 41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16" name="直線コネクタ 415"/>
        <xdr:cNvCxnSpPr/>
      </xdr:nvCxnSpPr>
      <xdr:spPr>
        <a:xfrm flipV="1">
          <a:off x="14375764" y="5587746"/>
          <a:ext cx="0" cy="114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17" name="【認定こども園・幼稚園・保育所】&#10;有形固定資産減価償却率最小値テキスト"/>
        <xdr:cNvSpPr txBox="1"/>
      </xdr:nvSpPr>
      <xdr:spPr>
        <a:xfrm>
          <a:off x="14414500" y="673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18" name="直線コネクタ 417"/>
        <xdr:cNvCxnSpPr/>
      </xdr:nvCxnSpPr>
      <xdr:spPr>
        <a:xfrm>
          <a:off x="14287500" y="6733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19" name="【認定こども園・幼稚園・保育所】&#10;有形固定資産減価償却率最大値テキスト"/>
        <xdr:cNvSpPr txBox="1"/>
      </xdr:nvSpPr>
      <xdr:spPr>
        <a:xfrm>
          <a:off x="1441450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20" name="直線コネクタ 419"/>
        <xdr:cNvCxnSpPr/>
      </xdr:nvCxnSpPr>
      <xdr:spPr>
        <a:xfrm>
          <a:off x="14287500" y="558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421" name="【認定こども園・幼稚園・保育所】&#10;有形固定資産減価償却率平均値テキスト"/>
        <xdr:cNvSpPr txBox="1"/>
      </xdr:nvSpPr>
      <xdr:spPr>
        <a:xfrm>
          <a:off x="14414500" y="5865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22" name="フローチャート: 判断 421"/>
        <xdr:cNvSpPr/>
      </xdr:nvSpPr>
      <xdr:spPr>
        <a:xfrm>
          <a:off x="14325600" y="588365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23" name="フローチャート: 判断 422"/>
        <xdr:cNvSpPr/>
      </xdr:nvSpPr>
      <xdr:spPr>
        <a:xfrm>
          <a:off x="1357884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24" name="フローチャート: 判断 423"/>
        <xdr:cNvSpPr/>
      </xdr:nvSpPr>
      <xdr:spPr>
        <a:xfrm>
          <a:off x="12804140" y="5850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25" name="フローチャート: 判断 424"/>
        <xdr:cNvSpPr/>
      </xdr:nvSpPr>
      <xdr:spPr>
        <a:xfrm>
          <a:off x="12029440" y="5832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26" name="フローチャート: 判断 425"/>
        <xdr:cNvSpPr/>
      </xdr:nvSpPr>
      <xdr:spPr>
        <a:xfrm>
          <a:off x="11231880" y="5837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27686</xdr:rowOff>
    </xdr:from>
    <xdr:to>
      <xdr:col>85</xdr:col>
      <xdr:colOff>177800</xdr:colOff>
      <xdr:row>33</xdr:row>
      <xdr:rowOff>129286</xdr:rowOff>
    </xdr:to>
    <xdr:sp macro="" textlink="">
      <xdr:nvSpPr>
        <xdr:cNvPr id="432" name="楕円 431"/>
        <xdr:cNvSpPr/>
      </xdr:nvSpPr>
      <xdr:spPr>
        <a:xfrm>
          <a:off x="14325600" y="55598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129303</xdr:rowOff>
    </xdr:from>
    <xdr:ext cx="405111" cy="259045"/>
    <xdr:sp macro="" textlink="">
      <xdr:nvSpPr>
        <xdr:cNvPr id="433" name="【認定こども園・幼稚園・保育所】&#10;有形固定資産減価償却率該当値テキスト"/>
        <xdr:cNvSpPr txBox="1"/>
      </xdr:nvSpPr>
      <xdr:spPr>
        <a:xfrm>
          <a:off x="14414500" y="549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146558</xdr:rowOff>
    </xdr:from>
    <xdr:to>
      <xdr:col>81</xdr:col>
      <xdr:colOff>101600</xdr:colOff>
      <xdr:row>33</xdr:row>
      <xdr:rowOff>76708</xdr:rowOff>
    </xdr:to>
    <xdr:sp macro="" textlink="">
      <xdr:nvSpPr>
        <xdr:cNvPr id="434" name="楕円 433"/>
        <xdr:cNvSpPr/>
      </xdr:nvSpPr>
      <xdr:spPr>
        <a:xfrm>
          <a:off x="13578840" y="551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25908</xdr:rowOff>
    </xdr:from>
    <xdr:to>
      <xdr:col>85</xdr:col>
      <xdr:colOff>127000</xdr:colOff>
      <xdr:row>33</xdr:row>
      <xdr:rowOff>78486</xdr:rowOff>
    </xdr:to>
    <xdr:cxnSp macro="">
      <xdr:nvCxnSpPr>
        <xdr:cNvPr id="435" name="直線コネクタ 434"/>
        <xdr:cNvCxnSpPr/>
      </xdr:nvCxnSpPr>
      <xdr:spPr>
        <a:xfrm>
          <a:off x="13629640" y="5558028"/>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23114</xdr:rowOff>
    </xdr:from>
    <xdr:to>
      <xdr:col>76</xdr:col>
      <xdr:colOff>165100</xdr:colOff>
      <xdr:row>36</xdr:row>
      <xdr:rowOff>124714</xdr:rowOff>
    </xdr:to>
    <xdr:sp macro="" textlink="">
      <xdr:nvSpPr>
        <xdr:cNvPr id="436" name="楕円 435"/>
        <xdr:cNvSpPr/>
      </xdr:nvSpPr>
      <xdr:spPr>
        <a:xfrm>
          <a:off x="1280414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25908</xdr:rowOff>
    </xdr:from>
    <xdr:to>
      <xdr:col>81</xdr:col>
      <xdr:colOff>50800</xdr:colOff>
      <xdr:row>36</xdr:row>
      <xdr:rowOff>73914</xdr:rowOff>
    </xdr:to>
    <xdr:cxnSp macro="">
      <xdr:nvCxnSpPr>
        <xdr:cNvPr id="437" name="直線コネクタ 436"/>
        <xdr:cNvCxnSpPr/>
      </xdr:nvCxnSpPr>
      <xdr:spPr>
        <a:xfrm flipV="1">
          <a:off x="12854940" y="5558028"/>
          <a:ext cx="774700" cy="55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38" name="楕円 437"/>
        <xdr:cNvSpPr/>
      </xdr:nvSpPr>
      <xdr:spPr>
        <a:xfrm>
          <a:off x="12029440" y="601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36</xdr:row>
      <xdr:rowOff>73914</xdr:rowOff>
    </xdr:to>
    <xdr:cxnSp macro="">
      <xdr:nvCxnSpPr>
        <xdr:cNvPr id="439" name="直線コネクタ 438"/>
        <xdr:cNvCxnSpPr/>
      </xdr:nvCxnSpPr>
      <xdr:spPr>
        <a:xfrm>
          <a:off x="12072620" y="6065520"/>
          <a:ext cx="7823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48260</xdr:rowOff>
    </xdr:from>
    <xdr:to>
      <xdr:col>67</xdr:col>
      <xdr:colOff>101600</xdr:colOff>
      <xdr:row>34</xdr:row>
      <xdr:rowOff>149860</xdr:rowOff>
    </xdr:to>
    <xdr:sp macro="" textlink="">
      <xdr:nvSpPr>
        <xdr:cNvPr id="440" name="楕円 439"/>
        <xdr:cNvSpPr/>
      </xdr:nvSpPr>
      <xdr:spPr>
        <a:xfrm>
          <a:off x="1123188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99060</xdr:rowOff>
    </xdr:from>
    <xdr:to>
      <xdr:col>71</xdr:col>
      <xdr:colOff>177800</xdr:colOff>
      <xdr:row>36</xdr:row>
      <xdr:rowOff>30480</xdr:rowOff>
    </xdr:to>
    <xdr:cxnSp macro="">
      <xdr:nvCxnSpPr>
        <xdr:cNvPr id="441" name="直線コネクタ 440"/>
        <xdr:cNvCxnSpPr/>
      </xdr:nvCxnSpPr>
      <xdr:spPr>
        <a:xfrm>
          <a:off x="11282680" y="5798820"/>
          <a:ext cx="78994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442" name="n_1aveValue【認定こども園・幼稚園・保育所】&#10;有形固定資産減価償却率"/>
        <xdr:cNvSpPr txBox="1"/>
      </xdr:nvSpPr>
      <xdr:spPr>
        <a:xfrm>
          <a:off x="134372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43" name="n_2aveValue【認定こども園・幼稚園・保育所】&#10;有形固定資産減価償却率"/>
        <xdr:cNvSpPr txBox="1"/>
      </xdr:nvSpPr>
      <xdr:spPr>
        <a:xfrm>
          <a:off x="126752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44" name="n_3aveValue【認定こども園・幼稚園・保育所】&#10;有形固定資産減価償却率"/>
        <xdr:cNvSpPr txBox="1"/>
      </xdr:nvSpPr>
      <xdr:spPr>
        <a:xfrm>
          <a:off x="11900544" y="561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58691</xdr:rowOff>
    </xdr:from>
    <xdr:ext cx="405111" cy="259045"/>
    <xdr:sp macro="" textlink="">
      <xdr:nvSpPr>
        <xdr:cNvPr id="445" name="n_4aveValue【認定こども園・幼稚園・保育所】&#10;有形固定資産減価償却率"/>
        <xdr:cNvSpPr txBox="1"/>
      </xdr:nvSpPr>
      <xdr:spPr>
        <a:xfrm>
          <a:off x="11102984" y="59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93235</xdr:rowOff>
    </xdr:from>
    <xdr:ext cx="405111" cy="259045"/>
    <xdr:sp macro="" textlink="">
      <xdr:nvSpPr>
        <xdr:cNvPr id="446" name="n_1mainValue【認定こども園・幼稚園・保育所】&#10;有形固定資産減価償却率"/>
        <xdr:cNvSpPr txBox="1"/>
      </xdr:nvSpPr>
      <xdr:spPr>
        <a:xfrm>
          <a:off x="13437244" y="52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115841</xdr:rowOff>
    </xdr:from>
    <xdr:ext cx="405111" cy="259045"/>
    <xdr:sp macro="" textlink="">
      <xdr:nvSpPr>
        <xdr:cNvPr id="447" name="n_2mainValue【認定こども園・幼稚園・保育所】&#10;有形固定資産減価償却率"/>
        <xdr:cNvSpPr txBox="1"/>
      </xdr:nvSpPr>
      <xdr:spPr>
        <a:xfrm>
          <a:off x="12675244"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72407</xdr:rowOff>
    </xdr:from>
    <xdr:ext cx="405111" cy="259045"/>
    <xdr:sp macro="" textlink="">
      <xdr:nvSpPr>
        <xdr:cNvPr id="448" name="n_3mainValue【認定こども園・幼稚園・保育所】&#10;有形固定資産減価償却率"/>
        <xdr:cNvSpPr txBox="1"/>
      </xdr:nvSpPr>
      <xdr:spPr>
        <a:xfrm>
          <a:off x="119005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166387</xdr:rowOff>
    </xdr:from>
    <xdr:ext cx="405111" cy="259045"/>
    <xdr:sp macro="" textlink="">
      <xdr:nvSpPr>
        <xdr:cNvPr id="449" name="n_4mainValue【認定こども園・幼稚園・保育所】&#10;有形固定資産減価償却率"/>
        <xdr:cNvSpPr txBox="1"/>
      </xdr:nvSpPr>
      <xdr:spPr>
        <a:xfrm>
          <a:off x="1110298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73" name="直線コネクタ 472"/>
        <xdr:cNvCxnSpPr/>
      </xdr:nvCxnSpPr>
      <xdr:spPr>
        <a:xfrm flipV="1">
          <a:off x="19509104" y="57378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4" name="【認定こども園・幼稚園・保育所】&#10;一人当たり面積最小値テキスト"/>
        <xdr:cNvSpPr txBox="1"/>
      </xdr:nvSpPr>
      <xdr:spPr>
        <a:xfrm>
          <a:off x="1954784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5" name="直線コネクタ 474"/>
        <xdr:cNvCxnSpPr/>
      </xdr:nvCxnSpPr>
      <xdr:spPr>
        <a:xfrm>
          <a:off x="194437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76" name="【認定こども園・幼稚園・保育所】&#10;一人当たり面積最大値テキスト"/>
        <xdr:cNvSpPr txBox="1"/>
      </xdr:nvSpPr>
      <xdr:spPr>
        <a:xfrm>
          <a:off x="1954784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77" name="直線コネクタ 476"/>
        <xdr:cNvCxnSpPr/>
      </xdr:nvCxnSpPr>
      <xdr:spPr>
        <a:xfrm>
          <a:off x="1944370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8" name="【認定こども園・幼稚園・保育所】&#10;一人当たり面積平均値テキスト"/>
        <xdr:cNvSpPr txBox="1"/>
      </xdr:nvSpPr>
      <xdr:spPr>
        <a:xfrm>
          <a:off x="1954784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9" name="フローチャート: 判断 478"/>
        <xdr:cNvSpPr/>
      </xdr:nvSpPr>
      <xdr:spPr>
        <a:xfrm>
          <a:off x="194589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80" name="フローチャート: 判断 479"/>
        <xdr:cNvSpPr/>
      </xdr:nvSpPr>
      <xdr:spPr>
        <a:xfrm>
          <a:off x="1873504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1" name="フローチャート: 判断 480"/>
        <xdr:cNvSpPr/>
      </xdr:nvSpPr>
      <xdr:spPr>
        <a:xfrm>
          <a:off x="179374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2" name="フローチャート: 判断 481"/>
        <xdr:cNvSpPr/>
      </xdr:nvSpPr>
      <xdr:spPr>
        <a:xfrm>
          <a:off x="171627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3" name="フローチャート: 判断 482"/>
        <xdr:cNvSpPr/>
      </xdr:nvSpPr>
      <xdr:spPr>
        <a:xfrm>
          <a:off x="1638808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89" name="楕円 488"/>
        <xdr:cNvSpPr/>
      </xdr:nvSpPr>
      <xdr:spPr>
        <a:xfrm>
          <a:off x="1945894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490" name="【認定こども園・幼稚園・保育所】&#10;一人当たり面積該当値テキスト"/>
        <xdr:cNvSpPr txBox="1"/>
      </xdr:nvSpPr>
      <xdr:spPr>
        <a:xfrm>
          <a:off x="19547840" y="68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33020</xdr:rowOff>
    </xdr:from>
    <xdr:to>
      <xdr:col>112</xdr:col>
      <xdr:colOff>38100</xdr:colOff>
      <xdr:row>41</xdr:row>
      <xdr:rowOff>134620</xdr:rowOff>
    </xdr:to>
    <xdr:sp macro="" textlink="">
      <xdr:nvSpPr>
        <xdr:cNvPr id="491" name="楕円 490"/>
        <xdr:cNvSpPr/>
      </xdr:nvSpPr>
      <xdr:spPr>
        <a:xfrm>
          <a:off x="18735040" y="6906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83820</xdr:rowOff>
    </xdr:from>
    <xdr:to>
      <xdr:col>116</xdr:col>
      <xdr:colOff>63500</xdr:colOff>
      <xdr:row>41</xdr:row>
      <xdr:rowOff>83820</xdr:rowOff>
    </xdr:to>
    <xdr:cxnSp macro="">
      <xdr:nvCxnSpPr>
        <xdr:cNvPr id="492" name="直線コネクタ 491"/>
        <xdr:cNvCxnSpPr/>
      </xdr:nvCxnSpPr>
      <xdr:spPr>
        <a:xfrm>
          <a:off x="18778220" y="69570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93" name="楕円 492"/>
        <xdr:cNvSpPr/>
      </xdr:nvSpPr>
      <xdr:spPr>
        <a:xfrm>
          <a:off x="1793748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83820</xdr:rowOff>
    </xdr:from>
    <xdr:to>
      <xdr:col>111</xdr:col>
      <xdr:colOff>177800</xdr:colOff>
      <xdr:row>41</xdr:row>
      <xdr:rowOff>87630</xdr:rowOff>
    </xdr:to>
    <xdr:cxnSp macro="">
      <xdr:nvCxnSpPr>
        <xdr:cNvPr id="494" name="直線コネクタ 493"/>
        <xdr:cNvCxnSpPr/>
      </xdr:nvCxnSpPr>
      <xdr:spPr>
        <a:xfrm flipV="1">
          <a:off x="17988280" y="69570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495" name="楕円 494"/>
        <xdr:cNvSpPr/>
      </xdr:nvSpPr>
      <xdr:spPr>
        <a:xfrm>
          <a:off x="1716278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87630</xdr:rowOff>
    </xdr:to>
    <xdr:cxnSp macro="">
      <xdr:nvCxnSpPr>
        <xdr:cNvPr id="496" name="直線コネクタ 495"/>
        <xdr:cNvCxnSpPr/>
      </xdr:nvCxnSpPr>
      <xdr:spPr>
        <a:xfrm>
          <a:off x="17213580" y="69608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36830</xdr:rowOff>
    </xdr:from>
    <xdr:to>
      <xdr:col>98</xdr:col>
      <xdr:colOff>38100</xdr:colOff>
      <xdr:row>41</xdr:row>
      <xdr:rowOff>138430</xdr:rowOff>
    </xdr:to>
    <xdr:sp macro="" textlink="">
      <xdr:nvSpPr>
        <xdr:cNvPr id="497" name="楕円 496"/>
        <xdr:cNvSpPr/>
      </xdr:nvSpPr>
      <xdr:spPr>
        <a:xfrm>
          <a:off x="16388080" y="6910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87630</xdr:rowOff>
    </xdr:from>
    <xdr:to>
      <xdr:col>102</xdr:col>
      <xdr:colOff>114300</xdr:colOff>
      <xdr:row>41</xdr:row>
      <xdr:rowOff>87630</xdr:rowOff>
    </xdr:to>
    <xdr:cxnSp macro="">
      <xdr:nvCxnSpPr>
        <xdr:cNvPr id="498" name="直線コネクタ 497"/>
        <xdr:cNvCxnSpPr/>
      </xdr:nvCxnSpPr>
      <xdr:spPr>
        <a:xfrm>
          <a:off x="16431260" y="69608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99" name="n_1aveValue【認定こども園・幼稚園・保育所】&#10;一人当たり面積"/>
        <xdr:cNvSpPr txBox="1"/>
      </xdr:nvSpPr>
      <xdr:spPr>
        <a:xfrm>
          <a:off x="185611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0" name="n_2aveValue【認定こども園・幼稚園・保育所】&#10;一人当たり面積"/>
        <xdr:cNvSpPr txBox="1"/>
      </xdr:nvSpPr>
      <xdr:spPr>
        <a:xfrm>
          <a:off x="177762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01" name="n_3aveValue【認定こども園・幼稚園・保育所】&#10;一人当たり面積"/>
        <xdr:cNvSpPr txBox="1"/>
      </xdr:nvSpPr>
      <xdr:spPr>
        <a:xfrm>
          <a:off x="170015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2" name="n_4aveValue【認定こども園・幼稚園・保育所】&#10;一人当たり面積"/>
        <xdr:cNvSpPr txBox="1"/>
      </xdr:nvSpPr>
      <xdr:spPr>
        <a:xfrm>
          <a:off x="162268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125747</xdr:rowOff>
    </xdr:from>
    <xdr:ext cx="469744" cy="259045"/>
    <xdr:sp macro="" textlink="">
      <xdr:nvSpPr>
        <xdr:cNvPr id="503" name="n_1mainValue【認定こども園・幼稚園・保育所】&#10;一人当たり面積"/>
        <xdr:cNvSpPr txBox="1"/>
      </xdr:nvSpPr>
      <xdr:spPr>
        <a:xfrm>
          <a:off x="185611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504" name="n_2mainValue【認定こども園・幼稚園・保育所】&#10;一人当たり面積"/>
        <xdr:cNvSpPr txBox="1"/>
      </xdr:nvSpPr>
      <xdr:spPr>
        <a:xfrm>
          <a:off x="1777626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505" name="n_3mainValue【認定こども園・幼稚園・保育所】&#10;一人当たり面積"/>
        <xdr:cNvSpPr txBox="1"/>
      </xdr:nvSpPr>
      <xdr:spPr>
        <a:xfrm>
          <a:off x="1700156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129557</xdr:rowOff>
    </xdr:from>
    <xdr:ext cx="469744" cy="259045"/>
    <xdr:sp macro="" textlink="">
      <xdr:nvSpPr>
        <xdr:cNvPr id="506" name="n_4mainValue【認定こども園・幼稚園・保育所】&#10;一人当たり面積"/>
        <xdr:cNvSpPr txBox="1"/>
      </xdr:nvSpPr>
      <xdr:spPr>
        <a:xfrm>
          <a:off x="1622686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31" name="直線コネクタ 530"/>
        <xdr:cNvCxnSpPr/>
      </xdr:nvCxnSpPr>
      <xdr:spPr>
        <a:xfrm flipV="1">
          <a:off x="14375764" y="929259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2" name="【学校施設】&#10;有形固定資産減価償却率最小値テキスト"/>
        <xdr:cNvSpPr txBox="1"/>
      </xdr:nvSpPr>
      <xdr:spPr>
        <a:xfrm>
          <a:off x="144145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3" name="直線コネクタ 532"/>
        <xdr:cNvCxnSpPr/>
      </xdr:nvCxnSpPr>
      <xdr:spPr>
        <a:xfrm>
          <a:off x="14287500" y="1088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4" name="【学校施設】&#10;有形固定資産減価償却率最大値テキスト"/>
        <xdr:cNvSpPr txBox="1"/>
      </xdr:nvSpPr>
      <xdr:spPr>
        <a:xfrm>
          <a:off x="14414500" y="907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5" name="直線コネクタ 534"/>
        <xdr:cNvCxnSpPr/>
      </xdr:nvCxnSpPr>
      <xdr:spPr>
        <a:xfrm>
          <a:off x="14287500" y="929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536" name="【学校施設】&#10;有形固定資産減価償却率平均値テキスト"/>
        <xdr:cNvSpPr txBox="1"/>
      </xdr:nvSpPr>
      <xdr:spPr>
        <a:xfrm>
          <a:off x="14414500" y="1018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7" name="フローチャート: 判断 536"/>
        <xdr:cNvSpPr/>
      </xdr:nvSpPr>
      <xdr:spPr>
        <a:xfrm>
          <a:off x="14325600" y="102095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38" name="フローチャート: 判断 537"/>
        <xdr:cNvSpPr/>
      </xdr:nvSpPr>
      <xdr:spPr>
        <a:xfrm>
          <a:off x="13578840" y="1020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39" name="フローチャート: 判断 538"/>
        <xdr:cNvSpPr/>
      </xdr:nvSpPr>
      <xdr:spPr>
        <a:xfrm>
          <a:off x="128041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40" name="フローチャート: 判断 539"/>
        <xdr:cNvSpPr/>
      </xdr:nvSpPr>
      <xdr:spPr>
        <a:xfrm>
          <a:off x="12029440" y="1008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41" name="フローチャート: 判断 540"/>
        <xdr:cNvSpPr/>
      </xdr:nvSpPr>
      <xdr:spPr>
        <a:xfrm>
          <a:off x="1123188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7" name="楕円 546"/>
        <xdr:cNvSpPr/>
      </xdr:nvSpPr>
      <xdr:spPr>
        <a:xfrm>
          <a:off x="14325600" y="9977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548" name="【学校施設】&#10;有形固定資産減価償却率該当値テキスト"/>
        <xdr:cNvSpPr txBox="1"/>
      </xdr:nvSpPr>
      <xdr:spPr>
        <a:xfrm>
          <a:off x="144145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49" name="楕円 548"/>
        <xdr:cNvSpPr/>
      </xdr:nvSpPr>
      <xdr:spPr>
        <a:xfrm>
          <a:off x="1357884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137160</xdr:rowOff>
    </xdr:to>
    <xdr:cxnSp macro="">
      <xdr:nvCxnSpPr>
        <xdr:cNvPr id="550" name="直線コネクタ 549"/>
        <xdr:cNvCxnSpPr/>
      </xdr:nvCxnSpPr>
      <xdr:spPr>
        <a:xfrm>
          <a:off x="13629640" y="9947910"/>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51" name="楕円 550"/>
        <xdr:cNvSpPr/>
      </xdr:nvSpPr>
      <xdr:spPr>
        <a:xfrm>
          <a:off x="12804140" y="981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59</xdr:row>
      <xdr:rowOff>57150</xdr:rowOff>
    </xdr:to>
    <xdr:cxnSp macro="">
      <xdr:nvCxnSpPr>
        <xdr:cNvPr id="552" name="直線コネクタ 551"/>
        <xdr:cNvCxnSpPr/>
      </xdr:nvCxnSpPr>
      <xdr:spPr>
        <a:xfrm>
          <a:off x="12854940" y="9864090"/>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53" name="楕円 552"/>
        <xdr:cNvSpPr/>
      </xdr:nvSpPr>
      <xdr:spPr>
        <a:xfrm>
          <a:off x="12029440" y="9748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140970</xdr:rowOff>
    </xdr:to>
    <xdr:cxnSp macro="">
      <xdr:nvCxnSpPr>
        <xdr:cNvPr id="554" name="直線コネクタ 553"/>
        <xdr:cNvCxnSpPr/>
      </xdr:nvCxnSpPr>
      <xdr:spPr>
        <a:xfrm>
          <a:off x="12072620" y="9799320"/>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147320</xdr:rowOff>
    </xdr:from>
    <xdr:to>
      <xdr:col>67</xdr:col>
      <xdr:colOff>101600</xdr:colOff>
      <xdr:row>56</xdr:row>
      <xdr:rowOff>77470</xdr:rowOff>
    </xdr:to>
    <xdr:sp macro="" textlink="">
      <xdr:nvSpPr>
        <xdr:cNvPr id="555" name="楕円 554"/>
        <xdr:cNvSpPr/>
      </xdr:nvSpPr>
      <xdr:spPr>
        <a:xfrm>
          <a:off x="11231880" y="9367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26670</xdr:rowOff>
    </xdr:from>
    <xdr:to>
      <xdr:col>71</xdr:col>
      <xdr:colOff>177800</xdr:colOff>
      <xdr:row>58</xdr:row>
      <xdr:rowOff>76200</xdr:rowOff>
    </xdr:to>
    <xdr:cxnSp macro="">
      <xdr:nvCxnSpPr>
        <xdr:cNvPr id="556" name="直線コネクタ 555"/>
        <xdr:cNvCxnSpPr/>
      </xdr:nvCxnSpPr>
      <xdr:spPr>
        <a:xfrm>
          <a:off x="11282680" y="9414510"/>
          <a:ext cx="78994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57" name="n_1aveValue【学校施設】&#10;有形固定資産減価償却率"/>
        <xdr:cNvSpPr txBox="1"/>
      </xdr:nvSpPr>
      <xdr:spPr>
        <a:xfrm>
          <a:off x="134372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58" name="n_2aveValue【学校施設】&#10;有形固定資産減価償却率"/>
        <xdr:cNvSpPr txBox="1"/>
      </xdr:nvSpPr>
      <xdr:spPr>
        <a:xfrm>
          <a:off x="126752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59" name="n_3aveValue【学校施設】&#10;有形固定資産減価償却率"/>
        <xdr:cNvSpPr txBox="1"/>
      </xdr:nvSpPr>
      <xdr:spPr>
        <a:xfrm>
          <a:off x="119005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60" name="n_4aveValue【学校施設】&#10;有形固定資産減価償却率"/>
        <xdr:cNvSpPr txBox="1"/>
      </xdr:nvSpPr>
      <xdr:spPr>
        <a:xfrm>
          <a:off x="1110298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61" name="n_1mainValue【学校施設】&#10;有形固定資産減価償却率"/>
        <xdr:cNvSpPr txBox="1"/>
      </xdr:nvSpPr>
      <xdr:spPr>
        <a:xfrm>
          <a:off x="134372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62" name="n_2mainValue【学校施設】&#10;有形固定資産減価償却率"/>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63" name="n_3mainValue【学校施設】&#10;有形固定資産減価償却率"/>
        <xdr:cNvSpPr txBox="1"/>
      </xdr:nvSpPr>
      <xdr:spPr>
        <a:xfrm>
          <a:off x="119005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93997</xdr:rowOff>
    </xdr:from>
    <xdr:ext cx="405111" cy="259045"/>
    <xdr:sp macro="" textlink="">
      <xdr:nvSpPr>
        <xdr:cNvPr id="564" name="n_4mainValue【学校施設】&#10;有形固定資産減価償却率"/>
        <xdr:cNvSpPr txBox="1"/>
      </xdr:nvSpPr>
      <xdr:spPr>
        <a:xfrm>
          <a:off x="11102984" y="914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91" name="直線コネクタ 590"/>
        <xdr:cNvCxnSpPr/>
      </xdr:nvCxnSpPr>
      <xdr:spPr>
        <a:xfrm flipV="1">
          <a:off x="19509104" y="9192986"/>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2" name="【学校施設】&#10;一人当たり面積最小値テキスト"/>
        <xdr:cNvSpPr txBox="1"/>
      </xdr:nvSpPr>
      <xdr:spPr>
        <a:xfrm>
          <a:off x="1954784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93" name="直線コネクタ 592"/>
        <xdr:cNvCxnSpPr/>
      </xdr:nvCxnSpPr>
      <xdr:spPr>
        <a:xfrm>
          <a:off x="194437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94" name="【学校施設】&#10;一人当たり面積最大値テキスト"/>
        <xdr:cNvSpPr txBox="1"/>
      </xdr:nvSpPr>
      <xdr:spPr>
        <a:xfrm>
          <a:off x="19547840" y="897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95" name="直線コネクタ 594"/>
        <xdr:cNvCxnSpPr/>
      </xdr:nvCxnSpPr>
      <xdr:spPr>
        <a:xfrm>
          <a:off x="19443700" y="91929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15801</xdr:rowOff>
    </xdr:from>
    <xdr:ext cx="469744" cy="259045"/>
    <xdr:sp macro="" textlink="">
      <xdr:nvSpPr>
        <xdr:cNvPr id="596" name="【学校施設】&#10;一人当たり面積平均値テキスト"/>
        <xdr:cNvSpPr txBox="1"/>
      </xdr:nvSpPr>
      <xdr:spPr>
        <a:xfrm>
          <a:off x="19547840" y="10074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97" name="フローチャート: 判断 596"/>
        <xdr:cNvSpPr/>
      </xdr:nvSpPr>
      <xdr:spPr>
        <a:xfrm>
          <a:off x="1945894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98" name="フローチャート: 判断 597"/>
        <xdr:cNvSpPr/>
      </xdr:nvSpPr>
      <xdr:spPr>
        <a:xfrm>
          <a:off x="1873504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99" name="フローチャート: 判断 598"/>
        <xdr:cNvSpPr/>
      </xdr:nvSpPr>
      <xdr:spPr>
        <a:xfrm>
          <a:off x="1793748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00" name="フローチャート: 判断 599"/>
        <xdr:cNvSpPr/>
      </xdr:nvSpPr>
      <xdr:spPr>
        <a:xfrm>
          <a:off x="1716278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01" name="フローチャート: 判断 600"/>
        <xdr:cNvSpPr/>
      </xdr:nvSpPr>
      <xdr:spPr>
        <a:xfrm>
          <a:off x="16388080" y="100375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71665</xdr:rowOff>
    </xdr:from>
    <xdr:to>
      <xdr:col>116</xdr:col>
      <xdr:colOff>114300</xdr:colOff>
      <xdr:row>59</xdr:row>
      <xdr:rowOff>1815</xdr:rowOff>
    </xdr:to>
    <xdr:sp macro="" textlink="">
      <xdr:nvSpPr>
        <xdr:cNvPr id="607" name="楕円 606"/>
        <xdr:cNvSpPr/>
      </xdr:nvSpPr>
      <xdr:spPr>
        <a:xfrm>
          <a:off x="19458940" y="979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94542</xdr:rowOff>
    </xdr:from>
    <xdr:ext cx="469744" cy="259045"/>
    <xdr:sp macro="" textlink="">
      <xdr:nvSpPr>
        <xdr:cNvPr id="608" name="【学校施設】&#10;一人当たり面積該当値テキスト"/>
        <xdr:cNvSpPr txBox="1"/>
      </xdr:nvSpPr>
      <xdr:spPr>
        <a:xfrm>
          <a:off x="19547840" y="965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84727</xdr:rowOff>
    </xdr:from>
    <xdr:to>
      <xdr:col>112</xdr:col>
      <xdr:colOff>38100</xdr:colOff>
      <xdr:row>59</xdr:row>
      <xdr:rowOff>14877</xdr:rowOff>
    </xdr:to>
    <xdr:sp macro="" textlink="">
      <xdr:nvSpPr>
        <xdr:cNvPr id="609" name="楕円 608"/>
        <xdr:cNvSpPr/>
      </xdr:nvSpPr>
      <xdr:spPr>
        <a:xfrm>
          <a:off x="18735040" y="9807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122465</xdr:rowOff>
    </xdr:from>
    <xdr:to>
      <xdr:col>116</xdr:col>
      <xdr:colOff>63500</xdr:colOff>
      <xdr:row>58</xdr:row>
      <xdr:rowOff>135527</xdr:rowOff>
    </xdr:to>
    <xdr:cxnSp macro="">
      <xdr:nvCxnSpPr>
        <xdr:cNvPr id="610" name="直線コネクタ 609"/>
        <xdr:cNvCxnSpPr/>
      </xdr:nvCxnSpPr>
      <xdr:spPr>
        <a:xfrm flipV="1">
          <a:off x="18778220" y="9845585"/>
          <a:ext cx="7315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112485</xdr:rowOff>
    </xdr:from>
    <xdr:to>
      <xdr:col>107</xdr:col>
      <xdr:colOff>101600</xdr:colOff>
      <xdr:row>60</xdr:row>
      <xdr:rowOff>42635</xdr:rowOff>
    </xdr:to>
    <xdr:sp macro="" textlink="">
      <xdr:nvSpPr>
        <xdr:cNvPr id="611" name="楕円 610"/>
        <xdr:cNvSpPr/>
      </xdr:nvSpPr>
      <xdr:spPr>
        <a:xfrm>
          <a:off x="17937480" y="1000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135527</xdr:rowOff>
    </xdr:from>
    <xdr:to>
      <xdr:col>111</xdr:col>
      <xdr:colOff>177800</xdr:colOff>
      <xdr:row>59</xdr:row>
      <xdr:rowOff>163285</xdr:rowOff>
    </xdr:to>
    <xdr:cxnSp macro="">
      <xdr:nvCxnSpPr>
        <xdr:cNvPr id="612" name="直線コネクタ 611"/>
        <xdr:cNvCxnSpPr/>
      </xdr:nvCxnSpPr>
      <xdr:spPr>
        <a:xfrm flipV="1">
          <a:off x="17988280" y="9858647"/>
          <a:ext cx="789940" cy="1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110853</xdr:rowOff>
    </xdr:from>
    <xdr:to>
      <xdr:col>102</xdr:col>
      <xdr:colOff>165100</xdr:colOff>
      <xdr:row>60</xdr:row>
      <xdr:rowOff>41003</xdr:rowOff>
    </xdr:to>
    <xdr:sp macro="" textlink="">
      <xdr:nvSpPr>
        <xdr:cNvPr id="613" name="楕円 612"/>
        <xdr:cNvSpPr/>
      </xdr:nvSpPr>
      <xdr:spPr>
        <a:xfrm>
          <a:off x="17162780" y="10001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161653</xdr:rowOff>
    </xdr:from>
    <xdr:to>
      <xdr:col>107</xdr:col>
      <xdr:colOff>50800</xdr:colOff>
      <xdr:row>59</xdr:row>
      <xdr:rowOff>163285</xdr:rowOff>
    </xdr:to>
    <xdr:cxnSp macro="">
      <xdr:nvCxnSpPr>
        <xdr:cNvPr id="614" name="直線コネクタ 613"/>
        <xdr:cNvCxnSpPr/>
      </xdr:nvCxnSpPr>
      <xdr:spPr>
        <a:xfrm>
          <a:off x="17213580" y="10052413"/>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117384</xdr:rowOff>
    </xdr:from>
    <xdr:to>
      <xdr:col>98</xdr:col>
      <xdr:colOff>38100</xdr:colOff>
      <xdr:row>60</xdr:row>
      <xdr:rowOff>47534</xdr:rowOff>
    </xdr:to>
    <xdr:sp macro="" textlink="">
      <xdr:nvSpPr>
        <xdr:cNvPr id="615" name="楕円 614"/>
        <xdr:cNvSpPr/>
      </xdr:nvSpPr>
      <xdr:spPr>
        <a:xfrm>
          <a:off x="16388080" y="10008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161653</xdr:rowOff>
    </xdr:from>
    <xdr:to>
      <xdr:col>102</xdr:col>
      <xdr:colOff>114300</xdr:colOff>
      <xdr:row>59</xdr:row>
      <xdr:rowOff>168184</xdr:rowOff>
    </xdr:to>
    <xdr:cxnSp macro="">
      <xdr:nvCxnSpPr>
        <xdr:cNvPr id="616" name="直線コネクタ 615"/>
        <xdr:cNvCxnSpPr/>
      </xdr:nvCxnSpPr>
      <xdr:spPr>
        <a:xfrm flipV="1">
          <a:off x="16431260" y="10052413"/>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162758</xdr:rowOff>
    </xdr:from>
    <xdr:ext cx="469744" cy="259045"/>
    <xdr:sp macro="" textlink="">
      <xdr:nvSpPr>
        <xdr:cNvPr id="617" name="n_1aveValue【学校施設】&#10;一人当たり面積"/>
        <xdr:cNvSpPr txBox="1"/>
      </xdr:nvSpPr>
      <xdr:spPr>
        <a:xfrm>
          <a:off x="18561127" y="1022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2739</xdr:rowOff>
    </xdr:from>
    <xdr:ext cx="469744" cy="259045"/>
    <xdr:sp macro="" textlink="">
      <xdr:nvSpPr>
        <xdr:cNvPr id="618" name="n_2aveValue【学校施設】&#10;一人当たり面積"/>
        <xdr:cNvSpPr txBox="1"/>
      </xdr:nvSpPr>
      <xdr:spPr>
        <a:xfrm>
          <a:off x="17776267" y="1022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94178</xdr:rowOff>
    </xdr:from>
    <xdr:ext cx="469744" cy="259045"/>
    <xdr:sp macro="" textlink="">
      <xdr:nvSpPr>
        <xdr:cNvPr id="619" name="n_3aveValue【学校施設】&#10;一人当たり面積"/>
        <xdr:cNvSpPr txBox="1"/>
      </xdr:nvSpPr>
      <xdr:spPr>
        <a:xfrm>
          <a:off x="17001567" y="1015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68053</xdr:rowOff>
    </xdr:from>
    <xdr:ext cx="469744" cy="259045"/>
    <xdr:sp macro="" textlink="">
      <xdr:nvSpPr>
        <xdr:cNvPr id="620" name="n_4aveValue【学校施設】&#10;一人当たり面積"/>
        <xdr:cNvSpPr txBox="1"/>
      </xdr:nvSpPr>
      <xdr:spPr>
        <a:xfrm>
          <a:off x="16226867" y="1012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31404</xdr:rowOff>
    </xdr:from>
    <xdr:ext cx="469744" cy="259045"/>
    <xdr:sp macro="" textlink="">
      <xdr:nvSpPr>
        <xdr:cNvPr id="621" name="n_1mainValue【学校施設】&#10;一人当たり面積"/>
        <xdr:cNvSpPr txBox="1"/>
      </xdr:nvSpPr>
      <xdr:spPr>
        <a:xfrm>
          <a:off x="18561127" y="95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59162</xdr:rowOff>
    </xdr:from>
    <xdr:ext cx="469744" cy="259045"/>
    <xdr:sp macro="" textlink="">
      <xdr:nvSpPr>
        <xdr:cNvPr id="622" name="n_2mainValue【学校施設】&#10;一人当たり面積"/>
        <xdr:cNvSpPr txBox="1"/>
      </xdr:nvSpPr>
      <xdr:spPr>
        <a:xfrm>
          <a:off x="17776267" y="978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57530</xdr:rowOff>
    </xdr:from>
    <xdr:ext cx="469744" cy="259045"/>
    <xdr:sp macro="" textlink="">
      <xdr:nvSpPr>
        <xdr:cNvPr id="623" name="n_3mainValue【学校施設】&#10;一人当たり面積"/>
        <xdr:cNvSpPr txBox="1"/>
      </xdr:nvSpPr>
      <xdr:spPr>
        <a:xfrm>
          <a:off x="17001567" y="97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64061</xdr:rowOff>
    </xdr:from>
    <xdr:ext cx="469744" cy="259045"/>
    <xdr:sp macro="" textlink="">
      <xdr:nvSpPr>
        <xdr:cNvPr id="624" name="n_4mainValue【学校施設】&#10;一人当たり面積"/>
        <xdr:cNvSpPr txBox="1"/>
      </xdr:nvSpPr>
      <xdr:spPr>
        <a:xfrm>
          <a:off x="16226867" y="978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1" name="テキスト ボックス 65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652" name="直線コネクタ 651"/>
        <xdr:cNvCxnSpPr/>
      </xdr:nvCxnSpPr>
      <xdr:spPr>
        <a:xfrm>
          <a:off x="10960100" y="1834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653" name="テキスト ボックス 652"/>
        <xdr:cNvSpPr txBox="1"/>
      </xdr:nvSpPr>
      <xdr:spPr>
        <a:xfrm>
          <a:off x="10602761" y="1821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54" name="直線コネクタ 653"/>
        <xdr:cNvCxnSpPr/>
      </xdr:nvCxnSpPr>
      <xdr:spPr>
        <a:xfrm>
          <a:off x="10960100" y="18070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55" name="テキスト ボックス 654"/>
        <xdr:cNvSpPr txBox="1"/>
      </xdr:nvSpPr>
      <xdr:spPr>
        <a:xfrm>
          <a:off x="1060276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656" name="直線コネクタ 655"/>
        <xdr:cNvCxnSpPr/>
      </xdr:nvCxnSpPr>
      <xdr:spPr>
        <a:xfrm>
          <a:off x="10960100" y="17788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657" name="テキスト ボックス 656"/>
        <xdr:cNvSpPr txBox="1"/>
      </xdr:nvSpPr>
      <xdr:spPr>
        <a:xfrm>
          <a:off x="10602761" y="17650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660" name="直線コネクタ 659"/>
        <xdr:cNvCxnSpPr/>
      </xdr:nvCxnSpPr>
      <xdr:spPr>
        <a:xfrm>
          <a:off x="10960100" y="17232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661" name="テキスト ボックス 660"/>
        <xdr:cNvSpPr txBox="1"/>
      </xdr:nvSpPr>
      <xdr:spPr>
        <a:xfrm>
          <a:off x="10602761" y="17094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62" name="直線コネクタ 661"/>
        <xdr:cNvCxnSpPr/>
      </xdr:nvCxnSpPr>
      <xdr:spPr>
        <a:xfrm>
          <a:off x="10960100" y="169506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63" name="テキスト ボックス 662"/>
        <xdr:cNvSpPr txBox="1"/>
      </xdr:nvSpPr>
      <xdr:spPr>
        <a:xfrm>
          <a:off x="1060276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64" name="直線コネクタ 663"/>
        <xdr:cNvCxnSpPr/>
      </xdr:nvCxnSpPr>
      <xdr:spPr>
        <a:xfrm>
          <a:off x="10960100" y="166725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65" name="テキスト ボックス 664"/>
        <xdr:cNvSpPr txBox="1"/>
      </xdr:nvSpPr>
      <xdr:spPr>
        <a:xfrm>
          <a:off x="10602761" y="165341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7" name="テキスト ボックス 666"/>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669" name="直線コネクタ 668"/>
        <xdr:cNvCxnSpPr/>
      </xdr:nvCxnSpPr>
      <xdr:spPr>
        <a:xfrm flipV="1">
          <a:off x="14375764" y="16863061"/>
          <a:ext cx="0" cy="1343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670" name="【公民館】&#10;有形固定資産減価償却率最小値テキスト"/>
        <xdr:cNvSpPr txBox="1"/>
      </xdr:nvSpPr>
      <xdr:spPr>
        <a:xfrm>
          <a:off x="14414500" y="18210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671" name="直線コネクタ 670"/>
        <xdr:cNvCxnSpPr/>
      </xdr:nvCxnSpPr>
      <xdr:spPr>
        <a:xfrm>
          <a:off x="14287500" y="18207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672" name="【公民館】&#10;有形固定資産減価償却率最大値テキスト"/>
        <xdr:cNvSpPr txBox="1"/>
      </xdr:nvSpPr>
      <xdr:spPr>
        <a:xfrm>
          <a:off x="14414500" y="1664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673" name="直線コネクタ 672"/>
        <xdr:cNvCxnSpPr/>
      </xdr:nvCxnSpPr>
      <xdr:spPr>
        <a:xfrm>
          <a:off x="1428750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674" name="【公民館】&#10;有形固定資産減価償却率平均値テキスト"/>
        <xdr:cNvSpPr txBox="1"/>
      </xdr:nvSpPr>
      <xdr:spPr>
        <a:xfrm>
          <a:off x="14414500" y="17485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675" name="フローチャート: 判断 674"/>
        <xdr:cNvSpPr/>
      </xdr:nvSpPr>
      <xdr:spPr>
        <a:xfrm>
          <a:off x="14325600" y="1763045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676" name="フローチャート: 判断 675"/>
        <xdr:cNvSpPr/>
      </xdr:nvSpPr>
      <xdr:spPr>
        <a:xfrm>
          <a:off x="135788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677" name="フローチャート: 判断 676"/>
        <xdr:cNvSpPr/>
      </xdr:nvSpPr>
      <xdr:spPr>
        <a:xfrm>
          <a:off x="12804140" y="1762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678" name="フローチャート: 判断 677"/>
        <xdr:cNvSpPr/>
      </xdr:nvSpPr>
      <xdr:spPr>
        <a:xfrm>
          <a:off x="12029440" y="17579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679" name="フローチャート: 判断 678"/>
        <xdr:cNvSpPr/>
      </xdr:nvSpPr>
      <xdr:spPr>
        <a:xfrm>
          <a:off x="11231880" y="176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685" name="楕円 684"/>
        <xdr:cNvSpPr/>
      </xdr:nvSpPr>
      <xdr:spPr>
        <a:xfrm>
          <a:off x="14325600" y="176847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686" name="【公民館】&#10;有形固定資産減価償却率該当値テキスト"/>
        <xdr:cNvSpPr txBox="1"/>
      </xdr:nvSpPr>
      <xdr:spPr>
        <a:xfrm>
          <a:off x="144145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53975</xdr:rowOff>
    </xdr:from>
    <xdr:to>
      <xdr:col>81</xdr:col>
      <xdr:colOff>101600</xdr:colOff>
      <xdr:row>105</xdr:row>
      <xdr:rowOff>155575</xdr:rowOff>
    </xdr:to>
    <xdr:sp macro="" textlink="">
      <xdr:nvSpPr>
        <xdr:cNvPr id="687" name="楕円 686"/>
        <xdr:cNvSpPr/>
      </xdr:nvSpPr>
      <xdr:spPr>
        <a:xfrm>
          <a:off x="1357884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104775</xdr:rowOff>
    </xdr:from>
    <xdr:to>
      <xdr:col>85</xdr:col>
      <xdr:colOff>127000</xdr:colOff>
      <xdr:row>105</xdr:row>
      <xdr:rowOff>133350</xdr:rowOff>
    </xdr:to>
    <xdr:cxnSp macro="">
      <xdr:nvCxnSpPr>
        <xdr:cNvPr id="688" name="直線コネクタ 687"/>
        <xdr:cNvCxnSpPr/>
      </xdr:nvCxnSpPr>
      <xdr:spPr>
        <a:xfrm>
          <a:off x="13629640" y="1770697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79693</xdr:rowOff>
    </xdr:from>
    <xdr:to>
      <xdr:col>76</xdr:col>
      <xdr:colOff>165100</xdr:colOff>
      <xdr:row>108</xdr:row>
      <xdr:rowOff>9843</xdr:rowOff>
    </xdr:to>
    <xdr:sp macro="" textlink="">
      <xdr:nvSpPr>
        <xdr:cNvPr id="689" name="楕円 688"/>
        <xdr:cNvSpPr/>
      </xdr:nvSpPr>
      <xdr:spPr>
        <a:xfrm>
          <a:off x="12804140" y="18017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104775</xdr:rowOff>
    </xdr:from>
    <xdr:to>
      <xdr:col>81</xdr:col>
      <xdr:colOff>50800</xdr:colOff>
      <xdr:row>107</xdr:row>
      <xdr:rowOff>130493</xdr:rowOff>
    </xdr:to>
    <xdr:cxnSp macro="">
      <xdr:nvCxnSpPr>
        <xdr:cNvPr id="690" name="直線コネクタ 689"/>
        <xdr:cNvCxnSpPr/>
      </xdr:nvCxnSpPr>
      <xdr:spPr>
        <a:xfrm flipV="1">
          <a:off x="12854940" y="17706975"/>
          <a:ext cx="774700" cy="3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31114</xdr:rowOff>
    </xdr:from>
    <xdr:to>
      <xdr:col>72</xdr:col>
      <xdr:colOff>38100</xdr:colOff>
      <xdr:row>107</xdr:row>
      <xdr:rowOff>132714</xdr:rowOff>
    </xdr:to>
    <xdr:sp macro="" textlink="">
      <xdr:nvSpPr>
        <xdr:cNvPr id="691" name="楕円 690"/>
        <xdr:cNvSpPr/>
      </xdr:nvSpPr>
      <xdr:spPr>
        <a:xfrm>
          <a:off x="12029440" y="179685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81914</xdr:rowOff>
    </xdr:from>
    <xdr:to>
      <xdr:col>76</xdr:col>
      <xdr:colOff>114300</xdr:colOff>
      <xdr:row>107</xdr:row>
      <xdr:rowOff>130493</xdr:rowOff>
    </xdr:to>
    <xdr:cxnSp macro="">
      <xdr:nvCxnSpPr>
        <xdr:cNvPr id="692" name="直線コネクタ 691"/>
        <xdr:cNvCxnSpPr/>
      </xdr:nvCxnSpPr>
      <xdr:spPr>
        <a:xfrm>
          <a:off x="12072620" y="18019394"/>
          <a:ext cx="78232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165418</xdr:rowOff>
    </xdr:from>
    <xdr:to>
      <xdr:col>67</xdr:col>
      <xdr:colOff>101600</xdr:colOff>
      <xdr:row>104</xdr:row>
      <xdr:rowOff>95568</xdr:rowOff>
    </xdr:to>
    <xdr:sp macro="" textlink="">
      <xdr:nvSpPr>
        <xdr:cNvPr id="693" name="楕円 692"/>
        <xdr:cNvSpPr/>
      </xdr:nvSpPr>
      <xdr:spPr>
        <a:xfrm>
          <a:off x="11231880" y="17432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44768</xdr:rowOff>
    </xdr:from>
    <xdr:to>
      <xdr:col>71</xdr:col>
      <xdr:colOff>177800</xdr:colOff>
      <xdr:row>107</xdr:row>
      <xdr:rowOff>81914</xdr:rowOff>
    </xdr:to>
    <xdr:cxnSp macro="">
      <xdr:nvCxnSpPr>
        <xdr:cNvPr id="694" name="直線コネクタ 693"/>
        <xdr:cNvCxnSpPr/>
      </xdr:nvCxnSpPr>
      <xdr:spPr>
        <a:xfrm>
          <a:off x="11282680" y="17479328"/>
          <a:ext cx="789940" cy="5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695" name="n_1aveValue【公民館】&#10;有形固定資産減価償却率"/>
        <xdr:cNvSpPr txBox="1"/>
      </xdr:nvSpPr>
      <xdr:spPr>
        <a:xfrm>
          <a:off x="134372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696" name="n_2aveValue【公民館】&#10;有形固定資産減価償却率"/>
        <xdr:cNvSpPr txBox="1"/>
      </xdr:nvSpPr>
      <xdr:spPr>
        <a:xfrm>
          <a:off x="12675244" y="1740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697" name="n_3aveValue【公民館】&#10;有形固定資産減価償却率"/>
        <xdr:cNvSpPr txBox="1"/>
      </xdr:nvSpPr>
      <xdr:spPr>
        <a:xfrm>
          <a:off x="11900544" y="1735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98125</xdr:rowOff>
    </xdr:from>
    <xdr:ext cx="405111" cy="259045"/>
    <xdr:sp macro="" textlink="">
      <xdr:nvSpPr>
        <xdr:cNvPr id="698" name="n_4aveValue【公民館】&#10;有形固定資産減価償却率"/>
        <xdr:cNvSpPr txBox="1"/>
      </xdr:nvSpPr>
      <xdr:spPr>
        <a:xfrm>
          <a:off x="11102984" y="17700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652</xdr:rowOff>
    </xdr:from>
    <xdr:ext cx="405111" cy="259045"/>
    <xdr:sp macro="" textlink="">
      <xdr:nvSpPr>
        <xdr:cNvPr id="699" name="n_1mainValue【公民館】&#10;有形固定資産減価償却率"/>
        <xdr:cNvSpPr txBox="1"/>
      </xdr:nvSpPr>
      <xdr:spPr>
        <a:xfrm>
          <a:off x="13437244" y="174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970</xdr:rowOff>
    </xdr:from>
    <xdr:ext cx="405111" cy="259045"/>
    <xdr:sp macro="" textlink="">
      <xdr:nvSpPr>
        <xdr:cNvPr id="700" name="n_2mainValue【公民館】&#10;有形固定資産減価償却率"/>
        <xdr:cNvSpPr txBox="1"/>
      </xdr:nvSpPr>
      <xdr:spPr>
        <a:xfrm>
          <a:off x="12675244" y="1810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123841</xdr:rowOff>
    </xdr:from>
    <xdr:ext cx="405111" cy="259045"/>
    <xdr:sp macro="" textlink="">
      <xdr:nvSpPr>
        <xdr:cNvPr id="701" name="n_3mainValue【公民館】&#10;有形固定資産減価償却率"/>
        <xdr:cNvSpPr txBox="1"/>
      </xdr:nvSpPr>
      <xdr:spPr>
        <a:xfrm>
          <a:off x="11900544" y="1806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112095</xdr:rowOff>
    </xdr:from>
    <xdr:ext cx="405111" cy="259045"/>
    <xdr:sp macro="" textlink="">
      <xdr:nvSpPr>
        <xdr:cNvPr id="702" name="n_4mainValue【公民館】&#10;有形固定資産減価償却率"/>
        <xdr:cNvSpPr txBox="1"/>
      </xdr:nvSpPr>
      <xdr:spPr>
        <a:xfrm>
          <a:off x="11102984" y="1721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26" name="直線コネクタ 725"/>
        <xdr:cNvCxnSpPr/>
      </xdr:nvCxnSpPr>
      <xdr:spPr>
        <a:xfrm flipV="1">
          <a:off x="19509104" y="1680210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27" name="【公民館】&#10;一人当たり面積最小値テキスト"/>
        <xdr:cNvSpPr txBox="1"/>
      </xdr:nvSpPr>
      <xdr:spPr>
        <a:xfrm>
          <a:off x="19547840"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28" name="直線コネクタ 727"/>
        <xdr:cNvCxnSpPr/>
      </xdr:nvCxnSpPr>
      <xdr:spPr>
        <a:xfrm>
          <a:off x="19443700" y="18242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29" name="【公民館】&#10;一人当たり面積最大値テキスト"/>
        <xdr:cNvSpPr txBox="1"/>
      </xdr:nvSpPr>
      <xdr:spPr>
        <a:xfrm>
          <a:off x="1954784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30" name="直線コネクタ 729"/>
        <xdr:cNvCxnSpPr/>
      </xdr:nvCxnSpPr>
      <xdr:spPr>
        <a:xfrm>
          <a:off x="1944370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31" name="【公民館】&#10;一人当たり面積平均値テキスト"/>
        <xdr:cNvSpPr txBox="1"/>
      </xdr:nvSpPr>
      <xdr:spPr>
        <a:xfrm>
          <a:off x="1954784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32" name="フローチャート: 判断 731"/>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33" name="フローチャート: 判断 732"/>
        <xdr:cNvSpPr/>
      </xdr:nvSpPr>
      <xdr:spPr>
        <a:xfrm>
          <a:off x="18735040" y="176314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34" name="フローチャート: 判断 733"/>
        <xdr:cNvSpPr/>
      </xdr:nvSpPr>
      <xdr:spPr>
        <a:xfrm>
          <a:off x="179374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35" name="フローチャート: 判断 734"/>
        <xdr:cNvSpPr/>
      </xdr:nvSpPr>
      <xdr:spPr>
        <a:xfrm>
          <a:off x="1716278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36" name="フローチャート: 判断 735"/>
        <xdr:cNvSpPr/>
      </xdr:nvSpPr>
      <xdr:spPr>
        <a:xfrm>
          <a:off x="16388080" y="17467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42" name="楕円 741"/>
        <xdr:cNvSpPr/>
      </xdr:nvSpPr>
      <xdr:spPr>
        <a:xfrm>
          <a:off x="19458940" y="17738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114316</xdr:rowOff>
    </xdr:from>
    <xdr:ext cx="469744" cy="259045"/>
    <xdr:sp macro="" textlink="">
      <xdr:nvSpPr>
        <xdr:cNvPr id="743" name="【公民館】&#10;一人当たり面積該当値テキスト"/>
        <xdr:cNvSpPr txBox="1"/>
      </xdr:nvSpPr>
      <xdr:spPr>
        <a:xfrm>
          <a:off x="19547840"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744" name="楕円 743"/>
        <xdr:cNvSpPr/>
      </xdr:nvSpPr>
      <xdr:spPr>
        <a:xfrm>
          <a:off x="18735040" y="177457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22861</xdr:rowOff>
    </xdr:to>
    <xdr:cxnSp macro="">
      <xdr:nvCxnSpPr>
        <xdr:cNvPr id="745" name="直線コネクタ 744"/>
        <xdr:cNvCxnSpPr/>
      </xdr:nvCxnSpPr>
      <xdr:spPr>
        <a:xfrm flipV="1">
          <a:off x="18778220" y="17785079"/>
          <a:ext cx="7315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746" name="楕円 745"/>
        <xdr:cNvSpPr/>
      </xdr:nvSpPr>
      <xdr:spPr>
        <a:xfrm>
          <a:off x="17937480" y="1774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22861</xdr:rowOff>
    </xdr:to>
    <xdr:cxnSp macro="">
      <xdr:nvCxnSpPr>
        <xdr:cNvPr id="747" name="直線コネクタ 746"/>
        <xdr:cNvCxnSpPr/>
      </xdr:nvCxnSpPr>
      <xdr:spPr>
        <a:xfrm>
          <a:off x="17988280" y="177927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143511</xdr:rowOff>
    </xdr:from>
    <xdr:to>
      <xdr:col>102</xdr:col>
      <xdr:colOff>165100</xdr:colOff>
      <xdr:row>106</xdr:row>
      <xdr:rowOff>73661</xdr:rowOff>
    </xdr:to>
    <xdr:sp macro="" textlink="">
      <xdr:nvSpPr>
        <xdr:cNvPr id="748" name="楕円 747"/>
        <xdr:cNvSpPr/>
      </xdr:nvSpPr>
      <xdr:spPr>
        <a:xfrm>
          <a:off x="17162780" y="1774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22861</xdr:rowOff>
    </xdr:from>
    <xdr:to>
      <xdr:col>107</xdr:col>
      <xdr:colOff>50800</xdr:colOff>
      <xdr:row>106</xdr:row>
      <xdr:rowOff>22861</xdr:rowOff>
    </xdr:to>
    <xdr:cxnSp macro="">
      <xdr:nvCxnSpPr>
        <xdr:cNvPr id="749" name="直線コネクタ 748"/>
        <xdr:cNvCxnSpPr/>
      </xdr:nvCxnSpPr>
      <xdr:spPr>
        <a:xfrm>
          <a:off x="17213580" y="177927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93980</xdr:rowOff>
    </xdr:from>
    <xdr:to>
      <xdr:col>98</xdr:col>
      <xdr:colOff>38100</xdr:colOff>
      <xdr:row>103</xdr:row>
      <xdr:rowOff>24130</xdr:rowOff>
    </xdr:to>
    <xdr:sp macro="" textlink="">
      <xdr:nvSpPr>
        <xdr:cNvPr id="750" name="楕円 749"/>
        <xdr:cNvSpPr/>
      </xdr:nvSpPr>
      <xdr:spPr>
        <a:xfrm>
          <a:off x="16388080" y="17193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144780</xdr:rowOff>
    </xdr:from>
    <xdr:to>
      <xdr:col>102</xdr:col>
      <xdr:colOff>114300</xdr:colOff>
      <xdr:row>106</xdr:row>
      <xdr:rowOff>22861</xdr:rowOff>
    </xdr:to>
    <xdr:cxnSp macro="">
      <xdr:nvCxnSpPr>
        <xdr:cNvPr id="751" name="直線コネクタ 750"/>
        <xdr:cNvCxnSpPr/>
      </xdr:nvCxnSpPr>
      <xdr:spPr>
        <a:xfrm>
          <a:off x="16431260" y="17244060"/>
          <a:ext cx="782320" cy="5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752" name="n_1aveValue【公民館】&#10;一人当たり面積"/>
        <xdr:cNvSpPr txBox="1"/>
      </xdr:nvSpPr>
      <xdr:spPr>
        <a:xfrm>
          <a:off x="1856112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753" name="n_2aveValue【公民館】&#10;一人当たり面積"/>
        <xdr:cNvSpPr txBox="1"/>
      </xdr:nvSpPr>
      <xdr:spPr>
        <a:xfrm>
          <a:off x="1777626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754" name="n_3aveValue【公民館】&#10;一人当たり面積"/>
        <xdr:cNvSpPr txBox="1"/>
      </xdr:nvSpPr>
      <xdr:spPr>
        <a:xfrm>
          <a:off x="1700156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125747</xdr:rowOff>
    </xdr:from>
    <xdr:ext cx="469744" cy="259045"/>
    <xdr:sp macro="" textlink="">
      <xdr:nvSpPr>
        <xdr:cNvPr id="755" name="n_4aveValue【公民館】&#10;一人当たり面積"/>
        <xdr:cNvSpPr txBox="1"/>
      </xdr:nvSpPr>
      <xdr:spPr>
        <a:xfrm>
          <a:off x="1622686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64788</xdr:rowOff>
    </xdr:from>
    <xdr:ext cx="469744" cy="259045"/>
    <xdr:sp macro="" textlink="">
      <xdr:nvSpPr>
        <xdr:cNvPr id="756" name="n_1mainValue【公民館】&#10;一人当たり面積"/>
        <xdr:cNvSpPr txBox="1"/>
      </xdr:nvSpPr>
      <xdr:spPr>
        <a:xfrm>
          <a:off x="1856112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64788</xdr:rowOff>
    </xdr:from>
    <xdr:ext cx="469744" cy="259045"/>
    <xdr:sp macro="" textlink="">
      <xdr:nvSpPr>
        <xdr:cNvPr id="757" name="n_2mainValue【公民館】&#10;一人当たり面積"/>
        <xdr:cNvSpPr txBox="1"/>
      </xdr:nvSpPr>
      <xdr:spPr>
        <a:xfrm>
          <a:off x="1777626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64788</xdr:rowOff>
    </xdr:from>
    <xdr:ext cx="469744" cy="259045"/>
    <xdr:sp macro="" textlink="">
      <xdr:nvSpPr>
        <xdr:cNvPr id="758" name="n_3mainValue【公民館】&#10;一人当たり面積"/>
        <xdr:cNvSpPr txBox="1"/>
      </xdr:nvSpPr>
      <xdr:spPr>
        <a:xfrm>
          <a:off x="1700156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40657</xdr:rowOff>
    </xdr:from>
    <xdr:ext cx="469744" cy="259045"/>
    <xdr:sp macro="" textlink="">
      <xdr:nvSpPr>
        <xdr:cNvPr id="759" name="n_4mainValue【公民館】&#10;一人当たり面積"/>
        <xdr:cNvSpPr txBox="1"/>
      </xdr:nvSpPr>
      <xdr:spPr>
        <a:xfrm>
          <a:off x="16226867" y="169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前年と同様に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、公営住宅、公民館であり、低くなっている施設は、道路、橋りょう・トンネル、認定こども園・幼稚園・保育所、学校施設である。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公営住宅については、赤松市営住宅（平成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年取得）、鹿養市営住宅（平成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年取得）の耐用年数の経過が長くなっていることから例年どおり高い数値となっているが、公民館については三和公民館（コスモスプラザ）の建設完了により、ほぼ平均値まで下がっている。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道路については、合併（平成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年度）以降に合併特例債等によりインフラを整備してきていること、また橋りょう・トンネルについても、合併以降に整備した資産が全体の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％であり、それぞれ耐用年数の経過が短いものが多いことにより償却率は低くなっている。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認定こども園・幼稚園・保育所については、古河市公立保育所運営ビジョンに基づき、古河市立第一保育所（昭和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年）、古河市立第五保育所（昭和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年）、関戸保育所（昭和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年）について施設の廃止を検討している。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引き続き、公共施設等総合管理基本方針及び、古河市公共施設適正配置計画に基づき、市民サービスの低下を招くことなく、施設の集約化を進めるなど、質及び量の適切な維持管理に努める。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142,992
139,108
123.58
51,689,610
50,371,058
1,188,065
30,263,512
56,544,180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086225" y="5740037"/>
          <a:ext cx="0" cy="1304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124960" y="704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020820" y="7044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12496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02082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xdr:cNvSpPr txBox="1"/>
      </xdr:nvSpPr>
      <xdr:spPr>
        <a:xfrm>
          <a:off x="412496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03606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312160" y="63293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514600" y="630319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7399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965200" y="6268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74" name="楕円 73"/>
        <xdr:cNvSpPr/>
      </xdr:nvSpPr>
      <xdr:spPr>
        <a:xfrm>
          <a:off x="4036060" y="62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23784</xdr:rowOff>
    </xdr:from>
    <xdr:ext cx="405111" cy="259045"/>
    <xdr:sp macro="" textlink="">
      <xdr:nvSpPr>
        <xdr:cNvPr id="75" name="【図書館】&#10;有形固定資産減価償却率該当値テキスト"/>
        <xdr:cNvSpPr txBox="1"/>
      </xdr:nvSpPr>
      <xdr:spPr>
        <a:xfrm>
          <a:off x="412496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159294</xdr:rowOff>
    </xdr:from>
    <xdr:to>
      <xdr:col>20</xdr:col>
      <xdr:colOff>38100</xdr:colOff>
      <xdr:row>37</xdr:row>
      <xdr:rowOff>89444</xdr:rowOff>
    </xdr:to>
    <xdr:sp macro="" textlink="">
      <xdr:nvSpPr>
        <xdr:cNvPr id="76" name="楕円 75"/>
        <xdr:cNvSpPr/>
      </xdr:nvSpPr>
      <xdr:spPr>
        <a:xfrm>
          <a:off x="3312160" y="6194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38644</xdr:rowOff>
    </xdr:from>
    <xdr:to>
      <xdr:col>24</xdr:col>
      <xdr:colOff>63500</xdr:colOff>
      <xdr:row>37</xdr:row>
      <xdr:rowOff>51707</xdr:rowOff>
    </xdr:to>
    <xdr:cxnSp macro="">
      <xdr:nvCxnSpPr>
        <xdr:cNvPr id="77" name="直線コネクタ 76"/>
        <xdr:cNvCxnSpPr/>
      </xdr:nvCxnSpPr>
      <xdr:spPr>
        <a:xfrm>
          <a:off x="3355340" y="6241324"/>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8" name="楕円 77"/>
        <xdr:cNvSpPr/>
      </xdr:nvSpPr>
      <xdr:spPr>
        <a:xfrm>
          <a:off x="2514600" y="616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38644</xdr:rowOff>
    </xdr:to>
    <xdr:cxnSp macro="">
      <xdr:nvCxnSpPr>
        <xdr:cNvPr id="79" name="直線コネクタ 78"/>
        <xdr:cNvCxnSpPr/>
      </xdr:nvCxnSpPr>
      <xdr:spPr>
        <a:xfrm>
          <a:off x="2565400" y="6210300"/>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95613</xdr:rowOff>
    </xdr:from>
    <xdr:to>
      <xdr:col>10</xdr:col>
      <xdr:colOff>165100</xdr:colOff>
      <xdr:row>37</xdr:row>
      <xdr:rowOff>25763</xdr:rowOff>
    </xdr:to>
    <xdr:sp macro="" textlink="">
      <xdr:nvSpPr>
        <xdr:cNvPr id="80" name="楕円 79"/>
        <xdr:cNvSpPr/>
      </xdr:nvSpPr>
      <xdr:spPr>
        <a:xfrm>
          <a:off x="1739900" y="6130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146413</xdr:rowOff>
    </xdr:from>
    <xdr:to>
      <xdr:col>15</xdr:col>
      <xdr:colOff>50800</xdr:colOff>
      <xdr:row>37</xdr:row>
      <xdr:rowOff>7620</xdr:rowOff>
    </xdr:to>
    <xdr:cxnSp macro="">
      <xdr:nvCxnSpPr>
        <xdr:cNvPr id="81" name="直線コネクタ 80"/>
        <xdr:cNvCxnSpPr/>
      </xdr:nvCxnSpPr>
      <xdr:spPr>
        <a:xfrm>
          <a:off x="1790700" y="6181453"/>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xdr:cNvSpPr/>
      </xdr:nvSpPr>
      <xdr:spPr>
        <a:xfrm>
          <a:off x="965200" y="5966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146413</xdr:rowOff>
    </xdr:to>
    <xdr:cxnSp macro="">
      <xdr:nvCxnSpPr>
        <xdr:cNvPr id="83" name="直線コネクタ 82"/>
        <xdr:cNvCxnSpPr/>
      </xdr:nvCxnSpPr>
      <xdr:spPr>
        <a:xfrm>
          <a:off x="1008380" y="6017078"/>
          <a:ext cx="782320" cy="1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4" name="n_1aveValue【図書館】&#10;有形固定資産減価償却率"/>
        <xdr:cNvSpPr txBox="1"/>
      </xdr:nvSpPr>
      <xdr:spPr>
        <a:xfrm>
          <a:off x="3170564" y="641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5" name="n_2aveValue【図書館】&#10;有形固定資産減価償却率"/>
        <xdr:cNvSpPr txBox="1"/>
      </xdr:nvSpPr>
      <xdr:spPr>
        <a:xfrm>
          <a:off x="2385704" y="639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611004" y="637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87" name="n_4aveValue【図書館】&#10;有形固定資産減価償却率"/>
        <xdr:cNvSpPr txBox="1"/>
      </xdr:nvSpPr>
      <xdr:spPr>
        <a:xfrm>
          <a:off x="836304" y="636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105971</xdr:rowOff>
    </xdr:from>
    <xdr:ext cx="405111" cy="259045"/>
    <xdr:sp macro="" textlink="">
      <xdr:nvSpPr>
        <xdr:cNvPr id="88" name="n_1mainValue【図書館】&#10;有形固定資産減価償却率"/>
        <xdr:cNvSpPr txBox="1"/>
      </xdr:nvSpPr>
      <xdr:spPr>
        <a:xfrm>
          <a:off x="317056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9" name="n_2mainValue【図書館】&#10;有形固定資産減価償却率"/>
        <xdr:cNvSpPr txBox="1"/>
      </xdr:nvSpPr>
      <xdr:spPr>
        <a:xfrm>
          <a:off x="238570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90" name="n_3mainValue【図書館】&#10;有形固定資産減価償却率"/>
        <xdr:cNvSpPr txBox="1"/>
      </xdr:nvSpPr>
      <xdr:spPr>
        <a:xfrm>
          <a:off x="16110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xdr:cNvSpPr txBox="1"/>
      </xdr:nvSpPr>
      <xdr:spPr>
        <a:xfrm>
          <a:off x="836304" y="57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xdr:cNvCxnSpPr/>
      </xdr:nvCxnSpPr>
      <xdr:spPr>
        <a:xfrm flipV="1">
          <a:off x="9219565" y="5504180"/>
          <a:ext cx="0" cy="146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xdr:cNvSpPr txBox="1"/>
      </xdr:nvSpPr>
      <xdr:spPr>
        <a:xfrm>
          <a:off x="9258300" y="528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xdr:cNvCxnSpPr/>
      </xdr:nvCxnSpPr>
      <xdr:spPr>
        <a:xfrm>
          <a:off x="9154160" y="550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xdr:cNvSpPr/>
      </xdr:nvSpPr>
      <xdr:spPr>
        <a:xfrm>
          <a:off x="8445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767080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xdr:cNvSpPr/>
      </xdr:nvSpPr>
      <xdr:spPr>
        <a:xfrm>
          <a:off x="609854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1" name="楕円 130"/>
        <xdr:cNvSpPr/>
      </xdr:nvSpPr>
      <xdr:spPr>
        <a:xfrm>
          <a:off x="9192260" y="6718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2" name="【図書館】&#10;一人当たり面積該当値テキスト"/>
        <xdr:cNvSpPr txBox="1"/>
      </xdr:nvSpPr>
      <xdr:spPr>
        <a:xfrm>
          <a:off x="9258300"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xdr:cNvSpPr/>
      </xdr:nvSpPr>
      <xdr:spPr>
        <a:xfrm>
          <a:off x="844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76200</xdr:rowOff>
    </xdr:to>
    <xdr:cxnSp macro="">
      <xdr:nvCxnSpPr>
        <xdr:cNvPr id="134" name="直線コネクタ 133"/>
        <xdr:cNvCxnSpPr/>
      </xdr:nvCxnSpPr>
      <xdr:spPr>
        <a:xfrm flipV="1">
          <a:off x="8496300" y="676910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767080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6" name="直線コネクタ 135"/>
        <xdr:cNvCxnSpPr/>
      </xdr:nvCxnSpPr>
      <xdr:spPr>
        <a:xfrm>
          <a:off x="7713980" y="67818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xdr:cNvSpPr/>
      </xdr:nvSpPr>
      <xdr:spPr>
        <a:xfrm>
          <a:off x="687324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8" name="直線コネクタ 137"/>
        <xdr:cNvCxnSpPr/>
      </xdr:nvCxnSpPr>
      <xdr:spPr>
        <a:xfrm>
          <a:off x="6924040" y="67818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xdr:cNvSpPr/>
      </xdr:nvSpPr>
      <xdr:spPr>
        <a:xfrm>
          <a:off x="609854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152400</xdr:rowOff>
    </xdr:to>
    <xdr:cxnSp macro="">
      <xdr:nvCxnSpPr>
        <xdr:cNvPr id="140" name="直線コネクタ 139"/>
        <xdr:cNvCxnSpPr/>
      </xdr:nvCxnSpPr>
      <xdr:spPr>
        <a:xfrm flipV="1">
          <a:off x="6149340" y="678180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41" name="n_1aveValue【図書館】&#10;一人当たり面積"/>
        <xdr:cNvSpPr txBox="1"/>
      </xdr:nvSpPr>
      <xdr:spPr>
        <a:xfrm>
          <a:off x="8271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7509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67120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4" name="n_4aveValue【図書館】&#10;一人当たり面積"/>
        <xdr:cNvSpPr txBox="1"/>
      </xdr:nvSpPr>
      <xdr:spPr>
        <a:xfrm>
          <a:off x="5937327"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5" name="n_1mainValue【図書館】&#10;一人当たり面積"/>
        <xdr:cNvSpPr txBox="1"/>
      </xdr:nvSpPr>
      <xdr:spPr>
        <a:xfrm>
          <a:off x="827158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6" name="n_2mainValue【図書館】&#10;一人当たり面積"/>
        <xdr:cNvSpPr txBox="1"/>
      </xdr:nvSpPr>
      <xdr:spPr>
        <a:xfrm>
          <a:off x="750958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7" name="n_3mainValue【図書館】&#10;一人当たり面積"/>
        <xdr:cNvSpPr txBox="1"/>
      </xdr:nvSpPr>
      <xdr:spPr>
        <a:xfrm>
          <a:off x="67120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xdr:cNvSpPr txBox="1"/>
      </xdr:nvSpPr>
      <xdr:spPr>
        <a:xfrm>
          <a:off x="59373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xdr:cNvCxnSpPr/>
      </xdr:nvCxnSpPr>
      <xdr:spPr>
        <a:xfrm flipV="1">
          <a:off x="4086225" y="940879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xdr:cNvSpPr txBox="1"/>
      </xdr:nvSpPr>
      <xdr:spPr>
        <a:xfrm>
          <a:off x="412496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xdr:cNvCxnSpPr/>
      </xdr:nvCxnSpPr>
      <xdr:spPr>
        <a:xfrm>
          <a:off x="4020820" y="1059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xdr:cNvSpPr txBox="1"/>
      </xdr:nvSpPr>
      <xdr:spPr>
        <a:xfrm>
          <a:off x="412496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xdr:cNvCxnSpPr/>
      </xdr:nvCxnSpPr>
      <xdr:spPr>
        <a:xfrm>
          <a:off x="4020820" y="9408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78" name="【体育館・プール】&#10;有形固定資産減価償却率平均値テキスト"/>
        <xdr:cNvSpPr txBox="1"/>
      </xdr:nvSpPr>
      <xdr:spPr>
        <a:xfrm>
          <a:off x="412496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xdr:cNvSpPr/>
      </xdr:nvSpPr>
      <xdr:spPr>
        <a:xfrm>
          <a:off x="403606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xdr:cNvSpPr/>
      </xdr:nvSpPr>
      <xdr:spPr>
        <a:xfrm>
          <a:off x="3312160" y="1000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xdr:cNvSpPr/>
      </xdr:nvSpPr>
      <xdr:spPr>
        <a:xfrm>
          <a:off x="25146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xdr:cNvSpPr/>
      </xdr:nvSpPr>
      <xdr:spPr>
        <a:xfrm>
          <a:off x="17399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xdr:cNvSpPr/>
      </xdr:nvSpPr>
      <xdr:spPr>
        <a:xfrm>
          <a:off x="965200" y="9925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89" name="楕円 188"/>
        <xdr:cNvSpPr/>
      </xdr:nvSpPr>
      <xdr:spPr>
        <a:xfrm>
          <a:off x="4036060" y="9883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12082</xdr:rowOff>
    </xdr:from>
    <xdr:ext cx="405111" cy="259045"/>
    <xdr:sp macro="" textlink="">
      <xdr:nvSpPr>
        <xdr:cNvPr id="190" name="【体育館・プール】&#10;有形固定資産減価償却率該当値テキスト"/>
        <xdr:cNvSpPr txBox="1"/>
      </xdr:nvSpPr>
      <xdr:spPr>
        <a:xfrm>
          <a:off x="4124960"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91" name="楕円 190"/>
        <xdr:cNvSpPr/>
      </xdr:nvSpPr>
      <xdr:spPr>
        <a:xfrm>
          <a:off x="3312160" y="9855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40005</xdr:rowOff>
    </xdr:to>
    <xdr:cxnSp macro="">
      <xdr:nvCxnSpPr>
        <xdr:cNvPr id="192" name="直線コネクタ 191"/>
        <xdr:cNvCxnSpPr/>
      </xdr:nvCxnSpPr>
      <xdr:spPr>
        <a:xfrm>
          <a:off x="3355340" y="990219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99695</xdr:rowOff>
    </xdr:from>
    <xdr:to>
      <xdr:col>15</xdr:col>
      <xdr:colOff>101600</xdr:colOff>
      <xdr:row>59</xdr:row>
      <xdr:rowOff>29845</xdr:rowOff>
    </xdr:to>
    <xdr:sp macro="" textlink="">
      <xdr:nvSpPr>
        <xdr:cNvPr id="193" name="楕円 192"/>
        <xdr:cNvSpPr/>
      </xdr:nvSpPr>
      <xdr:spPr>
        <a:xfrm>
          <a:off x="2514600" y="9822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59</xdr:row>
      <xdr:rowOff>11430</xdr:rowOff>
    </xdr:to>
    <xdr:cxnSp macro="">
      <xdr:nvCxnSpPr>
        <xdr:cNvPr id="194" name="直線コネクタ 193"/>
        <xdr:cNvCxnSpPr/>
      </xdr:nvCxnSpPr>
      <xdr:spPr>
        <a:xfrm>
          <a:off x="2565400" y="987361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95" name="楕円 194"/>
        <xdr:cNvSpPr/>
      </xdr:nvSpPr>
      <xdr:spPr>
        <a:xfrm>
          <a:off x="17399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108585</xdr:rowOff>
    </xdr:from>
    <xdr:to>
      <xdr:col>15</xdr:col>
      <xdr:colOff>50800</xdr:colOff>
      <xdr:row>58</xdr:row>
      <xdr:rowOff>150495</xdr:rowOff>
    </xdr:to>
    <xdr:cxnSp macro="">
      <xdr:nvCxnSpPr>
        <xdr:cNvPr id="196" name="直線コネクタ 195"/>
        <xdr:cNvCxnSpPr/>
      </xdr:nvCxnSpPr>
      <xdr:spPr>
        <a:xfrm>
          <a:off x="1790700" y="983170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107315</xdr:rowOff>
    </xdr:from>
    <xdr:to>
      <xdr:col>6</xdr:col>
      <xdr:colOff>38100</xdr:colOff>
      <xdr:row>57</xdr:row>
      <xdr:rowOff>37465</xdr:rowOff>
    </xdr:to>
    <xdr:sp macro="" textlink="">
      <xdr:nvSpPr>
        <xdr:cNvPr id="197" name="楕円 196"/>
        <xdr:cNvSpPr/>
      </xdr:nvSpPr>
      <xdr:spPr>
        <a:xfrm>
          <a:off x="965200" y="9495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158115</xdr:rowOff>
    </xdr:from>
    <xdr:to>
      <xdr:col>10</xdr:col>
      <xdr:colOff>114300</xdr:colOff>
      <xdr:row>58</xdr:row>
      <xdr:rowOff>108585</xdr:rowOff>
    </xdr:to>
    <xdr:cxnSp macro="">
      <xdr:nvCxnSpPr>
        <xdr:cNvPr id="198" name="直線コネクタ 197"/>
        <xdr:cNvCxnSpPr/>
      </xdr:nvCxnSpPr>
      <xdr:spPr>
        <a:xfrm>
          <a:off x="1008380" y="9545955"/>
          <a:ext cx="78232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9" name="n_1aveValue【体育館・プール】&#10;有形固定資産減価償却率"/>
        <xdr:cNvSpPr txBox="1"/>
      </xdr:nvSpPr>
      <xdr:spPr>
        <a:xfrm>
          <a:off x="317056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200" name="n_2aveValue【体育館・プール】&#10;有形固定資産減価償却率"/>
        <xdr:cNvSpPr txBox="1"/>
      </xdr:nvSpPr>
      <xdr:spPr>
        <a:xfrm>
          <a:off x="238570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201" name="n_3aveValue【体育館・プール】&#10;有形固定資産減価償却率"/>
        <xdr:cNvSpPr txBox="1"/>
      </xdr:nvSpPr>
      <xdr:spPr>
        <a:xfrm>
          <a:off x="161100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127652</xdr:rowOff>
    </xdr:from>
    <xdr:ext cx="405111" cy="259045"/>
    <xdr:sp macro="" textlink="">
      <xdr:nvSpPr>
        <xdr:cNvPr id="202" name="n_4aveValue【体育館・プール】&#10;有形固定資産減価償却率"/>
        <xdr:cNvSpPr txBox="1"/>
      </xdr:nvSpPr>
      <xdr:spPr>
        <a:xfrm>
          <a:off x="83630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203" name="n_1mainValue【体育館・プール】&#10;有形固定資産減価償却率"/>
        <xdr:cNvSpPr txBox="1"/>
      </xdr:nvSpPr>
      <xdr:spPr>
        <a:xfrm>
          <a:off x="317056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46372</xdr:rowOff>
    </xdr:from>
    <xdr:ext cx="405111" cy="259045"/>
    <xdr:sp macro="" textlink="">
      <xdr:nvSpPr>
        <xdr:cNvPr id="204" name="n_2mainValue【体育館・プール】&#10;有形固定資産減価償却率"/>
        <xdr:cNvSpPr txBox="1"/>
      </xdr:nvSpPr>
      <xdr:spPr>
        <a:xfrm>
          <a:off x="238570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5" name="n_3mainValue【体育館・プール】&#10;有形固定資産減価償却率"/>
        <xdr:cNvSpPr txBox="1"/>
      </xdr:nvSpPr>
      <xdr:spPr>
        <a:xfrm>
          <a:off x="161100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53992</xdr:rowOff>
    </xdr:from>
    <xdr:ext cx="405111" cy="259045"/>
    <xdr:sp macro="" textlink="">
      <xdr:nvSpPr>
        <xdr:cNvPr id="206" name="n_4mainValue【体育館・プール】&#10;有形固定資産減価償却率"/>
        <xdr:cNvSpPr txBox="1"/>
      </xdr:nvSpPr>
      <xdr:spPr>
        <a:xfrm>
          <a:off x="83630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xdr:cNvCxnSpPr/>
      </xdr:nvCxnSpPr>
      <xdr:spPr>
        <a:xfrm flipV="1">
          <a:off x="9219565" y="947547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92583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9154160" y="1060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35" name="【体育館・プール】&#10;一人当たり面積平均値テキスト"/>
        <xdr:cNvSpPr txBox="1"/>
      </xdr:nvSpPr>
      <xdr:spPr>
        <a:xfrm>
          <a:off x="9258300" y="10218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xdr:cNvSpPr/>
      </xdr:nvSpPr>
      <xdr:spPr>
        <a:xfrm>
          <a:off x="9192260" y="10236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xdr:cNvSpPr/>
      </xdr:nvSpPr>
      <xdr:spPr>
        <a:xfrm>
          <a:off x="8445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xdr:cNvSpPr/>
      </xdr:nvSpPr>
      <xdr:spPr>
        <a:xfrm>
          <a:off x="7670800" y="10240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xdr:cNvSpPr/>
      </xdr:nvSpPr>
      <xdr:spPr>
        <a:xfrm>
          <a:off x="687324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xdr:cNvSpPr/>
      </xdr:nvSpPr>
      <xdr:spPr>
        <a:xfrm>
          <a:off x="609854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132080</xdr:rowOff>
    </xdr:from>
    <xdr:to>
      <xdr:col>55</xdr:col>
      <xdr:colOff>50800</xdr:colOff>
      <xdr:row>59</xdr:row>
      <xdr:rowOff>62230</xdr:rowOff>
    </xdr:to>
    <xdr:sp macro="" textlink="">
      <xdr:nvSpPr>
        <xdr:cNvPr id="246" name="楕円 245"/>
        <xdr:cNvSpPr/>
      </xdr:nvSpPr>
      <xdr:spPr>
        <a:xfrm>
          <a:off x="9192260" y="9855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154957</xdr:rowOff>
    </xdr:from>
    <xdr:ext cx="469744" cy="259045"/>
    <xdr:sp macro="" textlink="">
      <xdr:nvSpPr>
        <xdr:cNvPr id="247" name="【体育館・プール】&#10;一人当たり面積該当値テキスト"/>
        <xdr:cNvSpPr txBox="1"/>
      </xdr:nvSpPr>
      <xdr:spPr>
        <a:xfrm>
          <a:off x="9258300" y="97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135890</xdr:rowOff>
    </xdr:from>
    <xdr:to>
      <xdr:col>50</xdr:col>
      <xdr:colOff>165100</xdr:colOff>
      <xdr:row>59</xdr:row>
      <xdr:rowOff>66040</xdr:rowOff>
    </xdr:to>
    <xdr:sp macro="" textlink="">
      <xdr:nvSpPr>
        <xdr:cNvPr id="248" name="楕円 247"/>
        <xdr:cNvSpPr/>
      </xdr:nvSpPr>
      <xdr:spPr>
        <a:xfrm>
          <a:off x="8445500" y="985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11430</xdr:rowOff>
    </xdr:from>
    <xdr:to>
      <xdr:col>55</xdr:col>
      <xdr:colOff>0</xdr:colOff>
      <xdr:row>59</xdr:row>
      <xdr:rowOff>15240</xdr:rowOff>
    </xdr:to>
    <xdr:cxnSp macro="">
      <xdr:nvCxnSpPr>
        <xdr:cNvPr id="249" name="直線コネクタ 248"/>
        <xdr:cNvCxnSpPr/>
      </xdr:nvCxnSpPr>
      <xdr:spPr>
        <a:xfrm flipV="1">
          <a:off x="8496300" y="990219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143510</xdr:rowOff>
    </xdr:from>
    <xdr:to>
      <xdr:col>46</xdr:col>
      <xdr:colOff>38100</xdr:colOff>
      <xdr:row>59</xdr:row>
      <xdr:rowOff>73660</xdr:rowOff>
    </xdr:to>
    <xdr:sp macro="" textlink="">
      <xdr:nvSpPr>
        <xdr:cNvPr id="250" name="楕円 249"/>
        <xdr:cNvSpPr/>
      </xdr:nvSpPr>
      <xdr:spPr>
        <a:xfrm>
          <a:off x="7670800" y="9866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15240</xdr:rowOff>
    </xdr:from>
    <xdr:to>
      <xdr:col>50</xdr:col>
      <xdr:colOff>114300</xdr:colOff>
      <xdr:row>59</xdr:row>
      <xdr:rowOff>22860</xdr:rowOff>
    </xdr:to>
    <xdr:cxnSp macro="">
      <xdr:nvCxnSpPr>
        <xdr:cNvPr id="251" name="直線コネクタ 250"/>
        <xdr:cNvCxnSpPr/>
      </xdr:nvCxnSpPr>
      <xdr:spPr>
        <a:xfrm flipV="1">
          <a:off x="7713980" y="990600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139700</xdr:rowOff>
    </xdr:from>
    <xdr:to>
      <xdr:col>41</xdr:col>
      <xdr:colOff>101600</xdr:colOff>
      <xdr:row>59</xdr:row>
      <xdr:rowOff>69850</xdr:rowOff>
    </xdr:to>
    <xdr:sp macro="" textlink="">
      <xdr:nvSpPr>
        <xdr:cNvPr id="252" name="楕円 251"/>
        <xdr:cNvSpPr/>
      </xdr:nvSpPr>
      <xdr:spPr>
        <a:xfrm>
          <a:off x="6873240"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19050</xdr:rowOff>
    </xdr:from>
    <xdr:to>
      <xdr:col>45</xdr:col>
      <xdr:colOff>177800</xdr:colOff>
      <xdr:row>59</xdr:row>
      <xdr:rowOff>22860</xdr:rowOff>
    </xdr:to>
    <xdr:cxnSp macro="">
      <xdr:nvCxnSpPr>
        <xdr:cNvPr id="253" name="直線コネクタ 252"/>
        <xdr:cNvCxnSpPr/>
      </xdr:nvCxnSpPr>
      <xdr:spPr>
        <a:xfrm>
          <a:off x="6924040" y="99098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2540</xdr:rowOff>
    </xdr:from>
    <xdr:to>
      <xdr:col>36</xdr:col>
      <xdr:colOff>165100</xdr:colOff>
      <xdr:row>61</xdr:row>
      <xdr:rowOff>104140</xdr:rowOff>
    </xdr:to>
    <xdr:sp macro="" textlink="">
      <xdr:nvSpPr>
        <xdr:cNvPr id="254" name="楕円 253"/>
        <xdr:cNvSpPr/>
      </xdr:nvSpPr>
      <xdr:spPr>
        <a:xfrm>
          <a:off x="609854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19050</xdr:rowOff>
    </xdr:from>
    <xdr:to>
      <xdr:col>41</xdr:col>
      <xdr:colOff>50800</xdr:colOff>
      <xdr:row>61</xdr:row>
      <xdr:rowOff>53340</xdr:rowOff>
    </xdr:to>
    <xdr:cxnSp macro="">
      <xdr:nvCxnSpPr>
        <xdr:cNvPr id="255" name="直線コネクタ 254"/>
        <xdr:cNvCxnSpPr/>
      </xdr:nvCxnSpPr>
      <xdr:spPr>
        <a:xfrm flipV="1">
          <a:off x="6149340" y="9909810"/>
          <a:ext cx="7747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56" name="n_1aveValue【体育館・プール】&#10;一人当たり面積"/>
        <xdr:cNvSpPr txBox="1"/>
      </xdr:nvSpPr>
      <xdr:spPr>
        <a:xfrm>
          <a:off x="8271587"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57" name="n_2aveValue【体育館・プール】&#10;一人当たり面積"/>
        <xdr:cNvSpPr txBox="1"/>
      </xdr:nvSpPr>
      <xdr:spPr>
        <a:xfrm>
          <a:off x="7509587"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58" name="n_3aveValue【体育館・プール】&#10;一人当たり面積"/>
        <xdr:cNvSpPr txBox="1"/>
      </xdr:nvSpPr>
      <xdr:spPr>
        <a:xfrm>
          <a:off x="67120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59" name="n_4aveValue【体育館・プール】&#10;一人当たり面積"/>
        <xdr:cNvSpPr txBox="1"/>
      </xdr:nvSpPr>
      <xdr:spPr>
        <a:xfrm>
          <a:off x="5937327"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82567</xdr:rowOff>
    </xdr:from>
    <xdr:ext cx="469744" cy="259045"/>
    <xdr:sp macro="" textlink="">
      <xdr:nvSpPr>
        <xdr:cNvPr id="260" name="n_1mainValue【体育館・プール】&#10;一人当たり面積"/>
        <xdr:cNvSpPr txBox="1"/>
      </xdr:nvSpPr>
      <xdr:spPr>
        <a:xfrm>
          <a:off x="827158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90187</xdr:rowOff>
    </xdr:from>
    <xdr:ext cx="469744" cy="259045"/>
    <xdr:sp macro="" textlink="">
      <xdr:nvSpPr>
        <xdr:cNvPr id="261" name="n_2mainValue【体育館・プール】&#10;一人当たり面積"/>
        <xdr:cNvSpPr txBox="1"/>
      </xdr:nvSpPr>
      <xdr:spPr>
        <a:xfrm>
          <a:off x="750958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86377</xdr:rowOff>
    </xdr:from>
    <xdr:ext cx="469744" cy="259045"/>
    <xdr:sp macro="" textlink="">
      <xdr:nvSpPr>
        <xdr:cNvPr id="262" name="n_3mainValue【体育館・プール】&#10;一人当たり面積"/>
        <xdr:cNvSpPr txBox="1"/>
      </xdr:nvSpPr>
      <xdr:spPr>
        <a:xfrm>
          <a:off x="671202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120667</xdr:rowOff>
    </xdr:from>
    <xdr:ext cx="469744" cy="259045"/>
    <xdr:sp macro="" textlink="">
      <xdr:nvSpPr>
        <xdr:cNvPr id="263" name="n_4mainValue【体育館・プール】&#10;一人当たり面積"/>
        <xdr:cNvSpPr txBox="1"/>
      </xdr:nvSpPr>
      <xdr:spPr>
        <a:xfrm>
          <a:off x="59373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xdr:cNvCxnSpPr/>
      </xdr:nvCxnSpPr>
      <xdr:spPr>
        <a:xfrm flipV="1">
          <a:off x="4086225" y="13283565"/>
          <a:ext cx="0" cy="102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xdr:cNvSpPr txBox="1"/>
      </xdr:nvSpPr>
      <xdr:spPr>
        <a:xfrm>
          <a:off x="412496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xdr:cNvCxnSpPr/>
      </xdr:nvCxnSpPr>
      <xdr:spPr>
        <a:xfrm>
          <a:off x="4020820" y="14310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xdr:cNvSpPr txBox="1"/>
      </xdr:nvSpPr>
      <xdr:spPr>
        <a:xfrm>
          <a:off x="4124960" y="1306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xdr:cNvCxnSpPr/>
      </xdr:nvCxnSpPr>
      <xdr:spPr>
        <a:xfrm>
          <a:off x="4020820" y="1328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3" name="【福祉施設】&#10;有形固定資産減価償却率平均値テキスト"/>
        <xdr:cNvSpPr txBox="1"/>
      </xdr:nvSpPr>
      <xdr:spPr>
        <a:xfrm>
          <a:off x="4124960" y="13501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xdr:cNvSpPr/>
      </xdr:nvSpPr>
      <xdr:spPr>
        <a:xfrm>
          <a:off x="403606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xdr:cNvSpPr/>
      </xdr:nvSpPr>
      <xdr:spPr>
        <a:xfrm>
          <a:off x="3312160" y="13621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51460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xdr:cNvSpPr/>
      </xdr:nvSpPr>
      <xdr:spPr>
        <a:xfrm>
          <a:off x="173990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96520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304" name="楕円 303"/>
        <xdr:cNvSpPr/>
      </xdr:nvSpPr>
      <xdr:spPr>
        <a:xfrm>
          <a:off x="4036060" y="13823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55263</xdr:rowOff>
    </xdr:from>
    <xdr:ext cx="405111" cy="259045"/>
    <xdr:sp macro="" textlink="">
      <xdr:nvSpPr>
        <xdr:cNvPr id="305" name="【福祉施設】&#10;有形固定資産減価償却率該当値テキスト"/>
        <xdr:cNvSpPr txBox="1"/>
      </xdr:nvSpPr>
      <xdr:spPr>
        <a:xfrm>
          <a:off x="4124960"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306" name="楕円 305"/>
        <xdr:cNvSpPr/>
      </xdr:nvSpPr>
      <xdr:spPr>
        <a:xfrm>
          <a:off x="3312160" y="13941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83</xdr:row>
      <xdr:rowOff>78105</xdr:rowOff>
    </xdr:to>
    <xdr:cxnSp macro="">
      <xdr:nvCxnSpPr>
        <xdr:cNvPr id="307" name="直線コネクタ 306"/>
        <xdr:cNvCxnSpPr/>
      </xdr:nvCxnSpPr>
      <xdr:spPr>
        <a:xfrm flipV="1">
          <a:off x="3355340" y="13874116"/>
          <a:ext cx="73152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160655</xdr:rowOff>
    </xdr:from>
    <xdr:to>
      <xdr:col>15</xdr:col>
      <xdr:colOff>101600</xdr:colOff>
      <xdr:row>83</xdr:row>
      <xdr:rowOff>90805</xdr:rowOff>
    </xdr:to>
    <xdr:sp macro="" textlink="">
      <xdr:nvSpPr>
        <xdr:cNvPr id="308" name="楕円 307"/>
        <xdr:cNvSpPr/>
      </xdr:nvSpPr>
      <xdr:spPr>
        <a:xfrm>
          <a:off x="2514600" y="1390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78105</xdr:rowOff>
    </xdr:to>
    <xdr:cxnSp macro="">
      <xdr:nvCxnSpPr>
        <xdr:cNvPr id="309" name="直線コネクタ 308"/>
        <xdr:cNvCxnSpPr/>
      </xdr:nvCxnSpPr>
      <xdr:spPr>
        <a:xfrm>
          <a:off x="2565400" y="1395412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122555</xdr:rowOff>
    </xdr:from>
    <xdr:to>
      <xdr:col>10</xdr:col>
      <xdr:colOff>165100</xdr:colOff>
      <xdr:row>83</xdr:row>
      <xdr:rowOff>52705</xdr:rowOff>
    </xdr:to>
    <xdr:sp macro="" textlink="">
      <xdr:nvSpPr>
        <xdr:cNvPr id="310" name="楕円 309"/>
        <xdr:cNvSpPr/>
      </xdr:nvSpPr>
      <xdr:spPr>
        <a:xfrm>
          <a:off x="1739900" y="1386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xdr:rowOff>
    </xdr:from>
    <xdr:to>
      <xdr:col>15</xdr:col>
      <xdr:colOff>50800</xdr:colOff>
      <xdr:row>83</xdr:row>
      <xdr:rowOff>40005</xdr:rowOff>
    </xdr:to>
    <xdr:cxnSp macro="">
      <xdr:nvCxnSpPr>
        <xdr:cNvPr id="311" name="直線コネクタ 310"/>
        <xdr:cNvCxnSpPr/>
      </xdr:nvCxnSpPr>
      <xdr:spPr>
        <a:xfrm>
          <a:off x="1790700" y="1391602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111125</xdr:rowOff>
    </xdr:from>
    <xdr:to>
      <xdr:col>6</xdr:col>
      <xdr:colOff>38100</xdr:colOff>
      <xdr:row>80</xdr:row>
      <xdr:rowOff>41275</xdr:rowOff>
    </xdr:to>
    <xdr:sp macro="" textlink="">
      <xdr:nvSpPr>
        <xdr:cNvPr id="312" name="楕円 311"/>
        <xdr:cNvSpPr/>
      </xdr:nvSpPr>
      <xdr:spPr>
        <a:xfrm>
          <a:off x="965200" y="13354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161925</xdr:rowOff>
    </xdr:from>
    <xdr:to>
      <xdr:col>10</xdr:col>
      <xdr:colOff>114300</xdr:colOff>
      <xdr:row>83</xdr:row>
      <xdr:rowOff>1905</xdr:rowOff>
    </xdr:to>
    <xdr:cxnSp macro="">
      <xdr:nvCxnSpPr>
        <xdr:cNvPr id="313" name="直線コネクタ 312"/>
        <xdr:cNvCxnSpPr/>
      </xdr:nvCxnSpPr>
      <xdr:spPr>
        <a:xfrm>
          <a:off x="1008380" y="13405485"/>
          <a:ext cx="78232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14" name="n_1aveValue【福祉施設】&#10;有形固定資産減価償却率"/>
        <xdr:cNvSpPr txBox="1"/>
      </xdr:nvSpPr>
      <xdr:spPr>
        <a:xfrm>
          <a:off x="317056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5" name="n_2aveValue【福祉施設】&#10;有形固定資産減価償却率"/>
        <xdr:cNvSpPr txBox="1"/>
      </xdr:nvSpPr>
      <xdr:spPr>
        <a:xfrm>
          <a:off x="238570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16" name="n_3aveValue【福祉施設】&#10;有形固定資産減価償却率"/>
        <xdr:cNvSpPr txBox="1"/>
      </xdr:nvSpPr>
      <xdr:spPr>
        <a:xfrm>
          <a:off x="161100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aveValue【福祉施設】&#10;有形固定資産減価償却率"/>
        <xdr:cNvSpPr txBox="1"/>
      </xdr:nvSpPr>
      <xdr:spPr>
        <a:xfrm>
          <a:off x="83630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318" name="n_1mainValue【福祉施設】&#10;有形固定資産減価償却率"/>
        <xdr:cNvSpPr txBox="1"/>
      </xdr:nvSpPr>
      <xdr:spPr>
        <a:xfrm>
          <a:off x="3170564"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81932</xdr:rowOff>
    </xdr:from>
    <xdr:ext cx="405111" cy="259045"/>
    <xdr:sp macro="" textlink="">
      <xdr:nvSpPr>
        <xdr:cNvPr id="319" name="n_2mainValue【福祉施設】&#10;有形固定資産減価償却率"/>
        <xdr:cNvSpPr txBox="1"/>
      </xdr:nvSpPr>
      <xdr:spPr>
        <a:xfrm>
          <a:off x="238570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43832</xdr:rowOff>
    </xdr:from>
    <xdr:ext cx="405111" cy="259045"/>
    <xdr:sp macro="" textlink="">
      <xdr:nvSpPr>
        <xdr:cNvPr id="320" name="n_3mainValue【福祉施設】&#10;有形固定資産減価償却率"/>
        <xdr:cNvSpPr txBox="1"/>
      </xdr:nvSpPr>
      <xdr:spPr>
        <a:xfrm>
          <a:off x="161100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57802</xdr:rowOff>
    </xdr:from>
    <xdr:ext cx="405111" cy="259045"/>
    <xdr:sp macro="" textlink="">
      <xdr:nvSpPr>
        <xdr:cNvPr id="321" name="n_4mainValue【福祉施設】&#10;有形固定資産減価償却率"/>
        <xdr:cNvSpPr txBox="1"/>
      </xdr:nvSpPr>
      <xdr:spPr>
        <a:xfrm>
          <a:off x="83630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xdr:cNvCxnSpPr/>
      </xdr:nvCxnSpPr>
      <xdr:spPr>
        <a:xfrm flipV="1">
          <a:off x="9219565" y="13197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xdr:cNvSpPr txBox="1"/>
      </xdr:nvSpPr>
      <xdr:spPr>
        <a:xfrm>
          <a:off x="92583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xdr:cNvCxnSpPr/>
      </xdr:nvCxnSpPr>
      <xdr:spPr>
        <a:xfrm>
          <a:off x="915416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xdr:cNvSpPr txBox="1"/>
      </xdr:nvSpPr>
      <xdr:spPr>
        <a:xfrm>
          <a:off x="925830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xdr:cNvCxnSpPr/>
      </xdr:nvCxnSpPr>
      <xdr:spPr>
        <a:xfrm>
          <a:off x="915416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50" name="【福祉施設】&#10;一人当たり面積平均値テキスト"/>
        <xdr:cNvSpPr txBox="1"/>
      </xdr:nvSpPr>
      <xdr:spPr>
        <a:xfrm>
          <a:off x="9258300" y="1378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xdr:cNvSpPr/>
      </xdr:nvSpPr>
      <xdr:spPr>
        <a:xfrm>
          <a:off x="919226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xdr:cNvSpPr/>
      </xdr:nvSpPr>
      <xdr:spPr>
        <a:xfrm>
          <a:off x="8445500" y="13901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xdr:cNvSpPr/>
      </xdr:nvSpPr>
      <xdr:spPr>
        <a:xfrm>
          <a:off x="767080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xdr:cNvSpPr/>
      </xdr:nvSpPr>
      <xdr:spPr>
        <a:xfrm>
          <a:off x="68732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xdr:cNvSpPr/>
      </xdr:nvSpPr>
      <xdr:spPr>
        <a:xfrm>
          <a:off x="60985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48261</xdr:rowOff>
    </xdr:from>
    <xdr:to>
      <xdr:col>55</xdr:col>
      <xdr:colOff>50800</xdr:colOff>
      <xdr:row>84</xdr:row>
      <xdr:rowOff>149861</xdr:rowOff>
    </xdr:to>
    <xdr:sp macro="" textlink="">
      <xdr:nvSpPr>
        <xdr:cNvPr id="361" name="楕円 360"/>
        <xdr:cNvSpPr/>
      </xdr:nvSpPr>
      <xdr:spPr>
        <a:xfrm>
          <a:off x="9192260" y="14130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26688</xdr:rowOff>
    </xdr:from>
    <xdr:ext cx="469744" cy="259045"/>
    <xdr:sp macro="" textlink="">
      <xdr:nvSpPr>
        <xdr:cNvPr id="362" name="【福祉施設】&#10;一人当たり面積該当値テキスト"/>
        <xdr:cNvSpPr txBox="1"/>
      </xdr:nvSpPr>
      <xdr:spPr>
        <a:xfrm>
          <a:off x="9258300" y="1410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363" name="楕円 362"/>
        <xdr:cNvSpPr/>
      </xdr:nvSpPr>
      <xdr:spPr>
        <a:xfrm>
          <a:off x="844550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99061</xdr:rowOff>
    </xdr:from>
    <xdr:to>
      <xdr:col>55</xdr:col>
      <xdr:colOff>0</xdr:colOff>
      <xdr:row>84</xdr:row>
      <xdr:rowOff>99061</xdr:rowOff>
    </xdr:to>
    <xdr:cxnSp macro="">
      <xdr:nvCxnSpPr>
        <xdr:cNvPr id="364" name="直線コネクタ 363"/>
        <xdr:cNvCxnSpPr/>
      </xdr:nvCxnSpPr>
      <xdr:spPr>
        <a:xfrm>
          <a:off x="8496300" y="1418082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5" name="楕円 364"/>
        <xdr:cNvSpPr/>
      </xdr:nvSpPr>
      <xdr:spPr>
        <a:xfrm>
          <a:off x="767080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99061</xdr:rowOff>
    </xdr:from>
    <xdr:to>
      <xdr:col>50</xdr:col>
      <xdr:colOff>114300</xdr:colOff>
      <xdr:row>84</xdr:row>
      <xdr:rowOff>152400</xdr:rowOff>
    </xdr:to>
    <xdr:cxnSp macro="">
      <xdr:nvCxnSpPr>
        <xdr:cNvPr id="366" name="直線コネクタ 365"/>
        <xdr:cNvCxnSpPr/>
      </xdr:nvCxnSpPr>
      <xdr:spPr>
        <a:xfrm flipV="1">
          <a:off x="7713980" y="14180821"/>
          <a:ext cx="7823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7" name="楕円 366"/>
        <xdr:cNvSpPr/>
      </xdr:nvSpPr>
      <xdr:spPr>
        <a:xfrm>
          <a:off x="68732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8" name="直線コネクタ 367"/>
        <xdr:cNvCxnSpPr/>
      </xdr:nvCxnSpPr>
      <xdr:spPr>
        <a:xfrm>
          <a:off x="692404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10161</xdr:rowOff>
    </xdr:from>
    <xdr:to>
      <xdr:col>36</xdr:col>
      <xdr:colOff>165100</xdr:colOff>
      <xdr:row>80</xdr:row>
      <xdr:rowOff>111761</xdr:rowOff>
    </xdr:to>
    <xdr:sp macro="" textlink="">
      <xdr:nvSpPr>
        <xdr:cNvPr id="369" name="楕円 368"/>
        <xdr:cNvSpPr/>
      </xdr:nvSpPr>
      <xdr:spPr>
        <a:xfrm>
          <a:off x="609854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60961</xdr:rowOff>
    </xdr:from>
    <xdr:to>
      <xdr:col>41</xdr:col>
      <xdr:colOff>50800</xdr:colOff>
      <xdr:row>84</xdr:row>
      <xdr:rowOff>152400</xdr:rowOff>
    </xdr:to>
    <xdr:cxnSp macro="">
      <xdr:nvCxnSpPr>
        <xdr:cNvPr id="370" name="直線コネクタ 369"/>
        <xdr:cNvCxnSpPr/>
      </xdr:nvCxnSpPr>
      <xdr:spPr>
        <a:xfrm>
          <a:off x="6149340" y="13472161"/>
          <a:ext cx="774700" cy="76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71" name="n_1aveValue【福祉施設】&#10;一人当たり面積"/>
        <xdr:cNvSpPr txBox="1"/>
      </xdr:nvSpPr>
      <xdr:spPr>
        <a:xfrm>
          <a:off x="8271587" y="136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72" name="n_2aveValue【福祉施設】&#10;一人当たり面積"/>
        <xdr:cNvSpPr txBox="1"/>
      </xdr:nvSpPr>
      <xdr:spPr>
        <a:xfrm>
          <a:off x="7509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73" name="n_3aveValue【福祉施設】&#10;一人当たり面積"/>
        <xdr:cNvSpPr txBox="1"/>
      </xdr:nvSpPr>
      <xdr:spPr>
        <a:xfrm>
          <a:off x="671202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102888</xdr:rowOff>
    </xdr:from>
    <xdr:ext cx="469744" cy="259045"/>
    <xdr:sp macro="" textlink="">
      <xdr:nvSpPr>
        <xdr:cNvPr id="374" name="n_4aveValue【福祉施設】&#10;一人当たり面積"/>
        <xdr:cNvSpPr txBox="1"/>
      </xdr:nvSpPr>
      <xdr:spPr>
        <a:xfrm>
          <a:off x="5937327" y="1384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140988</xdr:rowOff>
    </xdr:from>
    <xdr:ext cx="469744" cy="259045"/>
    <xdr:sp macro="" textlink="">
      <xdr:nvSpPr>
        <xdr:cNvPr id="375" name="n_1mainValue【福祉施設】&#10;一人当たり面積"/>
        <xdr:cNvSpPr txBox="1"/>
      </xdr:nvSpPr>
      <xdr:spPr>
        <a:xfrm>
          <a:off x="8271587" y="1422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6" name="n_2mainValue【福祉施設】&#10;一人当たり面積"/>
        <xdr:cNvSpPr txBox="1"/>
      </xdr:nvSpPr>
      <xdr:spPr>
        <a:xfrm>
          <a:off x="7509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7" name="n_3mainValue【福祉施設】&#10;一人当たり面積"/>
        <xdr:cNvSpPr txBox="1"/>
      </xdr:nvSpPr>
      <xdr:spPr>
        <a:xfrm>
          <a:off x="67120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128288</xdr:rowOff>
    </xdr:from>
    <xdr:ext cx="469744" cy="259045"/>
    <xdr:sp macro="" textlink="">
      <xdr:nvSpPr>
        <xdr:cNvPr id="378" name="n_4mainValue【福祉施設】&#10;一人当たり面積"/>
        <xdr:cNvSpPr txBox="1"/>
      </xdr:nvSpPr>
      <xdr:spPr>
        <a:xfrm>
          <a:off x="5937327" y="132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xdr:cNvCxnSpPr/>
      </xdr:nvCxnSpPr>
      <xdr:spPr>
        <a:xfrm flipV="1">
          <a:off x="4086225" y="16874489"/>
          <a:ext cx="0" cy="138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xdr:cNvSpPr txBox="1"/>
      </xdr:nvSpPr>
      <xdr:spPr>
        <a:xfrm>
          <a:off x="412496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xdr:cNvCxnSpPr/>
      </xdr:nvCxnSpPr>
      <xdr:spPr>
        <a:xfrm>
          <a:off x="402082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xdr:cNvSpPr txBox="1"/>
      </xdr:nvSpPr>
      <xdr:spPr>
        <a:xfrm>
          <a:off x="41249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409" name="【市民会館】&#10;有形固定資産減価償却率平均値テキスト"/>
        <xdr:cNvSpPr txBox="1"/>
      </xdr:nvSpPr>
      <xdr:spPr>
        <a:xfrm>
          <a:off x="4124960" y="1729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xdr:cNvSpPr/>
      </xdr:nvSpPr>
      <xdr:spPr>
        <a:xfrm>
          <a:off x="403606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xdr:cNvSpPr/>
      </xdr:nvSpPr>
      <xdr:spPr>
        <a:xfrm>
          <a:off x="3312160" y="17432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xdr:cNvSpPr/>
      </xdr:nvSpPr>
      <xdr:spPr>
        <a:xfrm>
          <a:off x="2514600" y="1740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xdr:cNvSpPr/>
      </xdr:nvSpPr>
      <xdr:spPr>
        <a:xfrm>
          <a:off x="1739900" y="17365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4" name="フローチャート: 判断 413"/>
        <xdr:cNvSpPr/>
      </xdr:nvSpPr>
      <xdr:spPr>
        <a:xfrm>
          <a:off x="965200" y="17284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80918</xdr:rowOff>
    </xdr:from>
    <xdr:to>
      <xdr:col>24</xdr:col>
      <xdr:colOff>114300</xdr:colOff>
      <xdr:row>106</xdr:row>
      <xdr:rowOff>11068</xdr:rowOff>
    </xdr:to>
    <xdr:sp macro="" textlink="">
      <xdr:nvSpPr>
        <xdr:cNvPr id="420" name="楕円 419"/>
        <xdr:cNvSpPr/>
      </xdr:nvSpPr>
      <xdr:spPr>
        <a:xfrm>
          <a:off x="4036060" y="17683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59345</xdr:rowOff>
    </xdr:from>
    <xdr:ext cx="405111" cy="259045"/>
    <xdr:sp macro="" textlink="">
      <xdr:nvSpPr>
        <xdr:cNvPr id="421" name="【市民会館】&#10;有形固定資産減価償却率該当値テキスト"/>
        <xdr:cNvSpPr txBox="1"/>
      </xdr:nvSpPr>
      <xdr:spPr>
        <a:xfrm>
          <a:off x="4124960"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422" name="楕円 421"/>
        <xdr:cNvSpPr/>
      </xdr:nvSpPr>
      <xdr:spPr>
        <a:xfrm>
          <a:off x="3312160" y="176504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99061</xdr:rowOff>
    </xdr:from>
    <xdr:to>
      <xdr:col>24</xdr:col>
      <xdr:colOff>63500</xdr:colOff>
      <xdr:row>105</xdr:row>
      <xdr:rowOff>131718</xdr:rowOff>
    </xdr:to>
    <xdr:cxnSp macro="">
      <xdr:nvCxnSpPr>
        <xdr:cNvPr id="423" name="直線コネクタ 422"/>
        <xdr:cNvCxnSpPr/>
      </xdr:nvCxnSpPr>
      <xdr:spPr>
        <a:xfrm>
          <a:off x="3355340" y="17701261"/>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xdr:rowOff>
    </xdr:from>
    <xdr:to>
      <xdr:col>15</xdr:col>
      <xdr:colOff>101600</xdr:colOff>
      <xdr:row>105</xdr:row>
      <xdr:rowOff>117202</xdr:rowOff>
    </xdr:to>
    <xdr:sp macro="" textlink="">
      <xdr:nvSpPr>
        <xdr:cNvPr id="424" name="楕円 423"/>
        <xdr:cNvSpPr/>
      </xdr:nvSpPr>
      <xdr:spPr>
        <a:xfrm>
          <a:off x="25146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66402</xdr:rowOff>
    </xdr:from>
    <xdr:to>
      <xdr:col>19</xdr:col>
      <xdr:colOff>177800</xdr:colOff>
      <xdr:row>105</xdr:row>
      <xdr:rowOff>99061</xdr:rowOff>
    </xdr:to>
    <xdr:cxnSp macro="">
      <xdr:nvCxnSpPr>
        <xdr:cNvPr id="425" name="直線コネクタ 424"/>
        <xdr:cNvCxnSpPr/>
      </xdr:nvCxnSpPr>
      <xdr:spPr>
        <a:xfrm>
          <a:off x="2565400" y="17668602"/>
          <a:ext cx="78994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152763</xdr:rowOff>
    </xdr:from>
    <xdr:to>
      <xdr:col>10</xdr:col>
      <xdr:colOff>165100</xdr:colOff>
      <xdr:row>105</xdr:row>
      <xdr:rowOff>82913</xdr:rowOff>
    </xdr:to>
    <xdr:sp macro="" textlink="">
      <xdr:nvSpPr>
        <xdr:cNvPr id="426" name="楕円 425"/>
        <xdr:cNvSpPr/>
      </xdr:nvSpPr>
      <xdr:spPr>
        <a:xfrm>
          <a:off x="1739900" y="17587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32113</xdr:rowOff>
    </xdr:from>
    <xdr:to>
      <xdr:col>15</xdr:col>
      <xdr:colOff>50800</xdr:colOff>
      <xdr:row>105</xdr:row>
      <xdr:rowOff>66402</xdr:rowOff>
    </xdr:to>
    <xdr:cxnSp macro="">
      <xdr:nvCxnSpPr>
        <xdr:cNvPr id="427" name="直線コネクタ 426"/>
        <xdr:cNvCxnSpPr/>
      </xdr:nvCxnSpPr>
      <xdr:spPr>
        <a:xfrm>
          <a:off x="1790700" y="17634313"/>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167458</xdr:rowOff>
    </xdr:from>
    <xdr:to>
      <xdr:col>6</xdr:col>
      <xdr:colOff>38100</xdr:colOff>
      <xdr:row>104</xdr:row>
      <xdr:rowOff>97608</xdr:rowOff>
    </xdr:to>
    <xdr:sp macro="" textlink="">
      <xdr:nvSpPr>
        <xdr:cNvPr id="428" name="楕円 427"/>
        <xdr:cNvSpPr/>
      </xdr:nvSpPr>
      <xdr:spPr>
        <a:xfrm>
          <a:off x="965200" y="17434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46808</xdr:rowOff>
    </xdr:from>
    <xdr:to>
      <xdr:col>10</xdr:col>
      <xdr:colOff>114300</xdr:colOff>
      <xdr:row>105</xdr:row>
      <xdr:rowOff>32113</xdr:rowOff>
    </xdr:to>
    <xdr:cxnSp macro="">
      <xdr:nvCxnSpPr>
        <xdr:cNvPr id="429" name="直線コネクタ 428"/>
        <xdr:cNvCxnSpPr/>
      </xdr:nvCxnSpPr>
      <xdr:spPr>
        <a:xfrm>
          <a:off x="1008380" y="17481368"/>
          <a:ext cx="782320" cy="15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30" name="n_1aveValue【市民会館】&#10;有形固定資産減価償却率"/>
        <xdr:cNvSpPr txBox="1"/>
      </xdr:nvSpPr>
      <xdr:spPr>
        <a:xfrm>
          <a:off x="317056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1" name="n_2aveValue【市民会館】&#10;有形固定資産減価償却率"/>
        <xdr:cNvSpPr txBox="1"/>
      </xdr:nvSpPr>
      <xdr:spPr>
        <a:xfrm>
          <a:off x="23857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2" name="n_3aveValue【市民会館】&#10;有形固定資産減価償却率"/>
        <xdr:cNvSpPr txBox="1"/>
      </xdr:nvSpPr>
      <xdr:spPr>
        <a:xfrm>
          <a:off x="161100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3" name="n_4aveValue【市民会館】&#10;有形固定資産減価償却率"/>
        <xdr:cNvSpPr txBox="1"/>
      </xdr:nvSpPr>
      <xdr:spPr>
        <a:xfrm>
          <a:off x="836304" y="1706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434" name="n_1mainValue【市民会館】&#10;有形固定資産減価償却率"/>
        <xdr:cNvSpPr txBox="1"/>
      </xdr:nvSpPr>
      <xdr:spPr>
        <a:xfrm>
          <a:off x="317056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108329</xdr:rowOff>
    </xdr:from>
    <xdr:ext cx="405111" cy="259045"/>
    <xdr:sp macro="" textlink="">
      <xdr:nvSpPr>
        <xdr:cNvPr id="435" name="n_2mainValue【市民会館】&#10;有形固定資産減価償却率"/>
        <xdr:cNvSpPr txBox="1"/>
      </xdr:nvSpPr>
      <xdr:spPr>
        <a:xfrm>
          <a:off x="2385704" y="1771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74040</xdr:rowOff>
    </xdr:from>
    <xdr:ext cx="405111" cy="259045"/>
    <xdr:sp macro="" textlink="">
      <xdr:nvSpPr>
        <xdr:cNvPr id="436" name="n_3mainValue【市民会館】&#10;有形固定資産減価償却率"/>
        <xdr:cNvSpPr txBox="1"/>
      </xdr:nvSpPr>
      <xdr:spPr>
        <a:xfrm>
          <a:off x="161100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88735</xdr:rowOff>
    </xdr:from>
    <xdr:ext cx="405111" cy="259045"/>
    <xdr:sp macro="" textlink="">
      <xdr:nvSpPr>
        <xdr:cNvPr id="437" name="n_4mainValue【市民会館】&#10;有形固定資産減価償却率"/>
        <xdr:cNvSpPr txBox="1"/>
      </xdr:nvSpPr>
      <xdr:spPr>
        <a:xfrm>
          <a:off x="836304" y="1752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xdr:cNvCxnSpPr/>
      </xdr:nvCxnSpPr>
      <xdr:spPr>
        <a:xfrm flipV="1">
          <a:off x="9219565" y="1690878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xdr:cNvSpPr txBox="1"/>
      </xdr:nvSpPr>
      <xdr:spPr>
        <a:xfrm>
          <a:off x="925830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xdr:cNvCxnSpPr/>
      </xdr:nvCxnSpPr>
      <xdr:spPr>
        <a:xfrm>
          <a:off x="915416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6" name="【市民会館】&#10;一人当たり面積平均値テキスト"/>
        <xdr:cNvSpPr txBox="1"/>
      </xdr:nvSpPr>
      <xdr:spPr>
        <a:xfrm>
          <a:off x="9258300" y="17600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xdr:cNvSpPr/>
      </xdr:nvSpPr>
      <xdr:spPr>
        <a:xfrm>
          <a:off x="9192260" y="17745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xdr:cNvSpPr/>
      </xdr:nvSpPr>
      <xdr:spPr>
        <a:xfrm>
          <a:off x="844550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xdr:cNvSpPr/>
      </xdr:nvSpPr>
      <xdr:spPr>
        <a:xfrm>
          <a:off x="7670800" y="17726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xdr:cNvSpPr/>
      </xdr:nvSpPr>
      <xdr:spPr>
        <a:xfrm>
          <a:off x="687324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71" name="フローチャート: 判断 470"/>
        <xdr:cNvSpPr/>
      </xdr:nvSpPr>
      <xdr:spPr>
        <a:xfrm>
          <a:off x="60985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77" name="楕円 476"/>
        <xdr:cNvSpPr/>
      </xdr:nvSpPr>
      <xdr:spPr>
        <a:xfrm>
          <a:off x="9192260" y="18153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78" name="【市民会館】&#10;一人当たり面積該当値テキスト"/>
        <xdr:cNvSpPr txBox="1"/>
      </xdr:nvSpPr>
      <xdr:spPr>
        <a:xfrm>
          <a:off x="9258300" y="1807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79" name="楕円 478"/>
        <xdr:cNvSpPr/>
      </xdr:nvSpPr>
      <xdr:spPr>
        <a:xfrm>
          <a:off x="844550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80" name="直線コネクタ 479"/>
        <xdr:cNvCxnSpPr/>
      </xdr:nvCxnSpPr>
      <xdr:spPr>
        <a:xfrm>
          <a:off x="8496300" y="1820418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81" name="楕円 480"/>
        <xdr:cNvSpPr/>
      </xdr:nvSpPr>
      <xdr:spPr>
        <a:xfrm>
          <a:off x="7670800" y="18153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99061</xdr:rowOff>
    </xdr:to>
    <xdr:cxnSp macro="">
      <xdr:nvCxnSpPr>
        <xdr:cNvPr id="482" name="直線コネクタ 481"/>
        <xdr:cNvCxnSpPr/>
      </xdr:nvCxnSpPr>
      <xdr:spPr>
        <a:xfrm>
          <a:off x="7713980" y="1820418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48261</xdr:rowOff>
    </xdr:from>
    <xdr:to>
      <xdr:col>41</xdr:col>
      <xdr:colOff>101600</xdr:colOff>
      <xdr:row>108</xdr:row>
      <xdr:rowOff>149861</xdr:rowOff>
    </xdr:to>
    <xdr:sp macro="" textlink="">
      <xdr:nvSpPr>
        <xdr:cNvPr id="483" name="楕円 482"/>
        <xdr:cNvSpPr/>
      </xdr:nvSpPr>
      <xdr:spPr>
        <a:xfrm>
          <a:off x="687324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99061</xdr:rowOff>
    </xdr:from>
    <xdr:to>
      <xdr:col>45</xdr:col>
      <xdr:colOff>177800</xdr:colOff>
      <xdr:row>108</xdr:row>
      <xdr:rowOff>99061</xdr:rowOff>
    </xdr:to>
    <xdr:cxnSp macro="">
      <xdr:nvCxnSpPr>
        <xdr:cNvPr id="484" name="直線コネクタ 483"/>
        <xdr:cNvCxnSpPr/>
      </xdr:nvCxnSpPr>
      <xdr:spPr>
        <a:xfrm>
          <a:off x="6924040" y="1820418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48261</xdr:rowOff>
    </xdr:from>
    <xdr:to>
      <xdr:col>36</xdr:col>
      <xdr:colOff>165100</xdr:colOff>
      <xdr:row>108</xdr:row>
      <xdr:rowOff>149861</xdr:rowOff>
    </xdr:to>
    <xdr:sp macro="" textlink="">
      <xdr:nvSpPr>
        <xdr:cNvPr id="485" name="楕円 484"/>
        <xdr:cNvSpPr/>
      </xdr:nvSpPr>
      <xdr:spPr>
        <a:xfrm>
          <a:off x="609854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99061</xdr:rowOff>
    </xdr:from>
    <xdr:to>
      <xdr:col>41</xdr:col>
      <xdr:colOff>50800</xdr:colOff>
      <xdr:row>108</xdr:row>
      <xdr:rowOff>99061</xdr:rowOff>
    </xdr:to>
    <xdr:cxnSp macro="">
      <xdr:nvCxnSpPr>
        <xdr:cNvPr id="486" name="直線コネクタ 485"/>
        <xdr:cNvCxnSpPr/>
      </xdr:nvCxnSpPr>
      <xdr:spPr>
        <a:xfrm>
          <a:off x="6149340" y="1820418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87" name="n_1aveValue【市民会館】&#10;一人当たり面積"/>
        <xdr:cNvSpPr txBox="1"/>
      </xdr:nvSpPr>
      <xdr:spPr>
        <a:xfrm>
          <a:off x="827158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8" name="n_2aveValue【市民会館】&#10;一人当たり面積"/>
        <xdr:cNvSpPr txBox="1"/>
      </xdr:nvSpPr>
      <xdr:spPr>
        <a:xfrm>
          <a:off x="750958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9" name="n_3aveValue【市民会館】&#10;一人当たり面積"/>
        <xdr:cNvSpPr txBox="1"/>
      </xdr:nvSpPr>
      <xdr:spPr>
        <a:xfrm>
          <a:off x="671202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90" name="n_4aveValue【市民会館】&#10;一人当たり面積"/>
        <xdr:cNvSpPr txBox="1"/>
      </xdr:nvSpPr>
      <xdr:spPr>
        <a:xfrm>
          <a:off x="59373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91" name="n_1mainValue【市民会館】&#10;一人当たり面積"/>
        <xdr:cNvSpPr txBox="1"/>
      </xdr:nvSpPr>
      <xdr:spPr>
        <a:xfrm>
          <a:off x="827158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92" name="n_2mainValue【市民会館】&#10;一人当たり面積"/>
        <xdr:cNvSpPr txBox="1"/>
      </xdr:nvSpPr>
      <xdr:spPr>
        <a:xfrm>
          <a:off x="750958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140988</xdr:rowOff>
    </xdr:from>
    <xdr:ext cx="469744" cy="259045"/>
    <xdr:sp macro="" textlink="">
      <xdr:nvSpPr>
        <xdr:cNvPr id="493" name="n_3mainValue【市民会館】&#10;一人当たり面積"/>
        <xdr:cNvSpPr txBox="1"/>
      </xdr:nvSpPr>
      <xdr:spPr>
        <a:xfrm>
          <a:off x="671202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140988</xdr:rowOff>
    </xdr:from>
    <xdr:ext cx="469744" cy="259045"/>
    <xdr:sp macro="" textlink="">
      <xdr:nvSpPr>
        <xdr:cNvPr id="494" name="n_4mainValue【市民会館】&#10;一人当たり面積"/>
        <xdr:cNvSpPr txBox="1"/>
      </xdr:nvSpPr>
      <xdr:spPr>
        <a:xfrm>
          <a:off x="593732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xdr:cNvCxnSpPr/>
      </xdr:nvCxnSpPr>
      <xdr:spPr>
        <a:xfrm flipV="1">
          <a:off x="14375764" y="583311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xdr:cNvSpPr txBox="1"/>
      </xdr:nvSpPr>
      <xdr:spPr>
        <a:xfrm>
          <a:off x="144145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xdr:cNvCxnSpPr/>
      </xdr:nvCxnSpPr>
      <xdr:spPr>
        <a:xfrm>
          <a:off x="1428750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xdr:cNvSpPr txBox="1"/>
      </xdr:nvSpPr>
      <xdr:spPr>
        <a:xfrm>
          <a:off x="144145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xdr:cNvCxnSpPr/>
      </xdr:nvCxnSpPr>
      <xdr:spPr>
        <a:xfrm>
          <a:off x="14287500" y="5833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523" name="【一般廃棄物処理施設】&#10;有形固定資産減価償却率平均値テキスト"/>
        <xdr:cNvSpPr txBox="1"/>
      </xdr:nvSpPr>
      <xdr:spPr>
        <a:xfrm>
          <a:off x="144145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xdr:cNvSpPr/>
      </xdr:nvSpPr>
      <xdr:spPr>
        <a:xfrm>
          <a:off x="14325600" y="6399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xdr:cNvSpPr/>
      </xdr:nvSpPr>
      <xdr:spPr>
        <a:xfrm>
          <a:off x="1357884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xdr:cNvSpPr/>
      </xdr:nvSpPr>
      <xdr:spPr>
        <a:xfrm>
          <a:off x="1280414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xdr:cNvSpPr/>
      </xdr:nvSpPr>
      <xdr:spPr>
        <a:xfrm>
          <a:off x="12029440" y="646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28" name="フローチャート: 判断 527"/>
        <xdr:cNvSpPr/>
      </xdr:nvSpPr>
      <xdr:spPr>
        <a:xfrm>
          <a:off x="1123188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126365</xdr:rowOff>
    </xdr:from>
    <xdr:to>
      <xdr:col>85</xdr:col>
      <xdr:colOff>177800</xdr:colOff>
      <xdr:row>41</xdr:row>
      <xdr:rowOff>56515</xdr:rowOff>
    </xdr:to>
    <xdr:sp macro="" textlink="">
      <xdr:nvSpPr>
        <xdr:cNvPr id="534" name="楕円 533"/>
        <xdr:cNvSpPr/>
      </xdr:nvSpPr>
      <xdr:spPr>
        <a:xfrm>
          <a:off x="14325600" y="68319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41292</xdr:rowOff>
    </xdr:from>
    <xdr:ext cx="405111" cy="259045"/>
    <xdr:sp macro="" textlink="">
      <xdr:nvSpPr>
        <xdr:cNvPr id="535" name="【一般廃棄物処理施設】&#10;有形固定資産減価償却率該当値テキスト"/>
        <xdr:cNvSpPr txBox="1"/>
      </xdr:nvSpPr>
      <xdr:spPr>
        <a:xfrm>
          <a:off x="14414500" y="674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55880</xdr:rowOff>
    </xdr:from>
    <xdr:to>
      <xdr:col>81</xdr:col>
      <xdr:colOff>101600</xdr:colOff>
      <xdr:row>40</xdr:row>
      <xdr:rowOff>157480</xdr:rowOff>
    </xdr:to>
    <xdr:sp macro="" textlink="">
      <xdr:nvSpPr>
        <xdr:cNvPr id="536" name="楕円 535"/>
        <xdr:cNvSpPr/>
      </xdr:nvSpPr>
      <xdr:spPr>
        <a:xfrm>
          <a:off x="1357884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106680</xdr:rowOff>
    </xdr:from>
    <xdr:to>
      <xdr:col>85</xdr:col>
      <xdr:colOff>127000</xdr:colOff>
      <xdr:row>41</xdr:row>
      <xdr:rowOff>5715</xdr:rowOff>
    </xdr:to>
    <xdr:cxnSp macro="">
      <xdr:nvCxnSpPr>
        <xdr:cNvPr id="537" name="直線コネクタ 536"/>
        <xdr:cNvCxnSpPr/>
      </xdr:nvCxnSpPr>
      <xdr:spPr>
        <a:xfrm>
          <a:off x="13629640" y="6812280"/>
          <a:ext cx="74676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538" name="楕円 537"/>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106680</xdr:rowOff>
    </xdr:to>
    <xdr:cxnSp macro="">
      <xdr:nvCxnSpPr>
        <xdr:cNvPr id="539" name="直線コネクタ 538"/>
        <xdr:cNvCxnSpPr/>
      </xdr:nvCxnSpPr>
      <xdr:spPr>
        <a:xfrm>
          <a:off x="12854940" y="673608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78740</xdr:rowOff>
    </xdr:from>
    <xdr:to>
      <xdr:col>72</xdr:col>
      <xdr:colOff>38100</xdr:colOff>
      <xdr:row>40</xdr:row>
      <xdr:rowOff>8890</xdr:rowOff>
    </xdr:to>
    <xdr:sp macro="" textlink="">
      <xdr:nvSpPr>
        <xdr:cNvPr id="540" name="楕円 539"/>
        <xdr:cNvSpPr/>
      </xdr:nvSpPr>
      <xdr:spPr>
        <a:xfrm>
          <a:off x="12029440" y="6616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129540</xdr:rowOff>
    </xdr:from>
    <xdr:to>
      <xdr:col>76</xdr:col>
      <xdr:colOff>114300</xdr:colOff>
      <xdr:row>40</xdr:row>
      <xdr:rowOff>30480</xdr:rowOff>
    </xdr:to>
    <xdr:cxnSp macro="">
      <xdr:nvCxnSpPr>
        <xdr:cNvPr id="541" name="直線コネクタ 540"/>
        <xdr:cNvCxnSpPr/>
      </xdr:nvCxnSpPr>
      <xdr:spPr>
        <a:xfrm>
          <a:off x="12072620" y="6667500"/>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71120</xdr:rowOff>
    </xdr:from>
    <xdr:to>
      <xdr:col>67</xdr:col>
      <xdr:colOff>101600</xdr:colOff>
      <xdr:row>40</xdr:row>
      <xdr:rowOff>1270</xdr:rowOff>
    </xdr:to>
    <xdr:sp macro="" textlink="">
      <xdr:nvSpPr>
        <xdr:cNvPr id="542" name="楕円 541"/>
        <xdr:cNvSpPr/>
      </xdr:nvSpPr>
      <xdr:spPr>
        <a:xfrm>
          <a:off x="1123188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121920</xdr:rowOff>
    </xdr:from>
    <xdr:to>
      <xdr:col>71</xdr:col>
      <xdr:colOff>177800</xdr:colOff>
      <xdr:row>39</xdr:row>
      <xdr:rowOff>129540</xdr:rowOff>
    </xdr:to>
    <xdr:cxnSp macro="">
      <xdr:nvCxnSpPr>
        <xdr:cNvPr id="543" name="直線コネクタ 542"/>
        <xdr:cNvCxnSpPr/>
      </xdr:nvCxnSpPr>
      <xdr:spPr>
        <a:xfrm>
          <a:off x="11282680" y="665988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4" name="n_1aveValue【一般廃棄物処理施設】&#10;有形固定資産減価償却率"/>
        <xdr:cNvSpPr txBox="1"/>
      </xdr:nvSpPr>
      <xdr:spPr>
        <a:xfrm>
          <a:off x="134372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45" name="n_2aveValue【一般廃棄物処理施設】&#10;有形固定資産減価償却率"/>
        <xdr:cNvSpPr txBox="1"/>
      </xdr:nvSpPr>
      <xdr:spPr>
        <a:xfrm>
          <a:off x="126752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46" name="n_3aveValue【一般廃棄物処理施設】&#10;有形固定資産減価償却率"/>
        <xdr:cNvSpPr txBox="1"/>
      </xdr:nvSpPr>
      <xdr:spPr>
        <a:xfrm>
          <a:off x="119005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47" name="n_4aveValue【一般廃棄物処理施設】&#10;有形固定資産減価償却率"/>
        <xdr:cNvSpPr txBox="1"/>
      </xdr:nvSpPr>
      <xdr:spPr>
        <a:xfrm>
          <a:off x="1110298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148607</xdr:rowOff>
    </xdr:from>
    <xdr:ext cx="405111" cy="259045"/>
    <xdr:sp macro="" textlink="">
      <xdr:nvSpPr>
        <xdr:cNvPr id="548" name="n_1mainValue【一般廃棄物処理施設】&#10;有形固定資産減価償却率"/>
        <xdr:cNvSpPr txBox="1"/>
      </xdr:nvSpPr>
      <xdr:spPr>
        <a:xfrm>
          <a:off x="134372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549" name="n_2mainValue【一般廃棄物処理施設】&#10;有形固定資産減価償却率"/>
        <xdr:cNvSpPr txBox="1"/>
      </xdr:nvSpPr>
      <xdr:spPr>
        <a:xfrm>
          <a:off x="126752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xdr:rowOff>
    </xdr:from>
    <xdr:ext cx="405111" cy="259045"/>
    <xdr:sp macro="" textlink="">
      <xdr:nvSpPr>
        <xdr:cNvPr id="550" name="n_3mainValue【一般廃棄物処理施設】&#10;有形固定資産減価償却率"/>
        <xdr:cNvSpPr txBox="1"/>
      </xdr:nvSpPr>
      <xdr:spPr>
        <a:xfrm>
          <a:off x="119005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163847</xdr:rowOff>
    </xdr:from>
    <xdr:ext cx="405111" cy="259045"/>
    <xdr:sp macro="" textlink="">
      <xdr:nvSpPr>
        <xdr:cNvPr id="551" name="n_4mainValue【一般廃棄物処理施設】&#10;有形固定資産減価償却率"/>
        <xdr:cNvSpPr txBox="1"/>
      </xdr:nvSpPr>
      <xdr:spPr>
        <a:xfrm>
          <a:off x="1110298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3" name="テキスト ボックス 562"/>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7" name="直線コネクタ 576"/>
        <xdr:cNvCxnSpPr/>
      </xdr:nvCxnSpPr>
      <xdr:spPr>
        <a:xfrm flipV="1">
          <a:off x="19509104" y="5738459"/>
          <a:ext cx="0" cy="136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8" name="【一般廃棄物処理施設】&#10;一人当たり有形固定資産（償却資産）額最小値テキスト"/>
        <xdr:cNvSpPr txBox="1"/>
      </xdr:nvSpPr>
      <xdr:spPr>
        <a:xfrm>
          <a:off x="19547840" y="71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9" name="直線コネクタ 578"/>
        <xdr:cNvCxnSpPr/>
      </xdr:nvCxnSpPr>
      <xdr:spPr>
        <a:xfrm>
          <a:off x="19443700" y="7106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80" name="【一般廃棄物処理施設】&#10;一人当たり有形固定資産（償却資産）額最大値テキスト"/>
        <xdr:cNvSpPr txBox="1"/>
      </xdr:nvSpPr>
      <xdr:spPr>
        <a:xfrm>
          <a:off x="19547840" y="55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81" name="直線コネクタ 580"/>
        <xdr:cNvCxnSpPr/>
      </xdr:nvCxnSpPr>
      <xdr:spPr>
        <a:xfrm>
          <a:off x="19443700" y="573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82" name="【一般廃棄物処理施設】&#10;一人当たり有形固定資産（償却資産）額平均値テキスト"/>
        <xdr:cNvSpPr txBox="1"/>
      </xdr:nvSpPr>
      <xdr:spPr>
        <a:xfrm>
          <a:off x="19547840" y="6475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3" name="フローチャート: 判断 582"/>
        <xdr:cNvSpPr/>
      </xdr:nvSpPr>
      <xdr:spPr>
        <a:xfrm>
          <a:off x="19458940" y="6497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4" name="フローチャート: 判断 583"/>
        <xdr:cNvSpPr/>
      </xdr:nvSpPr>
      <xdr:spPr>
        <a:xfrm>
          <a:off x="18735040" y="65323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5" name="フローチャート: 判断 584"/>
        <xdr:cNvSpPr/>
      </xdr:nvSpPr>
      <xdr:spPr>
        <a:xfrm>
          <a:off x="17937480" y="6537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6" name="フローチャート: 判断 585"/>
        <xdr:cNvSpPr/>
      </xdr:nvSpPr>
      <xdr:spPr>
        <a:xfrm>
          <a:off x="17162780" y="6474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87" name="フローチャート: 判断 586"/>
        <xdr:cNvSpPr/>
      </xdr:nvSpPr>
      <xdr:spPr>
        <a:xfrm>
          <a:off x="16388080" y="5982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112736</xdr:rowOff>
    </xdr:from>
    <xdr:to>
      <xdr:col>116</xdr:col>
      <xdr:colOff>114300</xdr:colOff>
      <xdr:row>39</xdr:row>
      <xdr:rowOff>42886</xdr:rowOff>
    </xdr:to>
    <xdr:sp macro="" textlink="">
      <xdr:nvSpPr>
        <xdr:cNvPr id="593" name="楕円 592"/>
        <xdr:cNvSpPr/>
      </xdr:nvSpPr>
      <xdr:spPr>
        <a:xfrm>
          <a:off x="19458940" y="6483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135613</xdr:rowOff>
    </xdr:from>
    <xdr:ext cx="534377" cy="259045"/>
    <xdr:sp macro="" textlink="">
      <xdr:nvSpPr>
        <xdr:cNvPr id="594" name="【一般廃棄物処理施設】&#10;一人当たり有形固定資産（償却資産）額該当値テキスト"/>
        <xdr:cNvSpPr txBox="1"/>
      </xdr:nvSpPr>
      <xdr:spPr>
        <a:xfrm>
          <a:off x="19547840" y="63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117145</xdr:rowOff>
    </xdr:from>
    <xdr:to>
      <xdr:col>112</xdr:col>
      <xdr:colOff>38100</xdr:colOff>
      <xdr:row>39</xdr:row>
      <xdr:rowOff>47295</xdr:rowOff>
    </xdr:to>
    <xdr:sp macro="" textlink="">
      <xdr:nvSpPr>
        <xdr:cNvPr id="595" name="楕円 594"/>
        <xdr:cNvSpPr/>
      </xdr:nvSpPr>
      <xdr:spPr>
        <a:xfrm>
          <a:off x="18735040" y="6487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163536</xdr:rowOff>
    </xdr:from>
    <xdr:to>
      <xdr:col>116</xdr:col>
      <xdr:colOff>63500</xdr:colOff>
      <xdr:row>38</xdr:row>
      <xdr:rowOff>167945</xdr:rowOff>
    </xdr:to>
    <xdr:cxnSp macro="">
      <xdr:nvCxnSpPr>
        <xdr:cNvPr id="596" name="直線コネクタ 595"/>
        <xdr:cNvCxnSpPr/>
      </xdr:nvCxnSpPr>
      <xdr:spPr>
        <a:xfrm flipV="1">
          <a:off x="18778220" y="6533856"/>
          <a:ext cx="73152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41914</xdr:rowOff>
    </xdr:from>
    <xdr:to>
      <xdr:col>107</xdr:col>
      <xdr:colOff>101600</xdr:colOff>
      <xdr:row>38</xdr:row>
      <xdr:rowOff>143514</xdr:rowOff>
    </xdr:to>
    <xdr:sp macro="" textlink="">
      <xdr:nvSpPr>
        <xdr:cNvPr id="597" name="楕円 596"/>
        <xdr:cNvSpPr/>
      </xdr:nvSpPr>
      <xdr:spPr>
        <a:xfrm>
          <a:off x="17937480" y="64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92714</xdr:rowOff>
    </xdr:from>
    <xdr:to>
      <xdr:col>111</xdr:col>
      <xdr:colOff>177800</xdr:colOff>
      <xdr:row>38</xdr:row>
      <xdr:rowOff>167945</xdr:rowOff>
    </xdr:to>
    <xdr:cxnSp macro="">
      <xdr:nvCxnSpPr>
        <xdr:cNvPr id="598" name="直線コネクタ 597"/>
        <xdr:cNvCxnSpPr/>
      </xdr:nvCxnSpPr>
      <xdr:spPr>
        <a:xfrm>
          <a:off x="17988280" y="6463034"/>
          <a:ext cx="789940" cy="7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36330</xdr:rowOff>
    </xdr:from>
    <xdr:to>
      <xdr:col>102</xdr:col>
      <xdr:colOff>165100</xdr:colOff>
      <xdr:row>38</xdr:row>
      <xdr:rowOff>137930</xdr:rowOff>
    </xdr:to>
    <xdr:sp macro="" textlink="">
      <xdr:nvSpPr>
        <xdr:cNvPr id="599" name="楕円 598"/>
        <xdr:cNvSpPr/>
      </xdr:nvSpPr>
      <xdr:spPr>
        <a:xfrm>
          <a:off x="17162780" y="64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87130</xdr:rowOff>
    </xdr:from>
    <xdr:to>
      <xdr:col>107</xdr:col>
      <xdr:colOff>50800</xdr:colOff>
      <xdr:row>38</xdr:row>
      <xdr:rowOff>92714</xdr:rowOff>
    </xdr:to>
    <xdr:cxnSp macro="">
      <xdr:nvCxnSpPr>
        <xdr:cNvPr id="600" name="直線コネクタ 599"/>
        <xdr:cNvCxnSpPr/>
      </xdr:nvCxnSpPr>
      <xdr:spPr>
        <a:xfrm>
          <a:off x="17213580" y="6457450"/>
          <a:ext cx="7747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29874</xdr:rowOff>
    </xdr:from>
    <xdr:to>
      <xdr:col>98</xdr:col>
      <xdr:colOff>38100</xdr:colOff>
      <xdr:row>38</xdr:row>
      <xdr:rowOff>131474</xdr:rowOff>
    </xdr:to>
    <xdr:sp macro="" textlink="">
      <xdr:nvSpPr>
        <xdr:cNvPr id="601" name="楕円 600"/>
        <xdr:cNvSpPr/>
      </xdr:nvSpPr>
      <xdr:spPr>
        <a:xfrm>
          <a:off x="16388080" y="64001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80674</xdr:rowOff>
    </xdr:from>
    <xdr:to>
      <xdr:col>102</xdr:col>
      <xdr:colOff>114300</xdr:colOff>
      <xdr:row>38</xdr:row>
      <xdr:rowOff>87130</xdr:rowOff>
    </xdr:to>
    <xdr:cxnSp macro="">
      <xdr:nvCxnSpPr>
        <xdr:cNvPr id="602" name="直線コネクタ 601"/>
        <xdr:cNvCxnSpPr/>
      </xdr:nvCxnSpPr>
      <xdr:spPr>
        <a:xfrm>
          <a:off x="16431260" y="6450994"/>
          <a:ext cx="78232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603" name="n_1aveValue【一般廃棄物処理施設】&#10;一人当たり有形固定資産（償却資産）額"/>
        <xdr:cNvSpPr txBox="1"/>
      </xdr:nvSpPr>
      <xdr:spPr>
        <a:xfrm>
          <a:off x="18528811" y="66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604" name="n_2aveValue【一般廃棄物処理施設】&#10;一人当たり有形固定資産（償却資産）額"/>
        <xdr:cNvSpPr txBox="1"/>
      </xdr:nvSpPr>
      <xdr:spPr>
        <a:xfrm>
          <a:off x="17766811" y="66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605" name="n_3aveValue【一般廃棄物処理施設】&#10;一人当たり有形固定資産（償却資産）額"/>
        <xdr:cNvSpPr txBox="1"/>
      </xdr:nvSpPr>
      <xdr:spPr>
        <a:xfrm>
          <a:off x="16969251" y="65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606" name="n_4aveValue【一般廃棄物処理施設】&#10;一人当たり有形固定資産（償却資産）額"/>
        <xdr:cNvSpPr txBox="1"/>
      </xdr:nvSpPr>
      <xdr:spPr>
        <a:xfrm>
          <a:off x="16162235" y="576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63822</xdr:rowOff>
    </xdr:from>
    <xdr:ext cx="534377" cy="259045"/>
    <xdr:sp macro="" textlink="">
      <xdr:nvSpPr>
        <xdr:cNvPr id="607" name="n_1mainValue【一般廃棄物処理施設】&#10;一人当たり有形固定資産（償却資産）額"/>
        <xdr:cNvSpPr txBox="1"/>
      </xdr:nvSpPr>
      <xdr:spPr>
        <a:xfrm>
          <a:off x="18528811" y="62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160041</xdr:rowOff>
    </xdr:from>
    <xdr:ext cx="534377" cy="259045"/>
    <xdr:sp macro="" textlink="">
      <xdr:nvSpPr>
        <xdr:cNvPr id="608" name="n_2mainValue【一般廃棄物処理施設】&#10;一人当たり有形固定資産（償却資産）額"/>
        <xdr:cNvSpPr txBox="1"/>
      </xdr:nvSpPr>
      <xdr:spPr>
        <a:xfrm>
          <a:off x="17766811" y="61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154456</xdr:rowOff>
    </xdr:from>
    <xdr:ext cx="534377" cy="259045"/>
    <xdr:sp macro="" textlink="">
      <xdr:nvSpPr>
        <xdr:cNvPr id="609" name="n_3mainValue【一般廃棄物処理施設】&#10;一人当たり有形固定資産（償却資産）額"/>
        <xdr:cNvSpPr txBox="1"/>
      </xdr:nvSpPr>
      <xdr:spPr>
        <a:xfrm>
          <a:off x="16969251" y="618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122601</xdr:rowOff>
    </xdr:from>
    <xdr:ext cx="534377" cy="259045"/>
    <xdr:sp macro="" textlink="">
      <xdr:nvSpPr>
        <xdr:cNvPr id="610" name="n_4mainValue【一般廃棄物処理施設】&#10;一人当たり有形固定資産（償却資産）額"/>
        <xdr:cNvSpPr txBox="1"/>
      </xdr:nvSpPr>
      <xdr:spPr>
        <a:xfrm>
          <a:off x="16194551" y="64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22" name="直線コネクタ 621"/>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23" name="テキスト ボックス 622"/>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4" name="直線コネクタ 623"/>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5" name="テキスト ボックス 624"/>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6" name="直線コネクタ 625"/>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7" name="テキスト ボックス 626"/>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30" name="直線コネクタ 629"/>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31" name="テキスト ボックス 630"/>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32" name="直線コネクタ 631"/>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33" name="テキスト ボックス 632"/>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34" name="直線コネクタ 633"/>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35" name="テキスト ボックス 634"/>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39" name="直線コネクタ 638"/>
        <xdr:cNvCxnSpPr/>
      </xdr:nvCxnSpPr>
      <xdr:spPr>
        <a:xfrm flipV="1">
          <a:off x="14375764" y="9413558"/>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40" name="【保健センター・保健所】&#10;有形固定資産減価償却率最小値テキスト"/>
        <xdr:cNvSpPr txBox="1"/>
      </xdr:nvSpPr>
      <xdr:spPr>
        <a:xfrm>
          <a:off x="144145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41" name="直線コネクタ 640"/>
        <xdr:cNvCxnSpPr/>
      </xdr:nvCxnSpPr>
      <xdr:spPr>
        <a:xfrm>
          <a:off x="1428750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42" name="【保健センター・保健所】&#10;有形固定資産減価償却率最大値テキスト"/>
        <xdr:cNvSpPr txBox="1"/>
      </xdr:nvSpPr>
      <xdr:spPr>
        <a:xfrm>
          <a:off x="14414500" y="919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43" name="直線コネクタ 642"/>
        <xdr:cNvCxnSpPr/>
      </xdr:nvCxnSpPr>
      <xdr:spPr>
        <a:xfrm>
          <a:off x="14287500" y="94135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1922</xdr:rowOff>
    </xdr:from>
    <xdr:ext cx="405111" cy="259045"/>
    <xdr:sp macro="" textlink="">
      <xdr:nvSpPr>
        <xdr:cNvPr id="644" name="【保健センター・保健所】&#10;有形固定資産減価償却率平均値テキスト"/>
        <xdr:cNvSpPr txBox="1"/>
      </xdr:nvSpPr>
      <xdr:spPr>
        <a:xfrm>
          <a:off x="144145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45" name="フローチャート: 判断 644"/>
        <xdr:cNvSpPr/>
      </xdr:nvSpPr>
      <xdr:spPr>
        <a:xfrm>
          <a:off x="14325600" y="100818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46" name="フローチャート: 判断 645"/>
        <xdr:cNvSpPr/>
      </xdr:nvSpPr>
      <xdr:spPr>
        <a:xfrm>
          <a:off x="13578840" y="100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7" name="フローチャート: 判断 646"/>
        <xdr:cNvSpPr/>
      </xdr:nvSpPr>
      <xdr:spPr>
        <a:xfrm>
          <a:off x="12804140" y="998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48" name="フローチャート: 判断 647"/>
        <xdr:cNvSpPr/>
      </xdr:nvSpPr>
      <xdr:spPr>
        <a:xfrm>
          <a:off x="12029440" y="9925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49" name="フローチャート: 判断 648"/>
        <xdr:cNvSpPr/>
      </xdr:nvSpPr>
      <xdr:spPr>
        <a:xfrm>
          <a:off x="11231880" y="9855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62</xdr:row>
      <xdr:rowOff>140653</xdr:rowOff>
    </xdr:from>
    <xdr:to>
      <xdr:col>67</xdr:col>
      <xdr:colOff>101600</xdr:colOff>
      <xdr:row>63</xdr:row>
      <xdr:rowOff>70803</xdr:rowOff>
    </xdr:to>
    <xdr:sp macro="" textlink="">
      <xdr:nvSpPr>
        <xdr:cNvPr id="655" name="楕円 654"/>
        <xdr:cNvSpPr/>
      </xdr:nvSpPr>
      <xdr:spPr>
        <a:xfrm>
          <a:off x="11231880" y="10534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138765</xdr:rowOff>
    </xdr:from>
    <xdr:ext cx="405111" cy="259045"/>
    <xdr:sp macro="" textlink="">
      <xdr:nvSpPr>
        <xdr:cNvPr id="656" name="n_1aveValue【保健センター・保健所】&#10;有形固定資産減価償却率"/>
        <xdr:cNvSpPr txBox="1"/>
      </xdr:nvSpPr>
      <xdr:spPr>
        <a:xfrm>
          <a:off x="13437244" y="986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57" name="n_2aveValue【保健センター・保健所】&#10;有形固定資産減価償却率"/>
        <xdr:cNvSpPr txBox="1"/>
      </xdr:nvSpPr>
      <xdr:spPr>
        <a:xfrm>
          <a:off x="126752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58" name="n_3aveValue【保健センター・保健所】&#10;有形固定資産減価償却率"/>
        <xdr:cNvSpPr txBox="1"/>
      </xdr:nvSpPr>
      <xdr:spPr>
        <a:xfrm>
          <a:off x="119005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59" name="n_4aveValue【保健センター・保健所】&#10;有形固定資産減価償却率"/>
        <xdr:cNvSpPr txBox="1"/>
      </xdr:nvSpPr>
      <xdr:spPr>
        <a:xfrm>
          <a:off x="1110298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61930</xdr:rowOff>
    </xdr:from>
    <xdr:ext cx="405111" cy="259045"/>
    <xdr:sp macro="" textlink="">
      <xdr:nvSpPr>
        <xdr:cNvPr id="660" name="n_4mainValue【保健センター・保健所】&#10;有形固定資産減価償却率"/>
        <xdr:cNvSpPr txBox="1"/>
      </xdr:nvSpPr>
      <xdr:spPr>
        <a:xfrm>
          <a:off x="11102984" y="1062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2" name="直線コネクタ 681"/>
        <xdr:cNvCxnSpPr/>
      </xdr:nvCxnSpPr>
      <xdr:spPr>
        <a:xfrm flipV="1">
          <a:off x="19509104" y="925449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3" name="【保健センター・保健所】&#10;一人当たり面積最小値テキスト"/>
        <xdr:cNvSpPr txBox="1"/>
      </xdr:nvSpPr>
      <xdr:spPr>
        <a:xfrm>
          <a:off x="1954784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4" name="直線コネクタ 683"/>
        <xdr:cNvCxnSpPr/>
      </xdr:nvCxnSpPr>
      <xdr:spPr>
        <a:xfrm>
          <a:off x="1944370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5"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6" name="直線コネクタ 685"/>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87" name="【保健センター・保健所】&#10;一人当たり面積平均値テキスト"/>
        <xdr:cNvSpPr txBox="1"/>
      </xdr:nvSpPr>
      <xdr:spPr>
        <a:xfrm>
          <a:off x="19547840" y="1010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8" name="フローチャート: 判断 687"/>
        <xdr:cNvSpPr/>
      </xdr:nvSpPr>
      <xdr:spPr>
        <a:xfrm>
          <a:off x="1945894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89" name="フローチャート: 判断 688"/>
        <xdr:cNvSpPr/>
      </xdr:nvSpPr>
      <xdr:spPr>
        <a:xfrm>
          <a:off x="1873504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90" name="フローチャート: 判断 689"/>
        <xdr:cNvSpPr/>
      </xdr:nvSpPr>
      <xdr:spPr>
        <a:xfrm>
          <a:off x="1793748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91" name="フローチャート: 判断 690"/>
        <xdr:cNvSpPr/>
      </xdr:nvSpPr>
      <xdr:spPr>
        <a:xfrm>
          <a:off x="171627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92" name="フローチャート: 判断 691"/>
        <xdr:cNvSpPr/>
      </xdr:nvSpPr>
      <xdr:spPr>
        <a:xfrm>
          <a:off x="1638808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6350</xdr:rowOff>
    </xdr:from>
    <xdr:to>
      <xdr:col>98</xdr:col>
      <xdr:colOff>38100</xdr:colOff>
      <xdr:row>63</xdr:row>
      <xdr:rowOff>107950</xdr:rowOff>
    </xdr:to>
    <xdr:sp macro="" textlink="">
      <xdr:nvSpPr>
        <xdr:cNvPr id="698" name="楕円 697"/>
        <xdr:cNvSpPr/>
      </xdr:nvSpPr>
      <xdr:spPr>
        <a:xfrm>
          <a:off x="1638808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699" name="n_1aveValue【保健センター・保健所】&#10;一人当たり面積"/>
        <xdr:cNvSpPr txBox="1"/>
      </xdr:nvSpPr>
      <xdr:spPr>
        <a:xfrm>
          <a:off x="185611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00" name="n_2aveValue【保健センター・保健所】&#10;一人当たり面積"/>
        <xdr:cNvSpPr txBox="1"/>
      </xdr:nvSpPr>
      <xdr:spPr>
        <a:xfrm>
          <a:off x="1777626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01" name="n_3aveValue【保健センター・保健所】&#10;一人当たり面積"/>
        <xdr:cNvSpPr txBox="1"/>
      </xdr:nvSpPr>
      <xdr:spPr>
        <a:xfrm>
          <a:off x="1700156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02" name="n_4aveValue【保健センター・保健所】&#10;一人当たり面積"/>
        <xdr:cNvSpPr txBox="1"/>
      </xdr:nvSpPr>
      <xdr:spPr>
        <a:xfrm>
          <a:off x="162268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03" name="n_4mainValue【保健センター・保健所】&#10;一人当たり面積"/>
        <xdr:cNvSpPr txBox="1"/>
      </xdr:nvSpPr>
      <xdr:spPr>
        <a:xfrm>
          <a:off x="162268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5" name="直線コネクタ 714"/>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16" name="テキスト ボックス 715"/>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7" name="直線コネクタ 716"/>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18" name="テキスト ボックス 717"/>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19" name="直線コネクタ 718"/>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0" name="テキスト ボックス 719"/>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1" name="直線コネクタ 720"/>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2" name="テキスト ボックス 721"/>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3" name="直線コネクタ 72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4" name="テキスト ボックス 72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26" name="直線コネクタ 725"/>
        <xdr:cNvCxnSpPr/>
      </xdr:nvCxnSpPr>
      <xdr:spPr>
        <a:xfrm flipV="1">
          <a:off x="14375764" y="12989815"/>
          <a:ext cx="0" cy="141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27" name="【消防施設】&#10;有形固定資産減価償却率最小値テキスト"/>
        <xdr:cNvSpPr txBox="1"/>
      </xdr:nvSpPr>
      <xdr:spPr>
        <a:xfrm>
          <a:off x="14414500" y="1441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28" name="直線コネクタ 727"/>
        <xdr:cNvCxnSpPr/>
      </xdr:nvCxnSpPr>
      <xdr:spPr>
        <a:xfrm>
          <a:off x="14287500" y="14408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29" name="【消防施設】&#10;有形固定資産減価償却率最大値テキスト"/>
        <xdr:cNvSpPr txBox="1"/>
      </xdr:nvSpPr>
      <xdr:spPr>
        <a:xfrm>
          <a:off x="14414500" y="1276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30" name="直線コネクタ 729"/>
        <xdr:cNvCxnSpPr/>
      </xdr:nvCxnSpPr>
      <xdr:spPr>
        <a:xfrm>
          <a:off x="1428750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31" name="【消防施設】&#10;有形固定資産減価償却率平均値テキスト"/>
        <xdr:cNvSpPr txBox="1"/>
      </xdr:nvSpPr>
      <xdr:spPr>
        <a:xfrm>
          <a:off x="14414500" y="136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32" name="フローチャート: 判断 731"/>
        <xdr:cNvSpPr/>
      </xdr:nvSpPr>
      <xdr:spPr>
        <a:xfrm>
          <a:off x="14325600" y="137474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33" name="フローチャート: 判断 732"/>
        <xdr:cNvSpPr/>
      </xdr:nvSpPr>
      <xdr:spPr>
        <a:xfrm>
          <a:off x="13578840" y="13866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34" name="フローチャート: 判断 733"/>
        <xdr:cNvSpPr/>
      </xdr:nvSpPr>
      <xdr:spPr>
        <a:xfrm>
          <a:off x="12804140" y="13829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35" name="フローチャート: 判断 734"/>
        <xdr:cNvSpPr/>
      </xdr:nvSpPr>
      <xdr:spPr>
        <a:xfrm>
          <a:off x="12029440" y="137238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36" name="フローチャート: 判断 735"/>
        <xdr:cNvSpPr/>
      </xdr:nvSpPr>
      <xdr:spPr>
        <a:xfrm>
          <a:off x="11231880" y="1377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19304</xdr:rowOff>
    </xdr:from>
    <xdr:to>
      <xdr:col>85</xdr:col>
      <xdr:colOff>177800</xdr:colOff>
      <xdr:row>83</xdr:row>
      <xdr:rowOff>120904</xdr:rowOff>
    </xdr:to>
    <xdr:sp macro="" textlink="">
      <xdr:nvSpPr>
        <xdr:cNvPr id="742" name="楕円 741"/>
        <xdr:cNvSpPr/>
      </xdr:nvSpPr>
      <xdr:spPr>
        <a:xfrm>
          <a:off x="14325600" y="139334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169181</xdr:rowOff>
    </xdr:from>
    <xdr:ext cx="405111" cy="259045"/>
    <xdr:sp macro="" textlink="">
      <xdr:nvSpPr>
        <xdr:cNvPr id="743" name="【消防施設】&#10;有形固定資産減価償却率該当値テキスト"/>
        <xdr:cNvSpPr txBox="1"/>
      </xdr:nvSpPr>
      <xdr:spPr>
        <a:xfrm>
          <a:off x="14414500" y="139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163322</xdr:rowOff>
    </xdr:from>
    <xdr:to>
      <xdr:col>81</xdr:col>
      <xdr:colOff>101600</xdr:colOff>
      <xdr:row>83</xdr:row>
      <xdr:rowOff>93472</xdr:rowOff>
    </xdr:to>
    <xdr:sp macro="" textlink="">
      <xdr:nvSpPr>
        <xdr:cNvPr id="744" name="楕円 743"/>
        <xdr:cNvSpPr/>
      </xdr:nvSpPr>
      <xdr:spPr>
        <a:xfrm>
          <a:off x="13578840" y="1390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42672</xdr:rowOff>
    </xdr:from>
    <xdr:to>
      <xdr:col>85</xdr:col>
      <xdr:colOff>127000</xdr:colOff>
      <xdr:row>83</xdr:row>
      <xdr:rowOff>70104</xdr:rowOff>
    </xdr:to>
    <xdr:cxnSp macro="">
      <xdr:nvCxnSpPr>
        <xdr:cNvPr id="745" name="直線コネクタ 744"/>
        <xdr:cNvCxnSpPr/>
      </xdr:nvCxnSpPr>
      <xdr:spPr>
        <a:xfrm>
          <a:off x="13629640" y="13956792"/>
          <a:ext cx="74676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110744</xdr:rowOff>
    </xdr:from>
    <xdr:to>
      <xdr:col>76</xdr:col>
      <xdr:colOff>165100</xdr:colOff>
      <xdr:row>83</xdr:row>
      <xdr:rowOff>40894</xdr:rowOff>
    </xdr:to>
    <xdr:sp macro="" textlink="">
      <xdr:nvSpPr>
        <xdr:cNvPr id="746" name="楕円 745"/>
        <xdr:cNvSpPr/>
      </xdr:nvSpPr>
      <xdr:spPr>
        <a:xfrm>
          <a:off x="12804140" y="13857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161544</xdr:rowOff>
    </xdr:from>
    <xdr:to>
      <xdr:col>81</xdr:col>
      <xdr:colOff>50800</xdr:colOff>
      <xdr:row>83</xdr:row>
      <xdr:rowOff>42672</xdr:rowOff>
    </xdr:to>
    <xdr:cxnSp macro="">
      <xdr:nvCxnSpPr>
        <xdr:cNvPr id="747" name="直線コネクタ 746"/>
        <xdr:cNvCxnSpPr/>
      </xdr:nvCxnSpPr>
      <xdr:spPr>
        <a:xfrm>
          <a:off x="12854940" y="13908024"/>
          <a:ext cx="7747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60452</xdr:rowOff>
    </xdr:from>
    <xdr:to>
      <xdr:col>72</xdr:col>
      <xdr:colOff>38100</xdr:colOff>
      <xdr:row>82</xdr:row>
      <xdr:rowOff>162052</xdr:rowOff>
    </xdr:to>
    <xdr:sp macro="" textlink="">
      <xdr:nvSpPr>
        <xdr:cNvPr id="748" name="楕円 747"/>
        <xdr:cNvSpPr/>
      </xdr:nvSpPr>
      <xdr:spPr>
        <a:xfrm>
          <a:off x="12029440" y="138069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111252</xdr:rowOff>
    </xdr:from>
    <xdr:to>
      <xdr:col>76</xdr:col>
      <xdr:colOff>114300</xdr:colOff>
      <xdr:row>82</xdr:row>
      <xdr:rowOff>161544</xdr:rowOff>
    </xdr:to>
    <xdr:cxnSp macro="">
      <xdr:nvCxnSpPr>
        <xdr:cNvPr id="749" name="直線コネクタ 748"/>
        <xdr:cNvCxnSpPr/>
      </xdr:nvCxnSpPr>
      <xdr:spPr>
        <a:xfrm>
          <a:off x="12072620" y="13857732"/>
          <a:ext cx="7823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750" name="楕円 749"/>
        <xdr:cNvSpPr/>
      </xdr:nvSpPr>
      <xdr:spPr>
        <a:xfrm>
          <a:off x="1123188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82</xdr:row>
      <xdr:rowOff>111252</xdr:rowOff>
    </xdr:to>
    <xdr:cxnSp macro="">
      <xdr:nvCxnSpPr>
        <xdr:cNvPr id="751" name="直線コネクタ 750"/>
        <xdr:cNvCxnSpPr/>
      </xdr:nvCxnSpPr>
      <xdr:spPr>
        <a:xfrm>
          <a:off x="11282680" y="13628370"/>
          <a:ext cx="78994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752" name="n_1aveValue【消防施設】&#10;有形固定資産減価償却率"/>
        <xdr:cNvSpPr txBox="1"/>
      </xdr:nvSpPr>
      <xdr:spPr>
        <a:xfrm>
          <a:off x="13437244" y="1364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753" name="n_2aveValue【消防施設】&#10;有形固定資産減価償却率"/>
        <xdr:cNvSpPr txBox="1"/>
      </xdr:nvSpPr>
      <xdr:spPr>
        <a:xfrm>
          <a:off x="12675244" y="1360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54" name="n_3aveValue【消防施設】&#10;有形固定資産減価償却率"/>
        <xdr:cNvSpPr txBox="1"/>
      </xdr:nvSpPr>
      <xdr:spPr>
        <a:xfrm>
          <a:off x="11900544" y="1350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116603</xdr:rowOff>
    </xdr:from>
    <xdr:ext cx="405111" cy="259045"/>
    <xdr:sp macro="" textlink="">
      <xdr:nvSpPr>
        <xdr:cNvPr id="755" name="n_4aveValue【消防施設】&#10;有形固定資産減価償却率"/>
        <xdr:cNvSpPr txBox="1"/>
      </xdr:nvSpPr>
      <xdr:spPr>
        <a:xfrm>
          <a:off x="11102984" y="1386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84599</xdr:rowOff>
    </xdr:from>
    <xdr:ext cx="405111" cy="259045"/>
    <xdr:sp macro="" textlink="">
      <xdr:nvSpPr>
        <xdr:cNvPr id="756" name="n_1mainValue【消防施設】&#10;有形固定資産減価償却率"/>
        <xdr:cNvSpPr txBox="1"/>
      </xdr:nvSpPr>
      <xdr:spPr>
        <a:xfrm>
          <a:off x="13437244" y="1399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32021</xdr:rowOff>
    </xdr:from>
    <xdr:ext cx="405111" cy="259045"/>
    <xdr:sp macro="" textlink="">
      <xdr:nvSpPr>
        <xdr:cNvPr id="757" name="n_2mainValue【消防施設】&#10;有形固定資産減価償却率"/>
        <xdr:cNvSpPr txBox="1"/>
      </xdr:nvSpPr>
      <xdr:spPr>
        <a:xfrm>
          <a:off x="12675244" y="139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153179</xdr:rowOff>
    </xdr:from>
    <xdr:ext cx="405111" cy="259045"/>
    <xdr:sp macro="" textlink="">
      <xdr:nvSpPr>
        <xdr:cNvPr id="758" name="n_3mainValue【消防施設】&#10;有形固定資産減価償却率"/>
        <xdr:cNvSpPr txBox="1"/>
      </xdr:nvSpPr>
      <xdr:spPr>
        <a:xfrm>
          <a:off x="11900544" y="13899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59" name="n_4mainValue【消防施設】&#10;有形固定資産減価償却率"/>
        <xdr:cNvSpPr txBox="1"/>
      </xdr:nvSpPr>
      <xdr:spPr>
        <a:xfrm>
          <a:off x="1110298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1" name="正方形/長方形 76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2" name="正方形/長方形 76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3" name="正方形/長方形 76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4" name="正方形/長方形 76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5" name="正方形/長方形 76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6" name="正方形/長方形 76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7" name="正方形/長方形 76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8" name="テキスト ボックス 76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9" name="直線コネクタ 76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0" name="直線コネクタ 76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1" name="テキスト ボックス 77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2" name="直線コネクタ 77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3" name="テキスト ボックス 77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4" name="直線コネクタ 77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5" name="テキスト ボックス 77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6" name="直線コネクタ 77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7" name="テキスト ボックス 77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8" name="直線コネクタ 77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9" name="テキスト ボックス 77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0" name="直線コネクタ 77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1" name="テキスト ボックス 78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83" name="直線コネクタ 782"/>
        <xdr:cNvCxnSpPr/>
      </xdr:nvCxnSpPr>
      <xdr:spPr>
        <a:xfrm flipV="1">
          <a:off x="19509104" y="13220700"/>
          <a:ext cx="0" cy="1169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84" name="【消防施設】&#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85" name="直線コネクタ 784"/>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86" name="【消防施設】&#10;一人当たり面積最大値テキスト"/>
        <xdr:cNvSpPr txBox="1"/>
      </xdr:nvSpPr>
      <xdr:spPr>
        <a:xfrm>
          <a:off x="195478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87" name="直線コネクタ 786"/>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88" name="【消防施設】&#10;一人当たり面積平均値テキスト"/>
        <xdr:cNvSpPr txBox="1"/>
      </xdr:nvSpPr>
      <xdr:spPr>
        <a:xfrm>
          <a:off x="19547840" y="13829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89" name="フローチャート: 判断 788"/>
        <xdr:cNvSpPr/>
      </xdr:nvSpPr>
      <xdr:spPr>
        <a:xfrm>
          <a:off x="1945894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90" name="フローチャート: 判断 789"/>
        <xdr:cNvSpPr/>
      </xdr:nvSpPr>
      <xdr:spPr>
        <a:xfrm>
          <a:off x="18735040" y="1398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1" name="フローチャート: 判断 790"/>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92" name="フローチャート: 判断 791"/>
        <xdr:cNvSpPr/>
      </xdr:nvSpPr>
      <xdr:spPr>
        <a:xfrm>
          <a:off x="1716278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93" name="フローチャート: 判断 792"/>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4" name="テキスト ボックス 79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5" name="テキスト ボックス 79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6" name="テキスト ボックス 79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7" name="テキスト ボックス 79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8" name="テキスト ボックス 79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71120</xdr:rowOff>
    </xdr:from>
    <xdr:to>
      <xdr:col>116</xdr:col>
      <xdr:colOff>114300</xdr:colOff>
      <xdr:row>85</xdr:row>
      <xdr:rowOff>1270</xdr:rowOff>
    </xdr:to>
    <xdr:sp macro="" textlink="">
      <xdr:nvSpPr>
        <xdr:cNvPr id="799" name="楕円 798"/>
        <xdr:cNvSpPr/>
      </xdr:nvSpPr>
      <xdr:spPr>
        <a:xfrm>
          <a:off x="19458940" y="1415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49547</xdr:rowOff>
    </xdr:from>
    <xdr:ext cx="469744" cy="259045"/>
    <xdr:sp macro="" textlink="">
      <xdr:nvSpPr>
        <xdr:cNvPr id="800" name="【消防施設】&#10;一人当たり面積該当値テキスト"/>
        <xdr:cNvSpPr txBox="1"/>
      </xdr:nvSpPr>
      <xdr:spPr>
        <a:xfrm>
          <a:off x="19547840"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801" name="楕円 800"/>
        <xdr:cNvSpPr/>
      </xdr:nvSpPr>
      <xdr:spPr>
        <a:xfrm>
          <a:off x="1873504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84</xdr:row>
      <xdr:rowOff>129539</xdr:rowOff>
    </xdr:to>
    <xdr:cxnSp macro="">
      <xdr:nvCxnSpPr>
        <xdr:cNvPr id="802" name="直線コネクタ 801"/>
        <xdr:cNvCxnSpPr/>
      </xdr:nvCxnSpPr>
      <xdr:spPr>
        <a:xfrm flipV="1">
          <a:off x="18778220" y="14203680"/>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803" name="楕円 802"/>
        <xdr:cNvSpPr/>
      </xdr:nvSpPr>
      <xdr:spPr>
        <a:xfrm>
          <a:off x="179374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804" name="直線コネクタ 803"/>
        <xdr:cNvCxnSpPr/>
      </xdr:nvCxnSpPr>
      <xdr:spPr>
        <a:xfrm>
          <a:off x="17988280" y="142112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86361</xdr:rowOff>
    </xdr:from>
    <xdr:to>
      <xdr:col>102</xdr:col>
      <xdr:colOff>165100</xdr:colOff>
      <xdr:row>85</xdr:row>
      <xdr:rowOff>16511</xdr:rowOff>
    </xdr:to>
    <xdr:sp macro="" textlink="">
      <xdr:nvSpPr>
        <xdr:cNvPr id="805" name="楕円 804"/>
        <xdr:cNvSpPr/>
      </xdr:nvSpPr>
      <xdr:spPr>
        <a:xfrm>
          <a:off x="17162780" y="14168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137161</xdr:rowOff>
    </xdr:to>
    <xdr:cxnSp macro="">
      <xdr:nvCxnSpPr>
        <xdr:cNvPr id="806" name="直線コネクタ 805"/>
        <xdr:cNvCxnSpPr/>
      </xdr:nvCxnSpPr>
      <xdr:spPr>
        <a:xfrm flipV="1">
          <a:off x="17213580" y="1421129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86361</xdr:rowOff>
    </xdr:from>
    <xdr:to>
      <xdr:col>98</xdr:col>
      <xdr:colOff>38100</xdr:colOff>
      <xdr:row>85</xdr:row>
      <xdr:rowOff>16511</xdr:rowOff>
    </xdr:to>
    <xdr:sp macro="" textlink="">
      <xdr:nvSpPr>
        <xdr:cNvPr id="807" name="楕円 806"/>
        <xdr:cNvSpPr/>
      </xdr:nvSpPr>
      <xdr:spPr>
        <a:xfrm>
          <a:off x="16388080" y="14168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137161</xdr:rowOff>
    </xdr:from>
    <xdr:to>
      <xdr:col>102</xdr:col>
      <xdr:colOff>114300</xdr:colOff>
      <xdr:row>84</xdr:row>
      <xdr:rowOff>137161</xdr:rowOff>
    </xdr:to>
    <xdr:cxnSp macro="">
      <xdr:nvCxnSpPr>
        <xdr:cNvPr id="808" name="直線コネクタ 807"/>
        <xdr:cNvCxnSpPr/>
      </xdr:nvCxnSpPr>
      <xdr:spPr>
        <a:xfrm>
          <a:off x="16431260" y="1421892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809" name="n_1aveValue【消防施設】&#10;一人当たり面積"/>
        <xdr:cNvSpPr txBox="1"/>
      </xdr:nvSpPr>
      <xdr:spPr>
        <a:xfrm>
          <a:off x="1856112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10" name="n_2aveValue【消防施設】&#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811" name="n_3aveValue【消防施設】&#10;一人当たり面積"/>
        <xdr:cNvSpPr txBox="1"/>
      </xdr:nvSpPr>
      <xdr:spPr>
        <a:xfrm>
          <a:off x="1700156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12" name="n_4aveValue【消防施設】&#10;一人当たり面積"/>
        <xdr:cNvSpPr txBox="1"/>
      </xdr:nvSpPr>
      <xdr:spPr>
        <a:xfrm>
          <a:off x="162268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813" name="n_1mainValue【消防施設】&#10;一人当たり面積"/>
        <xdr:cNvSpPr txBox="1"/>
      </xdr:nvSpPr>
      <xdr:spPr>
        <a:xfrm>
          <a:off x="185611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814" name="n_2mainValue【消防施設】&#10;一人当たり面積"/>
        <xdr:cNvSpPr txBox="1"/>
      </xdr:nvSpPr>
      <xdr:spPr>
        <a:xfrm>
          <a:off x="177762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7638</xdr:rowOff>
    </xdr:from>
    <xdr:ext cx="469744" cy="259045"/>
    <xdr:sp macro="" textlink="">
      <xdr:nvSpPr>
        <xdr:cNvPr id="815" name="n_3mainValue【消防施設】&#10;一人当たり面積"/>
        <xdr:cNvSpPr txBox="1"/>
      </xdr:nvSpPr>
      <xdr:spPr>
        <a:xfrm>
          <a:off x="1700156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7638</xdr:rowOff>
    </xdr:from>
    <xdr:ext cx="469744" cy="259045"/>
    <xdr:sp macro="" textlink="">
      <xdr:nvSpPr>
        <xdr:cNvPr id="816" name="n_4mainValue【消防施設】&#10;一人当たり面積"/>
        <xdr:cNvSpPr txBox="1"/>
      </xdr:nvSpPr>
      <xdr:spPr>
        <a:xfrm>
          <a:off x="1622686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7" name="正方形/長方形 81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8" name="正方形/長方形 81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9" name="正方形/長方形 81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0" name="正方形/長方形 81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1" name="正方形/長方形 82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2" name="正方形/長方形 82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3" name="正方形/長方形 82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正方形/長方形 82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5" name="テキスト ボックス 82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6" name="直線コネクタ 82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7" name="テキスト ボックス 82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8" name="直線コネクタ 82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9" name="テキスト ボックス 828"/>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0" name="直線コネクタ 82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1" name="テキスト ボックス 83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2" name="直線コネクタ 83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3" name="テキスト ボックス 83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4" name="直線コネクタ 83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5" name="テキスト ボックス 83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6" name="直線コネクタ 83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7" name="テキスト ボックス 83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8" name="直線コネクタ 83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9" name="テキスト ボックス 838"/>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0" name="直線コネクタ 83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42" name="直線コネクタ 841"/>
        <xdr:cNvCxnSpPr/>
      </xdr:nvCxnSpPr>
      <xdr:spPr>
        <a:xfrm flipV="1">
          <a:off x="14375764" y="16830402"/>
          <a:ext cx="0" cy="14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43" name="【庁舎】&#10;有形固定資産減価償却率最小値テキスト"/>
        <xdr:cNvSpPr txBox="1"/>
      </xdr:nvSpPr>
      <xdr:spPr>
        <a:xfrm>
          <a:off x="1441450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44" name="直線コネクタ 843"/>
        <xdr:cNvCxnSpPr/>
      </xdr:nvCxnSpPr>
      <xdr:spPr>
        <a:xfrm>
          <a:off x="1428750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45" name="【庁舎】&#10;有形固定資産減価償却率最大値テキスト"/>
        <xdr:cNvSpPr txBox="1"/>
      </xdr:nvSpPr>
      <xdr:spPr>
        <a:xfrm>
          <a:off x="14414500" y="166094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46" name="直線コネクタ 845"/>
        <xdr:cNvCxnSpPr/>
      </xdr:nvCxnSpPr>
      <xdr:spPr>
        <a:xfrm>
          <a:off x="14287500" y="168304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47" name="【庁舎】&#10;有形固定資産減価償却率平均値テキスト"/>
        <xdr:cNvSpPr txBox="1"/>
      </xdr:nvSpPr>
      <xdr:spPr>
        <a:xfrm>
          <a:off x="14414500" y="173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48" name="フローチャート: 判断 847"/>
        <xdr:cNvSpPr/>
      </xdr:nvSpPr>
      <xdr:spPr>
        <a:xfrm>
          <a:off x="14325600" y="174746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49" name="フローチャート: 判断 848"/>
        <xdr:cNvSpPr/>
      </xdr:nvSpPr>
      <xdr:spPr>
        <a:xfrm>
          <a:off x="1357884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50" name="フローチャート: 判断 849"/>
        <xdr:cNvSpPr/>
      </xdr:nvSpPr>
      <xdr:spPr>
        <a:xfrm>
          <a:off x="1280414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51" name="フローチャート: 判断 850"/>
        <xdr:cNvSpPr/>
      </xdr:nvSpPr>
      <xdr:spPr>
        <a:xfrm>
          <a:off x="12029440" y="1746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52" name="フローチャート: 判断 851"/>
        <xdr:cNvSpPr/>
      </xdr:nvSpPr>
      <xdr:spPr>
        <a:xfrm>
          <a:off x="1123188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3" name="テキスト ボックス 85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4" name="テキスト ボックス 85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5" name="テキスト ボックス 85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6" name="テキスト ボックス 85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7" name="テキスト ボックス 85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58" name="楕円 857"/>
        <xdr:cNvSpPr/>
      </xdr:nvSpPr>
      <xdr:spPr>
        <a:xfrm>
          <a:off x="14325600" y="175122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56078</xdr:rowOff>
    </xdr:from>
    <xdr:ext cx="405111" cy="259045"/>
    <xdr:sp macro="" textlink="">
      <xdr:nvSpPr>
        <xdr:cNvPr id="859" name="【庁舎】&#10;有形固定資産減価償却率該当値テキスト"/>
        <xdr:cNvSpPr txBox="1"/>
      </xdr:nvSpPr>
      <xdr:spPr>
        <a:xfrm>
          <a:off x="14414500" y="1749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860" name="楕円 859"/>
        <xdr:cNvSpPr/>
      </xdr:nvSpPr>
      <xdr:spPr>
        <a:xfrm>
          <a:off x="1357884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128451</xdr:rowOff>
    </xdr:to>
    <xdr:cxnSp macro="">
      <xdr:nvCxnSpPr>
        <xdr:cNvPr id="861" name="直線コネクタ 860"/>
        <xdr:cNvCxnSpPr/>
      </xdr:nvCxnSpPr>
      <xdr:spPr>
        <a:xfrm>
          <a:off x="13629640" y="17533621"/>
          <a:ext cx="74676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2" name="楕円 861"/>
        <xdr:cNvSpPr/>
      </xdr:nvSpPr>
      <xdr:spPr>
        <a:xfrm>
          <a:off x="1280414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99061</xdr:rowOff>
    </xdr:to>
    <xdr:cxnSp macro="">
      <xdr:nvCxnSpPr>
        <xdr:cNvPr id="863" name="直線コネクタ 862"/>
        <xdr:cNvCxnSpPr/>
      </xdr:nvCxnSpPr>
      <xdr:spPr>
        <a:xfrm>
          <a:off x="12854940" y="17499330"/>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4" name="楕円 863"/>
        <xdr:cNvSpPr/>
      </xdr:nvSpPr>
      <xdr:spPr>
        <a:xfrm>
          <a:off x="12029440" y="17419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32113</xdr:rowOff>
    </xdr:from>
    <xdr:to>
      <xdr:col>76</xdr:col>
      <xdr:colOff>114300</xdr:colOff>
      <xdr:row>104</xdr:row>
      <xdr:rowOff>64770</xdr:rowOff>
    </xdr:to>
    <xdr:cxnSp macro="">
      <xdr:nvCxnSpPr>
        <xdr:cNvPr id="865" name="直線コネクタ 864"/>
        <xdr:cNvCxnSpPr/>
      </xdr:nvCxnSpPr>
      <xdr:spPr>
        <a:xfrm>
          <a:off x="12072620" y="1746667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138068</xdr:rowOff>
    </xdr:from>
    <xdr:to>
      <xdr:col>67</xdr:col>
      <xdr:colOff>101600</xdr:colOff>
      <xdr:row>104</xdr:row>
      <xdr:rowOff>68218</xdr:rowOff>
    </xdr:to>
    <xdr:sp macro="" textlink="">
      <xdr:nvSpPr>
        <xdr:cNvPr id="866" name="楕円 865"/>
        <xdr:cNvSpPr/>
      </xdr:nvSpPr>
      <xdr:spPr>
        <a:xfrm>
          <a:off x="11231880" y="17404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17418</xdr:rowOff>
    </xdr:from>
    <xdr:to>
      <xdr:col>71</xdr:col>
      <xdr:colOff>177800</xdr:colOff>
      <xdr:row>104</xdr:row>
      <xdr:rowOff>32113</xdr:rowOff>
    </xdr:to>
    <xdr:cxnSp macro="">
      <xdr:nvCxnSpPr>
        <xdr:cNvPr id="867" name="直線コネクタ 866"/>
        <xdr:cNvCxnSpPr/>
      </xdr:nvCxnSpPr>
      <xdr:spPr>
        <a:xfrm>
          <a:off x="11282680" y="17451978"/>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68" name="n_1aveValue【庁舎】&#10;有形固定資産減価償却率"/>
        <xdr:cNvSpPr txBox="1"/>
      </xdr:nvSpPr>
      <xdr:spPr>
        <a:xfrm>
          <a:off x="1343724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69" name="n_2aveValue【庁舎】&#10;有形固定資産減価償却率"/>
        <xdr:cNvSpPr txBox="1"/>
      </xdr:nvSpPr>
      <xdr:spPr>
        <a:xfrm>
          <a:off x="1267524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70" name="n_3aveValue【庁舎】&#10;有形固定資産減価償却率"/>
        <xdr:cNvSpPr txBox="1"/>
      </xdr:nvSpPr>
      <xdr:spPr>
        <a:xfrm>
          <a:off x="11900544" y="1755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132822</xdr:rowOff>
    </xdr:from>
    <xdr:ext cx="405111" cy="259045"/>
    <xdr:sp macro="" textlink="">
      <xdr:nvSpPr>
        <xdr:cNvPr id="871" name="n_4aveValue【庁舎】&#10;有形固定資産減価償却率"/>
        <xdr:cNvSpPr txBox="1"/>
      </xdr:nvSpPr>
      <xdr:spPr>
        <a:xfrm>
          <a:off x="11102984" y="1756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166388</xdr:rowOff>
    </xdr:from>
    <xdr:ext cx="405111" cy="259045"/>
    <xdr:sp macro="" textlink="">
      <xdr:nvSpPr>
        <xdr:cNvPr id="872" name="n_1mainValue【庁舎】&#10;有形固定資産減価償却率"/>
        <xdr:cNvSpPr txBox="1"/>
      </xdr:nvSpPr>
      <xdr:spPr>
        <a:xfrm>
          <a:off x="13437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873" name="n_2mainValue【庁舎】&#10;有形固定資産減価償却率"/>
        <xdr:cNvSpPr txBox="1"/>
      </xdr:nvSpPr>
      <xdr:spPr>
        <a:xfrm>
          <a:off x="126752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74" name="n_3mainValue【庁舎】&#10;有形固定資産減価償却率"/>
        <xdr:cNvSpPr txBox="1"/>
      </xdr:nvSpPr>
      <xdr:spPr>
        <a:xfrm>
          <a:off x="119005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84745</xdr:rowOff>
    </xdr:from>
    <xdr:ext cx="405111" cy="259045"/>
    <xdr:sp macro="" textlink="">
      <xdr:nvSpPr>
        <xdr:cNvPr id="875" name="n_4mainValue【庁舎】&#10;有形固定資産減価償却率"/>
        <xdr:cNvSpPr txBox="1"/>
      </xdr:nvSpPr>
      <xdr:spPr>
        <a:xfrm>
          <a:off x="1110298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6" name="正方形/長方形 87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7" name="正方形/長方形 87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8" name="正方形/長方形 87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9" name="正方形/長方形 87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0" name="正方形/長方形 87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1" name="正方形/長方形 88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2" name="正方形/長方形 88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3" name="正方形/長方形 88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4" name="テキスト ボックス 88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5" name="直線コネクタ 88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6" name="直線コネクタ 885"/>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7" name="テキスト ボックス 886"/>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8" name="直線コネクタ 887"/>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9" name="テキスト ボックス 888"/>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0" name="直線コネクタ 889"/>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1" name="テキスト ボックス 890"/>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2" name="直線コネクタ 891"/>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3" name="テキスト ボックス 892"/>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4" name="直線コネクタ 89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5" name="テキスト ボックス 89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97" name="直線コネクタ 896"/>
        <xdr:cNvCxnSpPr/>
      </xdr:nvCxnSpPr>
      <xdr:spPr>
        <a:xfrm flipV="1">
          <a:off x="19509104" y="17134332"/>
          <a:ext cx="0" cy="87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98" name="【庁舎】&#10;一人当たり面積最小値テキスト"/>
        <xdr:cNvSpPr txBox="1"/>
      </xdr:nvSpPr>
      <xdr:spPr>
        <a:xfrm>
          <a:off x="19547840"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99" name="直線コネクタ 898"/>
        <xdr:cNvCxnSpPr/>
      </xdr:nvCxnSpPr>
      <xdr:spPr>
        <a:xfrm>
          <a:off x="19443700" y="18006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00" name="【庁舎】&#10;一人当たり面積最大値テキスト"/>
        <xdr:cNvSpPr txBox="1"/>
      </xdr:nvSpPr>
      <xdr:spPr>
        <a:xfrm>
          <a:off x="19547840" y="169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01" name="直線コネクタ 900"/>
        <xdr:cNvCxnSpPr/>
      </xdr:nvCxnSpPr>
      <xdr:spPr>
        <a:xfrm>
          <a:off x="19443700" y="17134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902" name="【庁舎】&#10;一人当たり面積平均値テキスト"/>
        <xdr:cNvSpPr txBox="1"/>
      </xdr:nvSpPr>
      <xdr:spPr>
        <a:xfrm>
          <a:off x="1954784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03" name="フローチャート: 判断 902"/>
        <xdr:cNvSpPr/>
      </xdr:nvSpPr>
      <xdr:spPr>
        <a:xfrm>
          <a:off x="194589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04" name="フローチャート: 判断 903"/>
        <xdr:cNvSpPr/>
      </xdr:nvSpPr>
      <xdr:spPr>
        <a:xfrm>
          <a:off x="18735040" y="17707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05" name="フローチャート: 判断 904"/>
        <xdr:cNvSpPr/>
      </xdr:nvSpPr>
      <xdr:spPr>
        <a:xfrm>
          <a:off x="179374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06" name="フローチャート: 判断 905"/>
        <xdr:cNvSpPr/>
      </xdr:nvSpPr>
      <xdr:spPr>
        <a:xfrm>
          <a:off x="17162780" y="1673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07" name="フローチャート: 判断 906"/>
        <xdr:cNvSpPr/>
      </xdr:nvSpPr>
      <xdr:spPr>
        <a:xfrm>
          <a:off x="16388080" y="177236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8" name="テキスト ボックス 90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9" name="テキスト ボックス 90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0" name="テキスト ボックス 90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1" name="テキスト ボックス 91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2" name="テキスト ボックス 91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45974</xdr:rowOff>
    </xdr:from>
    <xdr:to>
      <xdr:col>116</xdr:col>
      <xdr:colOff>114300</xdr:colOff>
      <xdr:row>103</xdr:row>
      <xdr:rowOff>147574</xdr:rowOff>
    </xdr:to>
    <xdr:sp macro="" textlink="">
      <xdr:nvSpPr>
        <xdr:cNvPr id="913" name="楕円 912"/>
        <xdr:cNvSpPr/>
      </xdr:nvSpPr>
      <xdr:spPr>
        <a:xfrm>
          <a:off x="19458940" y="173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68851</xdr:rowOff>
    </xdr:from>
    <xdr:ext cx="469744" cy="259045"/>
    <xdr:sp macro="" textlink="">
      <xdr:nvSpPr>
        <xdr:cNvPr id="914" name="【庁舎】&#10;一人当たり面積該当値テキスト"/>
        <xdr:cNvSpPr txBox="1"/>
      </xdr:nvSpPr>
      <xdr:spPr>
        <a:xfrm>
          <a:off x="19547840" y="171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50546</xdr:rowOff>
    </xdr:from>
    <xdr:to>
      <xdr:col>112</xdr:col>
      <xdr:colOff>38100</xdr:colOff>
      <xdr:row>103</xdr:row>
      <xdr:rowOff>152146</xdr:rowOff>
    </xdr:to>
    <xdr:sp macro="" textlink="">
      <xdr:nvSpPr>
        <xdr:cNvPr id="915" name="楕円 914"/>
        <xdr:cNvSpPr/>
      </xdr:nvSpPr>
      <xdr:spPr>
        <a:xfrm>
          <a:off x="18735040" y="17317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96774</xdr:rowOff>
    </xdr:from>
    <xdr:to>
      <xdr:col>116</xdr:col>
      <xdr:colOff>63500</xdr:colOff>
      <xdr:row>103</xdr:row>
      <xdr:rowOff>101346</xdr:rowOff>
    </xdr:to>
    <xdr:cxnSp macro="">
      <xdr:nvCxnSpPr>
        <xdr:cNvPr id="916" name="直線コネクタ 915"/>
        <xdr:cNvCxnSpPr/>
      </xdr:nvCxnSpPr>
      <xdr:spPr>
        <a:xfrm flipV="1">
          <a:off x="18778220" y="1736369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xdr:rowOff>
    </xdr:from>
    <xdr:to>
      <xdr:col>107</xdr:col>
      <xdr:colOff>101600</xdr:colOff>
      <xdr:row>104</xdr:row>
      <xdr:rowOff>117856</xdr:rowOff>
    </xdr:to>
    <xdr:sp macro="" textlink="">
      <xdr:nvSpPr>
        <xdr:cNvPr id="917" name="楕円 916"/>
        <xdr:cNvSpPr/>
      </xdr:nvSpPr>
      <xdr:spPr>
        <a:xfrm>
          <a:off x="1793748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101346</xdr:rowOff>
    </xdr:from>
    <xdr:to>
      <xdr:col>111</xdr:col>
      <xdr:colOff>177800</xdr:colOff>
      <xdr:row>104</xdr:row>
      <xdr:rowOff>67056</xdr:rowOff>
    </xdr:to>
    <xdr:cxnSp macro="">
      <xdr:nvCxnSpPr>
        <xdr:cNvPr id="918" name="直線コネクタ 917"/>
        <xdr:cNvCxnSpPr/>
      </xdr:nvCxnSpPr>
      <xdr:spPr>
        <a:xfrm flipV="1">
          <a:off x="17988280" y="17368266"/>
          <a:ext cx="78994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xdr:rowOff>
    </xdr:from>
    <xdr:to>
      <xdr:col>102</xdr:col>
      <xdr:colOff>165100</xdr:colOff>
      <xdr:row>104</xdr:row>
      <xdr:rowOff>117856</xdr:rowOff>
    </xdr:to>
    <xdr:sp macro="" textlink="">
      <xdr:nvSpPr>
        <xdr:cNvPr id="919" name="楕円 918"/>
        <xdr:cNvSpPr/>
      </xdr:nvSpPr>
      <xdr:spPr>
        <a:xfrm>
          <a:off x="1716278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67056</xdr:rowOff>
    </xdr:from>
    <xdr:to>
      <xdr:col>107</xdr:col>
      <xdr:colOff>50800</xdr:colOff>
      <xdr:row>104</xdr:row>
      <xdr:rowOff>67056</xdr:rowOff>
    </xdr:to>
    <xdr:cxnSp macro="">
      <xdr:nvCxnSpPr>
        <xdr:cNvPr id="920" name="直線コネクタ 919"/>
        <xdr:cNvCxnSpPr/>
      </xdr:nvCxnSpPr>
      <xdr:spPr>
        <a:xfrm>
          <a:off x="17213580" y="1750161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21" name="楕円 920"/>
        <xdr:cNvSpPr/>
      </xdr:nvSpPr>
      <xdr:spPr>
        <a:xfrm>
          <a:off x="16388080" y="17673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67056</xdr:rowOff>
    </xdr:from>
    <xdr:to>
      <xdr:col>102</xdr:col>
      <xdr:colOff>114300</xdr:colOff>
      <xdr:row>105</xdr:row>
      <xdr:rowOff>121920</xdr:rowOff>
    </xdr:to>
    <xdr:cxnSp macro="">
      <xdr:nvCxnSpPr>
        <xdr:cNvPr id="922" name="直線コネクタ 921"/>
        <xdr:cNvCxnSpPr/>
      </xdr:nvCxnSpPr>
      <xdr:spPr>
        <a:xfrm flipV="1">
          <a:off x="16431260" y="17501616"/>
          <a:ext cx="78232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923" name="n_1aveValue【庁舎】&#10;一人当たり面積"/>
        <xdr:cNvSpPr txBox="1"/>
      </xdr:nvSpPr>
      <xdr:spPr>
        <a:xfrm>
          <a:off x="1856112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24" name="n_2aveValue【庁舎】&#10;一人当たり面積"/>
        <xdr:cNvSpPr txBox="1"/>
      </xdr:nvSpPr>
      <xdr:spPr>
        <a:xfrm>
          <a:off x="1777626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25" name="n_3aveValue【庁舎】&#10;一人当たり面積"/>
        <xdr:cNvSpPr txBox="1"/>
      </xdr:nvSpPr>
      <xdr:spPr>
        <a:xfrm>
          <a:off x="1700156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42690</xdr:rowOff>
    </xdr:from>
    <xdr:ext cx="469744" cy="259045"/>
    <xdr:sp macro="" textlink="">
      <xdr:nvSpPr>
        <xdr:cNvPr id="926" name="n_4aveValue【庁舎】&#10;一人当たり面積"/>
        <xdr:cNvSpPr txBox="1"/>
      </xdr:nvSpPr>
      <xdr:spPr>
        <a:xfrm>
          <a:off x="16226867" y="1781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168673</xdr:rowOff>
    </xdr:from>
    <xdr:ext cx="469744" cy="259045"/>
    <xdr:sp macro="" textlink="">
      <xdr:nvSpPr>
        <xdr:cNvPr id="927" name="n_1mainValue【庁舎】&#10;一人当たり面積"/>
        <xdr:cNvSpPr txBox="1"/>
      </xdr:nvSpPr>
      <xdr:spPr>
        <a:xfrm>
          <a:off x="18561127" y="171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134383</xdr:rowOff>
    </xdr:from>
    <xdr:ext cx="469744" cy="259045"/>
    <xdr:sp macro="" textlink="">
      <xdr:nvSpPr>
        <xdr:cNvPr id="928" name="n_2mainValue【庁舎】&#10;一人当たり面積"/>
        <xdr:cNvSpPr txBox="1"/>
      </xdr:nvSpPr>
      <xdr:spPr>
        <a:xfrm>
          <a:off x="17776267" y="172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108983</xdr:rowOff>
    </xdr:from>
    <xdr:ext cx="469744" cy="259045"/>
    <xdr:sp macro="" textlink="">
      <xdr:nvSpPr>
        <xdr:cNvPr id="929" name="n_3mainValue【庁舎】&#10;一人当たり面積"/>
        <xdr:cNvSpPr txBox="1"/>
      </xdr:nvSpPr>
      <xdr:spPr>
        <a:xfrm>
          <a:off x="17001567" y="1754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0" name="n_4mainValue【庁舎】&#10;一人当たり面積"/>
        <xdr:cNvSpPr txBox="1"/>
      </xdr:nvSpPr>
      <xdr:spPr>
        <a:xfrm>
          <a:off x="162268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1" name="正方形/長方形 93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2" name="正方形/長方形 93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3" name="テキスト ボックス 93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類似団体と比較して、有形固定資産減価償却率が高くなっている施設は、福祉施設、市民会館、一般廃棄物処理施設、消防施設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あり、低くなっている施設は、図書館、体育館・プールである。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福祉施設については、三和地域福祉センター（平成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年取得）、心身障害者福祉センターおおぞら（昭和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年取得）、総和老人福祉センター「せせらぎの里」（昭和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年取得）等の耐用年数の経過が長いことによる。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年取得の施設であり、開館から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年以上経過し、償却率が増加している。本施設は今後も継続して使用する方向なので、適正な施設の維持管理に努めていく。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一般廃棄物処理施設については、渡良瀬し尿処理場（昭和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年取得）、古河クリーンセンター（平成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年取得）の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施設を有しており、うち渡良瀬し尿処理場は、耐用年数も経過し老朽化が著しかったため、施設を廃止し、さしま環境一部事務組合に処理委託した。古河クリー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センターについても、施設の老朽化がすすんでいるため、さしま環境一部事務組合への統合を検討している。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引き続き、公共施設等総合管理基本方針及び、古河市公共施設適正配置計画に基づき、市民サービスの低下を招くことなく、施設の集約化を進めるなど、質及び量の適切な維持管理に努める。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142,992
139,108
123.58
51,689,610
50,371,058
1,188,065
30,263,512
56,544,180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年間連続して低下していたが、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大型事業所の進出による税収の増により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ポイント増加し、横ばいとなっている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依然として類似団体平均を下回っているため、今後も、事業の見直しなどにより、歳出の削減を図るとともに、市税の徴収率向上等の取組により歳入の確保に努め、健全な財政基盤の確立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59872</xdr:rowOff>
    </xdr:to>
    <xdr:cxnSp macro="">
      <xdr:nvCxnSpPr>
        <xdr:cNvPr id="74" name="直線コネクタ 73"/>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xdr:cNvCxnSpPr/>
      </xdr:nvCxnSpPr>
      <xdr:spPr>
        <a:xfrm>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固定資産税や市民税の増加により市税が増加したものの、扶助費の増加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影響し、前年度比で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今後は、主に繰出金について重点的に削減を図り、財源の確保に努めるとともに、事務事業の見直しにより経常経費を削減し、財政運営ガイドラインの目標である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15494</xdr:rowOff>
    </xdr:to>
    <xdr:cxnSp macro="">
      <xdr:nvCxnSpPr>
        <xdr:cNvPr id="132" name="直線コネクタ 131"/>
        <xdr:cNvCxnSpPr/>
      </xdr:nvCxnSpPr>
      <xdr:spPr>
        <a:xfrm>
          <a:off x="4114800" y="1061643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61</xdr:row>
      <xdr:rowOff>157988</xdr:rowOff>
    </xdr:to>
    <xdr:cxnSp macro="">
      <xdr:nvCxnSpPr>
        <xdr:cNvPr id="135" name="直線コネクタ 134"/>
        <xdr:cNvCxnSpPr/>
      </xdr:nvCxnSpPr>
      <xdr:spPr>
        <a:xfrm>
          <a:off x="3225800" y="1053922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61</xdr:row>
      <xdr:rowOff>85598</xdr:rowOff>
    </xdr:to>
    <xdr:cxnSp macro="">
      <xdr:nvCxnSpPr>
        <xdr:cNvPr id="138" name="直線コネクタ 137"/>
        <xdr:cNvCxnSpPr/>
      </xdr:nvCxnSpPr>
      <xdr:spPr>
        <a:xfrm flipV="1">
          <a:off x="2336800" y="105392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85598</xdr:rowOff>
    </xdr:to>
    <xdr:cxnSp macro="">
      <xdr:nvCxnSpPr>
        <xdr:cNvPr id="141" name="直線コネクタ 140"/>
        <xdr:cNvCxnSpPr/>
      </xdr:nvCxnSpPr>
      <xdr:spPr>
        <a:xfrm>
          <a:off x="1447800" y="104475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136144</xdr:rowOff>
    </xdr:from>
    <xdr:to>
      <xdr:col>23</xdr:col>
      <xdr:colOff>184150</xdr:colOff>
      <xdr:row>62</xdr:row>
      <xdr:rowOff>66294</xdr:rowOff>
    </xdr:to>
    <xdr:sp macro="" textlink="">
      <xdr:nvSpPr>
        <xdr:cNvPr id="151" name="楕円 150"/>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108221</xdr:rowOff>
    </xdr:from>
    <xdr:ext cx="762000" cy="259045"/>
    <xdr:sp macro="" textlink="">
      <xdr:nvSpPr>
        <xdr:cNvPr id="152" name="財政構造の弾力性該当値テキスト"/>
        <xdr:cNvSpPr txBox="1"/>
      </xdr:nvSpPr>
      <xdr:spPr>
        <a:xfrm>
          <a:off x="5041900" y="105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3" name="楕円 152"/>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54" name="テキスト ボックス 15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29972</xdr:rowOff>
    </xdr:from>
    <xdr:to>
      <xdr:col>15</xdr:col>
      <xdr:colOff>133350</xdr:colOff>
      <xdr:row>61</xdr:row>
      <xdr:rowOff>131572</xdr:rowOff>
    </xdr:to>
    <xdr:sp macro="" textlink="">
      <xdr:nvSpPr>
        <xdr:cNvPr id="155" name="楕円 154"/>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141749</xdr:rowOff>
    </xdr:from>
    <xdr:ext cx="762000" cy="259045"/>
    <xdr:sp macro="" textlink="">
      <xdr:nvSpPr>
        <xdr:cNvPr id="156" name="テキスト ボックス 155"/>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7" name="楕円 156"/>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8" name="テキスト ボックス 157"/>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9" name="楕円 158"/>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60" name="テキスト ボックス 159"/>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物件費については、保有する公共施設数が多く、その維持管理に費用がかかっているので、今後も行財政改革への取り組みを通じて、義務的経費を削減するなど、現在の水準を維持できるよう努める。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88205</xdr:rowOff>
    </xdr:from>
    <xdr:to>
      <xdr:col>23</xdr:col>
      <xdr:colOff>133350</xdr:colOff>
      <xdr:row>81</xdr:row>
      <xdr:rowOff>164612</xdr:rowOff>
    </xdr:to>
    <xdr:cxnSp macro="">
      <xdr:nvCxnSpPr>
        <xdr:cNvPr id="197" name="直線コネクタ 196"/>
        <xdr:cNvCxnSpPr/>
      </xdr:nvCxnSpPr>
      <xdr:spPr>
        <a:xfrm>
          <a:off x="4114800" y="13975655"/>
          <a:ext cx="838200" cy="7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83138</xdr:rowOff>
    </xdr:from>
    <xdr:to>
      <xdr:col>19</xdr:col>
      <xdr:colOff>133350</xdr:colOff>
      <xdr:row>81</xdr:row>
      <xdr:rowOff>88205</xdr:rowOff>
    </xdr:to>
    <xdr:cxnSp macro="">
      <xdr:nvCxnSpPr>
        <xdr:cNvPr id="200" name="直線コネクタ 199"/>
        <xdr:cNvCxnSpPr/>
      </xdr:nvCxnSpPr>
      <xdr:spPr>
        <a:xfrm>
          <a:off x="3225800" y="1397058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61404</xdr:rowOff>
    </xdr:from>
    <xdr:to>
      <xdr:col>15</xdr:col>
      <xdr:colOff>82550</xdr:colOff>
      <xdr:row>81</xdr:row>
      <xdr:rowOff>83138</xdr:rowOff>
    </xdr:to>
    <xdr:cxnSp macro="">
      <xdr:nvCxnSpPr>
        <xdr:cNvPr id="203" name="直線コネクタ 202"/>
        <xdr:cNvCxnSpPr/>
      </xdr:nvCxnSpPr>
      <xdr:spPr>
        <a:xfrm>
          <a:off x="2336800" y="13948854"/>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61404</xdr:rowOff>
    </xdr:from>
    <xdr:to>
      <xdr:col>11</xdr:col>
      <xdr:colOff>31750</xdr:colOff>
      <xdr:row>81</xdr:row>
      <xdr:rowOff>63833</xdr:rowOff>
    </xdr:to>
    <xdr:cxnSp macro="">
      <xdr:nvCxnSpPr>
        <xdr:cNvPr id="206" name="直線コネクタ 205"/>
        <xdr:cNvCxnSpPr/>
      </xdr:nvCxnSpPr>
      <xdr:spPr>
        <a:xfrm flipV="1">
          <a:off x="1447800" y="13948854"/>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113812</xdr:rowOff>
    </xdr:from>
    <xdr:to>
      <xdr:col>23</xdr:col>
      <xdr:colOff>184150</xdr:colOff>
      <xdr:row>82</xdr:row>
      <xdr:rowOff>43962</xdr:rowOff>
    </xdr:to>
    <xdr:sp macro="" textlink="">
      <xdr:nvSpPr>
        <xdr:cNvPr id="216" name="楕円 215"/>
        <xdr:cNvSpPr/>
      </xdr:nvSpPr>
      <xdr:spPr>
        <a:xfrm>
          <a:off x="4902200" y="14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130339</xdr:rowOff>
    </xdr:from>
    <xdr:ext cx="762000" cy="259045"/>
    <xdr:sp macro="" textlink="">
      <xdr:nvSpPr>
        <xdr:cNvPr id="217" name="人件費・物件費等の状況該当値テキスト"/>
        <xdr:cNvSpPr txBox="1"/>
      </xdr:nvSpPr>
      <xdr:spPr>
        <a:xfrm>
          <a:off x="5041900" y="1384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37405</xdr:rowOff>
    </xdr:from>
    <xdr:to>
      <xdr:col>19</xdr:col>
      <xdr:colOff>184150</xdr:colOff>
      <xdr:row>81</xdr:row>
      <xdr:rowOff>139005</xdr:rowOff>
    </xdr:to>
    <xdr:sp macro="" textlink="">
      <xdr:nvSpPr>
        <xdr:cNvPr id="218" name="楕円 217"/>
        <xdr:cNvSpPr/>
      </xdr:nvSpPr>
      <xdr:spPr>
        <a:xfrm>
          <a:off x="4064000" y="139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149182</xdr:rowOff>
    </xdr:from>
    <xdr:ext cx="736600" cy="259045"/>
    <xdr:sp macro="" textlink="">
      <xdr:nvSpPr>
        <xdr:cNvPr id="219" name="テキスト ボックス 218"/>
        <xdr:cNvSpPr txBox="1"/>
      </xdr:nvSpPr>
      <xdr:spPr>
        <a:xfrm>
          <a:off x="3733800" y="1369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32338</xdr:rowOff>
    </xdr:from>
    <xdr:to>
      <xdr:col>15</xdr:col>
      <xdr:colOff>133350</xdr:colOff>
      <xdr:row>81</xdr:row>
      <xdr:rowOff>133938</xdr:rowOff>
    </xdr:to>
    <xdr:sp macro="" textlink="">
      <xdr:nvSpPr>
        <xdr:cNvPr id="220" name="楕円 219"/>
        <xdr:cNvSpPr/>
      </xdr:nvSpPr>
      <xdr:spPr>
        <a:xfrm>
          <a:off x="3175000" y="139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144115</xdr:rowOff>
    </xdr:from>
    <xdr:ext cx="762000" cy="259045"/>
    <xdr:sp macro="" textlink="">
      <xdr:nvSpPr>
        <xdr:cNvPr id="221" name="テキスト ボックス 220"/>
        <xdr:cNvSpPr txBox="1"/>
      </xdr:nvSpPr>
      <xdr:spPr>
        <a:xfrm>
          <a:off x="2844800" y="13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10604</xdr:rowOff>
    </xdr:from>
    <xdr:to>
      <xdr:col>11</xdr:col>
      <xdr:colOff>82550</xdr:colOff>
      <xdr:row>81</xdr:row>
      <xdr:rowOff>112204</xdr:rowOff>
    </xdr:to>
    <xdr:sp macro="" textlink="">
      <xdr:nvSpPr>
        <xdr:cNvPr id="222" name="楕円 221"/>
        <xdr:cNvSpPr/>
      </xdr:nvSpPr>
      <xdr:spPr>
        <a:xfrm>
          <a:off x="2286000" y="138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122381</xdr:rowOff>
    </xdr:from>
    <xdr:ext cx="762000" cy="259045"/>
    <xdr:sp macro="" textlink="">
      <xdr:nvSpPr>
        <xdr:cNvPr id="223" name="テキスト ボックス 222"/>
        <xdr:cNvSpPr txBox="1"/>
      </xdr:nvSpPr>
      <xdr:spPr>
        <a:xfrm>
          <a:off x="1955800" y="1366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13033</xdr:rowOff>
    </xdr:from>
    <xdr:to>
      <xdr:col>7</xdr:col>
      <xdr:colOff>31750</xdr:colOff>
      <xdr:row>81</xdr:row>
      <xdr:rowOff>114633</xdr:rowOff>
    </xdr:to>
    <xdr:sp macro="" textlink="">
      <xdr:nvSpPr>
        <xdr:cNvPr id="224" name="楕円 223"/>
        <xdr:cNvSpPr/>
      </xdr:nvSpPr>
      <xdr:spPr>
        <a:xfrm>
          <a:off x="1397000" y="139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124810</xdr:rowOff>
    </xdr:from>
    <xdr:ext cx="762000" cy="259045"/>
    <xdr:sp macro="" textlink="">
      <xdr:nvSpPr>
        <xdr:cNvPr id="225" name="テキスト ボックス 224"/>
        <xdr:cNvSpPr txBox="1"/>
      </xdr:nvSpPr>
      <xdr:spPr>
        <a:xfrm>
          <a:off x="1066800" y="1366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近年、同水準で推移してきたが、職員構成の変動などの要因により、前年度から減少傾向となっており、前年比で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今後も国における給与制度改革を見据えながら、国に準拠した給与制度の見直しを図るなど、引き続き給与水準の適正化に努める。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140970</xdr:rowOff>
    </xdr:from>
    <xdr:to>
      <xdr:col>81</xdr:col>
      <xdr:colOff>44450</xdr:colOff>
      <xdr:row>81</xdr:row>
      <xdr:rowOff>17780</xdr:rowOff>
    </xdr:to>
    <xdr:cxnSp macro="">
      <xdr:nvCxnSpPr>
        <xdr:cNvPr id="257" name="直線コネクタ 256"/>
        <xdr:cNvCxnSpPr/>
      </xdr:nvCxnSpPr>
      <xdr:spPr>
        <a:xfrm flipV="1">
          <a:off x="16179800" y="138569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17780</xdr:rowOff>
    </xdr:from>
    <xdr:to>
      <xdr:col>77</xdr:col>
      <xdr:colOff>44450</xdr:colOff>
      <xdr:row>82</xdr:row>
      <xdr:rowOff>15239</xdr:rowOff>
    </xdr:to>
    <xdr:cxnSp macro="">
      <xdr:nvCxnSpPr>
        <xdr:cNvPr id="260" name="直線コネクタ 259"/>
        <xdr:cNvCxnSpPr/>
      </xdr:nvCxnSpPr>
      <xdr:spPr>
        <a:xfrm flipV="1">
          <a:off x="15290800" y="1390523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15239</xdr:rowOff>
    </xdr:to>
    <xdr:cxnSp macro="">
      <xdr:nvCxnSpPr>
        <xdr:cNvPr id="263" name="直線コネクタ 262"/>
        <xdr:cNvCxnSpPr/>
      </xdr:nvCxnSpPr>
      <xdr:spPr>
        <a:xfrm>
          <a:off x="144018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15239</xdr:rowOff>
    </xdr:to>
    <xdr:cxnSp macro="">
      <xdr:nvCxnSpPr>
        <xdr:cNvPr id="266" name="直線コネクタ 265"/>
        <xdr:cNvCxnSpPr/>
      </xdr:nvCxnSpPr>
      <xdr:spPr>
        <a:xfrm>
          <a:off x="13512800" y="140017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70" name="テキスト ボックス 26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90170</xdr:rowOff>
    </xdr:from>
    <xdr:to>
      <xdr:col>81</xdr:col>
      <xdr:colOff>95250</xdr:colOff>
      <xdr:row>81</xdr:row>
      <xdr:rowOff>20320</xdr:rowOff>
    </xdr:to>
    <xdr:sp macro="" textlink="">
      <xdr:nvSpPr>
        <xdr:cNvPr id="276" name="楕円 275"/>
        <xdr:cNvSpPr/>
      </xdr:nvSpPr>
      <xdr:spPr>
        <a:xfrm>
          <a:off x="169672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11447</xdr:rowOff>
    </xdr:from>
    <xdr:ext cx="762000" cy="259045"/>
    <xdr:sp macro="" textlink="">
      <xdr:nvSpPr>
        <xdr:cNvPr id="277" name="給与水準   （国との比較）該当値テキスト"/>
        <xdr:cNvSpPr txBox="1"/>
      </xdr:nvSpPr>
      <xdr:spPr>
        <a:xfrm>
          <a:off x="17106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138430</xdr:rowOff>
    </xdr:from>
    <xdr:to>
      <xdr:col>77</xdr:col>
      <xdr:colOff>95250</xdr:colOff>
      <xdr:row>81</xdr:row>
      <xdr:rowOff>68580</xdr:rowOff>
    </xdr:to>
    <xdr:sp macro="" textlink="">
      <xdr:nvSpPr>
        <xdr:cNvPr id="278" name="楕円 277"/>
        <xdr:cNvSpPr/>
      </xdr:nvSpPr>
      <xdr:spPr>
        <a:xfrm>
          <a:off x="16129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78757</xdr:rowOff>
    </xdr:from>
    <xdr:ext cx="736600" cy="259045"/>
    <xdr:sp macro="" textlink="">
      <xdr:nvSpPr>
        <xdr:cNvPr id="279" name="テキスト ボックス 278"/>
        <xdr:cNvSpPr txBox="1"/>
      </xdr:nvSpPr>
      <xdr:spPr>
        <a:xfrm>
          <a:off x="15798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135889</xdr:rowOff>
    </xdr:from>
    <xdr:to>
      <xdr:col>73</xdr:col>
      <xdr:colOff>44450</xdr:colOff>
      <xdr:row>82</xdr:row>
      <xdr:rowOff>66039</xdr:rowOff>
    </xdr:to>
    <xdr:sp macro="" textlink="">
      <xdr:nvSpPr>
        <xdr:cNvPr id="280" name="楕円 279"/>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76216</xdr:rowOff>
    </xdr:from>
    <xdr:ext cx="762000" cy="259045"/>
    <xdr:sp macro="" textlink="">
      <xdr:nvSpPr>
        <xdr:cNvPr id="281" name="テキスト ボックス 280"/>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82" name="楕円 281"/>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83" name="テキスト ボックス 282"/>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4" name="楕円 283"/>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5" name="テキスト ボックス 284"/>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年の合併以降、新規採用職員の採用抑制、組織の簡素合理化、事務事業の見直し等を行ってきたことにより、類似団体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を下回っている。近年、定員適正化計画等を踏まえ、将来の行政運営に支障のないよう新規採用職員を一定数確保を行っているが、再任用職員の勤務体系の見直しを実施したことにより、前年度と比較して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今後も組織・機構の見直しや民間委託の推進を図るなどして、引き続き適正な定員管理に努める。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90551</xdr:rowOff>
    </xdr:from>
    <xdr:to>
      <xdr:col>81</xdr:col>
      <xdr:colOff>44450</xdr:colOff>
      <xdr:row>60</xdr:row>
      <xdr:rowOff>129159</xdr:rowOff>
    </xdr:to>
    <xdr:cxnSp macro="">
      <xdr:nvCxnSpPr>
        <xdr:cNvPr id="318" name="直線コネクタ 317"/>
        <xdr:cNvCxnSpPr/>
      </xdr:nvCxnSpPr>
      <xdr:spPr>
        <a:xfrm flipV="1">
          <a:off x="16179800" y="10377551"/>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124333</xdr:rowOff>
    </xdr:from>
    <xdr:to>
      <xdr:col>77</xdr:col>
      <xdr:colOff>44450</xdr:colOff>
      <xdr:row>60</xdr:row>
      <xdr:rowOff>129159</xdr:rowOff>
    </xdr:to>
    <xdr:cxnSp macro="">
      <xdr:nvCxnSpPr>
        <xdr:cNvPr id="321" name="直線コネクタ 320"/>
        <xdr:cNvCxnSpPr/>
      </xdr:nvCxnSpPr>
      <xdr:spPr>
        <a:xfrm>
          <a:off x="15290800" y="1041133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105029</xdr:rowOff>
    </xdr:from>
    <xdr:to>
      <xdr:col>72</xdr:col>
      <xdr:colOff>203200</xdr:colOff>
      <xdr:row>60</xdr:row>
      <xdr:rowOff>124333</xdr:rowOff>
    </xdr:to>
    <xdr:cxnSp macro="">
      <xdr:nvCxnSpPr>
        <xdr:cNvPr id="324" name="直線コネクタ 323"/>
        <xdr:cNvCxnSpPr/>
      </xdr:nvCxnSpPr>
      <xdr:spPr>
        <a:xfrm>
          <a:off x="14401800" y="1039202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95377</xdr:rowOff>
    </xdr:from>
    <xdr:to>
      <xdr:col>68</xdr:col>
      <xdr:colOff>152400</xdr:colOff>
      <xdr:row>60</xdr:row>
      <xdr:rowOff>105029</xdr:rowOff>
    </xdr:to>
    <xdr:cxnSp macro="">
      <xdr:nvCxnSpPr>
        <xdr:cNvPr id="327" name="直線コネクタ 326"/>
        <xdr:cNvCxnSpPr/>
      </xdr:nvCxnSpPr>
      <xdr:spPr>
        <a:xfrm>
          <a:off x="13512800" y="1038237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39751</xdr:rowOff>
    </xdr:from>
    <xdr:to>
      <xdr:col>81</xdr:col>
      <xdr:colOff>95250</xdr:colOff>
      <xdr:row>60</xdr:row>
      <xdr:rowOff>141351</xdr:rowOff>
    </xdr:to>
    <xdr:sp macro="" textlink="">
      <xdr:nvSpPr>
        <xdr:cNvPr id="337" name="楕円 336"/>
        <xdr:cNvSpPr/>
      </xdr:nvSpPr>
      <xdr:spPr>
        <a:xfrm>
          <a:off x="169672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56278</xdr:rowOff>
    </xdr:from>
    <xdr:ext cx="762000" cy="259045"/>
    <xdr:sp macro="" textlink="">
      <xdr:nvSpPr>
        <xdr:cNvPr id="338" name="定員管理の状況該当値テキスト"/>
        <xdr:cNvSpPr txBox="1"/>
      </xdr:nvSpPr>
      <xdr:spPr>
        <a:xfrm>
          <a:off x="17106900" y="1017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78359</xdr:rowOff>
    </xdr:from>
    <xdr:to>
      <xdr:col>77</xdr:col>
      <xdr:colOff>95250</xdr:colOff>
      <xdr:row>61</xdr:row>
      <xdr:rowOff>8509</xdr:rowOff>
    </xdr:to>
    <xdr:sp macro="" textlink="">
      <xdr:nvSpPr>
        <xdr:cNvPr id="339" name="楕円 338"/>
        <xdr:cNvSpPr/>
      </xdr:nvSpPr>
      <xdr:spPr>
        <a:xfrm>
          <a:off x="16129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18686</xdr:rowOff>
    </xdr:from>
    <xdr:ext cx="736600" cy="259045"/>
    <xdr:sp macro="" textlink="">
      <xdr:nvSpPr>
        <xdr:cNvPr id="340" name="テキスト ボックス 339"/>
        <xdr:cNvSpPr txBox="1"/>
      </xdr:nvSpPr>
      <xdr:spPr>
        <a:xfrm>
          <a:off x="15798800" y="10134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73533</xdr:rowOff>
    </xdr:from>
    <xdr:to>
      <xdr:col>73</xdr:col>
      <xdr:colOff>44450</xdr:colOff>
      <xdr:row>61</xdr:row>
      <xdr:rowOff>3683</xdr:rowOff>
    </xdr:to>
    <xdr:sp macro="" textlink="">
      <xdr:nvSpPr>
        <xdr:cNvPr id="341" name="楕円 340"/>
        <xdr:cNvSpPr/>
      </xdr:nvSpPr>
      <xdr:spPr>
        <a:xfrm>
          <a:off x="15240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13860</xdr:rowOff>
    </xdr:from>
    <xdr:ext cx="762000" cy="259045"/>
    <xdr:sp macro="" textlink="">
      <xdr:nvSpPr>
        <xdr:cNvPr id="342" name="テキスト ボックス 341"/>
        <xdr:cNvSpPr txBox="1"/>
      </xdr:nvSpPr>
      <xdr:spPr>
        <a:xfrm>
          <a:off x="14909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54229</xdr:rowOff>
    </xdr:from>
    <xdr:to>
      <xdr:col>68</xdr:col>
      <xdr:colOff>203200</xdr:colOff>
      <xdr:row>60</xdr:row>
      <xdr:rowOff>155829</xdr:rowOff>
    </xdr:to>
    <xdr:sp macro="" textlink="">
      <xdr:nvSpPr>
        <xdr:cNvPr id="343" name="楕円 342"/>
        <xdr:cNvSpPr/>
      </xdr:nvSpPr>
      <xdr:spPr>
        <a:xfrm>
          <a:off x="14351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166006</xdr:rowOff>
    </xdr:from>
    <xdr:ext cx="762000" cy="259045"/>
    <xdr:sp macro="" textlink="">
      <xdr:nvSpPr>
        <xdr:cNvPr id="344" name="テキスト ボックス 343"/>
        <xdr:cNvSpPr txBox="1"/>
      </xdr:nvSpPr>
      <xdr:spPr>
        <a:xfrm>
          <a:off x="14020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44577</xdr:rowOff>
    </xdr:from>
    <xdr:to>
      <xdr:col>64</xdr:col>
      <xdr:colOff>152400</xdr:colOff>
      <xdr:row>60</xdr:row>
      <xdr:rowOff>146177</xdr:rowOff>
    </xdr:to>
    <xdr:sp macro="" textlink="">
      <xdr:nvSpPr>
        <xdr:cNvPr id="345" name="楕円 344"/>
        <xdr:cNvSpPr/>
      </xdr:nvSpPr>
      <xdr:spPr>
        <a:xfrm>
          <a:off x="13462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156354</xdr:rowOff>
    </xdr:from>
    <xdr:ext cx="762000" cy="259045"/>
    <xdr:sp macro="" textlink="">
      <xdr:nvSpPr>
        <xdr:cNvPr id="346" name="テキスト ボックス 345"/>
        <xdr:cNvSpPr txBox="1"/>
      </xdr:nvSpPr>
      <xdr:spPr>
        <a:xfrm>
          <a:off x="13131800" y="1010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昨年に続き類似団体平均を上回る値となっているが、</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地方債の元利償還金の</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今後も引き続き合併特例債を有効に活用しつつ新規発行の抑制に努めるなどして、財政運営ガイドラインの目標である実質公債費比率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％未満を維持するよう、公債費比率の適正化に努める。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73660</xdr:rowOff>
    </xdr:to>
    <xdr:cxnSp macro="">
      <xdr:nvCxnSpPr>
        <xdr:cNvPr id="379" name="直線コネクタ 378"/>
        <xdr:cNvCxnSpPr/>
      </xdr:nvCxnSpPr>
      <xdr:spPr>
        <a:xfrm flipV="1">
          <a:off x="16179800" y="72423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73660</xdr:rowOff>
    </xdr:to>
    <xdr:cxnSp macro="">
      <xdr:nvCxnSpPr>
        <xdr:cNvPr id="382" name="直線コネクタ 381"/>
        <xdr:cNvCxnSpPr/>
      </xdr:nvCxnSpPr>
      <xdr:spPr>
        <a:xfrm>
          <a:off x="15290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49530</xdr:rowOff>
    </xdr:to>
    <xdr:cxnSp macro="">
      <xdr:nvCxnSpPr>
        <xdr:cNvPr id="385" name="直線コネクタ 384"/>
        <xdr:cNvCxnSpPr/>
      </xdr:nvCxnSpPr>
      <xdr:spPr>
        <a:xfrm>
          <a:off x="14401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57573</xdr:rowOff>
    </xdr:to>
    <xdr:cxnSp macro="">
      <xdr:nvCxnSpPr>
        <xdr:cNvPr id="388" name="直線コネクタ 387"/>
        <xdr:cNvCxnSpPr/>
      </xdr:nvCxnSpPr>
      <xdr:spPr>
        <a:xfrm flipV="1">
          <a:off x="13512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8" name="楕円 397"/>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399"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0" name="楕円 399"/>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1" name="テキスト ボックス 400"/>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2" name="楕円 401"/>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3" name="テキスト ボックス 402"/>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4" name="楕円 403"/>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5" name="テキスト ボックス 404"/>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6" name="楕円 405"/>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7" name="テキスト ボックス 406"/>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将来負担比率は、合併特例債を活用した都市基盤整備等の推進により類似団体平均を上回る値となっているが、前年度と比較すると地方債現在高の減少により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今後も、合併特例債を有効に活用しつつ新規発行の抑制に努めるなどして将来世代への負担を少しでも軽減するよう、財政の健全化を図る。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170724</xdr:rowOff>
    </xdr:from>
    <xdr:to>
      <xdr:col>81</xdr:col>
      <xdr:colOff>44450</xdr:colOff>
      <xdr:row>18</xdr:row>
      <xdr:rowOff>33746</xdr:rowOff>
    </xdr:to>
    <xdr:cxnSp macro="">
      <xdr:nvCxnSpPr>
        <xdr:cNvPr id="443" name="直線コネクタ 442"/>
        <xdr:cNvCxnSpPr/>
      </xdr:nvCxnSpPr>
      <xdr:spPr>
        <a:xfrm flipV="1">
          <a:off x="16179800" y="308537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33746</xdr:rowOff>
    </xdr:from>
    <xdr:to>
      <xdr:col>77</xdr:col>
      <xdr:colOff>44450</xdr:colOff>
      <xdr:row>18</xdr:row>
      <xdr:rowOff>131415</xdr:rowOff>
    </xdr:to>
    <xdr:cxnSp macro="">
      <xdr:nvCxnSpPr>
        <xdr:cNvPr id="446" name="直線コネクタ 445"/>
        <xdr:cNvCxnSpPr/>
      </xdr:nvCxnSpPr>
      <xdr:spPr>
        <a:xfrm flipV="1">
          <a:off x="15290800" y="3119846"/>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131415</xdr:rowOff>
    </xdr:from>
    <xdr:to>
      <xdr:col>72</xdr:col>
      <xdr:colOff>203200</xdr:colOff>
      <xdr:row>19</xdr:row>
      <xdr:rowOff>25460</xdr:rowOff>
    </xdr:to>
    <xdr:cxnSp macro="">
      <xdr:nvCxnSpPr>
        <xdr:cNvPr id="449" name="直線コネクタ 448"/>
        <xdr:cNvCxnSpPr/>
      </xdr:nvCxnSpPr>
      <xdr:spPr>
        <a:xfrm flipV="1">
          <a:off x="14401800" y="3217515"/>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1" name="テキスト ボックス 450"/>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25460</xdr:rowOff>
    </xdr:from>
    <xdr:to>
      <xdr:col>68</xdr:col>
      <xdr:colOff>152400</xdr:colOff>
      <xdr:row>19</xdr:row>
      <xdr:rowOff>125428</xdr:rowOff>
    </xdr:to>
    <xdr:cxnSp macro="">
      <xdr:nvCxnSpPr>
        <xdr:cNvPr id="452" name="直線コネクタ 451"/>
        <xdr:cNvCxnSpPr/>
      </xdr:nvCxnSpPr>
      <xdr:spPr>
        <a:xfrm flipV="1">
          <a:off x="13512800" y="3283010"/>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119924</xdr:rowOff>
    </xdr:from>
    <xdr:to>
      <xdr:col>81</xdr:col>
      <xdr:colOff>95250</xdr:colOff>
      <xdr:row>18</xdr:row>
      <xdr:rowOff>50074</xdr:rowOff>
    </xdr:to>
    <xdr:sp macro="" textlink="">
      <xdr:nvSpPr>
        <xdr:cNvPr id="462" name="楕円 461"/>
        <xdr:cNvSpPr/>
      </xdr:nvSpPr>
      <xdr:spPr>
        <a:xfrm>
          <a:off x="16967200" y="30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92001</xdr:rowOff>
    </xdr:from>
    <xdr:ext cx="762000" cy="259045"/>
    <xdr:sp macro="" textlink="">
      <xdr:nvSpPr>
        <xdr:cNvPr id="463" name="将来負担の状況該当値テキスト"/>
        <xdr:cNvSpPr txBox="1"/>
      </xdr:nvSpPr>
      <xdr:spPr>
        <a:xfrm>
          <a:off x="17106900" y="300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154396</xdr:rowOff>
    </xdr:from>
    <xdr:to>
      <xdr:col>77</xdr:col>
      <xdr:colOff>95250</xdr:colOff>
      <xdr:row>18</xdr:row>
      <xdr:rowOff>84546</xdr:rowOff>
    </xdr:to>
    <xdr:sp macro="" textlink="">
      <xdr:nvSpPr>
        <xdr:cNvPr id="464" name="楕円 463"/>
        <xdr:cNvSpPr/>
      </xdr:nvSpPr>
      <xdr:spPr>
        <a:xfrm>
          <a:off x="16129000" y="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69323</xdr:rowOff>
    </xdr:from>
    <xdr:ext cx="736600" cy="259045"/>
    <xdr:sp macro="" textlink="">
      <xdr:nvSpPr>
        <xdr:cNvPr id="465" name="テキスト ボックス 464"/>
        <xdr:cNvSpPr txBox="1"/>
      </xdr:nvSpPr>
      <xdr:spPr>
        <a:xfrm>
          <a:off x="15798800" y="315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80615</xdr:rowOff>
    </xdr:from>
    <xdr:to>
      <xdr:col>73</xdr:col>
      <xdr:colOff>44450</xdr:colOff>
      <xdr:row>19</xdr:row>
      <xdr:rowOff>10765</xdr:rowOff>
    </xdr:to>
    <xdr:sp macro="" textlink="">
      <xdr:nvSpPr>
        <xdr:cNvPr id="466" name="楕円 465"/>
        <xdr:cNvSpPr/>
      </xdr:nvSpPr>
      <xdr:spPr>
        <a:xfrm>
          <a:off x="15240000" y="3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166992</xdr:rowOff>
    </xdr:from>
    <xdr:ext cx="762000" cy="259045"/>
    <xdr:sp macro="" textlink="">
      <xdr:nvSpPr>
        <xdr:cNvPr id="467" name="テキスト ボックス 466"/>
        <xdr:cNvSpPr txBox="1"/>
      </xdr:nvSpPr>
      <xdr:spPr>
        <a:xfrm>
          <a:off x="14909800" y="3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146110</xdr:rowOff>
    </xdr:from>
    <xdr:to>
      <xdr:col>68</xdr:col>
      <xdr:colOff>203200</xdr:colOff>
      <xdr:row>19</xdr:row>
      <xdr:rowOff>76260</xdr:rowOff>
    </xdr:to>
    <xdr:sp macro="" textlink="">
      <xdr:nvSpPr>
        <xdr:cNvPr id="468" name="楕円 467"/>
        <xdr:cNvSpPr/>
      </xdr:nvSpPr>
      <xdr:spPr>
        <a:xfrm>
          <a:off x="14351000" y="32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61037</xdr:rowOff>
    </xdr:from>
    <xdr:ext cx="762000" cy="259045"/>
    <xdr:sp macro="" textlink="">
      <xdr:nvSpPr>
        <xdr:cNvPr id="469" name="テキスト ボックス 468"/>
        <xdr:cNvSpPr txBox="1"/>
      </xdr:nvSpPr>
      <xdr:spPr>
        <a:xfrm>
          <a:off x="14020800" y="33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74628</xdr:rowOff>
    </xdr:from>
    <xdr:to>
      <xdr:col>64</xdr:col>
      <xdr:colOff>152400</xdr:colOff>
      <xdr:row>20</xdr:row>
      <xdr:rowOff>4778</xdr:rowOff>
    </xdr:to>
    <xdr:sp macro="" textlink="">
      <xdr:nvSpPr>
        <xdr:cNvPr id="470" name="楕円 469"/>
        <xdr:cNvSpPr/>
      </xdr:nvSpPr>
      <xdr:spPr>
        <a:xfrm>
          <a:off x="13462000" y="33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161005</xdr:rowOff>
    </xdr:from>
    <xdr:ext cx="762000" cy="259045"/>
    <xdr:sp macro="" textlink="">
      <xdr:nvSpPr>
        <xdr:cNvPr id="471" name="テキスト ボックス 470"/>
        <xdr:cNvSpPr txBox="1"/>
      </xdr:nvSpPr>
      <xdr:spPr>
        <a:xfrm>
          <a:off x="13131800" y="341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142,992
139,108
123.58
51,689,610
50,371,058
1,188,065
30,263,512
56,544,180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人件費に係る経常収支比率は、職員数の削減等により、平成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年度から類似団体平均を下回っているが、前年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ポイント増加する結果となった。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今後も事務や政策に注視しながら、組織・機構の見直し等を行うとともに、職員数の適正化を図り、人件費の抑制に努める。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135164</xdr:rowOff>
    </xdr:from>
    <xdr:to>
      <xdr:col>24</xdr:col>
      <xdr:colOff>25400</xdr:colOff>
      <xdr:row>33</xdr:row>
      <xdr:rowOff>156936</xdr:rowOff>
    </xdr:to>
    <xdr:cxnSp macro="">
      <xdr:nvCxnSpPr>
        <xdr:cNvPr id="68" name="直線コネクタ 67"/>
        <xdr:cNvCxnSpPr/>
      </xdr:nvCxnSpPr>
      <xdr:spPr>
        <a:xfrm>
          <a:off x="3987800" y="5793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58964</xdr:rowOff>
    </xdr:from>
    <xdr:to>
      <xdr:col>19</xdr:col>
      <xdr:colOff>187325</xdr:colOff>
      <xdr:row>33</xdr:row>
      <xdr:rowOff>135164</xdr:rowOff>
    </xdr:to>
    <xdr:cxnSp macro="">
      <xdr:nvCxnSpPr>
        <xdr:cNvPr id="71" name="直線コネクタ 70"/>
        <xdr:cNvCxnSpPr/>
      </xdr:nvCxnSpPr>
      <xdr:spPr>
        <a:xfrm>
          <a:off x="3098800" y="5716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58964</xdr:rowOff>
    </xdr:from>
    <xdr:to>
      <xdr:col>15</xdr:col>
      <xdr:colOff>98425</xdr:colOff>
      <xdr:row>33</xdr:row>
      <xdr:rowOff>135164</xdr:rowOff>
    </xdr:to>
    <xdr:cxnSp macro="">
      <xdr:nvCxnSpPr>
        <xdr:cNvPr id="74" name="直線コネクタ 73"/>
        <xdr:cNvCxnSpPr/>
      </xdr:nvCxnSpPr>
      <xdr:spPr>
        <a:xfrm flipV="1">
          <a:off x="2209800" y="5716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135164</xdr:rowOff>
    </xdr:from>
    <xdr:to>
      <xdr:col>11</xdr:col>
      <xdr:colOff>9525</xdr:colOff>
      <xdr:row>33</xdr:row>
      <xdr:rowOff>146050</xdr:rowOff>
    </xdr:to>
    <xdr:cxnSp macro="">
      <xdr:nvCxnSpPr>
        <xdr:cNvPr id="77" name="直線コネクタ 76"/>
        <xdr:cNvCxnSpPr/>
      </xdr:nvCxnSpPr>
      <xdr:spPr>
        <a:xfrm flipV="1">
          <a:off x="1320800" y="5793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106136</xdr:rowOff>
    </xdr:from>
    <xdr:to>
      <xdr:col>24</xdr:col>
      <xdr:colOff>76200</xdr:colOff>
      <xdr:row>34</xdr:row>
      <xdr:rowOff>36286</xdr:rowOff>
    </xdr:to>
    <xdr:sp macro="" textlink="">
      <xdr:nvSpPr>
        <xdr:cNvPr id="87" name="楕円 86"/>
        <xdr:cNvSpPr/>
      </xdr:nvSpPr>
      <xdr:spPr>
        <a:xfrm>
          <a:off x="4775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122663</xdr:rowOff>
    </xdr:from>
    <xdr:ext cx="762000" cy="259045"/>
    <xdr:sp macro="" textlink="">
      <xdr:nvSpPr>
        <xdr:cNvPr id="88" name="人件費該当値テキスト"/>
        <xdr:cNvSpPr txBox="1"/>
      </xdr:nvSpPr>
      <xdr:spPr>
        <a:xfrm>
          <a:off x="49149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84364</xdr:rowOff>
    </xdr:from>
    <xdr:to>
      <xdr:col>20</xdr:col>
      <xdr:colOff>38100</xdr:colOff>
      <xdr:row>34</xdr:row>
      <xdr:rowOff>14514</xdr:rowOff>
    </xdr:to>
    <xdr:sp macro="" textlink="">
      <xdr:nvSpPr>
        <xdr:cNvPr id="89" name="楕円 88"/>
        <xdr:cNvSpPr/>
      </xdr:nvSpPr>
      <xdr:spPr>
        <a:xfrm>
          <a:off x="3937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24691</xdr:rowOff>
    </xdr:from>
    <xdr:ext cx="736600" cy="259045"/>
    <xdr:sp macro="" textlink="">
      <xdr:nvSpPr>
        <xdr:cNvPr id="90" name="テキスト ボックス 89"/>
        <xdr:cNvSpPr txBox="1"/>
      </xdr:nvSpPr>
      <xdr:spPr>
        <a:xfrm>
          <a:off x="3606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8164</xdr:rowOff>
    </xdr:from>
    <xdr:to>
      <xdr:col>15</xdr:col>
      <xdr:colOff>149225</xdr:colOff>
      <xdr:row>33</xdr:row>
      <xdr:rowOff>109764</xdr:rowOff>
    </xdr:to>
    <xdr:sp macro="" textlink="">
      <xdr:nvSpPr>
        <xdr:cNvPr id="91" name="楕円 90"/>
        <xdr:cNvSpPr/>
      </xdr:nvSpPr>
      <xdr:spPr>
        <a:xfrm>
          <a:off x="3048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119941</xdr:rowOff>
    </xdr:from>
    <xdr:ext cx="762000" cy="259045"/>
    <xdr:sp macro="" textlink="">
      <xdr:nvSpPr>
        <xdr:cNvPr id="92" name="テキスト ボックス 91"/>
        <xdr:cNvSpPr txBox="1"/>
      </xdr:nvSpPr>
      <xdr:spPr>
        <a:xfrm>
          <a:off x="2717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84364</xdr:rowOff>
    </xdr:from>
    <xdr:to>
      <xdr:col>11</xdr:col>
      <xdr:colOff>60325</xdr:colOff>
      <xdr:row>34</xdr:row>
      <xdr:rowOff>14514</xdr:rowOff>
    </xdr:to>
    <xdr:sp macro="" textlink="">
      <xdr:nvSpPr>
        <xdr:cNvPr id="93" name="楕円 92"/>
        <xdr:cNvSpPr/>
      </xdr:nvSpPr>
      <xdr:spPr>
        <a:xfrm>
          <a:off x="2159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24691</xdr:rowOff>
    </xdr:from>
    <xdr:ext cx="762000" cy="259045"/>
    <xdr:sp macro="" textlink="">
      <xdr:nvSpPr>
        <xdr:cNvPr id="94" name="テキスト ボックス 93"/>
        <xdr:cNvSpPr txBox="1"/>
      </xdr:nvSpPr>
      <xdr:spPr>
        <a:xfrm>
          <a:off x="1828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6" name="テキスト ボックス 95"/>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保有する公共施設の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維持管理費用が多額のため、今後も引き続き、歳出削減を図るとともに、事務事業の整理統合、類似施設の統廃合の検討を行い、物件費の削減に努める。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156718</xdr:rowOff>
    </xdr:to>
    <xdr:cxnSp macro="">
      <xdr:nvCxnSpPr>
        <xdr:cNvPr id="127" name="直線コネクタ 126"/>
        <xdr:cNvCxnSpPr/>
      </xdr:nvCxnSpPr>
      <xdr:spPr>
        <a:xfrm>
          <a:off x="15671800" y="2701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15</xdr:row>
      <xdr:rowOff>129286</xdr:rowOff>
    </xdr:to>
    <xdr:cxnSp macro="">
      <xdr:nvCxnSpPr>
        <xdr:cNvPr id="130" name="直線コネクタ 129"/>
        <xdr:cNvCxnSpPr/>
      </xdr:nvCxnSpPr>
      <xdr:spPr>
        <a:xfrm>
          <a:off x="14782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15</xdr:row>
      <xdr:rowOff>129286</xdr:rowOff>
    </xdr:to>
    <xdr:cxnSp macro="">
      <xdr:nvCxnSpPr>
        <xdr:cNvPr id="133" name="直線コネクタ 132"/>
        <xdr:cNvCxnSpPr/>
      </xdr:nvCxnSpPr>
      <xdr:spPr>
        <a:xfrm>
          <a:off x="13893800" y="2637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65278</xdr:rowOff>
    </xdr:to>
    <xdr:cxnSp macro="">
      <xdr:nvCxnSpPr>
        <xdr:cNvPr id="136" name="直線コネクタ 135"/>
        <xdr:cNvCxnSpPr/>
      </xdr:nvCxnSpPr>
      <xdr:spPr>
        <a:xfrm>
          <a:off x="13004800" y="2637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6" name="楕円 145"/>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7"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8" name="楕円 147"/>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9" name="テキスト ボックス 148"/>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50" name="楕円 149"/>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51" name="テキスト ボックス 150"/>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xdr:rowOff>
    </xdr:from>
    <xdr:to>
      <xdr:col>69</xdr:col>
      <xdr:colOff>142875</xdr:colOff>
      <xdr:row>15</xdr:row>
      <xdr:rowOff>116078</xdr:rowOff>
    </xdr:to>
    <xdr:sp macro="" textlink="">
      <xdr:nvSpPr>
        <xdr:cNvPr id="152" name="楕円 151"/>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126255</xdr:rowOff>
    </xdr:from>
    <xdr:ext cx="762000" cy="259045"/>
    <xdr:sp macro="" textlink="">
      <xdr:nvSpPr>
        <xdr:cNvPr id="153" name="テキスト ボックス 152"/>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4" name="楕円 153"/>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55" name="テキスト ボックス 154"/>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児童福祉費及び障害福祉費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今後も引き続き支出の動向を注視しつつ、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給付認定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等の適正執行に努める。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127000</xdr:rowOff>
    </xdr:to>
    <xdr:cxnSp macro="">
      <xdr:nvCxnSpPr>
        <xdr:cNvPr id="188" name="直線コネクタ 187"/>
        <xdr:cNvCxnSpPr/>
      </xdr:nvCxnSpPr>
      <xdr:spPr>
        <a:xfrm>
          <a:off x="3987800" y="9747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146050</xdr:rowOff>
    </xdr:to>
    <xdr:cxnSp macro="">
      <xdr:nvCxnSpPr>
        <xdr:cNvPr id="191" name="直線コネクタ 190"/>
        <xdr:cNvCxnSpPr/>
      </xdr:nvCxnSpPr>
      <xdr:spPr>
        <a:xfrm>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127000</xdr:rowOff>
    </xdr:to>
    <xdr:cxnSp macro="">
      <xdr:nvCxnSpPr>
        <xdr:cNvPr id="194" name="直線コネクタ 193"/>
        <xdr:cNvCxnSpPr/>
      </xdr:nvCxnSpPr>
      <xdr:spPr>
        <a:xfrm>
          <a:off x="2209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127000</xdr:rowOff>
    </xdr:to>
    <xdr:cxnSp macro="">
      <xdr:nvCxnSpPr>
        <xdr:cNvPr id="197" name="直線コネクタ 196"/>
        <xdr:cNvCxnSpPr/>
      </xdr:nvCxnSpPr>
      <xdr:spPr>
        <a:xfrm flipV="1">
          <a:off x="1320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7" name="楕円 206"/>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8"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9" name="楕円 208"/>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10" name="テキスト ボックス 209"/>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2" name="テキスト ボックス 211"/>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3" name="楕円 212"/>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4" name="テキスト ボックス 213"/>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を上回っている要因は、国民健康保険特別会計において、医療費の増加等により財政状況が悪化したことに伴い、赤字補てん的な繰出金が多額にな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今後も国民健康保険税の適正化や医療費の抑制を図ることにより、普通会計の負担を減らしていくよう努める。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34472</xdr:rowOff>
    </xdr:to>
    <xdr:cxnSp macro="">
      <xdr:nvCxnSpPr>
        <xdr:cNvPr id="251" name="直線コネクタ 250"/>
        <xdr:cNvCxnSpPr/>
      </xdr:nvCxnSpPr>
      <xdr:spPr>
        <a:xfrm>
          <a:off x="15671800" y="961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34472</xdr:rowOff>
    </xdr:to>
    <xdr:cxnSp macro="">
      <xdr:nvCxnSpPr>
        <xdr:cNvPr id="254" name="直線コネクタ 253"/>
        <xdr:cNvCxnSpPr/>
      </xdr:nvCxnSpPr>
      <xdr:spPr>
        <a:xfrm flipV="1">
          <a:off x="14782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45357</xdr:rowOff>
    </xdr:to>
    <xdr:cxnSp macro="">
      <xdr:nvCxnSpPr>
        <xdr:cNvPr id="257" name="直線コネクタ 256"/>
        <xdr:cNvCxnSpPr/>
      </xdr:nvCxnSpPr>
      <xdr:spPr>
        <a:xfrm flipV="1">
          <a:off x="13893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45357</xdr:rowOff>
    </xdr:to>
    <xdr:cxnSp macro="">
      <xdr:nvCxnSpPr>
        <xdr:cNvPr id="260" name="直線コネクタ 259"/>
        <xdr:cNvCxnSpPr/>
      </xdr:nvCxnSpPr>
      <xdr:spPr>
        <a:xfrm>
          <a:off x="13004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0" name="楕円 269"/>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71" name="その他該当値テキスト"/>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4" name="楕円 273"/>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70049</xdr:rowOff>
    </xdr:from>
    <xdr:ext cx="762000" cy="259045"/>
    <xdr:sp macro="" textlink="">
      <xdr:nvSpPr>
        <xdr:cNvPr id="275" name="テキスト ボックス 274"/>
        <xdr:cNvSpPr txBox="1"/>
      </xdr:nvSpPr>
      <xdr:spPr>
        <a:xfrm>
          <a:off x="14401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6" name="楕円 275"/>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77" name="テキスト ボックス 276"/>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8" name="楕円 277"/>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59162</xdr:rowOff>
    </xdr:from>
    <xdr:ext cx="762000" cy="259045"/>
    <xdr:sp macro="" textlink="">
      <xdr:nvSpPr>
        <xdr:cNvPr id="279" name="テキスト ボックス 278"/>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補助費等の経常収支比率は、一部事務組合に対する負担金が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今後も行政改革推進の観点から、補助金等審査会などを通して補助金等の見直しを行い、補助費の削減に努める。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12700</xdr:rowOff>
    </xdr:to>
    <xdr:cxnSp macro="">
      <xdr:nvCxnSpPr>
        <xdr:cNvPr id="311" name="直線コネクタ 310"/>
        <xdr:cNvCxnSpPr/>
      </xdr:nvCxnSpPr>
      <xdr:spPr>
        <a:xfrm flipV="1">
          <a:off x="15671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12700</xdr:rowOff>
    </xdr:to>
    <xdr:cxnSp macro="">
      <xdr:nvCxnSpPr>
        <xdr:cNvPr id="314" name="直線コネクタ 313"/>
        <xdr:cNvCxnSpPr/>
      </xdr:nvCxnSpPr>
      <xdr:spPr>
        <a:xfrm>
          <a:off x="14782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161290</xdr:rowOff>
    </xdr:to>
    <xdr:cxnSp macro="">
      <xdr:nvCxnSpPr>
        <xdr:cNvPr id="317" name="直線コネクタ 316"/>
        <xdr:cNvCxnSpPr/>
      </xdr:nvCxnSpPr>
      <xdr:spPr>
        <a:xfrm flipV="1">
          <a:off x="13893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37</xdr:row>
      <xdr:rowOff>161290</xdr:rowOff>
    </xdr:to>
    <xdr:cxnSp macro="">
      <xdr:nvCxnSpPr>
        <xdr:cNvPr id="320" name="直線コネクタ 319"/>
        <xdr:cNvCxnSpPr/>
      </xdr:nvCxnSpPr>
      <xdr:spPr>
        <a:xfrm>
          <a:off x="13004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0" name="楕円 329"/>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1"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2" name="楕円 331"/>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3" name="テキスト ボックス 332"/>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4" name="楕円 333"/>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5" name="テキスト ボックス 334"/>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6" name="楕円 335"/>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7" name="テキスト ボックス 336"/>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8" name="楕円 337"/>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9" name="テキスト ボックス 338"/>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、地方債の償還終了に伴い元利償還金が減少したため、前年度比では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ポイント減少となったが、依然として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、財政運営ガイドラインの目標である将来負担比率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％未満の維持を踏まえた運用を行い、健全財政の推進に努める。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113285</xdr:rowOff>
    </xdr:to>
    <xdr:cxnSp macro="">
      <xdr:nvCxnSpPr>
        <xdr:cNvPr id="369" name="直線コネクタ 368"/>
        <xdr:cNvCxnSpPr/>
      </xdr:nvCxnSpPr>
      <xdr:spPr>
        <a:xfrm flipV="1">
          <a:off x="3987800" y="134589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94996</xdr:rowOff>
    </xdr:from>
    <xdr:to>
      <xdr:col>19</xdr:col>
      <xdr:colOff>187325</xdr:colOff>
      <xdr:row>78</xdr:row>
      <xdr:rowOff>113285</xdr:rowOff>
    </xdr:to>
    <xdr:cxnSp macro="">
      <xdr:nvCxnSpPr>
        <xdr:cNvPr id="372" name="直線コネクタ 371"/>
        <xdr:cNvCxnSpPr/>
      </xdr:nvCxnSpPr>
      <xdr:spPr>
        <a:xfrm>
          <a:off x="3098800" y="134680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94996</xdr:rowOff>
    </xdr:to>
    <xdr:cxnSp macro="">
      <xdr:nvCxnSpPr>
        <xdr:cNvPr id="375" name="直線コネクタ 374"/>
        <xdr:cNvCxnSpPr/>
      </xdr:nvCxnSpPr>
      <xdr:spPr>
        <a:xfrm>
          <a:off x="2209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85852</xdr:rowOff>
    </xdr:to>
    <xdr:cxnSp macro="">
      <xdr:nvCxnSpPr>
        <xdr:cNvPr id="378" name="直線コネクタ 377"/>
        <xdr:cNvCxnSpPr/>
      </xdr:nvCxnSpPr>
      <xdr:spPr>
        <a:xfrm>
          <a:off x="1320800" y="13376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8" name="楕円 387"/>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9"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90" name="楕円 389"/>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91" name="テキスト ボックス 390"/>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92" name="楕円 391"/>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93" name="テキスト ボックス 392"/>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4" name="楕円 393"/>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5" name="テキスト ボックス 394"/>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6" name="楕円 395"/>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7" name="テキスト ボックス 396"/>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扶助費及び物件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費の増により、前年度比で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及び繰出金について重点的に削減を図るとともに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費についても引き続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140715</xdr:rowOff>
    </xdr:to>
    <xdr:cxnSp macro="">
      <xdr:nvCxnSpPr>
        <xdr:cNvPr id="428" name="直線コネクタ 427"/>
        <xdr:cNvCxnSpPr/>
      </xdr:nvCxnSpPr>
      <xdr:spPr>
        <a:xfrm>
          <a:off x="15671800" y="131160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85852</xdr:rowOff>
    </xdr:to>
    <xdr:cxnSp macro="">
      <xdr:nvCxnSpPr>
        <xdr:cNvPr id="431" name="直線コネクタ 430"/>
        <xdr:cNvCxnSpPr/>
      </xdr:nvCxnSpPr>
      <xdr:spPr>
        <a:xfrm>
          <a:off x="14782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44704</xdr:rowOff>
    </xdr:to>
    <xdr:cxnSp macro="">
      <xdr:nvCxnSpPr>
        <xdr:cNvPr id="434" name="直線コネクタ 433"/>
        <xdr:cNvCxnSpPr/>
      </xdr:nvCxnSpPr>
      <xdr:spPr>
        <a:xfrm flipV="1">
          <a:off x="13893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44704</xdr:rowOff>
    </xdr:to>
    <xdr:cxnSp macro="">
      <xdr:nvCxnSpPr>
        <xdr:cNvPr id="437" name="直線コネクタ 436"/>
        <xdr:cNvCxnSpPr/>
      </xdr:nvCxnSpPr>
      <xdr:spPr>
        <a:xfrm>
          <a:off x="13004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1" name="テキスト ボックス 44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7" name="楕円 446"/>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8"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9" name="楕円 448"/>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0" name="テキスト ボックス 449"/>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1" name="楕円 450"/>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2" name="テキスト ボックス 451"/>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3" name="楕円 452"/>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4" name="テキスト ボックス 453"/>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5" name="楕円 454"/>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6" name="テキスト ボックス 455"/>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44456</xdr:rowOff>
    </xdr:from>
    <xdr:to>
      <xdr:col>29</xdr:col>
      <xdr:colOff>127000</xdr:colOff>
      <xdr:row>18</xdr:row>
      <xdr:rowOff>47028</xdr:rowOff>
    </xdr:to>
    <xdr:cxnSp macro="">
      <xdr:nvCxnSpPr>
        <xdr:cNvPr id="50" name="直線コネクタ 49"/>
        <xdr:cNvCxnSpPr/>
      </xdr:nvCxnSpPr>
      <xdr:spPr bwMode="auto">
        <a:xfrm>
          <a:off x="5003800" y="3178181"/>
          <a:ext cx="6477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44456</xdr:rowOff>
    </xdr:from>
    <xdr:to>
      <xdr:col>26</xdr:col>
      <xdr:colOff>50800</xdr:colOff>
      <xdr:row>18</xdr:row>
      <xdr:rowOff>83966</xdr:rowOff>
    </xdr:to>
    <xdr:cxnSp macro="">
      <xdr:nvCxnSpPr>
        <xdr:cNvPr id="53" name="直線コネクタ 52"/>
        <xdr:cNvCxnSpPr/>
      </xdr:nvCxnSpPr>
      <xdr:spPr bwMode="auto">
        <a:xfrm flipV="1">
          <a:off x="4305300" y="3178181"/>
          <a:ext cx="698500" cy="3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69431</xdr:rowOff>
    </xdr:from>
    <xdr:to>
      <xdr:col>22</xdr:col>
      <xdr:colOff>114300</xdr:colOff>
      <xdr:row>18</xdr:row>
      <xdr:rowOff>83966</xdr:rowOff>
    </xdr:to>
    <xdr:cxnSp macro="">
      <xdr:nvCxnSpPr>
        <xdr:cNvPr id="56" name="直線コネクタ 55"/>
        <xdr:cNvCxnSpPr/>
      </xdr:nvCxnSpPr>
      <xdr:spPr bwMode="auto">
        <a:xfrm>
          <a:off x="3606800" y="3203156"/>
          <a:ext cx="6985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61658</xdr:rowOff>
    </xdr:from>
    <xdr:to>
      <xdr:col>18</xdr:col>
      <xdr:colOff>177800</xdr:colOff>
      <xdr:row>18</xdr:row>
      <xdr:rowOff>69431</xdr:rowOff>
    </xdr:to>
    <xdr:cxnSp macro="">
      <xdr:nvCxnSpPr>
        <xdr:cNvPr id="59" name="直線コネクタ 58"/>
        <xdr:cNvCxnSpPr/>
      </xdr:nvCxnSpPr>
      <xdr:spPr bwMode="auto">
        <a:xfrm>
          <a:off x="2908300" y="3195383"/>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167678</xdr:rowOff>
    </xdr:from>
    <xdr:to>
      <xdr:col>29</xdr:col>
      <xdr:colOff>177800</xdr:colOff>
      <xdr:row>18</xdr:row>
      <xdr:rowOff>97828</xdr:rowOff>
    </xdr:to>
    <xdr:sp macro="" textlink="">
      <xdr:nvSpPr>
        <xdr:cNvPr id="69" name="楕円 68"/>
        <xdr:cNvSpPr/>
      </xdr:nvSpPr>
      <xdr:spPr bwMode="auto">
        <a:xfrm>
          <a:off x="5600700" y="3129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139755</xdr:rowOff>
    </xdr:from>
    <xdr:ext cx="762000" cy="259045"/>
    <xdr:sp macro="" textlink="">
      <xdr:nvSpPr>
        <xdr:cNvPr id="70" name="人口1人当たり決算額の推移該当値テキスト130"/>
        <xdr:cNvSpPr txBox="1"/>
      </xdr:nvSpPr>
      <xdr:spPr>
        <a:xfrm>
          <a:off x="5740400" y="310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165106</xdr:rowOff>
    </xdr:from>
    <xdr:to>
      <xdr:col>26</xdr:col>
      <xdr:colOff>101600</xdr:colOff>
      <xdr:row>18</xdr:row>
      <xdr:rowOff>95256</xdr:rowOff>
    </xdr:to>
    <xdr:sp macro="" textlink="">
      <xdr:nvSpPr>
        <xdr:cNvPr id="71" name="楕円 70"/>
        <xdr:cNvSpPr/>
      </xdr:nvSpPr>
      <xdr:spPr bwMode="auto">
        <a:xfrm>
          <a:off x="4953000" y="312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80033</xdr:rowOff>
    </xdr:from>
    <xdr:ext cx="736600" cy="259045"/>
    <xdr:sp macro="" textlink="">
      <xdr:nvSpPr>
        <xdr:cNvPr id="72" name="テキスト ボックス 71"/>
        <xdr:cNvSpPr txBox="1"/>
      </xdr:nvSpPr>
      <xdr:spPr>
        <a:xfrm>
          <a:off x="4622800" y="3213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33166</xdr:rowOff>
    </xdr:from>
    <xdr:to>
      <xdr:col>22</xdr:col>
      <xdr:colOff>165100</xdr:colOff>
      <xdr:row>18</xdr:row>
      <xdr:rowOff>134766</xdr:rowOff>
    </xdr:to>
    <xdr:sp macro="" textlink="">
      <xdr:nvSpPr>
        <xdr:cNvPr id="73" name="楕円 72"/>
        <xdr:cNvSpPr/>
      </xdr:nvSpPr>
      <xdr:spPr bwMode="auto">
        <a:xfrm>
          <a:off x="4254500" y="316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119543</xdr:rowOff>
    </xdr:from>
    <xdr:ext cx="762000" cy="259045"/>
    <xdr:sp macro="" textlink="">
      <xdr:nvSpPr>
        <xdr:cNvPr id="74" name="テキスト ボックス 73"/>
        <xdr:cNvSpPr txBox="1"/>
      </xdr:nvSpPr>
      <xdr:spPr>
        <a:xfrm>
          <a:off x="3924300" y="325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18631</xdr:rowOff>
    </xdr:from>
    <xdr:to>
      <xdr:col>19</xdr:col>
      <xdr:colOff>38100</xdr:colOff>
      <xdr:row>18</xdr:row>
      <xdr:rowOff>120231</xdr:rowOff>
    </xdr:to>
    <xdr:sp macro="" textlink="">
      <xdr:nvSpPr>
        <xdr:cNvPr id="75" name="楕円 74"/>
        <xdr:cNvSpPr/>
      </xdr:nvSpPr>
      <xdr:spPr bwMode="auto">
        <a:xfrm>
          <a:off x="3556000" y="31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105008</xdr:rowOff>
    </xdr:from>
    <xdr:ext cx="762000" cy="259045"/>
    <xdr:sp macro="" textlink="">
      <xdr:nvSpPr>
        <xdr:cNvPr id="76" name="テキスト ボックス 75"/>
        <xdr:cNvSpPr txBox="1"/>
      </xdr:nvSpPr>
      <xdr:spPr>
        <a:xfrm>
          <a:off x="3225800" y="323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10858</xdr:rowOff>
    </xdr:from>
    <xdr:to>
      <xdr:col>15</xdr:col>
      <xdr:colOff>101600</xdr:colOff>
      <xdr:row>18</xdr:row>
      <xdr:rowOff>112458</xdr:rowOff>
    </xdr:to>
    <xdr:sp macro="" textlink="">
      <xdr:nvSpPr>
        <xdr:cNvPr id="77" name="楕円 76"/>
        <xdr:cNvSpPr/>
      </xdr:nvSpPr>
      <xdr:spPr bwMode="auto">
        <a:xfrm>
          <a:off x="2857500" y="314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97236</xdr:rowOff>
    </xdr:from>
    <xdr:ext cx="762000" cy="259045"/>
    <xdr:sp macro="" textlink="">
      <xdr:nvSpPr>
        <xdr:cNvPr id="78" name="テキスト ボックス 77"/>
        <xdr:cNvSpPr txBox="1"/>
      </xdr:nvSpPr>
      <xdr:spPr>
        <a:xfrm>
          <a:off x="2527300" y="323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337807</xdr:rowOff>
    </xdr:from>
    <xdr:to>
      <xdr:col>29</xdr:col>
      <xdr:colOff>127000</xdr:colOff>
      <xdr:row>35</xdr:row>
      <xdr:rowOff>74308</xdr:rowOff>
    </xdr:to>
    <xdr:cxnSp macro="">
      <xdr:nvCxnSpPr>
        <xdr:cNvPr id="111" name="直線コネクタ 110"/>
        <xdr:cNvCxnSpPr/>
      </xdr:nvCxnSpPr>
      <xdr:spPr bwMode="auto">
        <a:xfrm>
          <a:off x="5003800" y="6605257"/>
          <a:ext cx="647700" cy="7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320357</xdr:rowOff>
    </xdr:from>
    <xdr:to>
      <xdr:col>26</xdr:col>
      <xdr:colOff>50800</xdr:colOff>
      <xdr:row>34</xdr:row>
      <xdr:rowOff>337807</xdr:rowOff>
    </xdr:to>
    <xdr:cxnSp macro="">
      <xdr:nvCxnSpPr>
        <xdr:cNvPr id="114" name="直線コネクタ 113"/>
        <xdr:cNvCxnSpPr/>
      </xdr:nvCxnSpPr>
      <xdr:spPr bwMode="auto">
        <a:xfrm>
          <a:off x="4305300" y="6587807"/>
          <a:ext cx="698500" cy="17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320357</xdr:rowOff>
    </xdr:from>
    <xdr:to>
      <xdr:col>22</xdr:col>
      <xdr:colOff>114300</xdr:colOff>
      <xdr:row>35</xdr:row>
      <xdr:rowOff>5309</xdr:rowOff>
    </xdr:to>
    <xdr:cxnSp macro="">
      <xdr:nvCxnSpPr>
        <xdr:cNvPr id="117" name="直線コネクタ 116"/>
        <xdr:cNvCxnSpPr/>
      </xdr:nvCxnSpPr>
      <xdr:spPr bwMode="auto">
        <a:xfrm flipV="1">
          <a:off x="3606800" y="6587807"/>
          <a:ext cx="698500" cy="27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5309</xdr:rowOff>
    </xdr:from>
    <xdr:to>
      <xdr:col>18</xdr:col>
      <xdr:colOff>177800</xdr:colOff>
      <xdr:row>35</xdr:row>
      <xdr:rowOff>63182</xdr:rowOff>
    </xdr:to>
    <xdr:cxnSp macro="">
      <xdr:nvCxnSpPr>
        <xdr:cNvPr id="120" name="直線コネクタ 119"/>
        <xdr:cNvCxnSpPr/>
      </xdr:nvCxnSpPr>
      <xdr:spPr bwMode="auto">
        <a:xfrm flipV="1">
          <a:off x="2908300" y="6615659"/>
          <a:ext cx="698500" cy="5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23508</xdr:rowOff>
    </xdr:from>
    <xdr:to>
      <xdr:col>29</xdr:col>
      <xdr:colOff>177800</xdr:colOff>
      <xdr:row>35</xdr:row>
      <xdr:rowOff>125108</xdr:rowOff>
    </xdr:to>
    <xdr:sp macro="" textlink="">
      <xdr:nvSpPr>
        <xdr:cNvPr id="130" name="楕円 129"/>
        <xdr:cNvSpPr/>
      </xdr:nvSpPr>
      <xdr:spPr bwMode="auto">
        <a:xfrm>
          <a:off x="5600700" y="663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211485</xdr:rowOff>
    </xdr:from>
    <xdr:ext cx="762000" cy="259045"/>
    <xdr:sp macro="" textlink="">
      <xdr:nvSpPr>
        <xdr:cNvPr id="131" name="人口1人当たり決算額の推移該当値テキスト445"/>
        <xdr:cNvSpPr txBox="1"/>
      </xdr:nvSpPr>
      <xdr:spPr>
        <a:xfrm>
          <a:off x="5740400" y="647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287007</xdr:rowOff>
    </xdr:from>
    <xdr:to>
      <xdr:col>26</xdr:col>
      <xdr:colOff>101600</xdr:colOff>
      <xdr:row>35</xdr:row>
      <xdr:rowOff>45707</xdr:rowOff>
    </xdr:to>
    <xdr:sp macro="" textlink="">
      <xdr:nvSpPr>
        <xdr:cNvPr id="132" name="楕円 131"/>
        <xdr:cNvSpPr/>
      </xdr:nvSpPr>
      <xdr:spPr bwMode="auto">
        <a:xfrm>
          <a:off x="4953000" y="65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55884</xdr:rowOff>
    </xdr:from>
    <xdr:ext cx="736600" cy="259045"/>
    <xdr:sp macro="" textlink="">
      <xdr:nvSpPr>
        <xdr:cNvPr id="133" name="テキスト ボックス 132"/>
        <xdr:cNvSpPr txBox="1"/>
      </xdr:nvSpPr>
      <xdr:spPr>
        <a:xfrm>
          <a:off x="4622800" y="6323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269557</xdr:rowOff>
    </xdr:from>
    <xdr:to>
      <xdr:col>22</xdr:col>
      <xdr:colOff>165100</xdr:colOff>
      <xdr:row>35</xdr:row>
      <xdr:rowOff>28257</xdr:rowOff>
    </xdr:to>
    <xdr:sp macro="" textlink="">
      <xdr:nvSpPr>
        <xdr:cNvPr id="134" name="楕円 133"/>
        <xdr:cNvSpPr/>
      </xdr:nvSpPr>
      <xdr:spPr bwMode="auto">
        <a:xfrm>
          <a:off x="4254500" y="653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38435</xdr:rowOff>
    </xdr:from>
    <xdr:ext cx="762000" cy="259045"/>
    <xdr:sp macro="" textlink="">
      <xdr:nvSpPr>
        <xdr:cNvPr id="135" name="テキスト ボックス 134"/>
        <xdr:cNvSpPr txBox="1"/>
      </xdr:nvSpPr>
      <xdr:spPr>
        <a:xfrm>
          <a:off x="3924300" y="630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297409</xdr:rowOff>
    </xdr:from>
    <xdr:to>
      <xdr:col>19</xdr:col>
      <xdr:colOff>38100</xdr:colOff>
      <xdr:row>35</xdr:row>
      <xdr:rowOff>56109</xdr:rowOff>
    </xdr:to>
    <xdr:sp macro="" textlink="">
      <xdr:nvSpPr>
        <xdr:cNvPr id="136" name="楕円 135"/>
        <xdr:cNvSpPr/>
      </xdr:nvSpPr>
      <xdr:spPr bwMode="auto">
        <a:xfrm>
          <a:off x="3556000" y="656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66286</xdr:rowOff>
    </xdr:from>
    <xdr:ext cx="762000" cy="259045"/>
    <xdr:sp macro="" textlink="">
      <xdr:nvSpPr>
        <xdr:cNvPr id="137" name="テキスト ボックス 136"/>
        <xdr:cNvSpPr txBox="1"/>
      </xdr:nvSpPr>
      <xdr:spPr>
        <a:xfrm>
          <a:off x="3225800" y="633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12382</xdr:rowOff>
    </xdr:from>
    <xdr:to>
      <xdr:col>15</xdr:col>
      <xdr:colOff>101600</xdr:colOff>
      <xdr:row>35</xdr:row>
      <xdr:rowOff>113982</xdr:rowOff>
    </xdr:to>
    <xdr:sp macro="" textlink="">
      <xdr:nvSpPr>
        <xdr:cNvPr id="138" name="楕円 137"/>
        <xdr:cNvSpPr/>
      </xdr:nvSpPr>
      <xdr:spPr bwMode="auto">
        <a:xfrm>
          <a:off x="2857500" y="66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124160</xdr:rowOff>
    </xdr:from>
    <xdr:ext cx="762000" cy="259045"/>
    <xdr:sp macro="" textlink="">
      <xdr:nvSpPr>
        <xdr:cNvPr id="139" name="テキスト ボックス 138"/>
        <xdr:cNvSpPr txBox="1"/>
      </xdr:nvSpPr>
      <xdr:spPr>
        <a:xfrm>
          <a:off x="2527300" y="639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142,992
139,108
123.58
51,689,610
50,371,058
1,188,065
30,263,512
56,544,180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63119</xdr:rowOff>
    </xdr:from>
    <xdr:to>
      <xdr:col>24</xdr:col>
      <xdr:colOff>63500</xdr:colOff>
      <xdr:row>37</xdr:row>
      <xdr:rowOff>86170</xdr:rowOff>
    </xdr:to>
    <xdr:cxnSp macro="">
      <xdr:nvCxnSpPr>
        <xdr:cNvPr id="61" name="直線コネクタ 60"/>
        <xdr:cNvCxnSpPr/>
      </xdr:nvCxnSpPr>
      <xdr:spPr>
        <a:xfrm flipV="1">
          <a:off x="3797300" y="6406769"/>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86170</xdr:rowOff>
    </xdr:from>
    <xdr:to>
      <xdr:col>19</xdr:col>
      <xdr:colOff>177800</xdr:colOff>
      <xdr:row>37</xdr:row>
      <xdr:rowOff>137147</xdr:rowOff>
    </xdr:to>
    <xdr:cxnSp macro="">
      <xdr:nvCxnSpPr>
        <xdr:cNvPr id="64" name="直線コネクタ 63"/>
        <xdr:cNvCxnSpPr/>
      </xdr:nvCxnSpPr>
      <xdr:spPr>
        <a:xfrm flipV="1">
          <a:off x="2908300" y="6429820"/>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106210</xdr:rowOff>
    </xdr:from>
    <xdr:to>
      <xdr:col>15</xdr:col>
      <xdr:colOff>50800</xdr:colOff>
      <xdr:row>37</xdr:row>
      <xdr:rowOff>137147</xdr:rowOff>
    </xdr:to>
    <xdr:cxnSp macro="">
      <xdr:nvCxnSpPr>
        <xdr:cNvPr id="67" name="直線コネクタ 66"/>
        <xdr:cNvCxnSpPr/>
      </xdr:nvCxnSpPr>
      <xdr:spPr>
        <a:xfrm>
          <a:off x="2019300" y="6449860"/>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79464</xdr:rowOff>
    </xdr:from>
    <xdr:to>
      <xdr:col>10</xdr:col>
      <xdr:colOff>114300</xdr:colOff>
      <xdr:row>37</xdr:row>
      <xdr:rowOff>106210</xdr:rowOff>
    </xdr:to>
    <xdr:cxnSp macro="">
      <xdr:nvCxnSpPr>
        <xdr:cNvPr id="70" name="直線コネクタ 69"/>
        <xdr:cNvCxnSpPr/>
      </xdr:nvCxnSpPr>
      <xdr:spPr>
        <a:xfrm>
          <a:off x="1130300" y="642311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12319</xdr:rowOff>
    </xdr:from>
    <xdr:to>
      <xdr:col>24</xdr:col>
      <xdr:colOff>114300</xdr:colOff>
      <xdr:row>37</xdr:row>
      <xdr:rowOff>113919</xdr:rowOff>
    </xdr:to>
    <xdr:sp macro="" textlink="">
      <xdr:nvSpPr>
        <xdr:cNvPr id="80" name="楕円 79"/>
        <xdr:cNvSpPr/>
      </xdr:nvSpPr>
      <xdr:spPr>
        <a:xfrm>
          <a:off x="45847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162196</xdr:rowOff>
    </xdr:from>
    <xdr:ext cx="534377" cy="259045"/>
    <xdr:sp macro="" textlink="">
      <xdr:nvSpPr>
        <xdr:cNvPr id="81" name="人件費該当値テキスト"/>
        <xdr:cNvSpPr txBox="1"/>
      </xdr:nvSpPr>
      <xdr:spPr>
        <a:xfrm>
          <a:off x="4686300"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35370</xdr:rowOff>
    </xdr:from>
    <xdr:to>
      <xdr:col>20</xdr:col>
      <xdr:colOff>38100</xdr:colOff>
      <xdr:row>37</xdr:row>
      <xdr:rowOff>136970</xdr:rowOff>
    </xdr:to>
    <xdr:sp macro="" textlink="">
      <xdr:nvSpPr>
        <xdr:cNvPr id="82" name="楕円 81"/>
        <xdr:cNvSpPr/>
      </xdr:nvSpPr>
      <xdr:spPr>
        <a:xfrm>
          <a:off x="3746500" y="63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128096</xdr:rowOff>
    </xdr:from>
    <xdr:ext cx="534377" cy="259045"/>
    <xdr:sp macro="" textlink="">
      <xdr:nvSpPr>
        <xdr:cNvPr id="83" name="テキスト ボックス 82"/>
        <xdr:cNvSpPr txBox="1"/>
      </xdr:nvSpPr>
      <xdr:spPr>
        <a:xfrm>
          <a:off x="3530111" y="64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86347</xdr:rowOff>
    </xdr:from>
    <xdr:to>
      <xdr:col>15</xdr:col>
      <xdr:colOff>101600</xdr:colOff>
      <xdr:row>38</xdr:row>
      <xdr:rowOff>16497</xdr:rowOff>
    </xdr:to>
    <xdr:sp macro="" textlink="">
      <xdr:nvSpPr>
        <xdr:cNvPr id="84" name="楕円 83"/>
        <xdr:cNvSpPr/>
      </xdr:nvSpPr>
      <xdr:spPr>
        <a:xfrm>
          <a:off x="2857500" y="64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7624</xdr:rowOff>
    </xdr:from>
    <xdr:ext cx="534377" cy="259045"/>
    <xdr:sp macro="" textlink="">
      <xdr:nvSpPr>
        <xdr:cNvPr id="85" name="テキスト ボックス 84"/>
        <xdr:cNvSpPr txBox="1"/>
      </xdr:nvSpPr>
      <xdr:spPr>
        <a:xfrm>
          <a:off x="2641111" y="65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55410</xdr:rowOff>
    </xdr:from>
    <xdr:to>
      <xdr:col>10</xdr:col>
      <xdr:colOff>165100</xdr:colOff>
      <xdr:row>37</xdr:row>
      <xdr:rowOff>157010</xdr:rowOff>
    </xdr:to>
    <xdr:sp macro="" textlink="">
      <xdr:nvSpPr>
        <xdr:cNvPr id="86" name="楕円 85"/>
        <xdr:cNvSpPr/>
      </xdr:nvSpPr>
      <xdr:spPr>
        <a:xfrm>
          <a:off x="1968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148137</xdr:rowOff>
    </xdr:from>
    <xdr:ext cx="534377" cy="259045"/>
    <xdr:sp macro="" textlink="">
      <xdr:nvSpPr>
        <xdr:cNvPr id="87" name="テキスト ボックス 86"/>
        <xdr:cNvSpPr txBox="1"/>
      </xdr:nvSpPr>
      <xdr:spPr>
        <a:xfrm>
          <a:off x="1752111" y="64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28664</xdr:rowOff>
    </xdr:from>
    <xdr:to>
      <xdr:col>6</xdr:col>
      <xdr:colOff>38100</xdr:colOff>
      <xdr:row>37</xdr:row>
      <xdr:rowOff>130264</xdr:rowOff>
    </xdr:to>
    <xdr:sp macro="" textlink="">
      <xdr:nvSpPr>
        <xdr:cNvPr id="88" name="楕円 87"/>
        <xdr:cNvSpPr/>
      </xdr:nvSpPr>
      <xdr:spPr>
        <a:xfrm>
          <a:off x="1079500" y="63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121391</xdr:rowOff>
    </xdr:from>
    <xdr:ext cx="534377" cy="259045"/>
    <xdr:sp macro="" textlink="">
      <xdr:nvSpPr>
        <xdr:cNvPr id="89" name="テキスト ボックス 88"/>
        <xdr:cNvSpPr txBox="1"/>
      </xdr:nvSpPr>
      <xdr:spPr>
        <a:xfrm>
          <a:off x="863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12860</xdr:rowOff>
    </xdr:from>
    <xdr:to>
      <xdr:col>24</xdr:col>
      <xdr:colOff>63500</xdr:colOff>
      <xdr:row>58</xdr:row>
      <xdr:rowOff>138524</xdr:rowOff>
    </xdr:to>
    <xdr:cxnSp macro="">
      <xdr:nvCxnSpPr>
        <xdr:cNvPr id="121" name="直線コネクタ 120"/>
        <xdr:cNvCxnSpPr/>
      </xdr:nvCxnSpPr>
      <xdr:spPr>
        <a:xfrm flipV="1">
          <a:off x="3797300" y="9956960"/>
          <a:ext cx="838200" cy="1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120955</xdr:rowOff>
    </xdr:from>
    <xdr:to>
      <xdr:col>19</xdr:col>
      <xdr:colOff>177800</xdr:colOff>
      <xdr:row>58</xdr:row>
      <xdr:rowOff>138524</xdr:rowOff>
    </xdr:to>
    <xdr:cxnSp macro="">
      <xdr:nvCxnSpPr>
        <xdr:cNvPr id="124" name="直線コネクタ 123"/>
        <xdr:cNvCxnSpPr/>
      </xdr:nvCxnSpPr>
      <xdr:spPr>
        <a:xfrm>
          <a:off x="2908300" y="10065055"/>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120955</xdr:rowOff>
    </xdr:from>
    <xdr:to>
      <xdr:col>15</xdr:col>
      <xdr:colOff>50800</xdr:colOff>
      <xdr:row>58</xdr:row>
      <xdr:rowOff>139308</xdr:rowOff>
    </xdr:to>
    <xdr:cxnSp macro="">
      <xdr:nvCxnSpPr>
        <xdr:cNvPr id="127" name="直線コネクタ 126"/>
        <xdr:cNvCxnSpPr/>
      </xdr:nvCxnSpPr>
      <xdr:spPr>
        <a:xfrm flipV="1">
          <a:off x="2019300" y="10065055"/>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139308</xdr:rowOff>
    </xdr:from>
    <xdr:to>
      <xdr:col>10</xdr:col>
      <xdr:colOff>114300</xdr:colOff>
      <xdr:row>58</xdr:row>
      <xdr:rowOff>156682</xdr:rowOff>
    </xdr:to>
    <xdr:cxnSp macro="">
      <xdr:nvCxnSpPr>
        <xdr:cNvPr id="130" name="直線コネクタ 129"/>
        <xdr:cNvCxnSpPr/>
      </xdr:nvCxnSpPr>
      <xdr:spPr>
        <a:xfrm flipV="1">
          <a:off x="1130300" y="1008340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133510</xdr:rowOff>
    </xdr:from>
    <xdr:to>
      <xdr:col>24</xdr:col>
      <xdr:colOff>114300</xdr:colOff>
      <xdr:row>58</xdr:row>
      <xdr:rowOff>63660</xdr:rowOff>
    </xdr:to>
    <xdr:sp macro="" textlink="">
      <xdr:nvSpPr>
        <xdr:cNvPr id="140" name="楕円 139"/>
        <xdr:cNvSpPr/>
      </xdr:nvSpPr>
      <xdr:spPr>
        <a:xfrm>
          <a:off x="4584700" y="9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111937</xdr:rowOff>
    </xdr:from>
    <xdr:ext cx="534377" cy="259045"/>
    <xdr:sp macro="" textlink="">
      <xdr:nvSpPr>
        <xdr:cNvPr id="141" name="物件費該当値テキスト"/>
        <xdr:cNvSpPr txBox="1"/>
      </xdr:nvSpPr>
      <xdr:spPr>
        <a:xfrm>
          <a:off x="4686300" y="98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87724</xdr:rowOff>
    </xdr:from>
    <xdr:to>
      <xdr:col>20</xdr:col>
      <xdr:colOff>38100</xdr:colOff>
      <xdr:row>59</xdr:row>
      <xdr:rowOff>17874</xdr:rowOff>
    </xdr:to>
    <xdr:sp macro="" textlink="">
      <xdr:nvSpPr>
        <xdr:cNvPr id="142" name="楕円 141"/>
        <xdr:cNvSpPr/>
      </xdr:nvSpPr>
      <xdr:spPr>
        <a:xfrm>
          <a:off x="3746500" y="100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9001</xdr:rowOff>
    </xdr:from>
    <xdr:ext cx="534377" cy="259045"/>
    <xdr:sp macro="" textlink="">
      <xdr:nvSpPr>
        <xdr:cNvPr id="143" name="テキスト ボックス 142"/>
        <xdr:cNvSpPr txBox="1"/>
      </xdr:nvSpPr>
      <xdr:spPr>
        <a:xfrm>
          <a:off x="3530111" y="101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70155</xdr:rowOff>
    </xdr:from>
    <xdr:to>
      <xdr:col>15</xdr:col>
      <xdr:colOff>101600</xdr:colOff>
      <xdr:row>59</xdr:row>
      <xdr:rowOff>305</xdr:rowOff>
    </xdr:to>
    <xdr:sp macro="" textlink="">
      <xdr:nvSpPr>
        <xdr:cNvPr id="144" name="楕円 143"/>
        <xdr:cNvSpPr/>
      </xdr:nvSpPr>
      <xdr:spPr>
        <a:xfrm>
          <a:off x="2857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162882</xdr:rowOff>
    </xdr:from>
    <xdr:ext cx="534377" cy="259045"/>
    <xdr:sp macro="" textlink="">
      <xdr:nvSpPr>
        <xdr:cNvPr id="145" name="テキスト ボックス 144"/>
        <xdr:cNvSpPr txBox="1"/>
      </xdr:nvSpPr>
      <xdr:spPr>
        <a:xfrm>
          <a:off x="2641111" y="101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88508</xdr:rowOff>
    </xdr:from>
    <xdr:to>
      <xdr:col>10</xdr:col>
      <xdr:colOff>165100</xdr:colOff>
      <xdr:row>59</xdr:row>
      <xdr:rowOff>18658</xdr:rowOff>
    </xdr:to>
    <xdr:sp macro="" textlink="">
      <xdr:nvSpPr>
        <xdr:cNvPr id="146" name="楕円 145"/>
        <xdr:cNvSpPr/>
      </xdr:nvSpPr>
      <xdr:spPr>
        <a:xfrm>
          <a:off x="1968500" y="100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9785</xdr:rowOff>
    </xdr:from>
    <xdr:ext cx="534377" cy="259045"/>
    <xdr:sp macro="" textlink="">
      <xdr:nvSpPr>
        <xdr:cNvPr id="147" name="テキスト ボックス 146"/>
        <xdr:cNvSpPr txBox="1"/>
      </xdr:nvSpPr>
      <xdr:spPr>
        <a:xfrm>
          <a:off x="1752111" y="101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105882</xdr:rowOff>
    </xdr:from>
    <xdr:to>
      <xdr:col>6</xdr:col>
      <xdr:colOff>38100</xdr:colOff>
      <xdr:row>59</xdr:row>
      <xdr:rowOff>36032</xdr:rowOff>
    </xdr:to>
    <xdr:sp macro="" textlink="">
      <xdr:nvSpPr>
        <xdr:cNvPr id="148" name="楕円 147"/>
        <xdr:cNvSpPr/>
      </xdr:nvSpPr>
      <xdr:spPr>
        <a:xfrm>
          <a:off x="1079500" y="100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27159</xdr:rowOff>
    </xdr:from>
    <xdr:ext cx="534377" cy="259045"/>
    <xdr:sp macro="" textlink="">
      <xdr:nvSpPr>
        <xdr:cNvPr id="149" name="テキスト ボックス 148"/>
        <xdr:cNvSpPr txBox="1"/>
      </xdr:nvSpPr>
      <xdr:spPr>
        <a:xfrm>
          <a:off x="863111" y="101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49893</xdr:rowOff>
    </xdr:from>
    <xdr:to>
      <xdr:col>24</xdr:col>
      <xdr:colOff>63500</xdr:colOff>
      <xdr:row>76</xdr:row>
      <xdr:rowOff>77651</xdr:rowOff>
    </xdr:to>
    <xdr:cxnSp macro="">
      <xdr:nvCxnSpPr>
        <xdr:cNvPr id="180" name="直線コネクタ 179"/>
        <xdr:cNvCxnSpPr/>
      </xdr:nvCxnSpPr>
      <xdr:spPr>
        <a:xfrm flipV="1">
          <a:off x="3797300" y="130800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72262</xdr:rowOff>
    </xdr:from>
    <xdr:to>
      <xdr:col>19</xdr:col>
      <xdr:colOff>177800</xdr:colOff>
      <xdr:row>76</xdr:row>
      <xdr:rowOff>77651</xdr:rowOff>
    </xdr:to>
    <xdr:cxnSp macro="">
      <xdr:nvCxnSpPr>
        <xdr:cNvPr id="183" name="直線コネクタ 182"/>
        <xdr:cNvCxnSpPr/>
      </xdr:nvCxnSpPr>
      <xdr:spPr>
        <a:xfrm>
          <a:off x="2908300" y="13102462"/>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72262</xdr:rowOff>
    </xdr:from>
    <xdr:to>
      <xdr:col>15</xdr:col>
      <xdr:colOff>50800</xdr:colOff>
      <xdr:row>76</xdr:row>
      <xdr:rowOff>72262</xdr:rowOff>
    </xdr:to>
    <xdr:cxnSp macro="">
      <xdr:nvCxnSpPr>
        <xdr:cNvPr id="186" name="直線コネクタ 185"/>
        <xdr:cNvCxnSpPr/>
      </xdr:nvCxnSpPr>
      <xdr:spPr>
        <a:xfrm>
          <a:off x="2019300" y="13102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72262</xdr:rowOff>
    </xdr:from>
    <xdr:to>
      <xdr:col>10</xdr:col>
      <xdr:colOff>114300</xdr:colOff>
      <xdr:row>76</xdr:row>
      <xdr:rowOff>82387</xdr:rowOff>
    </xdr:to>
    <xdr:cxnSp macro="">
      <xdr:nvCxnSpPr>
        <xdr:cNvPr id="189" name="直線コネクタ 188"/>
        <xdr:cNvCxnSpPr/>
      </xdr:nvCxnSpPr>
      <xdr:spPr>
        <a:xfrm flipV="1">
          <a:off x="1130300" y="13102462"/>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170543</xdr:rowOff>
    </xdr:from>
    <xdr:to>
      <xdr:col>24</xdr:col>
      <xdr:colOff>114300</xdr:colOff>
      <xdr:row>76</xdr:row>
      <xdr:rowOff>100693</xdr:rowOff>
    </xdr:to>
    <xdr:sp macro="" textlink="">
      <xdr:nvSpPr>
        <xdr:cNvPr id="199" name="楕円 198"/>
        <xdr:cNvSpPr/>
      </xdr:nvSpPr>
      <xdr:spPr>
        <a:xfrm>
          <a:off x="4584700" y="130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148970</xdr:rowOff>
    </xdr:from>
    <xdr:ext cx="469744" cy="259045"/>
    <xdr:sp macro="" textlink="">
      <xdr:nvSpPr>
        <xdr:cNvPr id="200" name="維持補修費該当値テキスト"/>
        <xdr:cNvSpPr txBox="1"/>
      </xdr:nvSpPr>
      <xdr:spPr>
        <a:xfrm>
          <a:off x="4686300" y="13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26851</xdr:rowOff>
    </xdr:from>
    <xdr:to>
      <xdr:col>20</xdr:col>
      <xdr:colOff>38100</xdr:colOff>
      <xdr:row>76</xdr:row>
      <xdr:rowOff>128451</xdr:rowOff>
    </xdr:to>
    <xdr:sp macro="" textlink="">
      <xdr:nvSpPr>
        <xdr:cNvPr id="201" name="楕円 200"/>
        <xdr:cNvSpPr/>
      </xdr:nvSpPr>
      <xdr:spPr>
        <a:xfrm>
          <a:off x="3746500" y="130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119578</xdr:rowOff>
    </xdr:from>
    <xdr:ext cx="469744" cy="259045"/>
    <xdr:sp macro="" textlink="">
      <xdr:nvSpPr>
        <xdr:cNvPr id="202" name="テキスト ボックス 201"/>
        <xdr:cNvSpPr txBox="1"/>
      </xdr:nvSpPr>
      <xdr:spPr>
        <a:xfrm>
          <a:off x="3562428" y="1314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21462</xdr:rowOff>
    </xdr:from>
    <xdr:to>
      <xdr:col>15</xdr:col>
      <xdr:colOff>101600</xdr:colOff>
      <xdr:row>76</xdr:row>
      <xdr:rowOff>123062</xdr:rowOff>
    </xdr:to>
    <xdr:sp macro="" textlink="">
      <xdr:nvSpPr>
        <xdr:cNvPr id="203" name="楕円 202"/>
        <xdr:cNvSpPr/>
      </xdr:nvSpPr>
      <xdr:spPr>
        <a:xfrm>
          <a:off x="28575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114189</xdr:rowOff>
    </xdr:from>
    <xdr:ext cx="469744" cy="259045"/>
    <xdr:sp macro="" textlink="">
      <xdr:nvSpPr>
        <xdr:cNvPr id="204" name="テキスト ボックス 203"/>
        <xdr:cNvSpPr txBox="1"/>
      </xdr:nvSpPr>
      <xdr:spPr>
        <a:xfrm>
          <a:off x="2673428" y="131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21462</xdr:rowOff>
    </xdr:from>
    <xdr:to>
      <xdr:col>10</xdr:col>
      <xdr:colOff>165100</xdr:colOff>
      <xdr:row>76</xdr:row>
      <xdr:rowOff>123062</xdr:rowOff>
    </xdr:to>
    <xdr:sp macro="" textlink="">
      <xdr:nvSpPr>
        <xdr:cNvPr id="205" name="楕円 204"/>
        <xdr:cNvSpPr/>
      </xdr:nvSpPr>
      <xdr:spPr>
        <a:xfrm>
          <a:off x="19685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114189</xdr:rowOff>
    </xdr:from>
    <xdr:ext cx="469744" cy="259045"/>
    <xdr:sp macro="" textlink="">
      <xdr:nvSpPr>
        <xdr:cNvPr id="206" name="テキスト ボックス 205"/>
        <xdr:cNvSpPr txBox="1"/>
      </xdr:nvSpPr>
      <xdr:spPr>
        <a:xfrm>
          <a:off x="1784428" y="131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31587</xdr:rowOff>
    </xdr:from>
    <xdr:to>
      <xdr:col>6</xdr:col>
      <xdr:colOff>38100</xdr:colOff>
      <xdr:row>76</xdr:row>
      <xdr:rowOff>133187</xdr:rowOff>
    </xdr:to>
    <xdr:sp macro="" textlink="">
      <xdr:nvSpPr>
        <xdr:cNvPr id="207" name="楕円 206"/>
        <xdr:cNvSpPr/>
      </xdr:nvSpPr>
      <xdr:spPr>
        <a:xfrm>
          <a:off x="1079500" y="130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124314</xdr:rowOff>
    </xdr:from>
    <xdr:ext cx="469744" cy="259045"/>
    <xdr:sp macro="" textlink="">
      <xdr:nvSpPr>
        <xdr:cNvPr id="208" name="テキスト ボックス 207"/>
        <xdr:cNvSpPr txBox="1"/>
      </xdr:nvSpPr>
      <xdr:spPr>
        <a:xfrm>
          <a:off x="895428" y="131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73825</xdr:rowOff>
    </xdr:from>
    <xdr:to>
      <xdr:col>24</xdr:col>
      <xdr:colOff>63500</xdr:colOff>
      <xdr:row>94</xdr:row>
      <xdr:rowOff>115545</xdr:rowOff>
    </xdr:to>
    <xdr:cxnSp macro="">
      <xdr:nvCxnSpPr>
        <xdr:cNvPr id="238" name="直線コネクタ 237"/>
        <xdr:cNvCxnSpPr/>
      </xdr:nvCxnSpPr>
      <xdr:spPr>
        <a:xfrm flipV="1">
          <a:off x="3797300" y="16018675"/>
          <a:ext cx="8382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115545</xdr:rowOff>
    </xdr:from>
    <xdr:to>
      <xdr:col>19</xdr:col>
      <xdr:colOff>177800</xdr:colOff>
      <xdr:row>94</xdr:row>
      <xdr:rowOff>167512</xdr:rowOff>
    </xdr:to>
    <xdr:cxnSp macro="">
      <xdr:nvCxnSpPr>
        <xdr:cNvPr id="241" name="直線コネクタ 240"/>
        <xdr:cNvCxnSpPr/>
      </xdr:nvCxnSpPr>
      <xdr:spPr>
        <a:xfrm flipV="1">
          <a:off x="2908300" y="16231845"/>
          <a:ext cx="889000" cy="5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115545</xdr:rowOff>
    </xdr:from>
    <xdr:to>
      <xdr:col>15</xdr:col>
      <xdr:colOff>50800</xdr:colOff>
      <xdr:row>94</xdr:row>
      <xdr:rowOff>167512</xdr:rowOff>
    </xdr:to>
    <xdr:cxnSp macro="">
      <xdr:nvCxnSpPr>
        <xdr:cNvPr id="244" name="直線コネクタ 243"/>
        <xdr:cNvCxnSpPr/>
      </xdr:nvCxnSpPr>
      <xdr:spPr>
        <a:xfrm>
          <a:off x="2019300" y="16231845"/>
          <a:ext cx="889000" cy="5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115545</xdr:rowOff>
    </xdr:from>
    <xdr:to>
      <xdr:col>10</xdr:col>
      <xdr:colOff>114300</xdr:colOff>
      <xdr:row>95</xdr:row>
      <xdr:rowOff>134862</xdr:rowOff>
    </xdr:to>
    <xdr:cxnSp macro="">
      <xdr:nvCxnSpPr>
        <xdr:cNvPr id="247" name="直線コネクタ 246"/>
        <xdr:cNvCxnSpPr/>
      </xdr:nvCxnSpPr>
      <xdr:spPr>
        <a:xfrm flipV="1">
          <a:off x="1130300" y="16231845"/>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23025</xdr:rowOff>
    </xdr:from>
    <xdr:to>
      <xdr:col>24</xdr:col>
      <xdr:colOff>114300</xdr:colOff>
      <xdr:row>93</xdr:row>
      <xdr:rowOff>124625</xdr:rowOff>
    </xdr:to>
    <xdr:sp macro="" textlink="">
      <xdr:nvSpPr>
        <xdr:cNvPr id="257" name="楕円 256"/>
        <xdr:cNvSpPr/>
      </xdr:nvSpPr>
      <xdr:spPr>
        <a:xfrm>
          <a:off x="4584700" y="159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45902</xdr:rowOff>
    </xdr:from>
    <xdr:ext cx="534377" cy="259045"/>
    <xdr:sp macro="" textlink="">
      <xdr:nvSpPr>
        <xdr:cNvPr id="258" name="扶助費該当値テキスト"/>
        <xdr:cNvSpPr txBox="1"/>
      </xdr:nvSpPr>
      <xdr:spPr>
        <a:xfrm>
          <a:off x="4686300" y="158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64745</xdr:rowOff>
    </xdr:from>
    <xdr:to>
      <xdr:col>20</xdr:col>
      <xdr:colOff>38100</xdr:colOff>
      <xdr:row>94</xdr:row>
      <xdr:rowOff>166345</xdr:rowOff>
    </xdr:to>
    <xdr:sp macro="" textlink="">
      <xdr:nvSpPr>
        <xdr:cNvPr id="259" name="楕円 258"/>
        <xdr:cNvSpPr/>
      </xdr:nvSpPr>
      <xdr:spPr>
        <a:xfrm>
          <a:off x="3746500" y="161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11422</xdr:rowOff>
    </xdr:from>
    <xdr:ext cx="534377" cy="259045"/>
    <xdr:sp macro="" textlink="">
      <xdr:nvSpPr>
        <xdr:cNvPr id="260" name="テキスト ボックス 259"/>
        <xdr:cNvSpPr txBox="1"/>
      </xdr:nvSpPr>
      <xdr:spPr>
        <a:xfrm>
          <a:off x="3530111" y="159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116712</xdr:rowOff>
    </xdr:from>
    <xdr:to>
      <xdr:col>15</xdr:col>
      <xdr:colOff>101600</xdr:colOff>
      <xdr:row>95</xdr:row>
      <xdr:rowOff>46862</xdr:rowOff>
    </xdr:to>
    <xdr:sp macro="" textlink="">
      <xdr:nvSpPr>
        <xdr:cNvPr id="261" name="楕円 260"/>
        <xdr:cNvSpPr/>
      </xdr:nvSpPr>
      <xdr:spPr>
        <a:xfrm>
          <a:off x="2857500" y="1623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63389</xdr:rowOff>
    </xdr:from>
    <xdr:ext cx="534377" cy="259045"/>
    <xdr:sp macro="" textlink="">
      <xdr:nvSpPr>
        <xdr:cNvPr id="262" name="テキスト ボックス 261"/>
        <xdr:cNvSpPr txBox="1"/>
      </xdr:nvSpPr>
      <xdr:spPr>
        <a:xfrm>
          <a:off x="2641111" y="1600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64745</xdr:rowOff>
    </xdr:from>
    <xdr:to>
      <xdr:col>10</xdr:col>
      <xdr:colOff>165100</xdr:colOff>
      <xdr:row>94</xdr:row>
      <xdr:rowOff>166345</xdr:rowOff>
    </xdr:to>
    <xdr:sp macro="" textlink="">
      <xdr:nvSpPr>
        <xdr:cNvPr id="263" name="楕円 262"/>
        <xdr:cNvSpPr/>
      </xdr:nvSpPr>
      <xdr:spPr>
        <a:xfrm>
          <a:off x="1968500" y="161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11422</xdr:rowOff>
    </xdr:from>
    <xdr:ext cx="534377" cy="259045"/>
    <xdr:sp macro="" textlink="">
      <xdr:nvSpPr>
        <xdr:cNvPr id="264" name="テキスト ボックス 263"/>
        <xdr:cNvSpPr txBox="1"/>
      </xdr:nvSpPr>
      <xdr:spPr>
        <a:xfrm>
          <a:off x="1752111" y="159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84062</xdr:rowOff>
    </xdr:from>
    <xdr:to>
      <xdr:col>6</xdr:col>
      <xdr:colOff>38100</xdr:colOff>
      <xdr:row>96</xdr:row>
      <xdr:rowOff>14212</xdr:rowOff>
    </xdr:to>
    <xdr:sp macro="" textlink="">
      <xdr:nvSpPr>
        <xdr:cNvPr id="265" name="楕円 264"/>
        <xdr:cNvSpPr/>
      </xdr:nvSpPr>
      <xdr:spPr>
        <a:xfrm>
          <a:off x="1079500" y="163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30739</xdr:rowOff>
    </xdr:from>
    <xdr:ext cx="534377" cy="259045"/>
    <xdr:sp macro="" textlink="">
      <xdr:nvSpPr>
        <xdr:cNvPr id="266" name="テキスト ボックス 265"/>
        <xdr:cNvSpPr txBox="1"/>
      </xdr:nvSpPr>
      <xdr:spPr>
        <a:xfrm>
          <a:off x="863111" y="161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152469</xdr:rowOff>
    </xdr:from>
    <xdr:to>
      <xdr:col>55</xdr:col>
      <xdr:colOff>0</xdr:colOff>
      <xdr:row>36</xdr:row>
      <xdr:rowOff>15603</xdr:rowOff>
    </xdr:to>
    <xdr:cxnSp macro="">
      <xdr:nvCxnSpPr>
        <xdr:cNvPr id="297" name="直線コネクタ 296"/>
        <xdr:cNvCxnSpPr/>
      </xdr:nvCxnSpPr>
      <xdr:spPr>
        <a:xfrm flipV="1">
          <a:off x="9639300" y="6153219"/>
          <a:ext cx="8382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143782</xdr:rowOff>
    </xdr:from>
    <xdr:to>
      <xdr:col>50</xdr:col>
      <xdr:colOff>114300</xdr:colOff>
      <xdr:row>36</xdr:row>
      <xdr:rowOff>15603</xdr:rowOff>
    </xdr:to>
    <xdr:cxnSp macro="">
      <xdr:nvCxnSpPr>
        <xdr:cNvPr id="300" name="直線コネクタ 299"/>
        <xdr:cNvCxnSpPr/>
      </xdr:nvCxnSpPr>
      <xdr:spPr>
        <a:xfrm>
          <a:off x="8750300" y="6144532"/>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143782</xdr:rowOff>
    </xdr:from>
    <xdr:to>
      <xdr:col>45</xdr:col>
      <xdr:colOff>177800</xdr:colOff>
      <xdr:row>36</xdr:row>
      <xdr:rowOff>70157</xdr:rowOff>
    </xdr:to>
    <xdr:cxnSp macro="">
      <xdr:nvCxnSpPr>
        <xdr:cNvPr id="303" name="直線コネクタ 302"/>
        <xdr:cNvCxnSpPr/>
      </xdr:nvCxnSpPr>
      <xdr:spPr>
        <a:xfrm flipV="1">
          <a:off x="7861300" y="6144532"/>
          <a:ext cx="889000" cy="9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56571</xdr:rowOff>
    </xdr:from>
    <xdr:to>
      <xdr:col>41</xdr:col>
      <xdr:colOff>50800</xdr:colOff>
      <xdr:row>36</xdr:row>
      <xdr:rowOff>70157</xdr:rowOff>
    </xdr:to>
    <xdr:cxnSp macro="">
      <xdr:nvCxnSpPr>
        <xdr:cNvPr id="306" name="直線コネクタ 305"/>
        <xdr:cNvCxnSpPr/>
      </xdr:nvCxnSpPr>
      <xdr:spPr>
        <a:xfrm>
          <a:off x="6972300" y="6228771"/>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101669</xdr:rowOff>
    </xdr:from>
    <xdr:to>
      <xdr:col>55</xdr:col>
      <xdr:colOff>50800</xdr:colOff>
      <xdr:row>36</xdr:row>
      <xdr:rowOff>31819</xdr:rowOff>
    </xdr:to>
    <xdr:sp macro="" textlink="">
      <xdr:nvSpPr>
        <xdr:cNvPr id="316" name="楕円 315"/>
        <xdr:cNvSpPr/>
      </xdr:nvSpPr>
      <xdr:spPr>
        <a:xfrm>
          <a:off x="10426700" y="61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80096</xdr:rowOff>
    </xdr:from>
    <xdr:ext cx="534377" cy="259045"/>
    <xdr:sp macro="" textlink="">
      <xdr:nvSpPr>
        <xdr:cNvPr id="317" name="補助費等該当値テキスト"/>
        <xdr:cNvSpPr txBox="1"/>
      </xdr:nvSpPr>
      <xdr:spPr>
        <a:xfrm>
          <a:off x="10528300" y="608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136253</xdr:rowOff>
    </xdr:from>
    <xdr:to>
      <xdr:col>50</xdr:col>
      <xdr:colOff>165100</xdr:colOff>
      <xdr:row>36</xdr:row>
      <xdr:rowOff>66403</xdr:rowOff>
    </xdr:to>
    <xdr:sp macro="" textlink="">
      <xdr:nvSpPr>
        <xdr:cNvPr id="318" name="楕円 317"/>
        <xdr:cNvSpPr/>
      </xdr:nvSpPr>
      <xdr:spPr>
        <a:xfrm>
          <a:off x="9588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57530</xdr:rowOff>
    </xdr:from>
    <xdr:ext cx="534377" cy="259045"/>
    <xdr:sp macro="" textlink="">
      <xdr:nvSpPr>
        <xdr:cNvPr id="319" name="テキスト ボックス 318"/>
        <xdr:cNvSpPr txBox="1"/>
      </xdr:nvSpPr>
      <xdr:spPr>
        <a:xfrm>
          <a:off x="9372111" y="622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92982</xdr:rowOff>
    </xdr:from>
    <xdr:to>
      <xdr:col>46</xdr:col>
      <xdr:colOff>38100</xdr:colOff>
      <xdr:row>36</xdr:row>
      <xdr:rowOff>23132</xdr:rowOff>
    </xdr:to>
    <xdr:sp macro="" textlink="">
      <xdr:nvSpPr>
        <xdr:cNvPr id="320" name="楕円 319"/>
        <xdr:cNvSpPr/>
      </xdr:nvSpPr>
      <xdr:spPr>
        <a:xfrm>
          <a:off x="8699500" y="60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39659</xdr:rowOff>
    </xdr:from>
    <xdr:ext cx="534377" cy="259045"/>
    <xdr:sp macro="" textlink="">
      <xdr:nvSpPr>
        <xdr:cNvPr id="321" name="テキスト ボックス 320"/>
        <xdr:cNvSpPr txBox="1"/>
      </xdr:nvSpPr>
      <xdr:spPr>
        <a:xfrm>
          <a:off x="8483111" y="58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19357</xdr:rowOff>
    </xdr:from>
    <xdr:to>
      <xdr:col>41</xdr:col>
      <xdr:colOff>101600</xdr:colOff>
      <xdr:row>36</xdr:row>
      <xdr:rowOff>120957</xdr:rowOff>
    </xdr:to>
    <xdr:sp macro="" textlink="">
      <xdr:nvSpPr>
        <xdr:cNvPr id="322" name="楕円 321"/>
        <xdr:cNvSpPr/>
      </xdr:nvSpPr>
      <xdr:spPr>
        <a:xfrm>
          <a:off x="7810500" y="61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112084</xdr:rowOff>
    </xdr:from>
    <xdr:ext cx="534377" cy="259045"/>
    <xdr:sp macro="" textlink="">
      <xdr:nvSpPr>
        <xdr:cNvPr id="323" name="テキスト ボックス 322"/>
        <xdr:cNvSpPr txBox="1"/>
      </xdr:nvSpPr>
      <xdr:spPr>
        <a:xfrm>
          <a:off x="7594111" y="628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5771</xdr:rowOff>
    </xdr:from>
    <xdr:to>
      <xdr:col>36</xdr:col>
      <xdr:colOff>165100</xdr:colOff>
      <xdr:row>36</xdr:row>
      <xdr:rowOff>107371</xdr:rowOff>
    </xdr:to>
    <xdr:sp macro="" textlink="">
      <xdr:nvSpPr>
        <xdr:cNvPr id="324" name="楕円 323"/>
        <xdr:cNvSpPr/>
      </xdr:nvSpPr>
      <xdr:spPr>
        <a:xfrm>
          <a:off x="6921500" y="61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123898</xdr:rowOff>
    </xdr:from>
    <xdr:ext cx="534377" cy="259045"/>
    <xdr:sp macro="" textlink="">
      <xdr:nvSpPr>
        <xdr:cNvPr id="325" name="テキスト ボックス 324"/>
        <xdr:cNvSpPr txBox="1"/>
      </xdr:nvSpPr>
      <xdr:spPr>
        <a:xfrm>
          <a:off x="6705111" y="59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4707</xdr:rowOff>
    </xdr:from>
    <xdr:to>
      <xdr:col>55</xdr:col>
      <xdr:colOff>0</xdr:colOff>
      <xdr:row>58</xdr:row>
      <xdr:rowOff>7103</xdr:rowOff>
    </xdr:to>
    <xdr:cxnSp macro="">
      <xdr:nvCxnSpPr>
        <xdr:cNvPr id="352" name="直線コネクタ 351"/>
        <xdr:cNvCxnSpPr/>
      </xdr:nvCxnSpPr>
      <xdr:spPr>
        <a:xfrm>
          <a:off x="9639300" y="9948807"/>
          <a:ext cx="8382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144359</xdr:rowOff>
    </xdr:from>
    <xdr:to>
      <xdr:col>50</xdr:col>
      <xdr:colOff>114300</xdr:colOff>
      <xdr:row>58</xdr:row>
      <xdr:rowOff>4707</xdr:rowOff>
    </xdr:to>
    <xdr:cxnSp macro="">
      <xdr:nvCxnSpPr>
        <xdr:cNvPr id="355" name="直線コネクタ 354"/>
        <xdr:cNvCxnSpPr/>
      </xdr:nvCxnSpPr>
      <xdr:spPr>
        <a:xfrm>
          <a:off x="8750300" y="9917009"/>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144359</xdr:rowOff>
    </xdr:from>
    <xdr:to>
      <xdr:col>45</xdr:col>
      <xdr:colOff>177800</xdr:colOff>
      <xdr:row>57</xdr:row>
      <xdr:rowOff>161206</xdr:rowOff>
    </xdr:to>
    <xdr:cxnSp macro="">
      <xdr:nvCxnSpPr>
        <xdr:cNvPr id="358" name="直線コネクタ 357"/>
        <xdr:cNvCxnSpPr/>
      </xdr:nvCxnSpPr>
      <xdr:spPr>
        <a:xfrm flipV="1">
          <a:off x="7861300" y="9917009"/>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145218</xdr:rowOff>
    </xdr:from>
    <xdr:to>
      <xdr:col>41</xdr:col>
      <xdr:colOff>50800</xdr:colOff>
      <xdr:row>57</xdr:row>
      <xdr:rowOff>161206</xdr:rowOff>
    </xdr:to>
    <xdr:cxnSp macro="">
      <xdr:nvCxnSpPr>
        <xdr:cNvPr id="361" name="直線コネクタ 360"/>
        <xdr:cNvCxnSpPr/>
      </xdr:nvCxnSpPr>
      <xdr:spPr>
        <a:xfrm>
          <a:off x="6972300" y="9917868"/>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127753</xdr:rowOff>
    </xdr:from>
    <xdr:to>
      <xdr:col>55</xdr:col>
      <xdr:colOff>50800</xdr:colOff>
      <xdr:row>58</xdr:row>
      <xdr:rowOff>57903</xdr:rowOff>
    </xdr:to>
    <xdr:sp macro="" textlink="">
      <xdr:nvSpPr>
        <xdr:cNvPr id="371" name="楕円 370"/>
        <xdr:cNvSpPr/>
      </xdr:nvSpPr>
      <xdr:spPr>
        <a:xfrm>
          <a:off x="10426700" y="99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42680</xdr:rowOff>
    </xdr:from>
    <xdr:ext cx="534377" cy="259045"/>
    <xdr:sp macro="" textlink="">
      <xdr:nvSpPr>
        <xdr:cNvPr id="372" name="普通建設事業費該当値テキスト"/>
        <xdr:cNvSpPr txBox="1"/>
      </xdr:nvSpPr>
      <xdr:spPr>
        <a:xfrm>
          <a:off x="10528300" y="981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125357</xdr:rowOff>
    </xdr:from>
    <xdr:to>
      <xdr:col>50</xdr:col>
      <xdr:colOff>165100</xdr:colOff>
      <xdr:row>58</xdr:row>
      <xdr:rowOff>55507</xdr:rowOff>
    </xdr:to>
    <xdr:sp macro="" textlink="">
      <xdr:nvSpPr>
        <xdr:cNvPr id="373" name="楕円 372"/>
        <xdr:cNvSpPr/>
      </xdr:nvSpPr>
      <xdr:spPr>
        <a:xfrm>
          <a:off x="9588500" y="98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46634</xdr:rowOff>
    </xdr:from>
    <xdr:ext cx="534377" cy="259045"/>
    <xdr:sp macro="" textlink="">
      <xdr:nvSpPr>
        <xdr:cNvPr id="374" name="テキスト ボックス 373"/>
        <xdr:cNvSpPr txBox="1"/>
      </xdr:nvSpPr>
      <xdr:spPr>
        <a:xfrm>
          <a:off x="9372111" y="99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93559</xdr:rowOff>
    </xdr:from>
    <xdr:to>
      <xdr:col>46</xdr:col>
      <xdr:colOff>38100</xdr:colOff>
      <xdr:row>58</xdr:row>
      <xdr:rowOff>23709</xdr:rowOff>
    </xdr:to>
    <xdr:sp macro="" textlink="">
      <xdr:nvSpPr>
        <xdr:cNvPr id="375" name="楕円 374"/>
        <xdr:cNvSpPr/>
      </xdr:nvSpPr>
      <xdr:spPr>
        <a:xfrm>
          <a:off x="8699500" y="98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14836</xdr:rowOff>
    </xdr:from>
    <xdr:ext cx="534377" cy="259045"/>
    <xdr:sp macro="" textlink="">
      <xdr:nvSpPr>
        <xdr:cNvPr id="376" name="テキスト ボックス 375"/>
        <xdr:cNvSpPr txBox="1"/>
      </xdr:nvSpPr>
      <xdr:spPr>
        <a:xfrm>
          <a:off x="8483111" y="995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110406</xdr:rowOff>
    </xdr:from>
    <xdr:to>
      <xdr:col>41</xdr:col>
      <xdr:colOff>101600</xdr:colOff>
      <xdr:row>58</xdr:row>
      <xdr:rowOff>40556</xdr:rowOff>
    </xdr:to>
    <xdr:sp macro="" textlink="">
      <xdr:nvSpPr>
        <xdr:cNvPr id="377" name="楕円 376"/>
        <xdr:cNvSpPr/>
      </xdr:nvSpPr>
      <xdr:spPr>
        <a:xfrm>
          <a:off x="7810500" y="98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31683</xdr:rowOff>
    </xdr:from>
    <xdr:ext cx="534377" cy="259045"/>
    <xdr:sp macro="" textlink="">
      <xdr:nvSpPr>
        <xdr:cNvPr id="378" name="テキスト ボックス 377"/>
        <xdr:cNvSpPr txBox="1"/>
      </xdr:nvSpPr>
      <xdr:spPr>
        <a:xfrm>
          <a:off x="7594111" y="99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94418</xdr:rowOff>
    </xdr:from>
    <xdr:to>
      <xdr:col>36</xdr:col>
      <xdr:colOff>165100</xdr:colOff>
      <xdr:row>58</xdr:row>
      <xdr:rowOff>24568</xdr:rowOff>
    </xdr:to>
    <xdr:sp macro="" textlink="">
      <xdr:nvSpPr>
        <xdr:cNvPr id="379" name="楕円 378"/>
        <xdr:cNvSpPr/>
      </xdr:nvSpPr>
      <xdr:spPr>
        <a:xfrm>
          <a:off x="6921500" y="98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15695</xdr:rowOff>
    </xdr:from>
    <xdr:ext cx="534377" cy="259045"/>
    <xdr:sp macro="" textlink="">
      <xdr:nvSpPr>
        <xdr:cNvPr id="380" name="テキスト ボックス 379"/>
        <xdr:cNvSpPr txBox="1"/>
      </xdr:nvSpPr>
      <xdr:spPr>
        <a:xfrm>
          <a:off x="6705111" y="99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123555</xdr:rowOff>
    </xdr:from>
    <xdr:to>
      <xdr:col>55</xdr:col>
      <xdr:colOff>0</xdr:colOff>
      <xdr:row>77</xdr:row>
      <xdr:rowOff>128887</xdr:rowOff>
    </xdr:to>
    <xdr:cxnSp macro="">
      <xdr:nvCxnSpPr>
        <xdr:cNvPr id="405" name="直線コネクタ 404"/>
        <xdr:cNvCxnSpPr/>
      </xdr:nvCxnSpPr>
      <xdr:spPr>
        <a:xfrm>
          <a:off x="9639300" y="13325205"/>
          <a:ext cx="8382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123555</xdr:rowOff>
    </xdr:from>
    <xdr:to>
      <xdr:col>50</xdr:col>
      <xdr:colOff>114300</xdr:colOff>
      <xdr:row>77</xdr:row>
      <xdr:rowOff>139009</xdr:rowOff>
    </xdr:to>
    <xdr:cxnSp macro="">
      <xdr:nvCxnSpPr>
        <xdr:cNvPr id="408" name="直線コネクタ 407"/>
        <xdr:cNvCxnSpPr/>
      </xdr:nvCxnSpPr>
      <xdr:spPr>
        <a:xfrm flipV="1">
          <a:off x="8750300" y="13325205"/>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0" name="テキスト ボックス 409"/>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139009</xdr:rowOff>
    </xdr:from>
    <xdr:to>
      <xdr:col>45</xdr:col>
      <xdr:colOff>177800</xdr:colOff>
      <xdr:row>77</xdr:row>
      <xdr:rowOff>169339</xdr:rowOff>
    </xdr:to>
    <xdr:cxnSp macro="">
      <xdr:nvCxnSpPr>
        <xdr:cNvPr id="411" name="直線コネクタ 410"/>
        <xdr:cNvCxnSpPr/>
      </xdr:nvCxnSpPr>
      <xdr:spPr>
        <a:xfrm flipV="1">
          <a:off x="7861300" y="13340659"/>
          <a:ext cx="8890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77806</xdr:rowOff>
    </xdr:from>
    <xdr:to>
      <xdr:col>41</xdr:col>
      <xdr:colOff>50800</xdr:colOff>
      <xdr:row>77</xdr:row>
      <xdr:rowOff>169339</xdr:rowOff>
    </xdr:to>
    <xdr:cxnSp macro="">
      <xdr:nvCxnSpPr>
        <xdr:cNvPr id="414" name="直線コネクタ 413"/>
        <xdr:cNvCxnSpPr/>
      </xdr:nvCxnSpPr>
      <xdr:spPr>
        <a:xfrm>
          <a:off x="6972300" y="13279456"/>
          <a:ext cx="889000" cy="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78087</xdr:rowOff>
    </xdr:from>
    <xdr:to>
      <xdr:col>55</xdr:col>
      <xdr:colOff>50800</xdr:colOff>
      <xdr:row>78</xdr:row>
      <xdr:rowOff>8237</xdr:rowOff>
    </xdr:to>
    <xdr:sp macro="" textlink="">
      <xdr:nvSpPr>
        <xdr:cNvPr id="424" name="楕円 423"/>
        <xdr:cNvSpPr/>
      </xdr:nvSpPr>
      <xdr:spPr>
        <a:xfrm>
          <a:off x="10426700" y="132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164464</xdr:rowOff>
    </xdr:from>
    <xdr:ext cx="534377" cy="259045"/>
    <xdr:sp macro="" textlink="">
      <xdr:nvSpPr>
        <xdr:cNvPr id="425" name="普通建設事業費 （ うち新規整備　）該当値テキスト"/>
        <xdr:cNvSpPr txBox="1"/>
      </xdr:nvSpPr>
      <xdr:spPr>
        <a:xfrm>
          <a:off x="10528300" y="13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72755</xdr:rowOff>
    </xdr:from>
    <xdr:to>
      <xdr:col>50</xdr:col>
      <xdr:colOff>165100</xdr:colOff>
      <xdr:row>78</xdr:row>
      <xdr:rowOff>2905</xdr:rowOff>
    </xdr:to>
    <xdr:sp macro="" textlink="">
      <xdr:nvSpPr>
        <xdr:cNvPr id="426" name="楕円 425"/>
        <xdr:cNvSpPr/>
      </xdr:nvSpPr>
      <xdr:spPr>
        <a:xfrm>
          <a:off x="9588500" y="13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19432</xdr:rowOff>
    </xdr:from>
    <xdr:ext cx="534377" cy="259045"/>
    <xdr:sp macro="" textlink="">
      <xdr:nvSpPr>
        <xdr:cNvPr id="427" name="テキスト ボックス 426"/>
        <xdr:cNvSpPr txBox="1"/>
      </xdr:nvSpPr>
      <xdr:spPr>
        <a:xfrm>
          <a:off x="9372111" y="130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88209</xdr:rowOff>
    </xdr:from>
    <xdr:to>
      <xdr:col>46</xdr:col>
      <xdr:colOff>38100</xdr:colOff>
      <xdr:row>78</xdr:row>
      <xdr:rowOff>18359</xdr:rowOff>
    </xdr:to>
    <xdr:sp macro="" textlink="">
      <xdr:nvSpPr>
        <xdr:cNvPr id="428" name="楕円 427"/>
        <xdr:cNvSpPr/>
      </xdr:nvSpPr>
      <xdr:spPr>
        <a:xfrm>
          <a:off x="8699500" y="132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9486</xdr:rowOff>
    </xdr:from>
    <xdr:ext cx="534377" cy="259045"/>
    <xdr:sp macro="" textlink="">
      <xdr:nvSpPr>
        <xdr:cNvPr id="429" name="テキスト ボックス 428"/>
        <xdr:cNvSpPr txBox="1"/>
      </xdr:nvSpPr>
      <xdr:spPr>
        <a:xfrm>
          <a:off x="8483111" y="133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118539</xdr:rowOff>
    </xdr:from>
    <xdr:to>
      <xdr:col>41</xdr:col>
      <xdr:colOff>101600</xdr:colOff>
      <xdr:row>78</xdr:row>
      <xdr:rowOff>48689</xdr:rowOff>
    </xdr:to>
    <xdr:sp macro="" textlink="">
      <xdr:nvSpPr>
        <xdr:cNvPr id="430" name="楕円 429"/>
        <xdr:cNvSpPr/>
      </xdr:nvSpPr>
      <xdr:spPr>
        <a:xfrm>
          <a:off x="7810500" y="133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39816</xdr:rowOff>
    </xdr:from>
    <xdr:ext cx="469744" cy="259045"/>
    <xdr:sp macro="" textlink="">
      <xdr:nvSpPr>
        <xdr:cNvPr id="431" name="テキスト ボックス 430"/>
        <xdr:cNvSpPr txBox="1"/>
      </xdr:nvSpPr>
      <xdr:spPr>
        <a:xfrm>
          <a:off x="7626428" y="134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27006</xdr:rowOff>
    </xdr:from>
    <xdr:to>
      <xdr:col>36</xdr:col>
      <xdr:colOff>165100</xdr:colOff>
      <xdr:row>77</xdr:row>
      <xdr:rowOff>128606</xdr:rowOff>
    </xdr:to>
    <xdr:sp macro="" textlink="">
      <xdr:nvSpPr>
        <xdr:cNvPr id="432" name="楕円 431"/>
        <xdr:cNvSpPr/>
      </xdr:nvSpPr>
      <xdr:spPr>
        <a:xfrm>
          <a:off x="6921500" y="132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145133</xdr:rowOff>
    </xdr:from>
    <xdr:ext cx="534377" cy="259045"/>
    <xdr:sp macro="" textlink="">
      <xdr:nvSpPr>
        <xdr:cNvPr id="433" name="テキスト ボックス 432"/>
        <xdr:cNvSpPr txBox="1"/>
      </xdr:nvSpPr>
      <xdr:spPr>
        <a:xfrm>
          <a:off x="6705111" y="130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140061</xdr:rowOff>
    </xdr:from>
    <xdr:to>
      <xdr:col>55</xdr:col>
      <xdr:colOff>0</xdr:colOff>
      <xdr:row>97</xdr:row>
      <xdr:rowOff>167760</xdr:rowOff>
    </xdr:to>
    <xdr:cxnSp macro="">
      <xdr:nvCxnSpPr>
        <xdr:cNvPr id="462" name="直線コネクタ 461"/>
        <xdr:cNvCxnSpPr/>
      </xdr:nvCxnSpPr>
      <xdr:spPr>
        <a:xfrm flipV="1">
          <a:off x="9639300" y="16770711"/>
          <a:ext cx="8382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151567</xdr:rowOff>
    </xdr:from>
    <xdr:to>
      <xdr:col>50</xdr:col>
      <xdr:colOff>114300</xdr:colOff>
      <xdr:row>97</xdr:row>
      <xdr:rowOff>167760</xdr:rowOff>
    </xdr:to>
    <xdr:cxnSp macro="">
      <xdr:nvCxnSpPr>
        <xdr:cNvPr id="465" name="直線コネクタ 464"/>
        <xdr:cNvCxnSpPr/>
      </xdr:nvCxnSpPr>
      <xdr:spPr>
        <a:xfrm>
          <a:off x="8750300" y="16610767"/>
          <a:ext cx="889000" cy="18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151567</xdr:rowOff>
    </xdr:from>
    <xdr:to>
      <xdr:col>45</xdr:col>
      <xdr:colOff>177800</xdr:colOff>
      <xdr:row>96</xdr:row>
      <xdr:rowOff>158255</xdr:rowOff>
    </xdr:to>
    <xdr:cxnSp macro="">
      <xdr:nvCxnSpPr>
        <xdr:cNvPr id="468" name="直線コネクタ 467"/>
        <xdr:cNvCxnSpPr/>
      </xdr:nvCxnSpPr>
      <xdr:spPr>
        <a:xfrm flipV="1">
          <a:off x="7861300" y="16610767"/>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158255</xdr:rowOff>
    </xdr:from>
    <xdr:to>
      <xdr:col>41</xdr:col>
      <xdr:colOff>50800</xdr:colOff>
      <xdr:row>98</xdr:row>
      <xdr:rowOff>49137</xdr:rowOff>
    </xdr:to>
    <xdr:cxnSp macro="">
      <xdr:nvCxnSpPr>
        <xdr:cNvPr id="471" name="直線コネクタ 470"/>
        <xdr:cNvCxnSpPr/>
      </xdr:nvCxnSpPr>
      <xdr:spPr>
        <a:xfrm flipV="1">
          <a:off x="6972300" y="16617455"/>
          <a:ext cx="889000" cy="2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89261</xdr:rowOff>
    </xdr:from>
    <xdr:to>
      <xdr:col>55</xdr:col>
      <xdr:colOff>50800</xdr:colOff>
      <xdr:row>98</xdr:row>
      <xdr:rowOff>19411</xdr:rowOff>
    </xdr:to>
    <xdr:sp macro="" textlink="">
      <xdr:nvSpPr>
        <xdr:cNvPr id="481" name="楕円 480"/>
        <xdr:cNvSpPr/>
      </xdr:nvSpPr>
      <xdr:spPr>
        <a:xfrm>
          <a:off x="10426700" y="167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4188</xdr:rowOff>
    </xdr:from>
    <xdr:ext cx="534377" cy="259045"/>
    <xdr:sp macro="" textlink="">
      <xdr:nvSpPr>
        <xdr:cNvPr id="482" name="普通建設事業費 （ うち更新整備　）該当値テキスト"/>
        <xdr:cNvSpPr txBox="1"/>
      </xdr:nvSpPr>
      <xdr:spPr>
        <a:xfrm>
          <a:off x="10528300" y="166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116960</xdr:rowOff>
    </xdr:from>
    <xdr:to>
      <xdr:col>50</xdr:col>
      <xdr:colOff>165100</xdr:colOff>
      <xdr:row>98</xdr:row>
      <xdr:rowOff>47110</xdr:rowOff>
    </xdr:to>
    <xdr:sp macro="" textlink="">
      <xdr:nvSpPr>
        <xdr:cNvPr id="483" name="楕円 482"/>
        <xdr:cNvSpPr/>
      </xdr:nvSpPr>
      <xdr:spPr>
        <a:xfrm>
          <a:off x="9588500" y="167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38237</xdr:rowOff>
    </xdr:from>
    <xdr:ext cx="534377" cy="259045"/>
    <xdr:sp macro="" textlink="">
      <xdr:nvSpPr>
        <xdr:cNvPr id="484" name="テキスト ボックス 483"/>
        <xdr:cNvSpPr txBox="1"/>
      </xdr:nvSpPr>
      <xdr:spPr>
        <a:xfrm>
          <a:off x="9372111" y="168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100767</xdr:rowOff>
    </xdr:from>
    <xdr:to>
      <xdr:col>46</xdr:col>
      <xdr:colOff>38100</xdr:colOff>
      <xdr:row>97</xdr:row>
      <xdr:rowOff>30917</xdr:rowOff>
    </xdr:to>
    <xdr:sp macro="" textlink="">
      <xdr:nvSpPr>
        <xdr:cNvPr id="485" name="楕円 484"/>
        <xdr:cNvSpPr/>
      </xdr:nvSpPr>
      <xdr:spPr>
        <a:xfrm>
          <a:off x="8699500" y="165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22044</xdr:rowOff>
    </xdr:from>
    <xdr:ext cx="534377" cy="259045"/>
    <xdr:sp macro="" textlink="">
      <xdr:nvSpPr>
        <xdr:cNvPr id="486" name="テキスト ボックス 485"/>
        <xdr:cNvSpPr txBox="1"/>
      </xdr:nvSpPr>
      <xdr:spPr>
        <a:xfrm>
          <a:off x="8483111" y="166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107455</xdr:rowOff>
    </xdr:from>
    <xdr:to>
      <xdr:col>41</xdr:col>
      <xdr:colOff>101600</xdr:colOff>
      <xdr:row>97</xdr:row>
      <xdr:rowOff>37605</xdr:rowOff>
    </xdr:to>
    <xdr:sp macro="" textlink="">
      <xdr:nvSpPr>
        <xdr:cNvPr id="487" name="楕円 486"/>
        <xdr:cNvSpPr/>
      </xdr:nvSpPr>
      <xdr:spPr>
        <a:xfrm>
          <a:off x="7810500" y="165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28732</xdr:rowOff>
    </xdr:from>
    <xdr:ext cx="534377" cy="259045"/>
    <xdr:sp macro="" textlink="">
      <xdr:nvSpPr>
        <xdr:cNvPr id="488" name="テキスト ボックス 487"/>
        <xdr:cNvSpPr txBox="1"/>
      </xdr:nvSpPr>
      <xdr:spPr>
        <a:xfrm>
          <a:off x="7594111" y="166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169787</xdr:rowOff>
    </xdr:from>
    <xdr:to>
      <xdr:col>36</xdr:col>
      <xdr:colOff>165100</xdr:colOff>
      <xdr:row>98</xdr:row>
      <xdr:rowOff>99937</xdr:rowOff>
    </xdr:to>
    <xdr:sp macro="" textlink="">
      <xdr:nvSpPr>
        <xdr:cNvPr id="489" name="楕円 488"/>
        <xdr:cNvSpPr/>
      </xdr:nvSpPr>
      <xdr:spPr>
        <a:xfrm>
          <a:off x="6921500" y="168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91064</xdr:rowOff>
    </xdr:from>
    <xdr:ext cx="469744" cy="259045"/>
    <xdr:sp macro="" textlink="">
      <xdr:nvSpPr>
        <xdr:cNvPr id="490" name="テキスト ボックス 489"/>
        <xdr:cNvSpPr txBox="1"/>
      </xdr:nvSpPr>
      <xdr:spPr>
        <a:xfrm>
          <a:off x="6737428" y="168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97747</xdr:rowOff>
    </xdr:from>
    <xdr:to>
      <xdr:col>81</xdr:col>
      <xdr:colOff>50800</xdr:colOff>
      <xdr:row>39</xdr:row>
      <xdr:rowOff>98878</xdr:rowOff>
    </xdr:to>
    <xdr:cxnSp macro="">
      <xdr:nvCxnSpPr>
        <xdr:cNvPr id="524" name="直線コネクタ 523"/>
        <xdr:cNvCxnSpPr/>
      </xdr:nvCxnSpPr>
      <xdr:spPr>
        <a:xfrm>
          <a:off x="14592300" y="6784297"/>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91008</xdr:rowOff>
    </xdr:from>
    <xdr:to>
      <xdr:col>76</xdr:col>
      <xdr:colOff>114300</xdr:colOff>
      <xdr:row>39</xdr:row>
      <xdr:rowOff>97747</xdr:rowOff>
    </xdr:to>
    <xdr:cxnSp macro="">
      <xdr:nvCxnSpPr>
        <xdr:cNvPr id="527" name="直線コネクタ 526"/>
        <xdr:cNvCxnSpPr/>
      </xdr:nvCxnSpPr>
      <xdr:spPr>
        <a:xfrm>
          <a:off x="13703300" y="6777558"/>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86981</xdr:rowOff>
    </xdr:from>
    <xdr:to>
      <xdr:col>71</xdr:col>
      <xdr:colOff>177800</xdr:colOff>
      <xdr:row>39</xdr:row>
      <xdr:rowOff>91008</xdr:rowOff>
    </xdr:to>
    <xdr:cxnSp macro="">
      <xdr:nvCxnSpPr>
        <xdr:cNvPr id="530" name="直線コネクタ 529"/>
        <xdr:cNvCxnSpPr/>
      </xdr:nvCxnSpPr>
      <xdr:spPr>
        <a:xfrm>
          <a:off x="12814300" y="6773531"/>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135341</xdr:rowOff>
    </xdr:from>
    <xdr:ext cx="378565" cy="259045"/>
    <xdr:sp macro="" textlink="">
      <xdr:nvSpPr>
        <xdr:cNvPr id="534" name="テキスト ボックス 533"/>
        <xdr:cNvSpPr txBox="1"/>
      </xdr:nvSpPr>
      <xdr:spPr>
        <a:xfrm>
          <a:off x="12625017" y="682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46947</xdr:rowOff>
    </xdr:from>
    <xdr:to>
      <xdr:col>76</xdr:col>
      <xdr:colOff>165100</xdr:colOff>
      <xdr:row>39</xdr:row>
      <xdr:rowOff>148547</xdr:rowOff>
    </xdr:to>
    <xdr:sp macro="" textlink="">
      <xdr:nvSpPr>
        <xdr:cNvPr id="544" name="楕円 543"/>
        <xdr:cNvSpPr/>
      </xdr:nvSpPr>
      <xdr:spPr>
        <a:xfrm>
          <a:off x="14541500" y="67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139674</xdr:rowOff>
    </xdr:from>
    <xdr:ext cx="378565" cy="259045"/>
    <xdr:sp macro="" textlink="">
      <xdr:nvSpPr>
        <xdr:cNvPr id="545" name="テキスト ボックス 544"/>
        <xdr:cNvSpPr txBox="1"/>
      </xdr:nvSpPr>
      <xdr:spPr>
        <a:xfrm>
          <a:off x="14403017" y="682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40208</xdr:rowOff>
    </xdr:from>
    <xdr:to>
      <xdr:col>72</xdr:col>
      <xdr:colOff>38100</xdr:colOff>
      <xdr:row>39</xdr:row>
      <xdr:rowOff>141808</xdr:rowOff>
    </xdr:to>
    <xdr:sp macro="" textlink="">
      <xdr:nvSpPr>
        <xdr:cNvPr id="546" name="楕円 545"/>
        <xdr:cNvSpPr/>
      </xdr:nvSpPr>
      <xdr:spPr>
        <a:xfrm>
          <a:off x="13652500" y="67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132935</xdr:rowOff>
    </xdr:from>
    <xdr:ext cx="378565" cy="259045"/>
    <xdr:sp macro="" textlink="">
      <xdr:nvSpPr>
        <xdr:cNvPr id="547" name="テキスト ボックス 546"/>
        <xdr:cNvSpPr txBox="1"/>
      </xdr:nvSpPr>
      <xdr:spPr>
        <a:xfrm>
          <a:off x="13514017" y="6819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36181</xdr:rowOff>
    </xdr:from>
    <xdr:to>
      <xdr:col>67</xdr:col>
      <xdr:colOff>101600</xdr:colOff>
      <xdr:row>39</xdr:row>
      <xdr:rowOff>137781</xdr:rowOff>
    </xdr:to>
    <xdr:sp macro="" textlink="">
      <xdr:nvSpPr>
        <xdr:cNvPr id="548" name="楕円 547"/>
        <xdr:cNvSpPr/>
      </xdr:nvSpPr>
      <xdr:spPr>
        <a:xfrm>
          <a:off x="12763500" y="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154308</xdr:rowOff>
    </xdr:from>
    <xdr:ext cx="469744" cy="259045"/>
    <xdr:sp macro="" textlink="">
      <xdr:nvSpPr>
        <xdr:cNvPr id="549" name="テキスト ボックス 548"/>
        <xdr:cNvSpPr txBox="1"/>
      </xdr:nvSpPr>
      <xdr:spPr>
        <a:xfrm>
          <a:off x="12579428" y="649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158239</xdr:rowOff>
    </xdr:from>
    <xdr:to>
      <xdr:col>85</xdr:col>
      <xdr:colOff>127000</xdr:colOff>
      <xdr:row>73</xdr:row>
      <xdr:rowOff>11409</xdr:rowOff>
    </xdr:to>
    <xdr:cxnSp macro="">
      <xdr:nvCxnSpPr>
        <xdr:cNvPr id="625" name="直線コネクタ 624"/>
        <xdr:cNvCxnSpPr/>
      </xdr:nvCxnSpPr>
      <xdr:spPr>
        <a:xfrm>
          <a:off x="15481300" y="12502639"/>
          <a:ext cx="8382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158239</xdr:rowOff>
    </xdr:from>
    <xdr:to>
      <xdr:col>81</xdr:col>
      <xdr:colOff>50800</xdr:colOff>
      <xdr:row>73</xdr:row>
      <xdr:rowOff>5375</xdr:rowOff>
    </xdr:to>
    <xdr:cxnSp macro="">
      <xdr:nvCxnSpPr>
        <xdr:cNvPr id="628" name="直線コネクタ 627"/>
        <xdr:cNvCxnSpPr/>
      </xdr:nvCxnSpPr>
      <xdr:spPr>
        <a:xfrm flipV="1">
          <a:off x="14592300" y="12502639"/>
          <a:ext cx="8890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5375</xdr:rowOff>
    </xdr:from>
    <xdr:to>
      <xdr:col>76</xdr:col>
      <xdr:colOff>114300</xdr:colOff>
      <xdr:row>73</xdr:row>
      <xdr:rowOff>35367</xdr:rowOff>
    </xdr:to>
    <xdr:cxnSp macro="">
      <xdr:nvCxnSpPr>
        <xdr:cNvPr id="631" name="直線コネクタ 630"/>
        <xdr:cNvCxnSpPr/>
      </xdr:nvCxnSpPr>
      <xdr:spPr>
        <a:xfrm flipV="1">
          <a:off x="13703300" y="12521225"/>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3" name="テキスト ボックス 632"/>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35367</xdr:rowOff>
    </xdr:from>
    <xdr:to>
      <xdr:col>71</xdr:col>
      <xdr:colOff>177800</xdr:colOff>
      <xdr:row>73</xdr:row>
      <xdr:rowOff>96541</xdr:rowOff>
    </xdr:to>
    <xdr:cxnSp macro="">
      <xdr:nvCxnSpPr>
        <xdr:cNvPr id="634" name="直線コネクタ 633"/>
        <xdr:cNvCxnSpPr/>
      </xdr:nvCxnSpPr>
      <xdr:spPr>
        <a:xfrm flipV="1">
          <a:off x="12814300" y="12551217"/>
          <a:ext cx="889000" cy="6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132059</xdr:rowOff>
    </xdr:from>
    <xdr:to>
      <xdr:col>85</xdr:col>
      <xdr:colOff>177800</xdr:colOff>
      <xdr:row>73</xdr:row>
      <xdr:rowOff>62209</xdr:rowOff>
    </xdr:to>
    <xdr:sp macro="" textlink="">
      <xdr:nvSpPr>
        <xdr:cNvPr id="644" name="楕円 643"/>
        <xdr:cNvSpPr/>
      </xdr:nvSpPr>
      <xdr:spPr>
        <a:xfrm>
          <a:off x="16268700" y="124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154936</xdr:rowOff>
    </xdr:from>
    <xdr:ext cx="534377" cy="259045"/>
    <xdr:sp macro="" textlink="">
      <xdr:nvSpPr>
        <xdr:cNvPr id="645" name="公債費該当値テキスト"/>
        <xdr:cNvSpPr txBox="1"/>
      </xdr:nvSpPr>
      <xdr:spPr>
        <a:xfrm>
          <a:off x="16370300" y="123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107439</xdr:rowOff>
    </xdr:from>
    <xdr:to>
      <xdr:col>81</xdr:col>
      <xdr:colOff>101600</xdr:colOff>
      <xdr:row>73</xdr:row>
      <xdr:rowOff>37589</xdr:rowOff>
    </xdr:to>
    <xdr:sp macro="" textlink="">
      <xdr:nvSpPr>
        <xdr:cNvPr id="646" name="楕円 645"/>
        <xdr:cNvSpPr/>
      </xdr:nvSpPr>
      <xdr:spPr>
        <a:xfrm>
          <a:off x="15430500" y="12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54116</xdr:rowOff>
    </xdr:from>
    <xdr:ext cx="534377" cy="259045"/>
    <xdr:sp macro="" textlink="">
      <xdr:nvSpPr>
        <xdr:cNvPr id="647" name="テキスト ボックス 646"/>
        <xdr:cNvSpPr txBox="1"/>
      </xdr:nvSpPr>
      <xdr:spPr>
        <a:xfrm>
          <a:off x="15214111" y="122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126025</xdr:rowOff>
    </xdr:from>
    <xdr:to>
      <xdr:col>76</xdr:col>
      <xdr:colOff>165100</xdr:colOff>
      <xdr:row>73</xdr:row>
      <xdr:rowOff>56175</xdr:rowOff>
    </xdr:to>
    <xdr:sp macro="" textlink="">
      <xdr:nvSpPr>
        <xdr:cNvPr id="648" name="楕円 647"/>
        <xdr:cNvSpPr/>
      </xdr:nvSpPr>
      <xdr:spPr>
        <a:xfrm>
          <a:off x="14541500" y="124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72702</xdr:rowOff>
    </xdr:from>
    <xdr:ext cx="534377" cy="259045"/>
    <xdr:sp macro="" textlink="">
      <xdr:nvSpPr>
        <xdr:cNvPr id="649" name="テキスト ボックス 648"/>
        <xdr:cNvSpPr txBox="1"/>
      </xdr:nvSpPr>
      <xdr:spPr>
        <a:xfrm>
          <a:off x="14325111" y="1224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156017</xdr:rowOff>
    </xdr:from>
    <xdr:to>
      <xdr:col>72</xdr:col>
      <xdr:colOff>38100</xdr:colOff>
      <xdr:row>73</xdr:row>
      <xdr:rowOff>86167</xdr:rowOff>
    </xdr:to>
    <xdr:sp macro="" textlink="">
      <xdr:nvSpPr>
        <xdr:cNvPr id="650" name="楕円 649"/>
        <xdr:cNvSpPr/>
      </xdr:nvSpPr>
      <xdr:spPr>
        <a:xfrm>
          <a:off x="13652500" y="1250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102694</xdr:rowOff>
    </xdr:from>
    <xdr:ext cx="534377" cy="259045"/>
    <xdr:sp macro="" textlink="">
      <xdr:nvSpPr>
        <xdr:cNvPr id="651" name="テキスト ボックス 650"/>
        <xdr:cNvSpPr txBox="1"/>
      </xdr:nvSpPr>
      <xdr:spPr>
        <a:xfrm>
          <a:off x="13436111" y="122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45741</xdr:rowOff>
    </xdr:from>
    <xdr:to>
      <xdr:col>67</xdr:col>
      <xdr:colOff>101600</xdr:colOff>
      <xdr:row>73</xdr:row>
      <xdr:rowOff>147341</xdr:rowOff>
    </xdr:to>
    <xdr:sp macro="" textlink="">
      <xdr:nvSpPr>
        <xdr:cNvPr id="652" name="楕円 651"/>
        <xdr:cNvSpPr/>
      </xdr:nvSpPr>
      <xdr:spPr>
        <a:xfrm>
          <a:off x="12763500" y="125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163868</xdr:rowOff>
    </xdr:from>
    <xdr:ext cx="534377" cy="259045"/>
    <xdr:sp macro="" textlink="">
      <xdr:nvSpPr>
        <xdr:cNvPr id="653" name="テキスト ボックス 652"/>
        <xdr:cNvSpPr txBox="1"/>
      </xdr:nvSpPr>
      <xdr:spPr>
        <a:xfrm>
          <a:off x="12547111" y="123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33573</xdr:rowOff>
    </xdr:from>
    <xdr:to>
      <xdr:col>85</xdr:col>
      <xdr:colOff>127000</xdr:colOff>
      <xdr:row>99</xdr:row>
      <xdr:rowOff>37599</xdr:rowOff>
    </xdr:to>
    <xdr:cxnSp macro="">
      <xdr:nvCxnSpPr>
        <xdr:cNvPr id="682" name="直線コネクタ 681"/>
        <xdr:cNvCxnSpPr/>
      </xdr:nvCxnSpPr>
      <xdr:spPr>
        <a:xfrm>
          <a:off x="15481300" y="17007123"/>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32552</xdr:rowOff>
    </xdr:from>
    <xdr:to>
      <xdr:col>81</xdr:col>
      <xdr:colOff>50800</xdr:colOff>
      <xdr:row>99</xdr:row>
      <xdr:rowOff>33573</xdr:rowOff>
    </xdr:to>
    <xdr:cxnSp macro="">
      <xdr:nvCxnSpPr>
        <xdr:cNvPr id="685" name="直線コネクタ 684"/>
        <xdr:cNvCxnSpPr/>
      </xdr:nvCxnSpPr>
      <xdr:spPr>
        <a:xfrm>
          <a:off x="14592300" y="17006102"/>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28380</xdr:rowOff>
    </xdr:from>
    <xdr:to>
      <xdr:col>76</xdr:col>
      <xdr:colOff>114300</xdr:colOff>
      <xdr:row>99</xdr:row>
      <xdr:rowOff>32552</xdr:rowOff>
    </xdr:to>
    <xdr:cxnSp macro="">
      <xdr:nvCxnSpPr>
        <xdr:cNvPr id="688" name="直線コネクタ 687"/>
        <xdr:cNvCxnSpPr/>
      </xdr:nvCxnSpPr>
      <xdr:spPr>
        <a:xfrm>
          <a:off x="13703300" y="17001930"/>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23068</xdr:rowOff>
    </xdr:from>
    <xdr:to>
      <xdr:col>71</xdr:col>
      <xdr:colOff>177800</xdr:colOff>
      <xdr:row>99</xdr:row>
      <xdr:rowOff>28380</xdr:rowOff>
    </xdr:to>
    <xdr:cxnSp macro="">
      <xdr:nvCxnSpPr>
        <xdr:cNvPr id="691" name="直線コネクタ 690"/>
        <xdr:cNvCxnSpPr/>
      </xdr:nvCxnSpPr>
      <xdr:spPr>
        <a:xfrm>
          <a:off x="12814300" y="16996618"/>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158249</xdr:rowOff>
    </xdr:from>
    <xdr:to>
      <xdr:col>85</xdr:col>
      <xdr:colOff>177800</xdr:colOff>
      <xdr:row>99</xdr:row>
      <xdr:rowOff>88399</xdr:rowOff>
    </xdr:to>
    <xdr:sp macro="" textlink="">
      <xdr:nvSpPr>
        <xdr:cNvPr id="701" name="楕円 700"/>
        <xdr:cNvSpPr/>
      </xdr:nvSpPr>
      <xdr:spPr>
        <a:xfrm>
          <a:off x="16268700" y="169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73176</xdr:rowOff>
    </xdr:from>
    <xdr:ext cx="469744" cy="259045"/>
    <xdr:sp macro="" textlink="">
      <xdr:nvSpPr>
        <xdr:cNvPr id="702" name="積立金該当値テキスト"/>
        <xdr:cNvSpPr txBox="1"/>
      </xdr:nvSpPr>
      <xdr:spPr>
        <a:xfrm>
          <a:off x="16370300" y="168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154223</xdr:rowOff>
    </xdr:from>
    <xdr:to>
      <xdr:col>81</xdr:col>
      <xdr:colOff>101600</xdr:colOff>
      <xdr:row>99</xdr:row>
      <xdr:rowOff>84373</xdr:rowOff>
    </xdr:to>
    <xdr:sp macro="" textlink="">
      <xdr:nvSpPr>
        <xdr:cNvPr id="703" name="楕円 702"/>
        <xdr:cNvSpPr/>
      </xdr:nvSpPr>
      <xdr:spPr>
        <a:xfrm>
          <a:off x="15430500" y="169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75500</xdr:rowOff>
    </xdr:from>
    <xdr:ext cx="469744" cy="259045"/>
    <xdr:sp macro="" textlink="">
      <xdr:nvSpPr>
        <xdr:cNvPr id="704" name="テキスト ボックス 703"/>
        <xdr:cNvSpPr txBox="1"/>
      </xdr:nvSpPr>
      <xdr:spPr>
        <a:xfrm>
          <a:off x="15246428" y="170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153202</xdr:rowOff>
    </xdr:from>
    <xdr:to>
      <xdr:col>76</xdr:col>
      <xdr:colOff>165100</xdr:colOff>
      <xdr:row>99</xdr:row>
      <xdr:rowOff>83352</xdr:rowOff>
    </xdr:to>
    <xdr:sp macro="" textlink="">
      <xdr:nvSpPr>
        <xdr:cNvPr id="705" name="楕円 704"/>
        <xdr:cNvSpPr/>
      </xdr:nvSpPr>
      <xdr:spPr>
        <a:xfrm>
          <a:off x="14541500" y="169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74479</xdr:rowOff>
    </xdr:from>
    <xdr:ext cx="469744" cy="259045"/>
    <xdr:sp macro="" textlink="">
      <xdr:nvSpPr>
        <xdr:cNvPr id="706" name="テキスト ボックス 705"/>
        <xdr:cNvSpPr txBox="1"/>
      </xdr:nvSpPr>
      <xdr:spPr>
        <a:xfrm>
          <a:off x="14357428" y="1704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149030</xdr:rowOff>
    </xdr:from>
    <xdr:to>
      <xdr:col>72</xdr:col>
      <xdr:colOff>38100</xdr:colOff>
      <xdr:row>99</xdr:row>
      <xdr:rowOff>79180</xdr:rowOff>
    </xdr:to>
    <xdr:sp macro="" textlink="">
      <xdr:nvSpPr>
        <xdr:cNvPr id="707" name="楕円 706"/>
        <xdr:cNvSpPr/>
      </xdr:nvSpPr>
      <xdr:spPr>
        <a:xfrm>
          <a:off x="13652500" y="169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70307</xdr:rowOff>
    </xdr:from>
    <xdr:ext cx="469744" cy="259045"/>
    <xdr:sp macro="" textlink="">
      <xdr:nvSpPr>
        <xdr:cNvPr id="708" name="テキスト ボックス 707"/>
        <xdr:cNvSpPr txBox="1"/>
      </xdr:nvSpPr>
      <xdr:spPr>
        <a:xfrm>
          <a:off x="13468428" y="170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143718</xdr:rowOff>
    </xdr:from>
    <xdr:to>
      <xdr:col>67</xdr:col>
      <xdr:colOff>101600</xdr:colOff>
      <xdr:row>99</xdr:row>
      <xdr:rowOff>73868</xdr:rowOff>
    </xdr:to>
    <xdr:sp macro="" textlink="">
      <xdr:nvSpPr>
        <xdr:cNvPr id="709" name="楕円 708"/>
        <xdr:cNvSpPr/>
      </xdr:nvSpPr>
      <xdr:spPr>
        <a:xfrm>
          <a:off x="12763500" y="169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64995</xdr:rowOff>
    </xdr:from>
    <xdr:ext cx="469744" cy="259045"/>
    <xdr:sp macro="" textlink="">
      <xdr:nvSpPr>
        <xdr:cNvPr id="710" name="テキスト ボックス 709"/>
        <xdr:cNvSpPr txBox="1"/>
      </xdr:nvSpPr>
      <xdr:spPr>
        <a:xfrm>
          <a:off x="12579428" y="170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37592</xdr:rowOff>
    </xdr:from>
    <xdr:to>
      <xdr:col>116</xdr:col>
      <xdr:colOff>63500</xdr:colOff>
      <xdr:row>39</xdr:row>
      <xdr:rowOff>44450</xdr:rowOff>
    </xdr:to>
    <xdr:cxnSp macro="">
      <xdr:nvCxnSpPr>
        <xdr:cNvPr id="739" name="直線コネクタ 738"/>
        <xdr:cNvCxnSpPr/>
      </xdr:nvCxnSpPr>
      <xdr:spPr>
        <a:xfrm>
          <a:off x="21323300" y="67241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37592</xdr:rowOff>
    </xdr:from>
    <xdr:to>
      <xdr:col>111</xdr:col>
      <xdr:colOff>177800</xdr:colOff>
      <xdr:row>39</xdr:row>
      <xdr:rowOff>38100</xdr:rowOff>
    </xdr:to>
    <xdr:cxnSp macro="">
      <xdr:nvCxnSpPr>
        <xdr:cNvPr id="742" name="直線コネクタ 741"/>
        <xdr:cNvCxnSpPr/>
      </xdr:nvCxnSpPr>
      <xdr:spPr>
        <a:xfrm flipV="1">
          <a:off x="20434300" y="672414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36957</xdr:rowOff>
    </xdr:from>
    <xdr:to>
      <xdr:col>107</xdr:col>
      <xdr:colOff>50800</xdr:colOff>
      <xdr:row>39</xdr:row>
      <xdr:rowOff>38100</xdr:rowOff>
    </xdr:to>
    <xdr:cxnSp macro="">
      <xdr:nvCxnSpPr>
        <xdr:cNvPr id="745" name="直線コネクタ 744"/>
        <xdr:cNvCxnSpPr/>
      </xdr:nvCxnSpPr>
      <xdr:spPr>
        <a:xfrm>
          <a:off x="19545300" y="67235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35941</xdr:rowOff>
    </xdr:from>
    <xdr:to>
      <xdr:col>102</xdr:col>
      <xdr:colOff>114300</xdr:colOff>
      <xdr:row>39</xdr:row>
      <xdr:rowOff>36957</xdr:rowOff>
    </xdr:to>
    <xdr:cxnSp macro="">
      <xdr:nvCxnSpPr>
        <xdr:cNvPr id="748" name="直線コネクタ 747"/>
        <xdr:cNvCxnSpPr/>
      </xdr:nvCxnSpPr>
      <xdr:spPr>
        <a:xfrm>
          <a:off x="18656300" y="6722491"/>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158242</xdr:rowOff>
    </xdr:from>
    <xdr:to>
      <xdr:col>112</xdr:col>
      <xdr:colOff>38100</xdr:colOff>
      <xdr:row>39</xdr:row>
      <xdr:rowOff>88392</xdr:rowOff>
    </xdr:to>
    <xdr:sp macro="" textlink="">
      <xdr:nvSpPr>
        <xdr:cNvPr id="760" name="楕円 759"/>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79519</xdr:rowOff>
    </xdr:from>
    <xdr:ext cx="313932" cy="259045"/>
    <xdr:sp macro="" textlink="">
      <xdr:nvSpPr>
        <xdr:cNvPr id="761" name="テキスト ボックス 760"/>
        <xdr:cNvSpPr txBox="1"/>
      </xdr:nvSpPr>
      <xdr:spPr>
        <a:xfrm>
          <a:off x="21166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158750</xdr:rowOff>
    </xdr:from>
    <xdr:to>
      <xdr:col>107</xdr:col>
      <xdr:colOff>101600</xdr:colOff>
      <xdr:row>39</xdr:row>
      <xdr:rowOff>88900</xdr:rowOff>
    </xdr:to>
    <xdr:sp macro="" textlink="">
      <xdr:nvSpPr>
        <xdr:cNvPr id="762" name="楕円 761"/>
        <xdr:cNvSpPr/>
      </xdr:nvSpPr>
      <xdr:spPr>
        <a:xfrm>
          <a:off x="2038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80027</xdr:rowOff>
    </xdr:from>
    <xdr:ext cx="313932" cy="259045"/>
    <xdr:sp macro="" textlink="">
      <xdr:nvSpPr>
        <xdr:cNvPr id="763" name="テキスト ボックス 762"/>
        <xdr:cNvSpPr txBox="1"/>
      </xdr:nvSpPr>
      <xdr:spPr>
        <a:xfrm>
          <a:off x="20277333" y="6766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157607</xdr:rowOff>
    </xdr:from>
    <xdr:to>
      <xdr:col>102</xdr:col>
      <xdr:colOff>165100</xdr:colOff>
      <xdr:row>39</xdr:row>
      <xdr:rowOff>87757</xdr:rowOff>
    </xdr:to>
    <xdr:sp macro="" textlink="">
      <xdr:nvSpPr>
        <xdr:cNvPr id="764" name="楕円 763"/>
        <xdr:cNvSpPr/>
      </xdr:nvSpPr>
      <xdr:spPr>
        <a:xfrm>
          <a:off x="19494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78884</xdr:rowOff>
    </xdr:from>
    <xdr:ext cx="313932" cy="259045"/>
    <xdr:sp macro="" textlink="">
      <xdr:nvSpPr>
        <xdr:cNvPr id="765" name="テキスト ボックス 764"/>
        <xdr:cNvSpPr txBox="1"/>
      </xdr:nvSpPr>
      <xdr:spPr>
        <a:xfrm>
          <a:off x="19388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156591</xdr:rowOff>
    </xdr:from>
    <xdr:to>
      <xdr:col>98</xdr:col>
      <xdr:colOff>38100</xdr:colOff>
      <xdr:row>39</xdr:row>
      <xdr:rowOff>86741</xdr:rowOff>
    </xdr:to>
    <xdr:sp macro="" textlink="">
      <xdr:nvSpPr>
        <xdr:cNvPr id="766" name="楕円 765"/>
        <xdr:cNvSpPr/>
      </xdr:nvSpPr>
      <xdr:spPr>
        <a:xfrm>
          <a:off x="18605500" y="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77868</xdr:rowOff>
    </xdr:from>
    <xdr:ext cx="313932" cy="259045"/>
    <xdr:sp macro="" textlink="">
      <xdr:nvSpPr>
        <xdr:cNvPr id="767" name="テキスト ボックス 766"/>
        <xdr:cNvSpPr txBox="1"/>
      </xdr:nvSpPr>
      <xdr:spPr>
        <a:xfrm>
          <a:off x="18499333" y="6764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2825</xdr:rowOff>
    </xdr:from>
    <xdr:to>
      <xdr:col>116</xdr:col>
      <xdr:colOff>63500</xdr:colOff>
      <xdr:row>58</xdr:row>
      <xdr:rowOff>12884</xdr:rowOff>
    </xdr:to>
    <xdr:cxnSp macro="">
      <xdr:nvCxnSpPr>
        <xdr:cNvPr id="792" name="直線コネクタ 791"/>
        <xdr:cNvCxnSpPr/>
      </xdr:nvCxnSpPr>
      <xdr:spPr>
        <a:xfrm flipV="1">
          <a:off x="21323300" y="9946925"/>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170847</xdr:rowOff>
    </xdr:from>
    <xdr:to>
      <xdr:col>111</xdr:col>
      <xdr:colOff>177800</xdr:colOff>
      <xdr:row>58</xdr:row>
      <xdr:rowOff>12884</xdr:rowOff>
    </xdr:to>
    <xdr:cxnSp macro="">
      <xdr:nvCxnSpPr>
        <xdr:cNvPr id="795" name="直線コネクタ 794"/>
        <xdr:cNvCxnSpPr/>
      </xdr:nvCxnSpPr>
      <xdr:spPr>
        <a:xfrm>
          <a:off x="20434300" y="9943497"/>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170847</xdr:rowOff>
    </xdr:from>
    <xdr:to>
      <xdr:col>107</xdr:col>
      <xdr:colOff>50800</xdr:colOff>
      <xdr:row>57</xdr:row>
      <xdr:rowOff>170847</xdr:rowOff>
    </xdr:to>
    <xdr:cxnSp macro="">
      <xdr:nvCxnSpPr>
        <xdr:cNvPr id="798" name="直線コネクタ 797"/>
        <xdr:cNvCxnSpPr/>
      </xdr:nvCxnSpPr>
      <xdr:spPr>
        <a:xfrm>
          <a:off x="19545300" y="99434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170847</xdr:rowOff>
    </xdr:from>
    <xdr:to>
      <xdr:col>102</xdr:col>
      <xdr:colOff>114300</xdr:colOff>
      <xdr:row>58</xdr:row>
      <xdr:rowOff>1969</xdr:rowOff>
    </xdr:to>
    <xdr:cxnSp macro="">
      <xdr:nvCxnSpPr>
        <xdr:cNvPr id="801" name="直線コネクタ 800"/>
        <xdr:cNvCxnSpPr/>
      </xdr:nvCxnSpPr>
      <xdr:spPr>
        <a:xfrm flipV="1">
          <a:off x="18656300" y="9943497"/>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123475</xdr:rowOff>
    </xdr:from>
    <xdr:to>
      <xdr:col>116</xdr:col>
      <xdr:colOff>114300</xdr:colOff>
      <xdr:row>58</xdr:row>
      <xdr:rowOff>53625</xdr:rowOff>
    </xdr:to>
    <xdr:sp macro="" textlink="">
      <xdr:nvSpPr>
        <xdr:cNvPr id="811" name="楕円 810"/>
        <xdr:cNvSpPr/>
      </xdr:nvSpPr>
      <xdr:spPr>
        <a:xfrm>
          <a:off x="22110700" y="98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38402</xdr:rowOff>
    </xdr:from>
    <xdr:ext cx="378565" cy="259045"/>
    <xdr:sp macro="" textlink="">
      <xdr:nvSpPr>
        <xdr:cNvPr id="812" name="貸付金該当値テキスト"/>
        <xdr:cNvSpPr txBox="1"/>
      </xdr:nvSpPr>
      <xdr:spPr>
        <a:xfrm>
          <a:off x="22212300" y="981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133534</xdr:rowOff>
    </xdr:from>
    <xdr:to>
      <xdr:col>112</xdr:col>
      <xdr:colOff>38100</xdr:colOff>
      <xdr:row>58</xdr:row>
      <xdr:rowOff>63684</xdr:rowOff>
    </xdr:to>
    <xdr:sp macro="" textlink="">
      <xdr:nvSpPr>
        <xdr:cNvPr id="813" name="楕円 812"/>
        <xdr:cNvSpPr/>
      </xdr:nvSpPr>
      <xdr:spPr>
        <a:xfrm>
          <a:off x="21272500" y="99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54811</xdr:rowOff>
    </xdr:from>
    <xdr:ext cx="378565" cy="259045"/>
    <xdr:sp macro="" textlink="">
      <xdr:nvSpPr>
        <xdr:cNvPr id="814" name="テキスト ボックス 813"/>
        <xdr:cNvSpPr txBox="1"/>
      </xdr:nvSpPr>
      <xdr:spPr>
        <a:xfrm>
          <a:off x="21134017" y="999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120047</xdr:rowOff>
    </xdr:from>
    <xdr:to>
      <xdr:col>107</xdr:col>
      <xdr:colOff>101600</xdr:colOff>
      <xdr:row>58</xdr:row>
      <xdr:rowOff>50197</xdr:rowOff>
    </xdr:to>
    <xdr:sp macro="" textlink="">
      <xdr:nvSpPr>
        <xdr:cNvPr id="815" name="楕円 814"/>
        <xdr:cNvSpPr/>
      </xdr:nvSpPr>
      <xdr:spPr>
        <a:xfrm>
          <a:off x="20383500" y="98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41324</xdr:rowOff>
    </xdr:from>
    <xdr:ext cx="378565" cy="259045"/>
    <xdr:sp macro="" textlink="">
      <xdr:nvSpPr>
        <xdr:cNvPr id="816" name="テキスト ボックス 815"/>
        <xdr:cNvSpPr txBox="1"/>
      </xdr:nvSpPr>
      <xdr:spPr>
        <a:xfrm>
          <a:off x="20245017" y="998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120047</xdr:rowOff>
    </xdr:from>
    <xdr:to>
      <xdr:col>102</xdr:col>
      <xdr:colOff>165100</xdr:colOff>
      <xdr:row>58</xdr:row>
      <xdr:rowOff>50197</xdr:rowOff>
    </xdr:to>
    <xdr:sp macro="" textlink="">
      <xdr:nvSpPr>
        <xdr:cNvPr id="817" name="楕円 816"/>
        <xdr:cNvSpPr/>
      </xdr:nvSpPr>
      <xdr:spPr>
        <a:xfrm>
          <a:off x="19494500" y="98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41324</xdr:rowOff>
    </xdr:from>
    <xdr:ext cx="378565" cy="259045"/>
    <xdr:sp macro="" textlink="">
      <xdr:nvSpPr>
        <xdr:cNvPr id="818" name="テキスト ボックス 817"/>
        <xdr:cNvSpPr txBox="1"/>
      </xdr:nvSpPr>
      <xdr:spPr>
        <a:xfrm>
          <a:off x="19356017" y="998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122619</xdr:rowOff>
    </xdr:from>
    <xdr:to>
      <xdr:col>98</xdr:col>
      <xdr:colOff>38100</xdr:colOff>
      <xdr:row>58</xdr:row>
      <xdr:rowOff>52769</xdr:rowOff>
    </xdr:to>
    <xdr:sp macro="" textlink="">
      <xdr:nvSpPr>
        <xdr:cNvPr id="819" name="楕円 818"/>
        <xdr:cNvSpPr/>
      </xdr:nvSpPr>
      <xdr:spPr>
        <a:xfrm>
          <a:off x="18605500" y="98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43896</xdr:rowOff>
    </xdr:from>
    <xdr:ext cx="378565" cy="259045"/>
    <xdr:sp macro="" textlink="">
      <xdr:nvSpPr>
        <xdr:cNvPr id="820" name="テキスト ボックス 819"/>
        <xdr:cNvSpPr txBox="1"/>
      </xdr:nvSpPr>
      <xdr:spPr>
        <a:xfrm>
          <a:off x="18467017" y="9987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98072</xdr:rowOff>
    </xdr:from>
    <xdr:to>
      <xdr:col>116</xdr:col>
      <xdr:colOff>63500</xdr:colOff>
      <xdr:row>77</xdr:row>
      <xdr:rowOff>113790</xdr:rowOff>
    </xdr:to>
    <xdr:cxnSp macro="">
      <xdr:nvCxnSpPr>
        <xdr:cNvPr id="847" name="直線コネクタ 846"/>
        <xdr:cNvCxnSpPr/>
      </xdr:nvCxnSpPr>
      <xdr:spPr>
        <a:xfrm>
          <a:off x="21323300" y="13299722"/>
          <a:ext cx="8382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98072</xdr:rowOff>
    </xdr:from>
    <xdr:to>
      <xdr:col>111</xdr:col>
      <xdr:colOff>177800</xdr:colOff>
      <xdr:row>77</xdr:row>
      <xdr:rowOff>127580</xdr:rowOff>
    </xdr:to>
    <xdr:cxnSp macro="">
      <xdr:nvCxnSpPr>
        <xdr:cNvPr id="850" name="直線コネクタ 849"/>
        <xdr:cNvCxnSpPr/>
      </xdr:nvCxnSpPr>
      <xdr:spPr>
        <a:xfrm flipV="1">
          <a:off x="20434300" y="13299722"/>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2" name="テキスト ボックス 851"/>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120648</xdr:rowOff>
    </xdr:from>
    <xdr:to>
      <xdr:col>107</xdr:col>
      <xdr:colOff>50800</xdr:colOff>
      <xdr:row>77</xdr:row>
      <xdr:rowOff>127580</xdr:rowOff>
    </xdr:to>
    <xdr:cxnSp macro="">
      <xdr:nvCxnSpPr>
        <xdr:cNvPr id="853" name="直線コネクタ 852"/>
        <xdr:cNvCxnSpPr/>
      </xdr:nvCxnSpPr>
      <xdr:spPr>
        <a:xfrm>
          <a:off x="19545300" y="13322298"/>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108944</xdr:rowOff>
    </xdr:from>
    <xdr:to>
      <xdr:col>102</xdr:col>
      <xdr:colOff>114300</xdr:colOff>
      <xdr:row>77</xdr:row>
      <xdr:rowOff>120648</xdr:rowOff>
    </xdr:to>
    <xdr:cxnSp macro="">
      <xdr:nvCxnSpPr>
        <xdr:cNvPr id="856" name="直線コネクタ 855"/>
        <xdr:cNvCxnSpPr/>
      </xdr:nvCxnSpPr>
      <xdr:spPr>
        <a:xfrm>
          <a:off x="18656300" y="13310594"/>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165465</xdr:rowOff>
    </xdr:from>
    <xdr:ext cx="534377" cy="259045"/>
    <xdr:sp macro="" textlink="">
      <xdr:nvSpPr>
        <xdr:cNvPr id="858" name="テキスト ボックス 857"/>
        <xdr:cNvSpPr txBox="1"/>
      </xdr:nvSpPr>
      <xdr:spPr>
        <a:xfrm>
          <a:off x="19278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0" name="テキスト ボックス 859"/>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62990</xdr:rowOff>
    </xdr:from>
    <xdr:to>
      <xdr:col>116</xdr:col>
      <xdr:colOff>114300</xdr:colOff>
      <xdr:row>77</xdr:row>
      <xdr:rowOff>164590</xdr:rowOff>
    </xdr:to>
    <xdr:sp macro="" textlink="">
      <xdr:nvSpPr>
        <xdr:cNvPr id="866" name="楕円 865"/>
        <xdr:cNvSpPr/>
      </xdr:nvSpPr>
      <xdr:spPr>
        <a:xfrm>
          <a:off x="22110700" y="132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24889</xdr:rowOff>
    </xdr:from>
    <xdr:ext cx="534377" cy="259045"/>
    <xdr:sp macro="" textlink="">
      <xdr:nvSpPr>
        <xdr:cNvPr id="867" name="繰出金該当値テキスト"/>
        <xdr:cNvSpPr txBox="1"/>
      </xdr:nvSpPr>
      <xdr:spPr>
        <a:xfrm>
          <a:off x="22212300" y="132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47272</xdr:rowOff>
    </xdr:from>
    <xdr:to>
      <xdr:col>112</xdr:col>
      <xdr:colOff>38100</xdr:colOff>
      <xdr:row>77</xdr:row>
      <xdr:rowOff>148872</xdr:rowOff>
    </xdr:to>
    <xdr:sp macro="" textlink="">
      <xdr:nvSpPr>
        <xdr:cNvPr id="868" name="楕円 867"/>
        <xdr:cNvSpPr/>
      </xdr:nvSpPr>
      <xdr:spPr>
        <a:xfrm>
          <a:off x="21272500" y="132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165399</xdr:rowOff>
    </xdr:from>
    <xdr:ext cx="534377" cy="259045"/>
    <xdr:sp macro="" textlink="">
      <xdr:nvSpPr>
        <xdr:cNvPr id="869" name="テキスト ボックス 868"/>
        <xdr:cNvSpPr txBox="1"/>
      </xdr:nvSpPr>
      <xdr:spPr>
        <a:xfrm>
          <a:off x="21056111" y="130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76780</xdr:rowOff>
    </xdr:from>
    <xdr:to>
      <xdr:col>107</xdr:col>
      <xdr:colOff>101600</xdr:colOff>
      <xdr:row>78</xdr:row>
      <xdr:rowOff>6930</xdr:rowOff>
    </xdr:to>
    <xdr:sp macro="" textlink="">
      <xdr:nvSpPr>
        <xdr:cNvPr id="870" name="楕円 869"/>
        <xdr:cNvSpPr/>
      </xdr:nvSpPr>
      <xdr:spPr>
        <a:xfrm>
          <a:off x="20383500" y="132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23457</xdr:rowOff>
    </xdr:from>
    <xdr:ext cx="534377" cy="259045"/>
    <xdr:sp macro="" textlink="">
      <xdr:nvSpPr>
        <xdr:cNvPr id="871" name="テキスト ボックス 870"/>
        <xdr:cNvSpPr txBox="1"/>
      </xdr:nvSpPr>
      <xdr:spPr>
        <a:xfrm>
          <a:off x="20167111" y="1305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69848</xdr:rowOff>
    </xdr:from>
    <xdr:to>
      <xdr:col>102</xdr:col>
      <xdr:colOff>165100</xdr:colOff>
      <xdr:row>77</xdr:row>
      <xdr:rowOff>171448</xdr:rowOff>
    </xdr:to>
    <xdr:sp macro="" textlink="">
      <xdr:nvSpPr>
        <xdr:cNvPr id="872" name="楕円 871"/>
        <xdr:cNvSpPr/>
      </xdr:nvSpPr>
      <xdr:spPr>
        <a:xfrm>
          <a:off x="19494500" y="132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16525</xdr:rowOff>
    </xdr:from>
    <xdr:ext cx="534377" cy="259045"/>
    <xdr:sp macro="" textlink="">
      <xdr:nvSpPr>
        <xdr:cNvPr id="873" name="テキスト ボックス 872"/>
        <xdr:cNvSpPr txBox="1"/>
      </xdr:nvSpPr>
      <xdr:spPr>
        <a:xfrm>
          <a:off x="19278111" y="1304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58144</xdr:rowOff>
    </xdr:from>
    <xdr:to>
      <xdr:col>98</xdr:col>
      <xdr:colOff>38100</xdr:colOff>
      <xdr:row>77</xdr:row>
      <xdr:rowOff>159744</xdr:rowOff>
    </xdr:to>
    <xdr:sp macro="" textlink="">
      <xdr:nvSpPr>
        <xdr:cNvPr id="874" name="楕円 873"/>
        <xdr:cNvSpPr/>
      </xdr:nvSpPr>
      <xdr:spPr>
        <a:xfrm>
          <a:off x="186055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4821</xdr:rowOff>
    </xdr:from>
    <xdr:ext cx="534377" cy="259045"/>
    <xdr:sp macro="" textlink="">
      <xdr:nvSpPr>
        <xdr:cNvPr id="875" name="テキスト ボックス 874"/>
        <xdr:cNvSpPr txBox="1"/>
      </xdr:nvSpPr>
      <xdr:spPr>
        <a:xfrm>
          <a:off x="18389111" y="130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を下回っているものの、扶助費は類似団体平均を上回る傾向が続いている。扶助費の割合を多く占めるものとして、児童手当や生活保護費がある。今後も支出の動向を注視しつつ、資格審査等の適正執行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また、地方債の償還終了に伴い元利償還金が減少したため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、公債費は減少となったが、依然として類似団体平均を上回っている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維持補修費等、各施設の老朽化の影響による修繕費の増加が予想されるが、修繕計画の見直しや類似施設の統廃合の検討などを行っていくとともに、繰出金についても主に基準外の繰出金について重点的に削減を図り、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142,992
139,108
123.58
51,689,610
50,371,058
1,188,065
30,263,512
56,544,180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41728</xdr:rowOff>
    </xdr:from>
    <xdr:to>
      <xdr:col>24</xdr:col>
      <xdr:colOff>63500</xdr:colOff>
      <xdr:row>38</xdr:row>
      <xdr:rowOff>89626</xdr:rowOff>
    </xdr:to>
    <xdr:cxnSp macro="">
      <xdr:nvCxnSpPr>
        <xdr:cNvPr id="63" name="直線コネクタ 62"/>
        <xdr:cNvCxnSpPr/>
      </xdr:nvCxnSpPr>
      <xdr:spPr>
        <a:xfrm flipV="1">
          <a:off x="3797300" y="6556828"/>
          <a:ext cx="8382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118473</xdr:rowOff>
    </xdr:from>
    <xdr:to>
      <xdr:col>19</xdr:col>
      <xdr:colOff>177800</xdr:colOff>
      <xdr:row>38</xdr:row>
      <xdr:rowOff>89626</xdr:rowOff>
    </xdr:to>
    <xdr:cxnSp macro="">
      <xdr:nvCxnSpPr>
        <xdr:cNvPr id="66" name="直線コネクタ 65"/>
        <xdr:cNvCxnSpPr/>
      </xdr:nvCxnSpPr>
      <xdr:spPr>
        <a:xfrm>
          <a:off x="2908300" y="6462123"/>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13970</xdr:rowOff>
    </xdr:from>
    <xdr:to>
      <xdr:col>15</xdr:col>
      <xdr:colOff>50800</xdr:colOff>
      <xdr:row>37</xdr:row>
      <xdr:rowOff>118473</xdr:rowOff>
    </xdr:to>
    <xdr:cxnSp macro="">
      <xdr:nvCxnSpPr>
        <xdr:cNvPr id="69" name="直線コネクタ 68"/>
        <xdr:cNvCxnSpPr/>
      </xdr:nvCxnSpPr>
      <xdr:spPr>
        <a:xfrm>
          <a:off x="2019300" y="63576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13970</xdr:rowOff>
    </xdr:from>
    <xdr:to>
      <xdr:col>10</xdr:col>
      <xdr:colOff>114300</xdr:colOff>
      <xdr:row>37</xdr:row>
      <xdr:rowOff>31387</xdr:rowOff>
    </xdr:to>
    <xdr:cxnSp macro="">
      <xdr:nvCxnSpPr>
        <xdr:cNvPr id="72" name="直線コネクタ 71"/>
        <xdr:cNvCxnSpPr/>
      </xdr:nvCxnSpPr>
      <xdr:spPr>
        <a:xfrm flipV="1">
          <a:off x="1130300" y="635762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162378</xdr:rowOff>
    </xdr:from>
    <xdr:to>
      <xdr:col>24</xdr:col>
      <xdr:colOff>114300</xdr:colOff>
      <xdr:row>38</xdr:row>
      <xdr:rowOff>92528</xdr:rowOff>
    </xdr:to>
    <xdr:sp macro="" textlink="">
      <xdr:nvSpPr>
        <xdr:cNvPr id="82" name="楕円 81"/>
        <xdr:cNvSpPr/>
      </xdr:nvSpPr>
      <xdr:spPr>
        <a:xfrm>
          <a:off x="45847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140805</xdr:rowOff>
    </xdr:from>
    <xdr:ext cx="469744" cy="259045"/>
    <xdr:sp macro="" textlink="">
      <xdr:nvSpPr>
        <xdr:cNvPr id="83" name="議会費該当値テキスト"/>
        <xdr:cNvSpPr txBox="1"/>
      </xdr:nvSpPr>
      <xdr:spPr>
        <a:xfrm>
          <a:off x="4686300"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38826</xdr:rowOff>
    </xdr:from>
    <xdr:to>
      <xdr:col>20</xdr:col>
      <xdr:colOff>38100</xdr:colOff>
      <xdr:row>38</xdr:row>
      <xdr:rowOff>140426</xdr:rowOff>
    </xdr:to>
    <xdr:sp macro="" textlink="">
      <xdr:nvSpPr>
        <xdr:cNvPr id="84" name="楕円 83"/>
        <xdr:cNvSpPr/>
      </xdr:nvSpPr>
      <xdr:spPr>
        <a:xfrm>
          <a:off x="3746500" y="65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131553</xdr:rowOff>
    </xdr:from>
    <xdr:ext cx="469744" cy="259045"/>
    <xdr:sp macro="" textlink="">
      <xdr:nvSpPr>
        <xdr:cNvPr id="85" name="テキスト ボックス 84"/>
        <xdr:cNvSpPr txBox="1"/>
      </xdr:nvSpPr>
      <xdr:spPr>
        <a:xfrm>
          <a:off x="3562428" y="664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67673</xdr:rowOff>
    </xdr:from>
    <xdr:to>
      <xdr:col>15</xdr:col>
      <xdr:colOff>101600</xdr:colOff>
      <xdr:row>37</xdr:row>
      <xdr:rowOff>169273</xdr:rowOff>
    </xdr:to>
    <xdr:sp macro="" textlink="">
      <xdr:nvSpPr>
        <xdr:cNvPr id="86" name="楕円 85"/>
        <xdr:cNvSpPr/>
      </xdr:nvSpPr>
      <xdr:spPr>
        <a:xfrm>
          <a:off x="28575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160400</xdr:rowOff>
    </xdr:from>
    <xdr:ext cx="469744" cy="259045"/>
    <xdr:sp macro="" textlink="">
      <xdr:nvSpPr>
        <xdr:cNvPr id="87" name="テキスト ボックス 86"/>
        <xdr:cNvSpPr txBox="1"/>
      </xdr:nvSpPr>
      <xdr:spPr>
        <a:xfrm>
          <a:off x="2673428"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134620</xdr:rowOff>
    </xdr:from>
    <xdr:to>
      <xdr:col>10</xdr:col>
      <xdr:colOff>165100</xdr:colOff>
      <xdr:row>37</xdr:row>
      <xdr:rowOff>64770</xdr:rowOff>
    </xdr:to>
    <xdr:sp macro="" textlink="">
      <xdr:nvSpPr>
        <xdr:cNvPr id="88" name="楕円 87"/>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55897</xdr:rowOff>
    </xdr:from>
    <xdr:ext cx="469744" cy="259045"/>
    <xdr:sp macro="" textlink="">
      <xdr:nvSpPr>
        <xdr:cNvPr id="89" name="テキスト ボックス 88"/>
        <xdr:cNvSpPr txBox="1"/>
      </xdr:nvSpPr>
      <xdr:spPr>
        <a:xfrm>
          <a:off x="1784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152037</xdr:rowOff>
    </xdr:from>
    <xdr:to>
      <xdr:col>6</xdr:col>
      <xdr:colOff>38100</xdr:colOff>
      <xdr:row>37</xdr:row>
      <xdr:rowOff>82187</xdr:rowOff>
    </xdr:to>
    <xdr:sp macro="" textlink="">
      <xdr:nvSpPr>
        <xdr:cNvPr id="90" name="楕円 89"/>
        <xdr:cNvSpPr/>
      </xdr:nvSpPr>
      <xdr:spPr>
        <a:xfrm>
          <a:off x="1079500" y="63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73314</xdr:rowOff>
    </xdr:from>
    <xdr:ext cx="469744" cy="259045"/>
    <xdr:sp macro="" textlink="">
      <xdr:nvSpPr>
        <xdr:cNvPr id="91" name="テキスト ボックス 90"/>
        <xdr:cNvSpPr txBox="1"/>
      </xdr:nvSpPr>
      <xdr:spPr>
        <a:xfrm>
          <a:off x="895428"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81273</xdr:rowOff>
    </xdr:from>
    <xdr:to>
      <xdr:col>24</xdr:col>
      <xdr:colOff>63500</xdr:colOff>
      <xdr:row>58</xdr:row>
      <xdr:rowOff>90802</xdr:rowOff>
    </xdr:to>
    <xdr:cxnSp macro="">
      <xdr:nvCxnSpPr>
        <xdr:cNvPr id="120" name="直線コネクタ 119"/>
        <xdr:cNvCxnSpPr/>
      </xdr:nvCxnSpPr>
      <xdr:spPr>
        <a:xfrm flipV="1">
          <a:off x="3797300" y="10025373"/>
          <a:ext cx="8382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90802</xdr:rowOff>
    </xdr:from>
    <xdr:to>
      <xdr:col>19</xdr:col>
      <xdr:colOff>177800</xdr:colOff>
      <xdr:row>58</xdr:row>
      <xdr:rowOff>91305</xdr:rowOff>
    </xdr:to>
    <xdr:cxnSp macro="">
      <xdr:nvCxnSpPr>
        <xdr:cNvPr id="123" name="直線コネクタ 122"/>
        <xdr:cNvCxnSpPr/>
      </xdr:nvCxnSpPr>
      <xdr:spPr>
        <a:xfrm flipV="1">
          <a:off x="2908300" y="1003490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76572</xdr:rowOff>
    </xdr:from>
    <xdr:to>
      <xdr:col>15</xdr:col>
      <xdr:colOff>50800</xdr:colOff>
      <xdr:row>58</xdr:row>
      <xdr:rowOff>91305</xdr:rowOff>
    </xdr:to>
    <xdr:cxnSp macro="">
      <xdr:nvCxnSpPr>
        <xdr:cNvPr id="126" name="直線コネクタ 125"/>
        <xdr:cNvCxnSpPr/>
      </xdr:nvCxnSpPr>
      <xdr:spPr>
        <a:xfrm>
          <a:off x="2019300" y="10020672"/>
          <a:ext cx="889000" cy="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76572</xdr:rowOff>
    </xdr:from>
    <xdr:to>
      <xdr:col>10</xdr:col>
      <xdr:colOff>114300</xdr:colOff>
      <xdr:row>58</xdr:row>
      <xdr:rowOff>78599</xdr:rowOff>
    </xdr:to>
    <xdr:cxnSp macro="">
      <xdr:nvCxnSpPr>
        <xdr:cNvPr id="129" name="直線コネクタ 128"/>
        <xdr:cNvCxnSpPr/>
      </xdr:nvCxnSpPr>
      <xdr:spPr>
        <a:xfrm flipV="1">
          <a:off x="1130300" y="10020672"/>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30473</xdr:rowOff>
    </xdr:from>
    <xdr:to>
      <xdr:col>24</xdr:col>
      <xdr:colOff>114300</xdr:colOff>
      <xdr:row>58</xdr:row>
      <xdr:rowOff>132073</xdr:rowOff>
    </xdr:to>
    <xdr:sp macro="" textlink="">
      <xdr:nvSpPr>
        <xdr:cNvPr id="139" name="楕円 138"/>
        <xdr:cNvSpPr/>
      </xdr:nvSpPr>
      <xdr:spPr>
        <a:xfrm>
          <a:off x="4584700" y="99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116850</xdr:rowOff>
    </xdr:from>
    <xdr:ext cx="534377" cy="259045"/>
    <xdr:sp macro="" textlink="">
      <xdr:nvSpPr>
        <xdr:cNvPr id="140" name="総務費該当値テキスト"/>
        <xdr:cNvSpPr txBox="1"/>
      </xdr:nvSpPr>
      <xdr:spPr>
        <a:xfrm>
          <a:off x="4686300" y="98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40002</xdr:rowOff>
    </xdr:from>
    <xdr:to>
      <xdr:col>20</xdr:col>
      <xdr:colOff>38100</xdr:colOff>
      <xdr:row>58</xdr:row>
      <xdr:rowOff>141602</xdr:rowOff>
    </xdr:to>
    <xdr:sp macro="" textlink="">
      <xdr:nvSpPr>
        <xdr:cNvPr id="141" name="楕円 140"/>
        <xdr:cNvSpPr/>
      </xdr:nvSpPr>
      <xdr:spPr>
        <a:xfrm>
          <a:off x="3746500" y="998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132729</xdr:rowOff>
    </xdr:from>
    <xdr:ext cx="534377" cy="259045"/>
    <xdr:sp macro="" textlink="">
      <xdr:nvSpPr>
        <xdr:cNvPr id="142" name="テキスト ボックス 141"/>
        <xdr:cNvSpPr txBox="1"/>
      </xdr:nvSpPr>
      <xdr:spPr>
        <a:xfrm>
          <a:off x="3530111" y="100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40505</xdr:rowOff>
    </xdr:from>
    <xdr:to>
      <xdr:col>15</xdr:col>
      <xdr:colOff>101600</xdr:colOff>
      <xdr:row>58</xdr:row>
      <xdr:rowOff>142105</xdr:rowOff>
    </xdr:to>
    <xdr:sp macro="" textlink="">
      <xdr:nvSpPr>
        <xdr:cNvPr id="143" name="楕円 142"/>
        <xdr:cNvSpPr/>
      </xdr:nvSpPr>
      <xdr:spPr>
        <a:xfrm>
          <a:off x="2857500" y="99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133232</xdr:rowOff>
    </xdr:from>
    <xdr:ext cx="534377" cy="259045"/>
    <xdr:sp macro="" textlink="">
      <xdr:nvSpPr>
        <xdr:cNvPr id="144" name="テキスト ボックス 143"/>
        <xdr:cNvSpPr txBox="1"/>
      </xdr:nvSpPr>
      <xdr:spPr>
        <a:xfrm>
          <a:off x="2641111" y="1007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25772</xdr:rowOff>
    </xdr:from>
    <xdr:to>
      <xdr:col>10</xdr:col>
      <xdr:colOff>165100</xdr:colOff>
      <xdr:row>58</xdr:row>
      <xdr:rowOff>127372</xdr:rowOff>
    </xdr:to>
    <xdr:sp macro="" textlink="">
      <xdr:nvSpPr>
        <xdr:cNvPr id="145" name="楕円 144"/>
        <xdr:cNvSpPr/>
      </xdr:nvSpPr>
      <xdr:spPr>
        <a:xfrm>
          <a:off x="1968500" y="99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118499</xdr:rowOff>
    </xdr:from>
    <xdr:ext cx="534377" cy="259045"/>
    <xdr:sp macro="" textlink="">
      <xdr:nvSpPr>
        <xdr:cNvPr id="146" name="テキスト ボックス 145"/>
        <xdr:cNvSpPr txBox="1"/>
      </xdr:nvSpPr>
      <xdr:spPr>
        <a:xfrm>
          <a:off x="1752111" y="1006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27799</xdr:rowOff>
    </xdr:from>
    <xdr:to>
      <xdr:col>6</xdr:col>
      <xdr:colOff>38100</xdr:colOff>
      <xdr:row>58</xdr:row>
      <xdr:rowOff>129399</xdr:rowOff>
    </xdr:to>
    <xdr:sp macro="" textlink="">
      <xdr:nvSpPr>
        <xdr:cNvPr id="147" name="楕円 146"/>
        <xdr:cNvSpPr/>
      </xdr:nvSpPr>
      <xdr:spPr>
        <a:xfrm>
          <a:off x="1079500" y="99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120526</xdr:rowOff>
    </xdr:from>
    <xdr:ext cx="534377" cy="259045"/>
    <xdr:sp macro="" textlink="">
      <xdr:nvSpPr>
        <xdr:cNvPr id="148" name="テキスト ボックス 147"/>
        <xdr:cNvSpPr txBox="1"/>
      </xdr:nvSpPr>
      <xdr:spPr>
        <a:xfrm>
          <a:off x="863111" y="100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42202</xdr:rowOff>
    </xdr:from>
    <xdr:to>
      <xdr:col>24</xdr:col>
      <xdr:colOff>63500</xdr:colOff>
      <xdr:row>74</xdr:row>
      <xdr:rowOff>102476</xdr:rowOff>
    </xdr:to>
    <xdr:cxnSp macro="">
      <xdr:nvCxnSpPr>
        <xdr:cNvPr id="178" name="直線コネクタ 177"/>
        <xdr:cNvCxnSpPr/>
      </xdr:nvCxnSpPr>
      <xdr:spPr>
        <a:xfrm>
          <a:off x="3797300" y="12729502"/>
          <a:ext cx="8382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42202</xdr:rowOff>
    </xdr:from>
    <xdr:to>
      <xdr:col>19</xdr:col>
      <xdr:colOff>177800</xdr:colOff>
      <xdr:row>75</xdr:row>
      <xdr:rowOff>59062</xdr:rowOff>
    </xdr:to>
    <xdr:cxnSp macro="">
      <xdr:nvCxnSpPr>
        <xdr:cNvPr id="181" name="直線コネクタ 180"/>
        <xdr:cNvCxnSpPr/>
      </xdr:nvCxnSpPr>
      <xdr:spPr>
        <a:xfrm flipV="1">
          <a:off x="2908300" y="12729502"/>
          <a:ext cx="889000" cy="18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37782</xdr:rowOff>
    </xdr:from>
    <xdr:to>
      <xdr:col>15</xdr:col>
      <xdr:colOff>50800</xdr:colOff>
      <xdr:row>75</xdr:row>
      <xdr:rowOff>59062</xdr:rowOff>
    </xdr:to>
    <xdr:cxnSp macro="">
      <xdr:nvCxnSpPr>
        <xdr:cNvPr id="184" name="直線コネクタ 183"/>
        <xdr:cNvCxnSpPr/>
      </xdr:nvCxnSpPr>
      <xdr:spPr>
        <a:xfrm>
          <a:off x="2019300" y="12896532"/>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37782</xdr:rowOff>
    </xdr:from>
    <xdr:to>
      <xdr:col>10</xdr:col>
      <xdr:colOff>114300</xdr:colOff>
      <xdr:row>75</xdr:row>
      <xdr:rowOff>106115</xdr:rowOff>
    </xdr:to>
    <xdr:cxnSp macro="">
      <xdr:nvCxnSpPr>
        <xdr:cNvPr id="187" name="直線コネクタ 186"/>
        <xdr:cNvCxnSpPr/>
      </xdr:nvCxnSpPr>
      <xdr:spPr>
        <a:xfrm flipV="1">
          <a:off x="1130300" y="12896532"/>
          <a:ext cx="889000" cy="6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51676</xdr:rowOff>
    </xdr:from>
    <xdr:to>
      <xdr:col>24</xdr:col>
      <xdr:colOff>114300</xdr:colOff>
      <xdr:row>74</xdr:row>
      <xdr:rowOff>153276</xdr:rowOff>
    </xdr:to>
    <xdr:sp macro="" textlink="">
      <xdr:nvSpPr>
        <xdr:cNvPr id="197" name="楕円 196"/>
        <xdr:cNvSpPr/>
      </xdr:nvSpPr>
      <xdr:spPr>
        <a:xfrm>
          <a:off x="4584700" y="127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74553</xdr:rowOff>
    </xdr:from>
    <xdr:ext cx="599010" cy="259045"/>
    <xdr:sp macro="" textlink="">
      <xdr:nvSpPr>
        <xdr:cNvPr id="198" name="民生費該当値テキスト"/>
        <xdr:cNvSpPr txBox="1"/>
      </xdr:nvSpPr>
      <xdr:spPr>
        <a:xfrm>
          <a:off x="4686300" y="1259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162852</xdr:rowOff>
    </xdr:from>
    <xdr:to>
      <xdr:col>20</xdr:col>
      <xdr:colOff>38100</xdr:colOff>
      <xdr:row>74</xdr:row>
      <xdr:rowOff>93002</xdr:rowOff>
    </xdr:to>
    <xdr:sp macro="" textlink="">
      <xdr:nvSpPr>
        <xdr:cNvPr id="199" name="楕円 198"/>
        <xdr:cNvSpPr/>
      </xdr:nvSpPr>
      <xdr:spPr>
        <a:xfrm>
          <a:off x="3746500" y="12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109529</xdr:rowOff>
    </xdr:from>
    <xdr:ext cx="599010" cy="259045"/>
    <xdr:sp macro="" textlink="">
      <xdr:nvSpPr>
        <xdr:cNvPr id="200" name="テキスト ボックス 199"/>
        <xdr:cNvSpPr txBox="1"/>
      </xdr:nvSpPr>
      <xdr:spPr>
        <a:xfrm>
          <a:off x="3497795" y="1245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8262</xdr:rowOff>
    </xdr:from>
    <xdr:to>
      <xdr:col>15</xdr:col>
      <xdr:colOff>101600</xdr:colOff>
      <xdr:row>75</xdr:row>
      <xdr:rowOff>109862</xdr:rowOff>
    </xdr:to>
    <xdr:sp macro="" textlink="">
      <xdr:nvSpPr>
        <xdr:cNvPr id="201" name="楕円 200"/>
        <xdr:cNvSpPr/>
      </xdr:nvSpPr>
      <xdr:spPr>
        <a:xfrm>
          <a:off x="2857500" y="128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126389</xdr:rowOff>
    </xdr:from>
    <xdr:ext cx="599010" cy="259045"/>
    <xdr:sp macro="" textlink="">
      <xdr:nvSpPr>
        <xdr:cNvPr id="202" name="テキスト ボックス 201"/>
        <xdr:cNvSpPr txBox="1"/>
      </xdr:nvSpPr>
      <xdr:spPr>
        <a:xfrm>
          <a:off x="2608795" y="1264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158432</xdr:rowOff>
    </xdr:from>
    <xdr:to>
      <xdr:col>10</xdr:col>
      <xdr:colOff>165100</xdr:colOff>
      <xdr:row>75</xdr:row>
      <xdr:rowOff>88582</xdr:rowOff>
    </xdr:to>
    <xdr:sp macro="" textlink="">
      <xdr:nvSpPr>
        <xdr:cNvPr id="203" name="楕円 202"/>
        <xdr:cNvSpPr/>
      </xdr:nvSpPr>
      <xdr:spPr>
        <a:xfrm>
          <a:off x="1968500" y="12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105109</xdr:rowOff>
    </xdr:from>
    <xdr:ext cx="599010" cy="259045"/>
    <xdr:sp macro="" textlink="">
      <xdr:nvSpPr>
        <xdr:cNvPr id="204" name="テキスト ボックス 203"/>
        <xdr:cNvSpPr txBox="1"/>
      </xdr:nvSpPr>
      <xdr:spPr>
        <a:xfrm>
          <a:off x="1719795" y="1262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55315</xdr:rowOff>
    </xdr:from>
    <xdr:to>
      <xdr:col>6</xdr:col>
      <xdr:colOff>38100</xdr:colOff>
      <xdr:row>75</xdr:row>
      <xdr:rowOff>156914</xdr:rowOff>
    </xdr:to>
    <xdr:sp macro="" textlink="">
      <xdr:nvSpPr>
        <xdr:cNvPr id="205" name="楕円 204"/>
        <xdr:cNvSpPr/>
      </xdr:nvSpPr>
      <xdr:spPr>
        <a:xfrm>
          <a:off x="1079500" y="12914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1992</xdr:rowOff>
    </xdr:from>
    <xdr:ext cx="599010" cy="259045"/>
    <xdr:sp macro="" textlink="">
      <xdr:nvSpPr>
        <xdr:cNvPr id="206" name="テキスト ボックス 205"/>
        <xdr:cNvSpPr txBox="1"/>
      </xdr:nvSpPr>
      <xdr:spPr>
        <a:xfrm>
          <a:off x="830795" y="1268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26347</xdr:rowOff>
    </xdr:from>
    <xdr:to>
      <xdr:col>24</xdr:col>
      <xdr:colOff>63500</xdr:colOff>
      <xdr:row>99</xdr:row>
      <xdr:rowOff>31049</xdr:rowOff>
    </xdr:to>
    <xdr:cxnSp macro="">
      <xdr:nvCxnSpPr>
        <xdr:cNvPr id="238" name="直線コネクタ 237"/>
        <xdr:cNvCxnSpPr/>
      </xdr:nvCxnSpPr>
      <xdr:spPr>
        <a:xfrm flipV="1">
          <a:off x="3797300" y="16999897"/>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6166</xdr:rowOff>
    </xdr:from>
    <xdr:to>
      <xdr:col>19</xdr:col>
      <xdr:colOff>177800</xdr:colOff>
      <xdr:row>99</xdr:row>
      <xdr:rowOff>31049</xdr:rowOff>
    </xdr:to>
    <xdr:cxnSp macro="">
      <xdr:nvCxnSpPr>
        <xdr:cNvPr id="241" name="直線コネクタ 240"/>
        <xdr:cNvCxnSpPr/>
      </xdr:nvCxnSpPr>
      <xdr:spPr>
        <a:xfrm>
          <a:off x="2908300" y="16979716"/>
          <a:ext cx="889000" cy="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6166</xdr:rowOff>
    </xdr:from>
    <xdr:to>
      <xdr:col>15</xdr:col>
      <xdr:colOff>50800</xdr:colOff>
      <xdr:row>99</xdr:row>
      <xdr:rowOff>25237</xdr:rowOff>
    </xdr:to>
    <xdr:cxnSp macro="">
      <xdr:nvCxnSpPr>
        <xdr:cNvPr id="244" name="直線コネクタ 243"/>
        <xdr:cNvCxnSpPr/>
      </xdr:nvCxnSpPr>
      <xdr:spPr>
        <a:xfrm flipV="1">
          <a:off x="2019300" y="16979716"/>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25237</xdr:rowOff>
    </xdr:from>
    <xdr:to>
      <xdr:col>10</xdr:col>
      <xdr:colOff>114300</xdr:colOff>
      <xdr:row>99</xdr:row>
      <xdr:rowOff>27947</xdr:rowOff>
    </xdr:to>
    <xdr:cxnSp macro="">
      <xdr:nvCxnSpPr>
        <xdr:cNvPr id="247" name="直線コネクタ 246"/>
        <xdr:cNvCxnSpPr/>
      </xdr:nvCxnSpPr>
      <xdr:spPr>
        <a:xfrm flipV="1">
          <a:off x="1130300" y="16998787"/>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146997</xdr:rowOff>
    </xdr:from>
    <xdr:to>
      <xdr:col>24</xdr:col>
      <xdr:colOff>114300</xdr:colOff>
      <xdr:row>99</xdr:row>
      <xdr:rowOff>77147</xdr:rowOff>
    </xdr:to>
    <xdr:sp macro="" textlink="">
      <xdr:nvSpPr>
        <xdr:cNvPr id="257" name="楕円 256"/>
        <xdr:cNvSpPr/>
      </xdr:nvSpPr>
      <xdr:spPr>
        <a:xfrm>
          <a:off x="4584700" y="169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61924</xdr:rowOff>
    </xdr:from>
    <xdr:ext cx="534377" cy="259045"/>
    <xdr:sp macro="" textlink="">
      <xdr:nvSpPr>
        <xdr:cNvPr id="258" name="衛生費該当値テキスト"/>
        <xdr:cNvSpPr txBox="1"/>
      </xdr:nvSpPr>
      <xdr:spPr>
        <a:xfrm>
          <a:off x="4686300" y="1686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151699</xdr:rowOff>
    </xdr:from>
    <xdr:to>
      <xdr:col>20</xdr:col>
      <xdr:colOff>38100</xdr:colOff>
      <xdr:row>99</xdr:row>
      <xdr:rowOff>81849</xdr:rowOff>
    </xdr:to>
    <xdr:sp macro="" textlink="">
      <xdr:nvSpPr>
        <xdr:cNvPr id="259" name="楕円 258"/>
        <xdr:cNvSpPr/>
      </xdr:nvSpPr>
      <xdr:spPr>
        <a:xfrm>
          <a:off x="3746500" y="169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72976</xdr:rowOff>
    </xdr:from>
    <xdr:ext cx="534377" cy="259045"/>
    <xdr:sp macro="" textlink="">
      <xdr:nvSpPr>
        <xdr:cNvPr id="260" name="テキスト ボックス 259"/>
        <xdr:cNvSpPr txBox="1"/>
      </xdr:nvSpPr>
      <xdr:spPr>
        <a:xfrm>
          <a:off x="3530111" y="170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126816</xdr:rowOff>
    </xdr:from>
    <xdr:to>
      <xdr:col>15</xdr:col>
      <xdr:colOff>101600</xdr:colOff>
      <xdr:row>99</xdr:row>
      <xdr:rowOff>56966</xdr:rowOff>
    </xdr:to>
    <xdr:sp macro="" textlink="">
      <xdr:nvSpPr>
        <xdr:cNvPr id="261" name="楕円 260"/>
        <xdr:cNvSpPr/>
      </xdr:nvSpPr>
      <xdr:spPr>
        <a:xfrm>
          <a:off x="2857500" y="169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48093</xdr:rowOff>
    </xdr:from>
    <xdr:ext cx="534377" cy="259045"/>
    <xdr:sp macro="" textlink="">
      <xdr:nvSpPr>
        <xdr:cNvPr id="262" name="テキスト ボックス 261"/>
        <xdr:cNvSpPr txBox="1"/>
      </xdr:nvSpPr>
      <xdr:spPr>
        <a:xfrm>
          <a:off x="2641111" y="170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145887</xdr:rowOff>
    </xdr:from>
    <xdr:to>
      <xdr:col>10</xdr:col>
      <xdr:colOff>165100</xdr:colOff>
      <xdr:row>99</xdr:row>
      <xdr:rowOff>76037</xdr:rowOff>
    </xdr:to>
    <xdr:sp macro="" textlink="">
      <xdr:nvSpPr>
        <xdr:cNvPr id="263" name="楕円 262"/>
        <xdr:cNvSpPr/>
      </xdr:nvSpPr>
      <xdr:spPr>
        <a:xfrm>
          <a:off x="1968500" y="169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67164</xdr:rowOff>
    </xdr:from>
    <xdr:ext cx="534377" cy="259045"/>
    <xdr:sp macro="" textlink="">
      <xdr:nvSpPr>
        <xdr:cNvPr id="264" name="テキスト ボックス 263"/>
        <xdr:cNvSpPr txBox="1"/>
      </xdr:nvSpPr>
      <xdr:spPr>
        <a:xfrm>
          <a:off x="1752111" y="1704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148597</xdr:rowOff>
    </xdr:from>
    <xdr:to>
      <xdr:col>6</xdr:col>
      <xdr:colOff>38100</xdr:colOff>
      <xdr:row>99</xdr:row>
      <xdr:rowOff>78747</xdr:rowOff>
    </xdr:to>
    <xdr:sp macro="" textlink="">
      <xdr:nvSpPr>
        <xdr:cNvPr id="265" name="楕円 264"/>
        <xdr:cNvSpPr/>
      </xdr:nvSpPr>
      <xdr:spPr>
        <a:xfrm>
          <a:off x="1079500" y="169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69874</xdr:rowOff>
    </xdr:from>
    <xdr:ext cx="534377" cy="259045"/>
    <xdr:sp macro="" textlink="">
      <xdr:nvSpPr>
        <xdr:cNvPr id="266" name="テキスト ボックス 265"/>
        <xdr:cNvSpPr txBox="1"/>
      </xdr:nvSpPr>
      <xdr:spPr>
        <a:xfrm>
          <a:off x="863111" y="170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35230</xdr:rowOff>
    </xdr:from>
    <xdr:to>
      <xdr:col>55</xdr:col>
      <xdr:colOff>0</xdr:colOff>
      <xdr:row>39</xdr:row>
      <xdr:rowOff>35306</xdr:rowOff>
    </xdr:to>
    <xdr:cxnSp macro="">
      <xdr:nvCxnSpPr>
        <xdr:cNvPr id="295" name="直線コネクタ 294"/>
        <xdr:cNvCxnSpPr/>
      </xdr:nvCxnSpPr>
      <xdr:spPr>
        <a:xfrm flipV="1">
          <a:off x="9639300" y="6721780"/>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35306</xdr:rowOff>
    </xdr:from>
    <xdr:to>
      <xdr:col>50</xdr:col>
      <xdr:colOff>114300</xdr:colOff>
      <xdr:row>39</xdr:row>
      <xdr:rowOff>35458</xdr:rowOff>
    </xdr:to>
    <xdr:cxnSp macro="">
      <xdr:nvCxnSpPr>
        <xdr:cNvPr id="298" name="直線コネクタ 297"/>
        <xdr:cNvCxnSpPr/>
      </xdr:nvCxnSpPr>
      <xdr:spPr>
        <a:xfrm flipV="1">
          <a:off x="8750300" y="672185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35306</xdr:rowOff>
    </xdr:from>
    <xdr:to>
      <xdr:col>45</xdr:col>
      <xdr:colOff>177800</xdr:colOff>
      <xdr:row>39</xdr:row>
      <xdr:rowOff>35458</xdr:rowOff>
    </xdr:to>
    <xdr:cxnSp macro="">
      <xdr:nvCxnSpPr>
        <xdr:cNvPr id="301" name="直線コネクタ 300"/>
        <xdr:cNvCxnSpPr/>
      </xdr:nvCxnSpPr>
      <xdr:spPr>
        <a:xfrm>
          <a:off x="7861300" y="672185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34696</xdr:rowOff>
    </xdr:from>
    <xdr:to>
      <xdr:col>41</xdr:col>
      <xdr:colOff>50800</xdr:colOff>
      <xdr:row>39</xdr:row>
      <xdr:rowOff>35306</xdr:rowOff>
    </xdr:to>
    <xdr:cxnSp macro="">
      <xdr:nvCxnSpPr>
        <xdr:cNvPr id="304" name="直線コネクタ 303"/>
        <xdr:cNvCxnSpPr/>
      </xdr:nvCxnSpPr>
      <xdr:spPr>
        <a:xfrm>
          <a:off x="6972300" y="672124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155880</xdr:rowOff>
    </xdr:from>
    <xdr:to>
      <xdr:col>55</xdr:col>
      <xdr:colOff>50800</xdr:colOff>
      <xdr:row>39</xdr:row>
      <xdr:rowOff>86030</xdr:rowOff>
    </xdr:to>
    <xdr:sp macro="" textlink="">
      <xdr:nvSpPr>
        <xdr:cNvPr id="314" name="楕円 313"/>
        <xdr:cNvSpPr/>
      </xdr:nvSpPr>
      <xdr:spPr>
        <a:xfrm>
          <a:off x="104267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70807</xdr:rowOff>
    </xdr:from>
    <xdr:ext cx="378565" cy="259045"/>
    <xdr:sp macro="" textlink="">
      <xdr:nvSpPr>
        <xdr:cNvPr id="315" name="労働費該当値テキスト"/>
        <xdr:cNvSpPr txBox="1"/>
      </xdr:nvSpPr>
      <xdr:spPr>
        <a:xfrm>
          <a:off x="10528300" y="658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155956</xdr:rowOff>
    </xdr:from>
    <xdr:to>
      <xdr:col>50</xdr:col>
      <xdr:colOff>165100</xdr:colOff>
      <xdr:row>39</xdr:row>
      <xdr:rowOff>86106</xdr:rowOff>
    </xdr:to>
    <xdr:sp macro="" textlink="">
      <xdr:nvSpPr>
        <xdr:cNvPr id="316" name="楕円 315"/>
        <xdr:cNvSpPr/>
      </xdr:nvSpPr>
      <xdr:spPr>
        <a:xfrm>
          <a:off x="9588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77233</xdr:rowOff>
    </xdr:from>
    <xdr:ext cx="378565" cy="259045"/>
    <xdr:sp macro="" textlink="">
      <xdr:nvSpPr>
        <xdr:cNvPr id="317" name="テキスト ボックス 316"/>
        <xdr:cNvSpPr txBox="1"/>
      </xdr:nvSpPr>
      <xdr:spPr>
        <a:xfrm>
          <a:off x="9450017" y="676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156108</xdr:rowOff>
    </xdr:from>
    <xdr:to>
      <xdr:col>46</xdr:col>
      <xdr:colOff>38100</xdr:colOff>
      <xdr:row>39</xdr:row>
      <xdr:rowOff>86258</xdr:rowOff>
    </xdr:to>
    <xdr:sp macro="" textlink="">
      <xdr:nvSpPr>
        <xdr:cNvPr id="318" name="楕円 317"/>
        <xdr:cNvSpPr/>
      </xdr:nvSpPr>
      <xdr:spPr>
        <a:xfrm>
          <a:off x="8699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77385</xdr:rowOff>
    </xdr:from>
    <xdr:ext cx="378565" cy="259045"/>
    <xdr:sp macro="" textlink="">
      <xdr:nvSpPr>
        <xdr:cNvPr id="319" name="テキスト ボックス 318"/>
        <xdr:cNvSpPr txBox="1"/>
      </xdr:nvSpPr>
      <xdr:spPr>
        <a:xfrm>
          <a:off x="8561017" y="6763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155956</xdr:rowOff>
    </xdr:from>
    <xdr:to>
      <xdr:col>41</xdr:col>
      <xdr:colOff>101600</xdr:colOff>
      <xdr:row>39</xdr:row>
      <xdr:rowOff>86106</xdr:rowOff>
    </xdr:to>
    <xdr:sp macro="" textlink="">
      <xdr:nvSpPr>
        <xdr:cNvPr id="320" name="楕円 319"/>
        <xdr:cNvSpPr/>
      </xdr:nvSpPr>
      <xdr:spPr>
        <a:xfrm>
          <a:off x="7810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77233</xdr:rowOff>
    </xdr:from>
    <xdr:ext cx="378565" cy="259045"/>
    <xdr:sp macro="" textlink="">
      <xdr:nvSpPr>
        <xdr:cNvPr id="321" name="テキスト ボックス 320"/>
        <xdr:cNvSpPr txBox="1"/>
      </xdr:nvSpPr>
      <xdr:spPr>
        <a:xfrm>
          <a:off x="7672017" y="676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155346</xdr:rowOff>
    </xdr:from>
    <xdr:to>
      <xdr:col>36</xdr:col>
      <xdr:colOff>165100</xdr:colOff>
      <xdr:row>39</xdr:row>
      <xdr:rowOff>85496</xdr:rowOff>
    </xdr:to>
    <xdr:sp macro="" textlink="">
      <xdr:nvSpPr>
        <xdr:cNvPr id="322" name="楕円 321"/>
        <xdr:cNvSpPr/>
      </xdr:nvSpPr>
      <xdr:spPr>
        <a:xfrm>
          <a:off x="6921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76623</xdr:rowOff>
    </xdr:from>
    <xdr:ext cx="378565" cy="259045"/>
    <xdr:sp macro="" textlink="">
      <xdr:nvSpPr>
        <xdr:cNvPr id="323" name="テキスト ボックス 322"/>
        <xdr:cNvSpPr txBox="1"/>
      </xdr:nvSpPr>
      <xdr:spPr>
        <a:xfrm>
          <a:off x="6783017" y="676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5707</xdr:rowOff>
    </xdr:from>
    <xdr:to>
      <xdr:col>55</xdr:col>
      <xdr:colOff>0</xdr:colOff>
      <xdr:row>58</xdr:row>
      <xdr:rowOff>6753</xdr:rowOff>
    </xdr:to>
    <xdr:cxnSp macro="">
      <xdr:nvCxnSpPr>
        <xdr:cNvPr id="354" name="直線コネクタ 353"/>
        <xdr:cNvCxnSpPr/>
      </xdr:nvCxnSpPr>
      <xdr:spPr>
        <a:xfrm flipV="1">
          <a:off x="9639300" y="9949807"/>
          <a:ext cx="8382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6753</xdr:rowOff>
    </xdr:from>
    <xdr:to>
      <xdr:col>50</xdr:col>
      <xdr:colOff>114300</xdr:colOff>
      <xdr:row>58</xdr:row>
      <xdr:rowOff>14133</xdr:rowOff>
    </xdr:to>
    <xdr:cxnSp macro="">
      <xdr:nvCxnSpPr>
        <xdr:cNvPr id="357" name="直線コネクタ 356"/>
        <xdr:cNvCxnSpPr/>
      </xdr:nvCxnSpPr>
      <xdr:spPr>
        <a:xfrm flipV="1">
          <a:off x="8750300" y="9950853"/>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59" name="テキスト ボックス 358"/>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14133</xdr:rowOff>
    </xdr:from>
    <xdr:to>
      <xdr:col>45</xdr:col>
      <xdr:colOff>177800</xdr:colOff>
      <xdr:row>58</xdr:row>
      <xdr:rowOff>23114</xdr:rowOff>
    </xdr:to>
    <xdr:cxnSp macro="">
      <xdr:nvCxnSpPr>
        <xdr:cNvPr id="360" name="直線コネクタ 359"/>
        <xdr:cNvCxnSpPr/>
      </xdr:nvCxnSpPr>
      <xdr:spPr>
        <a:xfrm flipV="1">
          <a:off x="7861300" y="995823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12566</xdr:rowOff>
    </xdr:from>
    <xdr:to>
      <xdr:col>41</xdr:col>
      <xdr:colOff>50800</xdr:colOff>
      <xdr:row>58</xdr:row>
      <xdr:rowOff>23114</xdr:rowOff>
    </xdr:to>
    <xdr:cxnSp macro="">
      <xdr:nvCxnSpPr>
        <xdr:cNvPr id="363" name="直線コネクタ 362"/>
        <xdr:cNvCxnSpPr/>
      </xdr:nvCxnSpPr>
      <xdr:spPr>
        <a:xfrm>
          <a:off x="6972300" y="9956666"/>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126357</xdr:rowOff>
    </xdr:from>
    <xdr:to>
      <xdr:col>55</xdr:col>
      <xdr:colOff>50800</xdr:colOff>
      <xdr:row>58</xdr:row>
      <xdr:rowOff>56507</xdr:rowOff>
    </xdr:to>
    <xdr:sp macro="" textlink="">
      <xdr:nvSpPr>
        <xdr:cNvPr id="373" name="楕円 372"/>
        <xdr:cNvSpPr/>
      </xdr:nvSpPr>
      <xdr:spPr>
        <a:xfrm>
          <a:off x="10426700" y="98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104784</xdr:rowOff>
    </xdr:from>
    <xdr:ext cx="469744" cy="259045"/>
    <xdr:sp macro="" textlink="">
      <xdr:nvSpPr>
        <xdr:cNvPr id="374" name="農林水産業費該当値テキスト"/>
        <xdr:cNvSpPr txBox="1"/>
      </xdr:nvSpPr>
      <xdr:spPr>
        <a:xfrm>
          <a:off x="10528300" y="987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127403</xdr:rowOff>
    </xdr:from>
    <xdr:to>
      <xdr:col>50</xdr:col>
      <xdr:colOff>165100</xdr:colOff>
      <xdr:row>58</xdr:row>
      <xdr:rowOff>57553</xdr:rowOff>
    </xdr:to>
    <xdr:sp macro="" textlink="">
      <xdr:nvSpPr>
        <xdr:cNvPr id="375" name="楕円 374"/>
        <xdr:cNvSpPr/>
      </xdr:nvSpPr>
      <xdr:spPr>
        <a:xfrm>
          <a:off x="9588500" y="99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74080</xdr:rowOff>
    </xdr:from>
    <xdr:ext cx="469744" cy="259045"/>
    <xdr:sp macro="" textlink="">
      <xdr:nvSpPr>
        <xdr:cNvPr id="376" name="テキスト ボックス 375"/>
        <xdr:cNvSpPr txBox="1"/>
      </xdr:nvSpPr>
      <xdr:spPr>
        <a:xfrm>
          <a:off x="9404428" y="967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134783</xdr:rowOff>
    </xdr:from>
    <xdr:to>
      <xdr:col>46</xdr:col>
      <xdr:colOff>38100</xdr:colOff>
      <xdr:row>58</xdr:row>
      <xdr:rowOff>64933</xdr:rowOff>
    </xdr:to>
    <xdr:sp macro="" textlink="">
      <xdr:nvSpPr>
        <xdr:cNvPr id="377" name="楕円 376"/>
        <xdr:cNvSpPr/>
      </xdr:nvSpPr>
      <xdr:spPr>
        <a:xfrm>
          <a:off x="8699500" y="99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81460</xdr:rowOff>
    </xdr:from>
    <xdr:ext cx="469744" cy="259045"/>
    <xdr:sp macro="" textlink="">
      <xdr:nvSpPr>
        <xdr:cNvPr id="378" name="テキスト ボックス 377"/>
        <xdr:cNvSpPr txBox="1"/>
      </xdr:nvSpPr>
      <xdr:spPr>
        <a:xfrm>
          <a:off x="8515428" y="968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143764</xdr:rowOff>
    </xdr:from>
    <xdr:to>
      <xdr:col>41</xdr:col>
      <xdr:colOff>101600</xdr:colOff>
      <xdr:row>58</xdr:row>
      <xdr:rowOff>73914</xdr:rowOff>
    </xdr:to>
    <xdr:sp macro="" textlink="">
      <xdr:nvSpPr>
        <xdr:cNvPr id="379" name="楕円 378"/>
        <xdr:cNvSpPr/>
      </xdr:nvSpPr>
      <xdr:spPr>
        <a:xfrm>
          <a:off x="7810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65041</xdr:rowOff>
    </xdr:from>
    <xdr:ext cx="469744" cy="259045"/>
    <xdr:sp macro="" textlink="">
      <xdr:nvSpPr>
        <xdr:cNvPr id="380" name="テキスト ボックス 379"/>
        <xdr:cNvSpPr txBox="1"/>
      </xdr:nvSpPr>
      <xdr:spPr>
        <a:xfrm>
          <a:off x="7626428"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133216</xdr:rowOff>
    </xdr:from>
    <xdr:to>
      <xdr:col>36</xdr:col>
      <xdr:colOff>165100</xdr:colOff>
      <xdr:row>58</xdr:row>
      <xdr:rowOff>63366</xdr:rowOff>
    </xdr:to>
    <xdr:sp macro="" textlink="">
      <xdr:nvSpPr>
        <xdr:cNvPr id="381" name="楕円 380"/>
        <xdr:cNvSpPr/>
      </xdr:nvSpPr>
      <xdr:spPr>
        <a:xfrm>
          <a:off x="6921500" y="990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79893</xdr:rowOff>
    </xdr:from>
    <xdr:ext cx="469744" cy="259045"/>
    <xdr:sp macro="" textlink="">
      <xdr:nvSpPr>
        <xdr:cNvPr id="382" name="テキスト ボックス 381"/>
        <xdr:cNvSpPr txBox="1"/>
      </xdr:nvSpPr>
      <xdr:spPr>
        <a:xfrm>
          <a:off x="6737428" y="96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141346</xdr:rowOff>
    </xdr:from>
    <xdr:to>
      <xdr:col>55</xdr:col>
      <xdr:colOff>0</xdr:colOff>
      <xdr:row>77</xdr:row>
      <xdr:rowOff>35001</xdr:rowOff>
    </xdr:to>
    <xdr:cxnSp macro="">
      <xdr:nvCxnSpPr>
        <xdr:cNvPr id="409" name="直線コネクタ 408"/>
        <xdr:cNvCxnSpPr/>
      </xdr:nvCxnSpPr>
      <xdr:spPr>
        <a:xfrm flipV="1">
          <a:off x="9639300" y="13171546"/>
          <a:ext cx="8382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11547</xdr:rowOff>
    </xdr:from>
    <xdr:to>
      <xdr:col>50</xdr:col>
      <xdr:colOff>114300</xdr:colOff>
      <xdr:row>77</xdr:row>
      <xdr:rowOff>35001</xdr:rowOff>
    </xdr:to>
    <xdr:cxnSp macro="">
      <xdr:nvCxnSpPr>
        <xdr:cNvPr id="412" name="直線コネクタ 411"/>
        <xdr:cNvCxnSpPr/>
      </xdr:nvCxnSpPr>
      <xdr:spPr>
        <a:xfrm>
          <a:off x="8750300" y="13213197"/>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11547</xdr:rowOff>
    </xdr:from>
    <xdr:to>
      <xdr:col>45</xdr:col>
      <xdr:colOff>177800</xdr:colOff>
      <xdr:row>77</xdr:row>
      <xdr:rowOff>133437</xdr:rowOff>
    </xdr:to>
    <xdr:cxnSp macro="">
      <xdr:nvCxnSpPr>
        <xdr:cNvPr id="415" name="直線コネクタ 414"/>
        <xdr:cNvCxnSpPr/>
      </xdr:nvCxnSpPr>
      <xdr:spPr>
        <a:xfrm flipV="1">
          <a:off x="7861300" y="13213197"/>
          <a:ext cx="889000" cy="1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78161</xdr:rowOff>
    </xdr:from>
    <xdr:to>
      <xdr:col>41</xdr:col>
      <xdr:colOff>50800</xdr:colOff>
      <xdr:row>77</xdr:row>
      <xdr:rowOff>133437</xdr:rowOff>
    </xdr:to>
    <xdr:cxnSp macro="">
      <xdr:nvCxnSpPr>
        <xdr:cNvPr id="418" name="直線コネクタ 417"/>
        <xdr:cNvCxnSpPr/>
      </xdr:nvCxnSpPr>
      <xdr:spPr>
        <a:xfrm>
          <a:off x="6972300" y="13279811"/>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90546</xdr:rowOff>
    </xdr:from>
    <xdr:to>
      <xdr:col>55</xdr:col>
      <xdr:colOff>50800</xdr:colOff>
      <xdr:row>77</xdr:row>
      <xdr:rowOff>20696</xdr:rowOff>
    </xdr:to>
    <xdr:sp macro="" textlink="">
      <xdr:nvSpPr>
        <xdr:cNvPr id="428" name="楕円 427"/>
        <xdr:cNvSpPr/>
      </xdr:nvSpPr>
      <xdr:spPr>
        <a:xfrm>
          <a:off x="10426700" y="131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68973</xdr:rowOff>
    </xdr:from>
    <xdr:ext cx="469744" cy="259045"/>
    <xdr:sp macro="" textlink="">
      <xdr:nvSpPr>
        <xdr:cNvPr id="429" name="商工費該当値テキスト"/>
        <xdr:cNvSpPr txBox="1"/>
      </xdr:nvSpPr>
      <xdr:spPr>
        <a:xfrm>
          <a:off x="10528300" y="1309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155651</xdr:rowOff>
    </xdr:from>
    <xdr:to>
      <xdr:col>50</xdr:col>
      <xdr:colOff>165100</xdr:colOff>
      <xdr:row>77</xdr:row>
      <xdr:rowOff>85801</xdr:rowOff>
    </xdr:to>
    <xdr:sp macro="" textlink="">
      <xdr:nvSpPr>
        <xdr:cNvPr id="430" name="楕円 429"/>
        <xdr:cNvSpPr/>
      </xdr:nvSpPr>
      <xdr:spPr>
        <a:xfrm>
          <a:off x="95885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76928</xdr:rowOff>
    </xdr:from>
    <xdr:ext cx="469744" cy="259045"/>
    <xdr:sp macro="" textlink="">
      <xdr:nvSpPr>
        <xdr:cNvPr id="431" name="テキスト ボックス 430"/>
        <xdr:cNvSpPr txBox="1"/>
      </xdr:nvSpPr>
      <xdr:spPr>
        <a:xfrm>
          <a:off x="9404428" y="132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132197</xdr:rowOff>
    </xdr:from>
    <xdr:to>
      <xdr:col>46</xdr:col>
      <xdr:colOff>38100</xdr:colOff>
      <xdr:row>77</xdr:row>
      <xdr:rowOff>62347</xdr:rowOff>
    </xdr:to>
    <xdr:sp macro="" textlink="">
      <xdr:nvSpPr>
        <xdr:cNvPr id="432" name="楕円 431"/>
        <xdr:cNvSpPr/>
      </xdr:nvSpPr>
      <xdr:spPr>
        <a:xfrm>
          <a:off x="8699500" y="131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53474</xdr:rowOff>
    </xdr:from>
    <xdr:ext cx="469744" cy="259045"/>
    <xdr:sp macro="" textlink="">
      <xdr:nvSpPr>
        <xdr:cNvPr id="433" name="テキスト ボックス 432"/>
        <xdr:cNvSpPr txBox="1"/>
      </xdr:nvSpPr>
      <xdr:spPr>
        <a:xfrm>
          <a:off x="8515428" y="1325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82637</xdr:rowOff>
    </xdr:from>
    <xdr:to>
      <xdr:col>41</xdr:col>
      <xdr:colOff>101600</xdr:colOff>
      <xdr:row>78</xdr:row>
      <xdr:rowOff>12787</xdr:rowOff>
    </xdr:to>
    <xdr:sp macro="" textlink="">
      <xdr:nvSpPr>
        <xdr:cNvPr id="434" name="楕円 433"/>
        <xdr:cNvSpPr/>
      </xdr:nvSpPr>
      <xdr:spPr>
        <a:xfrm>
          <a:off x="7810500" y="13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3914</xdr:rowOff>
    </xdr:from>
    <xdr:ext cx="469744" cy="259045"/>
    <xdr:sp macro="" textlink="">
      <xdr:nvSpPr>
        <xdr:cNvPr id="435" name="テキスト ボックス 434"/>
        <xdr:cNvSpPr txBox="1"/>
      </xdr:nvSpPr>
      <xdr:spPr>
        <a:xfrm>
          <a:off x="7626428" y="13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27361</xdr:rowOff>
    </xdr:from>
    <xdr:to>
      <xdr:col>36</xdr:col>
      <xdr:colOff>165100</xdr:colOff>
      <xdr:row>77</xdr:row>
      <xdr:rowOff>128961</xdr:rowOff>
    </xdr:to>
    <xdr:sp macro="" textlink="">
      <xdr:nvSpPr>
        <xdr:cNvPr id="436" name="楕円 435"/>
        <xdr:cNvSpPr/>
      </xdr:nvSpPr>
      <xdr:spPr>
        <a:xfrm>
          <a:off x="6921500" y="132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120088</xdr:rowOff>
    </xdr:from>
    <xdr:ext cx="469744" cy="259045"/>
    <xdr:sp macro="" textlink="">
      <xdr:nvSpPr>
        <xdr:cNvPr id="437" name="テキスト ボックス 436"/>
        <xdr:cNvSpPr txBox="1"/>
      </xdr:nvSpPr>
      <xdr:spPr>
        <a:xfrm>
          <a:off x="6737428" y="133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157440</xdr:rowOff>
    </xdr:from>
    <xdr:to>
      <xdr:col>55</xdr:col>
      <xdr:colOff>0</xdr:colOff>
      <xdr:row>98</xdr:row>
      <xdr:rowOff>160989</xdr:rowOff>
    </xdr:to>
    <xdr:cxnSp macro="">
      <xdr:nvCxnSpPr>
        <xdr:cNvPr id="468" name="直線コネクタ 467"/>
        <xdr:cNvCxnSpPr/>
      </xdr:nvCxnSpPr>
      <xdr:spPr>
        <a:xfrm>
          <a:off x="9639300" y="16959540"/>
          <a:ext cx="8382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157440</xdr:rowOff>
    </xdr:from>
    <xdr:to>
      <xdr:col>50</xdr:col>
      <xdr:colOff>114300</xdr:colOff>
      <xdr:row>98</xdr:row>
      <xdr:rowOff>160584</xdr:rowOff>
    </xdr:to>
    <xdr:cxnSp macro="">
      <xdr:nvCxnSpPr>
        <xdr:cNvPr id="471" name="直線コネクタ 470"/>
        <xdr:cNvCxnSpPr/>
      </xdr:nvCxnSpPr>
      <xdr:spPr>
        <a:xfrm flipV="1">
          <a:off x="8750300" y="16959540"/>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160584</xdr:rowOff>
    </xdr:from>
    <xdr:to>
      <xdr:col>45</xdr:col>
      <xdr:colOff>177800</xdr:colOff>
      <xdr:row>98</xdr:row>
      <xdr:rowOff>162550</xdr:rowOff>
    </xdr:to>
    <xdr:cxnSp macro="">
      <xdr:nvCxnSpPr>
        <xdr:cNvPr id="474" name="直線コネクタ 473"/>
        <xdr:cNvCxnSpPr/>
      </xdr:nvCxnSpPr>
      <xdr:spPr>
        <a:xfrm flipV="1">
          <a:off x="7861300" y="1696268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162550</xdr:rowOff>
    </xdr:from>
    <xdr:to>
      <xdr:col>41</xdr:col>
      <xdr:colOff>50800</xdr:colOff>
      <xdr:row>99</xdr:row>
      <xdr:rowOff>62</xdr:rowOff>
    </xdr:to>
    <xdr:cxnSp macro="">
      <xdr:nvCxnSpPr>
        <xdr:cNvPr id="477" name="直線コネクタ 476"/>
        <xdr:cNvCxnSpPr/>
      </xdr:nvCxnSpPr>
      <xdr:spPr>
        <a:xfrm flipV="1">
          <a:off x="6972300" y="16964650"/>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110189</xdr:rowOff>
    </xdr:from>
    <xdr:to>
      <xdr:col>55</xdr:col>
      <xdr:colOff>50800</xdr:colOff>
      <xdr:row>99</xdr:row>
      <xdr:rowOff>40339</xdr:rowOff>
    </xdr:to>
    <xdr:sp macro="" textlink="">
      <xdr:nvSpPr>
        <xdr:cNvPr id="487" name="楕円 486"/>
        <xdr:cNvSpPr/>
      </xdr:nvSpPr>
      <xdr:spPr>
        <a:xfrm>
          <a:off x="10426700" y="169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25116</xdr:rowOff>
    </xdr:from>
    <xdr:ext cx="534377" cy="259045"/>
    <xdr:sp macro="" textlink="">
      <xdr:nvSpPr>
        <xdr:cNvPr id="488" name="土木費該当値テキスト"/>
        <xdr:cNvSpPr txBox="1"/>
      </xdr:nvSpPr>
      <xdr:spPr>
        <a:xfrm>
          <a:off x="10528300" y="1682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106640</xdr:rowOff>
    </xdr:from>
    <xdr:to>
      <xdr:col>50</xdr:col>
      <xdr:colOff>165100</xdr:colOff>
      <xdr:row>99</xdr:row>
      <xdr:rowOff>36790</xdr:rowOff>
    </xdr:to>
    <xdr:sp macro="" textlink="">
      <xdr:nvSpPr>
        <xdr:cNvPr id="489" name="楕円 488"/>
        <xdr:cNvSpPr/>
      </xdr:nvSpPr>
      <xdr:spPr>
        <a:xfrm>
          <a:off x="9588500" y="169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27917</xdr:rowOff>
    </xdr:from>
    <xdr:ext cx="534377" cy="259045"/>
    <xdr:sp macro="" textlink="">
      <xdr:nvSpPr>
        <xdr:cNvPr id="490" name="テキスト ボックス 489"/>
        <xdr:cNvSpPr txBox="1"/>
      </xdr:nvSpPr>
      <xdr:spPr>
        <a:xfrm>
          <a:off x="9372111" y="170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109784</xdr:rowOff>
    </xdr:from>
    <xdr:to>
      <xdr:col>46</xdr:col>
      <xdr:colOff>38100</xdr:colOff>
      <xdr:row>99</xdr:row>
      <xdr:rowOff>39934</xdr:rowOff>
    </xdr:to>
    <xdr:sp macro="" textlink="">
      <xdr:nvSpPr>
        <xdr:cNvPr id="491" name="楕円 490"/>
        <xdr:cNvSpPr/>
      </xdr:nvSpPr>
      <xdr:spPr>
        <a:xfrm>
          <a:off x="8699500" y="169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31061</xdr:rowOff>
    </xdr:from>
    <xdr:ext cx="534377" cy="259045"/>
    <xdr:sp macro="" textlink="">
      <xdr:nvSpPr>
        <xdr:cNvPr id="492" name="テキスト ボックス 491"/>
        <xdr:cNvSpPr txBox="1"/>
      </xdr:nvSpPr>
      <xdr:spPr>
        <a:xfrm>
          <a:off x="8483111" y="1700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111750</xdr:rowOff>
    </xdr:from>
    <xdr:to>
      <xdr:col>41</xdr:col>
      <xdr:colOff>101600</xdr:colOff>
      <xdr:row>99</xdr:row>
      <xdr:rowOff>41900</xdr:rowOff>
    </xdr:to>
    <xdr:sp macro="" textlink="">
      <xdr:nvSpPr>
        <xdr:cNvPr id="493" name="楕円 492"/>
        <xdr:cNvSpPr/>
      </xdr:nvSpPr>
      <xdr:spPr>
        <a:xfrm>
          <a:off x="7810500" y="169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33027</xdr:rowOff>
    </xdr:from>
    <xdr:ext cx="534377" cy="259045"/>
    <xdr:sp macro="" textlink="">
      <xdr:nvSpPr>
        <xdr:cNvPr id="494" name="テキスト ボックス 493"/>
        <xdr:cNvSpPr txBox="1"/>
      </xdr:nvSpPr>
      <xdr:spPr>
        <a:xfrm>
          <a:off x="7594111" y="170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120712</xdr:rowOff>
    </xdr:from>
    <xdr:to>
      <xdr:col>36</xdr:col>
      <xdr:colOff>165100</xdr:colOff>
      <xdr:row>99</xdr:row>
      <xdr:rowOff>50862</xdr:rowOff>
    </xdr:to>
    <xdr:sp macro="" textlink="">
      <xdr:nvSpPr>
        <xdr:cNvPr id="495" name="楕円 494"/>
        <xdr:cNvSpPr/>
      </xdr:nvSpPr>
      <xdr:spPr>
        <a:xfrm>
          <a:off x="6921500" y="169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41989</xdr:rowOff>
    </xdr:from>
    <xdr:ext cx="534377" cy="259045"/>
    <xdr:sp macro="" textlink="">
      <xdr:nvSpPr>
        <xdr:cNvPr id="496" name="テキスト ボックス 495"/>
        <xdr:cNvSpPr txBox="1"/>
      </xdr:nvSpPr>
      <xdr:spPr>
        <a:xfrm>
          <a:off x="6705111" y="1701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56414</xdr:rowOff>
    </xdr:from>
    <xdr:to>
      <xdr:col>85</xdr:col>
      <xdr:colOff>127000</xdr:colOff>
      <xdr:row>38</xdr:row>
      <xdr:rowOff>82855</xdr:rowOff>
    </xdr:to>
    <xdr:cxnSp macro="">
      <xdr:nvCxnSpPr>
        <xdr:cNvPr id="526" name="直線コネクタ 525"/>
        <xdr:cNvCxnSpPr/>
      </xdr:nvCxnSpPr>
      <xdr:spPr>
        <a:xfrm flipV="1">
          <a:off x="15481300" y="6571514"/>
          <a:ext cx="8382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44107</xdr:rowOff>
    </xdr:from>
    <xdr:to>
      <xdr:col>81</xdr:col>
      <xdr:colOff>50800</xdr:colOff>
      <xdr:row>38</xdr:row>
      <xdr:rowOff>82855</xdr:rowOff>
    </xdr:to>
    <xdr:cxnSp macro="">
      <xdr:nvCxnSpPr>
        <xdr:cNvPr id="529" name="直線コネクタ 528"/>
        <xdr:cNvCxnSpPr/>
      </xdr:nvCxnSpPr>
      <xdr:spPr>
        <a:xfrm>
          <a:off x="14592300" y="6559207"/>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44107</xdr:rowOff>
    </xdr:from>
    <xdr:to>
      <xdr:col>76</xdr:col>
      <xdr:colOff>114300</xdr:colOff>
      <xdr:row>38</xdr:row>
      <xdr:rowOff>77521</xdr:rowOff>
    </xdr:to>
    <xdr:cxnSp macro="">
      <xdr:nvCxnSpPr>
        <xdr:cNvPr id="532" name="直線コネクタ 531"/>
        <xdr:cNvCxnSpPr/>
      </xdr:nvCxnSpPr>
      <xdr:spPr>
        <a:xfrm flipV="1">
          <a:off x="13703300" y="6559207"/>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4" name="テキスト ボックス 533"/>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77521</xdr:rowOff>
    </xdr:from>
    <xdr:to>
      <xdr:col>71</xdr:col>
      <xdr:colOff>177800</xdr:colOff>
      <xdr:row>38</xdr:row>
      <xdr:rowOff>81902</xdr:rowOff>
    </xdr:to>
    <xdr:cxnSp macro="">
      <xdr:nvCxnSpPr>
        <xdr:cNvPr id="535" name="直線コネクタ 534"/>
        <xdr:cNvCxnSpPr/>
      </xdr:nvCxnSpPr>
      <xdr:spPr>
        <a:xfrm flipV="1">
          <a:off x="12814300" y="659262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5614</xdr:rowOff>
    </xdr:from>
    <xdr:to>
      <xdr:col>85</xdr:col>
      <xdr:colOff>177800</xdr:colOff>
      <xdr:row>38</xdr:row>
      <xdr:rowOff>107214</xdr:rowOff>
    </xdr:to>
    <xdr:sp macro="" textlink="">
      <xdr:nvSpPr>
        <xdr:cNvPr id="545" name="楕円 544"/>
        <xdr:cNvSpPr/>
      </xdr:nvSpPr>
      <xdr:spPr>
        <a:xfrm>
          <a:off x="16268700" y="65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155491</xdr:rowOff>
    </xdr:from>
    <xdr:ext cx="534377" cy="259045"/>
    <xdr:sp macro="" textlink="">
      <xdr:nvSpPr>
        <xdr:cNvPr id="546" name="消防費該当値テキスト"/>
        <xdr:cNvSpPr txBox="1"/>
      </xdr:nvSpPr>
      <xdr:spPr>
        <a:xfrm>
          <a:off x="16370300" y="64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32055</xdr:rowOff>
    </xdr:from>
    <xdr:to>
      <xdr:col>81</xdr:col>
      <xdr:colOff>101600</xdr:colOff>
      <xdr:row>38</xdr:row>
      <xdr:rowOff>133655</xdr:rowOff>
    </xdr:to>
    <xdr:sp macro="" textlink="">
      <xdr:nvSpPr>
        <xdr:cNvPr id="547" name="楕円 546"/>
        <xdr:cNvSpPr/>
      </xdr:nvSpPr>
      <xdr:spPr>
        <a:xfrm>
          <a:off x="154305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124782</xdr:rowOff>
    </xdr:from>
    <xdr:ext cx="534377" cy="259045"/>
    <xdr:sp macro="" textlink="">
      <xdr:nvSpPr>
        <xdr:cNvPr id="548" name="テキスト ボックス 547"/>
        <xdr:cNvSpPr txBox="1"/>
      </xdr:nvSpPr>
      <xdr:spPr>
        <a:xfrm>
          <a:off x="15214111" y="66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164757</xdr:rowOff>
    </xdr:from>
    <xdr:to>
      <xdr:col>76</xdr:col>
      <xdr:colOff>165100</xdr:colOff>
      <xdr:row>38</xdr:row>
      <xdr:rowOff>94907</xdr:rowOff>
    </xdr:to>
    <xdr:sp macro="" textlink="">
      <xdr:nvSpPr>
        <xdr:cNvPr id="549" name="楕円 548"/>
        <xdr:cNvSpPr/>
      </xdr:nvSpPr>
      <xdr:spPr>
        <a:xfrm>
          <a:off x="14541500" y="65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111434</xdr:rowOff>
    </xdr:from>
    <xdr:ext cx="534377" cy="259045"/>
    <xdr:sp macro="" textlink="">
      <xdr:nvSpPr>
        <xdr:cNvPr id="550" name="テキスト ボックス 549"/>
        <xdr:cNvSpPr txBox="1"/>
      </xdr:nvSpPr>
      <xdr:spPr>
        <a:xfrm>
          <a:off x="14325111" y="62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26721</xdr:rowOff>
    </xdr:from>
    <xdr:to>
      <xdr:col>72</xdr:col>
      <xdr:colOff>38100</xdr:colOff>
      <xdr:row>38</xdr:row>
      <xdr:rowOff>128321</xdr:rowOff>
    </xdr:to>
    <xdr:sp macro="" textlink="">
      <xdr:nvSpPr>
        <xdr:cNvPr id="551" name="楕円 550"/>
        <xdr:cNvSpPr/>
      </xdr:nvSpPr>
      <xdr:spPr>
        <a:xfrm>
          <a:off x="13652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119448</xdr:rowOff>
    </xdr:from>
    <xdr:ext cx="534377" cy="259045"/>
    <xdr:sp macro="" textlink="">
      <xdr:nvSpPr>
        <xdr:cNvPr id="552" name="テキスト ボックス 551"/>
        <xdr:cNvSpPr txBox="1"/>
      </xdr:nvSpPr>
      <xdr:spPr>
        <a:xfrm>
          <a:off x="13436111" y="6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31102</xdr:rowOff>
    </xdr:from>
    <xdr:to>
      <xdr:col>67</xdr:col>
      <xdr:colOff>101600</xdr:colOff>
      <xdr:row>38</xdr:row>
      <xdr:rowOff>132702</xdr:rowOff>
    </xdr:to>
    <xdr:sp macro="" textlink="">
      <xdr:nvSpPr>
        <xdr:cNvPr id="553" name="楕円 552"/>
        <xdr:cNvSpPr/>
      </xdr:nvSpPr>
      <xdr:spPr>
        <a:xfrm>
          <a:off x="12763500" y="65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123829</xdr:rowOff>
    </xdr:from>
    <xdr:ext cx="534377" cy="259045"/>
    <xdr:sp macro="" textlink="">
      <xdr:nvSpPr>
        <xdr:cNvPr id="554" name="テキスト ボックス 553"/>
        <xdr:cNvSpPr txBox="1"/>
      </xdr:nvSpPr>
      <xdr:spPr>
        <a:xfrm>
          <a:off x="12547111" y="663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99101</xdr:rowOff>
    </xdr:from>
    <xdr:to>
      <xdr:col>85</xdr:col>
      <xdr:colOff>127000</xdr:colOff>
      <xdr:row>56</xdr:row>
      <xdr:rowOff>84173</xdr:rowOff>
    </xdr:to>
    <xdr:cxnSp macro="">
      <xdr:nvCxnSpPr>
        <xdr:cNvPr id="582" name="直線コネクタ 581"/>
        <xdr:cNvCxnSpPr/>
      </xdr:nvCxnSpPr>
      <xdr:spPr>
        <a:xfrm flipV="1">
          <a:off x="15481300" y="9528851"/>
          <a:ext cx="838200" cy="1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20074</xdr:rowOff>
    </xdr:from>
    <xdr:to>
      <xdr:col>81</xdr:col>
      <xdr:colOff>50800</xdr:colOff>
      <xdr:row>56</xdr:row>
      <xdr:rowOff>84173</xdr:rowOff>
    </xdr:to>
    <xdr:cxnSp macro="">
      <xdr:nvCxnSpPr>
        <xdr:cNvPr id="585" name="直線コネクタ 584"/>
        <xdr:cNvCxnSpPr/>
      </xdr:nvCxnSpPr>
      <xdr:spPr>
        <a:xfrm>
          <a:off x="14592300" y="9449824"/>
          <a:ext cx="889000" cy="2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20074</xdr:rowOff>
    </xdr:from>
    <xdr:to>
      <xdr:col>76</xdr:col>
      <xdr:colOff>114300</xdr:colOff>
      <xdr:row>55</xdr:row>
      <xdr:rowOff>146238</xdr:rowOff>
    </xdr:to>
    <xdr:cxnSp macro="">
      <xdr:nvCxnSpPr>
        <xdr:cNvPr id="588" name="直線コネクタ 587"/>
        <xdr:cNvCxnSpPr/>
      </xdr:nvCxnSpPr>
      <xdr:spPr>
        <a:xfrm flipV="1">
          <a:off x="13703300" y="9449824"/>
          <a:ext cx="889000" cy="1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114577</xdr:rowOff>
    </xdr:from>
    <xdr:to>
      <xdr:col>71</xdr:col>
      <xdr:colOff>177800</xdr:colOff>
      <xdr:row>55</xdr:row>
      <xdr:rowOff>146238</xdr:rowOff>
    </xdr:to>
    <xdr:cxnSp macro="">
      <xdr:nvCxnSpPr>
        <xdr:cNvPr id="591" name="直線コネクタ 590"/>
        <xdr:cNvCxnSpPr/>
      </xdr:nvCxnSpPr>
      <xdr:spPr>
        <a:xfrm>
          <a:off x="12814300" y="9372877"/>
          <a:ext cx="8890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48301</xdr:rowOff>
    </xdr:from>
    <xdr:to>
      <xdr:col>85</xdr:col>
      <xdr:colOff>177800</xdr:colOff>
      <xdr:row>55</xdr:row>
      <xdr:rowOff>149901</xdr:rowOff>
    </xdr:to>
    <xdr:sp macro="" textlink="">
      <xdr:nvSpPr>
        <xdr:cNvPr id="601" name="楕円 600"/>
        <xdr:cNvSpPr/>
      </xdr:nvSpPr>
      <xdr:spPr>
        <a:xfrm>
          <a:off x="16268700" y="94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26728</xdr:rowOff>
    </xdr:from>
    <xdr:ext cx="534377" cy="259045"/>
    <xdr:sp macro="" textlink="">
      <xdr:nvSpPr>
        <xdr:cNvPr id="602" name="教育費該当値テキスト"/>
        <xdr:cNvSpPr txBox="1"/>
      </xdr:nvSpPr>
      <xdr:spPr>
        <a:xfrm>
          <a:off x="16370300" y="94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33373</xdr:rowOff>
    </xdr:from>
    <xdr:to>
      <xdr:col>81</xdr:col>
      <xdr:colOff>101600</xdr:colOff>
      <xdr:row>56</xdr:row>
      <xdr:rowOff>134973</xdr:rowOff>
    </xdr:to>
    <xdr:sp macro="" textlink="">
      <xdr:nvSpPr>
        <xdr:cNvPr id="603" name="楕円 602"/>
        <xdr:cNvSpPr/>
      </xdr:nvSpPr>
      <xdr:spPr>
        <a:xfrm>
          <a:off x="15430500" y="96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126100</xdr:rowOff>
    </xdr:from>
    <xdr:ext cx="534377" cy="259045"/>
    <xdr:sp macro="" textlink="">
      <xdr:nvSpPr>
        <xdr:cNvPr id="604" name="テキスト ボックス 603"/>
        <xdr:cNvSpPr txBox="1"/>
      </xdr:nvSpPr>
      <xdr:spPr>
        <a:xfrm>
          <a:off x="15214111" y="972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140724</xdr:rowOff>
    </xdr:from>
    <xdr:to>
      <xdr:col>76</xdr:col>
      <xdr:colOff>165100</xdr:colOff>
      <xdr:row>55</xdr:row>
      <xdr:rowOff>70874</xdr:rowOff>
    </xdr:to>
    <xdr:sp macro="" textlink="">
      <xdr:nvSpPr>
        <xdr:cNvPr id="605" name="楕円 604"/>
        <xdr:cNvSpPr/>
      </xdr:nvSpPr>
      <xdr:spPr>
        <a:xfrm>
          <a:off x="14541500" y="9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87401</xdr:rowOff>
    </xdr:from>
    <xdr:ext cx="534377" cy="259045"/>
    <xdr:sp macro="" textlink="">
      <xdr:nvSpPr>
        <xdr:cNvPr id="606" name="テキスト ボックス 605"/>
        <xdr:cNvSpPr txBox="1"/>
      </xdr:nvSpPr>
      <xdr:spPr>
        <a:xfrm>
          <a:off x="14325111" y="91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95438</xdr:rowOff>
    </xdr:from>
    <xdr:to>
      <xdr:col>72</xdr:col>
      <xdr:colOff>38100</xdr:colOff>
      <xdr:row>56</xdr:row>
      <xdr:rowOff>25588</xdr:rowOff>
    </xdr:to>
    <xdr:sp macro="" textlink="">
      <xdr:nvSpPr>
        <xdr:cNvPr id="607" name="楕円 606"/>
        <xdr:cNvSpPr/>
      </xdr:nvSpPr>
      <xdr:spPr>
        <a:xfrm>
          <a:off x="13652500" y="95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16715</xdr:rowOff>
    </xdr:from>
    <xdr:ext cx="534377" cy="259045"/>
    <xdr:sp macro="" textlink="">
      <xdr:nvSpPr>
        <xdr:cNvPr id="608" name="テキスト ボックス 607"/>
        <xdr:cNvSpPr txBox="1"/>
      </xdr:nvSpPr>
      <xdr:spPr>
        <a:xfrm>
          <a:off x="13436111" y="96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63777</xdr:rowOff>
    </xdr:from>
    <xdr:to>
      <xdr:col>67</xdr:col>
      <xdr:colOff>101600</xdr:colOff>
      <xdr:row>54</xdr:row>
      <xdr:rowOff>165377</xdr:rowOff>
    </xdr:to>
    <xdr:sp macro="" textlink="">
      <xdr:nvSpPr>
        <xdr:cNvPr id="609" name="楕円 608"/>
        <xdr:cNvSpPr/>
      </xdr:nvSpPr>
      <xdr:spPr>
        <a:xfrm>
          <a:off x="12763500" y="93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10454</xdr:rowOff>
    </xdr:from>
    <xdr:ext cx="534377" cy="259045"/>
    <xdr:sp macro="" textlink="">
      <xdr:nvSpPr>
        <xdr:cNvPr id="610" name="テキスト ボックス 609"/>
        <xdr:cNvSpPr txBox="1"/>
      </xdr:nvSpPr>
      <xdr:spPr>
        <a:xfrm>
          <a:off x="12547111" y="909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97746</xdr:rowOff>
    </xdr:from>
    <xdr:to>
      <xdr:col>81</xdr:col>
      <xdr:colOff>50800</xdr:colOff>
      <xdr:row>79</xdr:row>
      <xdr:rowOff>98879</xdr:rowOff>
    </xdr:to>
    <xdr:cxnSp macro="">
      <xdr:nvCxnSpPr>
        <xdr:cNvPr id="644" name="直線コネクタ 643"/>
        <xdr:cNvCxnSpPr/>
      </xdr:nvCxnSpPr>
      <xdr:spPr>
        <a:xfrm>
          <a:off x="14592300" y="13642296"/>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91008</xdr:rowOff>
    </xdr:from>
    <xdr:to>
      <xdr:col>76</xdr:col>
      <xdr:colOff>114300</xdr:colOff>
      <xdr:row>79</xdr:row>
      <xdr:rowOff>97746</xdr:rowOff>
    </xdr:to>
    <xdr:cxnSp macro="">
      <xdr:nvCxnSpPr>
        <xdr:cNvPr id="647" name="直線コネクタ 646"/>
        <xdr:cNvCxnSpPr/>
      </xdr:nvCxnSpPr>
      <xdr:spPr>
        <a:xfrm>
          <a:off x="13703300" y="13635558"/>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86981</xdr:rowOff>
    </xdr:from>
    <xdr:to>
      <xdr:col>71</xdr:col>
      <xdr:colOff>177800</xdr:colOff>
      <xdr:row>79</xdr:row>
      <xdr:rowOff>91008</xdr:rowOff>
    </xdr:to>
    <xdr:cxnSp macro="">
      <xdr:nvCxnSpPr>
        <xdr:cNvPr id="650" name="直線コネクタ 649"/>
        <xdr:cNvCxnSpPr/>
      </xdr:nvCxnSpPr>
      <xdr:spPr>
        <a:xfrm>
          <a:off x="12814300" y="13631531"/>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135341</xdr:rowOff>
    </xdr:from>
    <xdr:ext cx="378565" cy="259045"/>
    <xdr:sp macro="" textlink="">
      <xdr:nvSpPr>
        <xdr:cNvPr id="654" name="テキスト ボックス 653"/>
        <xdr:cNvSpPr txBox="1"/>
      </xdr:nvSpPr>
      <xdr:spPr>
        <a:xfrm>
          <a:off x="12625017" y="1367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46946</xdr:rowOff>
    </xdr:from>
    <xdr:to>
      <xdr:col>76</xdr:col>
      <xdr:colOff>165100</xdr:colOff>
      <xdr:row>79</xdr:row>
      <xdr:rowOff>148546</xdr:rowOff>
    </xdr:to>
    <xdr:sp macro="" textlink="">
      <xdr:nvSpPr>
        <xdr:cNvPr id="664" name="楕円 663"/>
        <xdr:cNvSpPr/>
      </xdr:nvSpPr>
      <xdr:spPr>
        <a:xfrm>
          <a:off x="14541500" y="135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139673</xdr:rowOff>
    </xdr:from>
    <xdr:ext cx="378565" cy="259045"/>
    <xdr:sp macro="" textlink="">
      <xdr:nvSpPr>
        <xdr:cNvPr id="665" name="テキスト ボックス 664"/>
        <xdr:cNvSpPr txBox="1"/>
      </xdr:nvSpPr>
      <xdr:spPr>
        <a:xfrm>
          <a:off x="14403017" y="1368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40208</xdr:rowOff>
    </xdr:from>
    <xdr:to>
      <xdr:col>72</xdr:col>
      <xdr:colOff>38100</xdr:colOff>
      <xdr:row>79</xdr:row>
      <xdr:rowOff>141808</xdr:rowOff>
    </xdr:to>
    <xdr:sp macro="" textlink="">
      <xdr:nvSpPr>
        <xdr:cNvPr id="666" name="楕円 665"/>
        <xdr:cNvSpPr/>
      </xdr:nvSpPr>
      <xdr:spPr>
        <a:xfrm>
          <a:off x="13652500" y="135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132935</xdr:rowOff>
    </xdr:from>
    <xdr:ext cx="378565" cy="259045"/>
    <xdr:sp macro="" textlink="">
      <xdr:nvSpPr>
        <xdr:cNvPr id="667" name="テキスト ボックス 666"/>
        <xdr:cNvSpPr txBox="1"/>
      </xdr:nvSpPr>
      <xdr:spPr>
        <a:xfrm>
          <a:off x="13514017" y="1367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36181</xdr:rowOff>
    </xdr:from>
    <xdr:to>
      <xdr:col>67</xdr:col>
      <xdr:colOff>101600</xdr:colOff>
      <xdr:row>79</xdr:row>
      <xdr:rowOff>137781</xdr:rowOff>
    </xdr:to>
    <xdr:sp macro="" textlink="">
      <xdr:nvSpPr>
        <xdr:cNvPr id="668" name="楕円 667"/>
        <xdr:cNvSpPr/>
      </xdr:nvSpPr>
      <xdr:spPr>
        <a:xfrm>
          <a:off x="12763500" y="1358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154308</xdr:rowOff>
    </xdr:from>
    <xdr:ext cx="469744" cy="259045"/>
    <xdr:sp macro="" textlink="">
      <xdr:nvSpPr>
        <xdr:cNvPr id="669" name="テキスト ボックス 668"/>
        <xdr:cNvSpPr txBox="1"/>
      </xdr:nvSpPr>
      <xdr:spPr>
        <a:xfrm>
          <a:off x="12579428" y="1335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158240</xdr:rowOff>
    </xdr:from>
    <xdr:to>
      <xdr:col>85</xdr:col>
      <xdr:colOff>127000</xdr:colOff>
      <xdr:row>93</xdr:row>
      <xdr:rowOff>11410</xdr:rowOff>
    </xdr:to>
    <xdr:cxnSp macro="">
      <xdr:nvCxnSpPr>
        <xdr:cNvPr id="696" name="直線コネクタ 695"/>
        <xdr:cNvCxnSpPr/>
      </xdr:nvCxnSpPr>
      <xdr:spPr>
        <a:xfrm>
          <a:off x="15481300" y="15931640"/>
          <a:ext cx="8382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7" name="公債費平均値テキスト"/>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158240</xdr:rowOff>
    </xdr:from>
    <xdr:to>
      <xdr:col>81</xdr:col>
      <xdr:colOff>50800</xdr:colOff>
      <xdr:row>93</xdr:row>
      <xdr:rowOff>5375</xdr:rowOff>
    </xdr:to>
    <xdr:cxnSp macro="">
      <xdr:nvCxnSpPr>
        <xdr:cNvPr id="699" name="直線コネクタ 698"/>
        <xdr:cNvCxnSpPr/>
      </xdr:nvCxnSpPr>
      <xdr:spPr>
        <a:xfrm flipV="1">
          <a:off x="14592300" y="15931640"/>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1" name="テキスト ボックス 700"/>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5375</xdr:rowOff>
    </xdr:from>
    <xdr:to>
      <xdr:col>76</xdr:col>
      <xdr:colOff>114300</xdr:colOff>
      <xdr:row>93</xdr:row>
      <xdr:rowOff>35367</xdr:rowOff>
    </xdr:to>
    <xdr:cxnSp macro="">
      <xdr:nvCxnSpPr>
        <xdr:cNvPr id="702" name="直線コネクタ 701"/>
        <xdr:cNvCxnSpPr/>
      </xdr:nvCxnSpPr>
      <xdr:spPr>
        <a:xfrm flipV="1">
          <a:off x="13703300" y="15950225"/>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4" name="テキスト ボックス 703"/>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35367</xdr:rowOff>
    </xdr:from>
    <xdr:to>
      <xdr:col>71</xdr:col>
      <xdr:colOff>177800</xdr:colOff>
      <xdr:row>93</xdr:row>
      <xdr:rowOff>96540</xdr:rowOff>
    </xdr:to>
    <xdr:cxnSp macro="">
      <xdr:nvCxnSpPr>
        <xdr:cNvPr id="705" name="直線コネクタ 704"/>
        <xdr:cNvCxnSpPr/>
      </xdr:nvCxnSpPr>
      <xdr:spPr>
        <a:xfrm flipV="1">
          <a:off x="12814300" y="15980217"/>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7" name="テキスト ボックス 706"/>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9" name="テキスト ボックス 708"/>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132060</xdr:rowOff>
    </xdr:from>
    <xdr:to>
      <xdr:col>85</xdr:col>
      <xdr:colOff>177800</xdr:colOff>
      <xdr:row>93</xdr:row>
      <xdr:rowOff>62210</xdr:rowOff>
    </xdr:to>
    <xdr:sp macro="" textlink="">
      <xdr:nvSpPr>
        <xdr:cNvPr id="715" name="楕円 714"/>
        <xdr:cNvSpPr/>
      </xdr:nvSpPr>
      <xdr:spPr>
        <a:xfrm>
          <a:off x="16268700" y="159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154937</xdr:rowOff>
    </xdr:from>
    <xdr:ext cx="534377" cy="259045"/>
    <xdr:sp macro="" textlink="">
      <xdr:nvSpPr>
        <xdr:cNvPr id="716" name="公債費該当値テキスト"/>
        <xdr:cNvSpPr txBox="1"/>
      </xdr:nvSpPr>
      <xdr:spPr>
        <a:xfrm>
          <a:off x="16370300" y="1575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107440</xdr:rowOff>
    </xdr:from>
    <xdr:to>
      <xdr:col>81</xdr:col>
      <xdr:colOff>101600</xdr:colOff>
      <xdr:row>93</xdr:row>
      <xdr:rowOff>37590</xdr:rowOff>
    </xdr:to>
    <xdr:sp macro="" textlink="">
      <xdr:nvSpPr>
        <xdr:cNvPr id="717" name="楕円 716"/>
        <xdr:cNvSpPr/>
      </xdr:nvSpPr>
      <xdr:spPr>
        <a:xfrm>
          <a:off x="15430500" y="15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54117</xdr:rowOff>
    </xdr:from>
    <xdr:ext cx="534377" cy="259045"/>
    <xdr:sp macro="" textlink="">
      <xdr:nvSpPr>
        <xdr:cNvPr id="718" name="テキスト ボックス 717"/>
        <xdr:cNvSpPr txBox="1"/>
      </xdr:nvSpPr>
      <xdr:spPr>
        <a:xfrm>
          <a:off x="15214111" y="156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126025</xdr:rowOff>
    </xdr:from>
    <xdr:to>
      <xdr:col>76</xdr:col>
      <xdr:colOff>165100</xdr:colOff>
      <xdr:row>93</xdr:row>
      <xdr:rowOff>56175</xdr:rowOff>
    </xdr:to>
    <xdr:sp macro="" textlink="">
      <xdr:nvSpPr>
        <xdr:cNvPr id="719" name="楕円 718"/>
        <xdr:cNvSpPr/>
      </xdr:nvSpPr>
      <xdr:spPr>
        <a:xfrm>
          <a:off x="14541500" y="158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72702</xdr:rowOff>
    </xdr:from>
    <xdr:ext cx="534377" cy="259045"/>
    <xdr:sp macro="" textlink="">
      <xdr:nvSpPr>
        <xdr:cNvPr id="720" name="テキスト ボックス 719"/>
        <xdr:cNvSpPr txBox="1"/>
      </xdr:nvSpPr>
      <xdr:spPr>
        <a:xfrm>
          <a:off x="14325111" y="1567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156017</xdr:rowOff>
    </xdr:from>
    <xdr:to>
      <xdr:col>72</xdr:col>
      <xdr:colOff>38100</xdr:colOff>
      <xdr:row>93</xdr:row>
      <xdr:rowOff>86167</xdr:rowOff>
    </xdr:to>
    <xdr:sp macro="" textlink="">
      <xdr:nvSpPr>
        <xdr:cNvPr id="721" name="楕円 720"/>
        <xdr:cNvSpPr/>
      </xdr:nvSpPr>
      <xdr:spPr>
        <a:xfrm>
          <a:off x="13652500" y="159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102694</xdr:rowOff>
    </xdr:from>
    <xdr:ext cx="534377" cy="259045"/>
    <xdr:sp macro="" textlink="">
      <xdr:nvSpPr>
        <xdr:cNvPr id="722" name="テキスト ボックス 721"/>
        <xdr:cNvSpPr txBox="1"/>
      </xdr:nvSpPr>
      <xdr:spPr>
        <a:xfrm>
          <a:off x="13436111" y="157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45740</xdr:rowOff>
    </xdr:from>
    <xdr:to>
      <xdr:col>67</xdr:col>
      <xdr:colOff>101600</xdr:colOff>
      <xdr:row>93</xdr:row>
      <xdr:rowOff>147340</xdr:rowOff>
    </xdr:to>
    <xdr:sp macro="" textlink="">
      <xdr:nvSpPr>
        <xdr:cNvPr id="723" name="楕円 722"/>
        <xdr:cNvSpPr/>
      </xdr:nvSpPr>
      <xdr:spPr>
        <a:xfrm>
          <a:off x="12763500" y="1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163867</xdr:rowOff>
    </xdr:from>
    <xdr:ext cx="534377" cy="259045"/>
    <xdr:sp macro="" textlink="">
      <xdr:nvSpPr>
        <xdr:cNvPr id="724" name="テキスト ボックス 723"/>
        <xdr:cNvSpPr txBox="1"/>
      </xdr:nvSpPr>
      <xdr:spPr>
        <a:xfrm>
          <a:off x="12547111" y="1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全体的に類似団体平均を下回っているものの、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市内遺跡発掘調査やサッカー場等公共施設の改修工事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により、大幅な増加となった。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、道の駅駐車場拡張工事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により決算額が増加した。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国民健康保険特別会計繰出金の減少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により決算額が減少した。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国民健康保険税の適正化や医療費の抑制を図ることにより、普通会計の負担を減らしていくよう努める。また、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教育施設をはじめとする各公共施設等の老朽化により、教育費の増加が見込まれるため、より一層の歳出削減を図り、財政を圧迫する上昇傾向に歯止めをかけるよう努める。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扶助費や物件費等の増加により不足した一般財源を補うため基金残高が減少し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及び地方特例交付金等の増加により、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今後も歳出削減等により捻出した額を中心に積み立てを行うとともに、税収入の増収や特別会計への繰出金の縮減などに努める。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連結実質赤字比率の状況について、古河市では各会計ともに赤字はなく、すべての会計で黒字となっている。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標準財政規模における各会計比率としては、水道事業会計の比率が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％と高く、次いで一般会計の比率が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％となっている。その他の会計に関しては、標準財政規模に対する比率は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％未満で推移している状況である。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51689610</v>
      </c>
      <c r="BO4" s="431"/>
      <c r="BP4" s="431"/>
      <c r="BQ4" s="431"/>
      <c r="BR4" s="431"/>
      <c r="BS4" s="431"/>
      <c r="BT4" s="431"/>
      <c r="BU4" s="432"/>
      <c r="BV4" s="430">
        <v>50834605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3.9</v>
      </c>
      <c r="CU4" s="437"/>
      <c r="CV4" s="437"/>
      <c r="CW4" s="437"/>
      <c r="CX4" s="437"/>
      <c r="CY4" s="437"/>
      <c r="CZ4" s="437"/>
      <c r="DA4" s="438"/>
      <c r="DB4" s="436">
        <v>3.4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50371058</v>
      </c>
      <c r="BO5" s="468"/>
      <c r="BP5" s="468"/>
      <c r="BQ5" s="468"/>
      <c r="BR5" s="468"/>
      <c r="BS5" s="468"/>
      <c r="BT5" s="468"/>
      <c r="BU5" s="469"/>
      <c r="BV5" s="467">
        <v>49703963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91.9</v>
      </c>
      <c r="CU5" s="465"/>
      <c r="CV5" s="465"/>
      <c r="CW5" s="465"/>
      <c r="CX5" s="465"/>
      <c r="CY5" s="465"/>
      <c r="CZ5" s="465"/>
      <c r="DA5" s="466"/>
      <c r="DB5" s="464">
        <v>91.3</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1318552</v>
      </c>
      <c r="BO6" s="468"/>
      <c r="BP6" s="468"/>
      <c r="BQ6" s="468"/>
      <c r="BR6" s="468"/>
      <c r="BS6" s="468"/>
      <c r="BT6" s="468"/>
      <c r="BU6" s="469"/>
      <c r="BV6" s="467">
        <v>1130642</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96.7</v>
      </c>
      <c r="CU6" s="505"/>
      <c r="CV6" s="505"/>
      <c r="CW6" s="505"/>
      <c r="CX6" s="505"/>
      <c r="CY6" s="505"/>
      <c r="CZ6" s="505"/>
      <c r="DA6" s="506"/>
      <c r="DB6" s="504">
        <v>97.1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130487</v>
      </c>
      <c r="BO7" s="468"/>
      <c r="BP7" s="468"/>
      <c r="BQ7" s="468"/>
      <c r="BR7" s="468"/>
      <c r="BS7" s="468"/>
      <c r="BT7" s="468"/>
      <c r="BU7" s="469"/>
      <c r="BV7" s="467">
        <v>95233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30263512</v>
      </c>
      <c r="CU7" s="468"/>
      <c r="CV7" s="468"/>
      <c r="CW7" s="468"/>
      <c r="CX7" s="468"/>
      <c r="CY7" s="468"/>
      <c r="CZ7" s="468"/>
      <c r="DA7" s="469"/>
      <c r="DB7" s="467">
        <v>30268878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1188065</v>
      </c>
      <c r="BO8" s="468"/>
      <c r="BP8" s="468"/>
      <c r="BQ8" s="468"/>
      <c r="BR8" s="468"/>
      <c r="BS8" s="468"/>
      <c r="BT8" s="468"/>
      <c r="BU8" s="469"/>
      <c r="BV8" s="467">
        <v>1035409</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0.75</v>
      </c>
      <c r="CU8" s="508"/>
      <c r="CV8" s="508"/>
      <c r="CW8" s="508"/>
      <c r="CX8" s="508"/>
      <c r="CY8" s="508"/>
      <c r="CZ8" s="508"/>
      <c r="DA8" s="509"/>
      <c r="DB8" s="507">
        <v>0.75</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140946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154202</v>
      </c>
      <c r="BO9" s="468"/>
      <c r="BP9" s="468"/>
      <c r="BQ9" s="468"/>
      <c r="BR9" s="468"/>
      <c r="BS9" s="468"/>
      <c r="BT9" s="468"/>
      <c r="BU9" s="469"/>
      <c r="BV9" s="467">
        <v>-490955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17.100000000000001</v>
      </c>
      <c r="CU9" s="465"/>
      <c r="CV9" s="465"/>
      <c r="CW9" s="465"/>
      <c r="CX9" s="465"/>
      <c r="CY9" s="465"/>
      <c r="CZ9" s="465"/>
      <c r="DA9" s="466"/>
      <c r="DB9" s="464">
        <v>17.600000000000001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142995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93</v>
      </c>
      <c r="AV10" s="500"/>
      <c r="AW10" s="500"/>
      <c r="AX10" s="500"/>
      <c r="AY10" s="501" t="s">
        <v>119</v>
      </c>
      <c r="AZ10" s="502"/>
      <c r="BA10" s="502"/>
      <c r="BB10" s="502"/>
      <c r="BC10" s="502"/>
      <c r="BD10" s="502"/>
      <c r="BE10" s="502"/>
      <c r="BF10" s="502"/>
      <c r="BG10" s="502"/>
      <c r="BH10" s="502"/>
      <c r="BI10" s="502"/>
      <c r="BJ10" s="502"/>
      <c r="BK10" s="502"/>
      <c r="BL10" s="502"/>
      <c r="BM10" s="503"/>
      <c r="BN10" s="467">
        <v>384</v>
      </c>
      <c r="BO10" s="468"/>
      <c r="BP10" s="468"/>
      <c r="BQ10" s="468"/>
      <c r="BR10" s="468"/>
      <c r="BS10" s="468"/>
      <c r="BT10" s="468"/>
      <c r="BU10" s="469"/>
      <c r="BV10" s="467">
        <v>73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142992</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93</v>
      </c>
      <c r="AV12" s="500"/>
      <c r="AW12" s="500"/>
      <c r="AX12" s="500"/>
      <c r="AY12" s="501" t="s">
        <v>132</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134</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139108</v>
      </c>
      <c r="S13" s="552"/>
      <c r="T13" s="552"/>
      <c r="U13" s="552"/>
      <c r="V13" s="553"/>
      <c r="W13" s="483" t="s">
        <v>137</v>
      </c>
      <c r="X13" s="484"/>
      <c r="Y13" s="484"/>
      <c r="Z13" s="484"/>
      <c r="AA13" s="484"/>
      <c r="AB13" s="474"/>
      <c r="AC13" s="518">
        <v>2754</v>
      </c>
      <c r="AD13" s="519"/>
      <c r="AE13" s="519"/>
      <c r="AF13" s="519"/>
      <c r="AG13" s="561"/>
      <c r="AH13" s="518">
        <v>2890</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-245414</v>
      </c>
      <c r="BO13" s="468"/>
      <c r="BP13" s="468"/>
      <c r="BQ13" s="468"/>
      <c r="BR13" s="468"/>
      <c r="BS13" s="468"/>
      <c r="BT13" s="468"/>
      <c r="BU13" s="469"/>
      <c r="BV13" s="467">
        <v>-490882</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8.1999999999999993</v>
      </c>
      <c r="CU13" s="465"/>
      <c r="CV13" s="465"/>
      <c r="CW13" s="465"/>
      <c r="CX13" s="465"/>
      <c r="CY13" s="465"/>
      <c r="CZ13" s="465"/>
      <c r="DA13" s="466"/>
      <c r="DB13" s="464">
        <v>8.6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143693</v>
      </c>
      <c r="S14" s="552"/>
      <c r="T14" s="552"/>
      <c r="U14" s="552"/>
      <c r="V14" s="553"/>
      <c r="W14" s="457"/>
      <c r="X14" s="458"/>
      <c r="Y14" s="458"/>
      <c r="Z14" s="458"/>
      <c r="AA14" s="458"/>
      <c r="AB14" s="447"/>
      <c r="AC14" s="554">
        <v>4.0999999999999996</v>
      </c>
      <c r="AD14" s="555"/>
      <c r="AE14" s="555"/>
      <c r="AF14" s="555"/>
      <c r="AG14" s="556"/>
      <c r="AH14" s="554">
        <v>4.3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67.2</v>
      </c>
      <c r="CU14" s="566"/>
      <c r="CV14" s="566"/>
      <c r="CW14" s="566"/>
      <c r="CX14" s="566"/>
      <c r="CY14" s="566"/>
      <c r="CZ14" s="566"/>
      <c r="DA14" s="567"/>
      <c r="DB14" s="565">
        <v>70.2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140065</v>
      </c>
      <c r="S15" s="552"/>
      <c r="T15" s="552"/>
      <c r="U15" s="552"/>
      <c r="V15" s="553"/>
      <c r="W15" s="483" t="s">
        <v>145</v>
      </c>
      <c r="X15" s="484"/>
      <c r="Y15" s="484"/>
      <c r="Z15" s="484"/>
      <c r="AA15" s="484"/>
      <c r="AB15" s="474"/>
      <c r="AC15" s="518">
        <v>25568</v>
      </c>
      <c r="AD15" s="519"/>
      <c r="AE15" s="519"/>
      <c r="AF15" s="519"/>
      <c r="AG15" s="561"/>
      <c r="AH15" s="518">
        <v>25499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17680428</v>
      </c>
      <c r="BO15" s="431"/>
      <c r="BP15" s="431"/>
      <c r="BQ15" s="431"/>
      <c r="BR15" s="431"/>
      <c r="BS15" s="431"/>
      <c r="BT15" s="431"/>
      <c r="BU15" s="432"/>
      <c r="BV15" s="430">
        <v>17530359</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38.200000000000003</v>
      </c>
      <c r="AD16" s="555"/>
      <c r="AE16" s="555"/>
      <c r="AF16" s="555"/>
      <c r="AG16" s="556"/>
      <c r="AH16" s="554">
        <v>38</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23381279</v>
      </c>
      <c r="BO16" s="468"/>
      <c r="BP16" s="468"/>
      <c r="BQ16" s="468"/>
      <c r="BR16" s="468"/>
      <c r="BS16" s="468"/>
      <c r="BT16" s="468"/>
      <c r="BU16" s="469"/>
      <c r="BV16" s="467">
        <v>22954104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38670</v>
      </c>
      <c r="AD17" s="519"/>
      <c r="AE17" s="519"/>
      <c r="AF17" s="519"/>
      <c r="AG17" s="561"/>
      <c r="AH17" s="518">
        <v>38650</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22550598</v>
      </c>
      <c r="BO17" s="468"/>
      <c r="BP17" s="468"/>
      <c r="BQ17" s="468"/>
      <c r="BR17" s="468"/>
      <c r="BS17" s="468"/>
      <c r="BT17" s="468"/>
      <c r="BU17" s="469"/>
      <c r="BV17" s="467">
        <v>22359833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123.58</v>
      </c>
      <c r="M18" s="583"/>
      <c r="N18" s="583"/>
      <c r="O18" s="583"/>
      <c r="P18" s="583"/>
      <c r="Q18" s="583"/>
      <c r="R18" s="584"/>
      <c r="S18" s="584"/>
      <c r="T18" s="584"/>
      <c r="U18" s="584"/>
      <c r="V18" s="585"/>
      <c r="W18" s="485"/>
      <c r="X18" s="486"/>
      <c r="Y18" s="486"/>
      <c r="Z18" s="486"/>
      <c r="AA18" s="486"/>
      <c r="AB18" s="477"/>
      <c r="AC18" s="586">
        <v>57.7</v>
      </c>
      <c r="AD18" s="587"/>
      <c r="AE18" s="587"/>
      <c r="AF18" s="587"/>
      <c r="AG18" s="588"/>
      <c r="AH18" s="586">
        <v>57.7</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28309456</v>
      </c>
      <c r="BO18" s="468"/>
      <c r="BP18" s="468"/>
      <c r="BQ18" s="468"/>
      <c r="BR18" s="468"/>
      <c r="BS18" s="468"/>
      <c r="BT18" s="468"/>
      <c r="BU18" s="469"/>
      <c r="BV18" s="467">
        <v>28163431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1141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34429582</v>
      </c>
      <c r="BO19" s="468"/>
      <c r="BP19" s="468"/>
      <c r="BQ19" s="468"/>
      <c r="BR19" s="468"/>
      <c r="BS19" s="468"/>
      <c r="BT19" s="468"/>
      <c r="BU19" s="469"/>
      <c r="BV19" s="467">
        <v>34532222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52571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56544180</v>
      </c>
      <c r="BO23" s="468"/>
      <c r="BP23" s="468"/>
      <c r="BQ23" s="468"/>
      <c r="BR23" s="468"/>
      <c r="BS23" s="468"/>
      <c r="BT23" s="468"/>
      <c r="BU23" s="469"/>
      <c r="BV23" s="467">
        <v>58536622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9700</v>
      </c>
      <c r="R24" s="519"/>
      <c r="S24" s="519"/>
      <c r="T24" s="519"/>
      <c r="U24" s="519"/>
      <c r="V24" s="561"/>
      <c r="W24" s="620"/>
      <c r="X24" s="608"/>
      <c r="Y24" s="609"/>
      <c r="Z24" s="517" t="s">
        <v>169</v>
      </c>
      <c r="AA24" s="497"/>
      <c r="AB24" s="497"/>
      <c r="AC24" s="497"/>
      <c r="AD24" s="497"/>
      <c r="AE24" s="497"/>
      <c r="AF24" s="497"/>
      <c r="AG24" s="498"/>
      <c r="AH24" s="518">
        <v>754</v>
      </c>
      <c r="AI24" s="519"/>
      <c r="AJ24" s="519"/>
      <c r="AK24" s="519"/>
      <c r="AL24" s="561"/>
      <c r="AM24" s="518">
        <v>2350218</v>
      </c>
      <c r="AN24" s="519"/>
      <c r="AO24" s="519"/>
      <c r="AP24" s="519"/>
      <c r="AQ24" s="519"/>
      <c r="AR24" s="561"/>
      <c r="AS24" s="518">
        <v>3117</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36396318</v>
      </c>
      <c r="BO24" s="468"/>
      <c r="BP24" s="468"/>
      <c r="BQ24" s="468"/>
      <c r="BR24" s="468"/>
      <c r="BS24" s="468"/>
      <c r="BT24" s="468"/>
      <c r="BU24" s="469"/>
      <c r="BV24" s="467">
        <v>37780782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2</v>
      </c>
      <c r="M25" s="519"/>
      <c r="N25" s="519"/>
      <c r="O25" s="519"/>
      <c r="P25" s="561"/>
      <c r="Q25" s="518">
        <v>7700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173</v>
      </c>
      <c r="AN25" s="519"/>
      <c r="AO25" s="519"/>
      <c r="AP25" s="519"/>
      <c r="AQ25" s="519"/>
      <c r="AR25" s="561"/>
      <c r="AS25" s="518" t="s">
        <v>126</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7161539</v>
      </c>
      <c r="BO25" s="431"/>
      <c r="BP25" s="431"/>
      <c r="BQ25" s="431"/>
      <c r="BR25" s="431"/>
      <c r="BS25" s="431"/>
      <c r="BT25" s="431"/>
      <c r="BU25" s="432"/>
      <c r="BV25" s="430">
        <v>8254019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6700</v>
      </c>
      <c r="R26" s="519"/>
      <c r="S26" s="519"/>
      <c r="T26" s="519"/>
      <c r="U26" s="519"/>
      <c r="V26" s="561"/>
      <c r="W26" s="620"/>
      <c r="X26" s="608"/>
      <c r="Y26" s="609"/>
      <c r="Z26" s="517" t="s">
        <v>176</v>
      </c>
      <c r="AA26" s="630"/>
      <c r="AB26" s="630"/>
      <c r="AC26" s="630"/>
      <c r="AD26" s="630"/>
      <c r="AE26" s="630"/>
      <c r="AF26" s="630"/>
      <c r="AG26" s="631"/>
      <c r="AH26" s="518">
        <v>9</v>
      </c>
      <c r="AI26" s="519"/>
      <c r="AJ26" s="519"/>
      <c r="AK26" s="519"/>
      <c r="AL26" s="561"/>
      <c r="AM26" s="518">
        <v>26487</v>
      </c>
      <c r="AN26" s="519"/>
      <c r="AO26" s="519"/>
      <c r="AP26" s="519"/>
      <c r="AQ26" s="519"/>
      <c r="AR26" s="561"/>
      <c r="AS26" s="518">
        <v>2943</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5000</v>
      </c>
      <c r="R27" s="519"/>
      <c r="S27" s="519"/>
      <c r="T27" s="519"/>
      <c r="U27" s="519"/>
      <c r="V27" s="561"/>
      <c r="W27" s="620"/>
      <c r="X27" s="608"/>
      <c r="Y27" s="609"/>
      <c r="Z27" s="517" t="s">
        <v>180</v>
      </c>
      <c r="AA27" s="497"/>
      <c r="AB27" s="497"/>
      <c r="AC27" s="497"/>
      <c r="AD27" s="497"/>
      <c r="AE27" s="497"/>
      <c r="AF27" s="497"/>
      <c r="AG27" s="498"/>
      <c r="AH27" s="518" t="s">
        <v>126</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705284</v>
      </c>
      <c r="BO27" s="644"/>
      <c r="BP27" s="644"/>
      <c r="BQ27" s="644"/>
      <c r="BR27" s="644"/>
      <c r="BS27" s="644"/>
      <c r="BT27" s="644"/>
      <c r="BU27" s="645"/>
      <c r="BV27" s="643">
        <v>705281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4500</v>
      </c>
      <c r="R28" s="519"/>
      <c r="S28" s="519"/>
      <c r="T28" s="519"/>
      <c r="U28" s="519"/>
      <c r="V28" s="561"/>
      <c r="W28" s="620"/>
      <c r="X28" s="608"/>
      <c r="Y28" s="609"/>
      <c r="Z28" s="517" t="s">
        <v>184</v>
      </c>
      <c r="AA28" s="497"/>
      <c r="AB28" s="497"/>
      <c r="AC28" s="497"/>
      <c r="AD28" s="497"/>
      <c r="AE28" s="497"/>
      <c r="AF28" s="497"/>
      <c r="AG28" s="498"/>
      <c r="AH28" s="518" t="s">
        <v>126</v>
      </c>
      <c r="AI28" s="519"/>
      <c r="AJ28" s="519"/>
      <c r="AK28" s="519"/>
      <c r="AL28" s="561"/>
      <c r="AM28" s="518" t="s">
        <v>126</v>
      </c>
      <c r="AN28" s="519"/>
      <c r="AO28" s="519"/>
      <c r="AP28" s="519"/>
      <c r="AQ28" s="519"/>
      <c r="AR28" s="561"/>
      <c r="AS28" s="518" t="s">
        <v>126</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2722320</v>
      </c>
      <c r="BO28" s="431"/>
      <c r="BP28" s="431"/>
      <c r="BQ28" s="431"/>
      <c r="BR28" s="431"/>
      <c r="BS28" s="431"/>
      <c r="BT28" s="431"/>
      <c r="BU28" s="432"/>
      <c r="BV28" s="430">
        <v>3121936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22</v>
      </c>
      <c r="M29" s="519"/>
      <c r="N29" s="519"/>
      <c r="O29" s="519"/>
      <c r="P29" s="561"/>
      <c r="Q29" s="518">
        <v>4000</v>
      </c>
      <c r="R29" s="519"/>
      <c r="S29" s="519"/>
      <c r="T29" s="519"/>
      <c r="U29" s="519"/>
      <c r="V29" s="561"/>
      <c r="W29" s="621"/>
      <c r="X29" s="622"/>
      <c r="Y29" s="623"/>
      <c r="Z29" s="517" t="s">
        <v>187</v>
      </c>
      <c r="AA29" s="497"/>
      <c r="AB29" s="497"/>
      <c r="AC29" s="497"/>
      <c r="AD29" s="497"/>
      <c r="AE29" s="497"/>
      <c r="AF29" s="497"/>
      <c r="AG29" s="498"/>
      <c r="AH29" s="518">
        <v>754</v>
      </c>
      <c r="AI29" s="519"/>
      <c r="AJ29" s="519"/>
      <c r="AK29" s="519"/>
      <c r="AL29" s="561"/>
      <c r="AM29" s="518">
        <v>2350218</v>
      </c>
      <c r="AN29" s="519"/>
      <c r="AO29" s="519"/>
      <c r="AP29" s="519"/>
      <c r="AQ29" s="519"/>
      <c r="AR29" s="561"/>
      <c r="AS29" s="518">
        <v>3117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511279</v>
      </c>
      <c r="BO29" s="468"/>
      <c r="BP29" s="468"/>
      <c r="BQ29" s="468"/>
      <c r="BR29" s="468"/>
      <c r="BS29" s="468"/>
      <c r="BT29" s="468"/>
      <c r="BU29" s="469"/>
      <c r="BV29" s="467">
        <v>698230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95.9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1882690</v>
      </c>
      <c r="BO30" s="644"/>
      <c r="BP30" s="644"/>
      <c r="BQ30" s="644"/>
      <c r="BR30" s="644"/>
      <c r="BS30" s="644"/>
      <c r="BT30" s="644"/>
      <c r="BU30" s="645"/>
      <c r="BV30" s="643">
        <v>2186948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古河市国民健康保険特別会計（事業勘定）</v>
      </c>
      <c r="X34" s="657"/>
      <c r="Y34" s="657"/>
      <c r="Z34" s="657"/>
      <c r="AA34" s="657"/>
      <c r="AB34" s="657"/>
      <c r="AC34" s="657"/>
      <c r="AD34" s="657"/>
      <c r="AE34" s="657"/>
      <c r="AF34" s="657"/>
      <c r="AG34" s="657"/>
      <c r="AH34" s="657"/>
      <c r="AI34" s="657"/>
      <c r="AJ34" s="657"/>
      <c r="AK34" s="657"/>
      <c r="AL34" s="214"/>
      <c r="AM34" s="656">
        <f>IF(AO34="","",MAX(C34:D43,U34:V43)+1)</f>
        <v>11</v>
      </c>
      <c r="AN34" s="656"/>
      <c r="AO34" s="657" t="str">
        <f>IF('各会計、関係団体の財政状況及び健全化判断比率'!B33="","",'各会計、関係団体の財政状況及び健全化判断比率'!B33)</f>
        <v>古河市水道事業会計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IF('各会計、関係団体の財政状況及び健全化判断比率'!B34="","",'各会計、関係団体の財政状況及び健全化判断比率'!B34)</f>
        <v>古河市公共下水道事業特別会計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16</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26</v>
      </c>
      <c r="CP34" s="656"/>
      <c r="CQ34" s="657" t="str">
        <f>IF('各会計、関係団体の財政状況及び健全化判断比率'!BS7="","",'各会計、関係団体の財政状況及び健全化判断比率'!BS7)</f>
        <v>古河市情報センター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古河市古河福祉の森診療所特別会計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古河市国民健康保険特別会計（直診勘定）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IF('各会計、関係団体の財政状況及び健全化判断比率'!B35="","",'各会計、関係団体の財政状況及び健全化判断比率'!B35)</f>
        <v>古河市農業集落排水事業特別会計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17</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27</v>
      </c>
      <c r="CP35" s="656"/>
      <c r="CQ35" s="657" t="str">
        <f>IF('各会計、関係団体の財政状況及び健全化判断比率'!BS8="","",'各会計、関係団体の財政状況及び健全化判断比率'!BS8)</f>
        <v>古河市地域振興公社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古河市古河駅東部土地区画整理事業特別会計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古河市介護保険特別会計（保険事業勘定）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14</v>
      </c>
      <c r="BF36" s="656"/>
      <c r="BG36" s="657" t="str">
        <f>IF('各会計、関係団体の財政状況及び健全化判断比率'!B36="","",'各会計、関係団体の財政状況及び健全化判断比率'!B36)</f>
        <v>古河市ゴルフ場事業特別会計</v>
      </c>
      <c r="BH36" s="657"/>
      <c r="BI36" s="657"/>
      <c r="BJ36" s="657"/>
      <c r="BK36" s="657"/>
      <c r="BL36" s="657"/>
      <c r="BM36" s="657"/>
      <c r="BN36" s="657"/>
      <c r="BO36" s="657"/>
      <c r="BP36" s="657"/>
      <c r="BQ36" s="657"/>
      <c r="BR36" s="657"/>
      <c r="BS36" s="657"/>
      <c r="BT36" s="657"/>
      <c r="BU36" s="657"/>
      <c r="BV36" s="214"/>
      <c r="BW36" s="656">
        <f t="shared" si="2"/>
        <v>18</v>
      </c>
      <c r="BX36" s="656"/>
      <c r="BY36" s="657" t="str">
        <f>IF('各会計、関係団体の財政状況及び健全化判断比率'!B70="","",'各会計、関係団体の財政状況及び健全化判断比率'!B70)</f>
        <v>茨城租税債権管理機構（一般会計）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古河市片田南西部土地区画整理事業特別会計</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古河市介護保険特別会計（介護サービス事業勘定）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15</v>
      </c>
      <c r="BF37" s="656"/>
      <c r="BG37" s="657" t="str">
        <f>IF('各会計、関係団体の財政状況及び健全化判断比率'!B37="","",'各会計、関係団体の財政状況及び健全化判断比率'!B37)</f>
        <v>古河市仁連地区新産業用地開発事業特別会計</v>
      </c>
      <c r="BH37" s="657"/>
      <c r="BI37" s="657"/>
      <c r="BJ37" s="657"/>
      <c r="BK37" s="657"/>
      <c r="BL37" s="657"/>
      <c r="BM37" s="657"/>
      <c r="BN37" s="657"/>
      <c r="BO37" s="657"/>
      <c r="BP37" s="657"/>
      <c r="BQ37" s="657"/>
      <c r="BR37" s="657"/>
      <c r="BS37" s="657"/>
      <c r="BT37" s="657"/>
      <c r="BU37" s="657"/>
      <c r="BV37" s="214"/>
      <c r="BW37" s="656">
        <f t="shared" si="2"/>
        <v>19</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古河市公共用地先行取得特別会計</v>
      </c>
      <c r="F38" s="657"/>
      <c r="G38" s="657"/>
      <c r="H38" s="657"/>
      <c r="I38" s="657"/>
      <c r="J38" s="657"/>
      <c r="K38" s="657"/>
      <c r="L38" s="657"/>
      <c r="M38" s="657"/>
      <c r="N38" s="657"/>
      <c r="O38" s="657"/>
      <c r="P38" s="657"/>
      <c r="Q38" s="657"/>
      <c r="R38" s="657"/>
      <c r="S38" s="657"/>
      <c r="T38" s="214"/>
      <c r="U38" s="656">
        <f t="shared" si="4"/>
        <v>10</v>
      </c>
      <c r="V38" s="656"/>
      <c r="W38" s="657" t="str">
        <f>IF('各会計、関係団体の財政状況及び健全化判断比率'!B32="","",'各会計、関係団体の財政状況及び健全化判断比率'!B32)</f>
        <v>古河市後期高齢者医療特別会計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20</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21</v>
      </c>
      <c r="BX39" s="656"/>
      <c r="BY39" s="657" t="str">
        <f>IF('各会計、関係団体の財政状況及び健全化判断比率'!B73="","",'各会計、関係団体の財政状況及び健全化判断比率'!B73)</f>
        <v>清水丘診療所事務組合（国民健康保険事業）</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22</v>
      </c>
      <c r="BX40" s="656"/>
      <c r="BY40" s="657" t="str">
        <f>IF('各会計、関係団体の財政状況及び健全化判断比率'!B74="","",'各会計、関係団体の財政状況及び健全化判断比率'!B74)</f>
        <v>さしま環境管理事務組合（一般会計）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23</v>
      </c>
      <c r="BX41" s="656"/>
      <c r="BY41" s="657" t="str">
        <f>IF('各会計、関係団体の財政状況及び健全化判断比率'!B75="","",'各会計、関係団体の財政状況及び健全化判断比率'!B75)</f>
        <v>さしま環境管理事務組合（清水丘聖地霊園管理事業特別会計）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24</v>
      </c>
      <c r="BX42" s="656"/>
      <c r="BY42" s="657" t="str">
        <f>IF('各会計、関係団体の財政状況及び健全化判断比率'!B76="","",'各会計、関係団体の財政状況及び健全化判断比率'!B76)</f>
        <v>茨城西南地方広域市町村圏事務組合（一般会計）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25</v>
      </c>
      <c r="BX43" s="656"/>
      <c r="BY43" s="657" t="str">
        <f>IF('各会計、関係団体の財政状況及び健全化判断比率'!B77="","",'各会計、関係団体の財政状況及び健全化判断比率'!B77)</f>
        <v>茨城西南地方広域市町村圏事務組合（利根老人ホーム事業特別会計）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SS73qXOKAjxBoPzz8YbiIMqP6tKYIP092b8ChLEouwxr19zROo/Wd21EF6T3OKDijyObryWnXZfoHkqDHJqz6Q==" saltValue="FgbVrfTdegEldcapBH63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10.7</v>
      </c>
      <c r="G34" s="33">
        <v>10.93</v>
      </c>
      <c r="H34" s="33">
        <v>10.43</v>
      </c>
      <c r="I34" s="33">
        <v>11.04</v>
      </c>
      <c r="J34" s="34">
        <v>10.72</v>
      </c>
      <c r="K34" s="22"/>
      <c r="L34" s="22"/>
      <c r="M34" s="22"/>
      <c r="N34" s="22"/>
      <c r="O34" s="22"/>
      <c r="P34" s="22"/>
    </row>
    <row r="35" spans="1:16" ht="39" customHeight="1" x14ac:dyDescent="0.15">
      <c r="A35" s="22"/>
      <c r="B35" s="35"/>
      <c r="C35" s="1242" t="s">
        <v>570</v>
      </c>
      <c r="D35" s="1243"/>
      <c r="E35" s="1244"/>
      <c r="F35" s="36">
        <v>4.71</v>
      </c>
      <c r="G35" s="37">
        <v>4.1900000000000004</v>
      </c>
      <c r="H35" s="37">
        <v>4.95</v>
      </c>
      <c r="I35" s="37">
        <v>3.39</v>
      </c>
      <c r="J35" s="38">
        <v>3.89</v>
      </c>
      <c r="K35" s="22"/>
      <c r="L35" s="22"/>
      <c r="M35" s="22"/>
      <c r="N35" s="22"/>
      <c r="O35" s="22"/>
      <c r="P35" s="22"/>
    </row>
    <row r="36" spans="1:16" ht="39" customHeight="1" x14ac:dyDescent="0.15">
      <c r="A36" s="22"/>
      <c r="B36" s="35"/>
      <c r="C36" s="1242" t="s">
        <v>571</v>
      </c>
      <c r="D36" s="1243"/>
      <c r="E36" s="1244"/>
      <c r="F36" s="36">
        <v>0.51</v>
      </c>
      <c r="G36" s="37">
        <v>0.66</v>
      </c>
      <c r="H36" s="37">
        <v>0.85</v>
      </c>
      <c r="I36" s="37">
        <v>0.94</v>
      </c>
      <c r="J36" s="38">
        <v>0.64</v>
      </c>
      <c r="K36" s="22"/>
      <c r="L36" s="22"/>
      <c r="M36" s="22"/>
      <c r="N36" s="22"/>
      <c r="O36" s="22"/>
      <c r="P36" s="22"/>
    </row>
    <row r="37" spans="1:16" ht="39" customHeight="1" x14ac:dyDescent="0.15">
      <c r="A37" s="22"/>
      <c r="B37" s="35"/>
      <c r="C37" s="1242" t="s">
        <v>572</v>
      </c>
      <c r="D37" s="1243"/>
      <c r="E37" s="1244"/>
      <c r="F37" s="36">
        <v>0.34</v>
      </c>
      <c r="G37" s="37">
        <v>0.3</v>
      </c>
      <c r="H37" s="37">
        <v>0.25</v>
      </c>
      <c r="I37" s="37">
        <v>0.3</v>
      </c>
      <c r="J37" s="38">
        <v>0.09</v>
      </c>
      <c r="K37" s="22"/>
      <c r="L37" s="22"/>
      <c r="M37" s="22"/>
      <c r="N37" s="22"/>
      <c r="O37" s="22"/>
      <c r="P37" s="22"/>
    </row>
    <row r="38" spans="1:16" ht="39" customHeight="1" x14ac:dyDescent="0.15">
      <c r="A38" s="22"/>
      <c r="B38" s="35"/>
      <c r="C38" s="1242" t="s">
        <v>573</v>
      </c>
      <c r="D38" s="1243"/>
      <c r="E38" s="1244"/>
      <c r="F38" s="36">
        <v>0.09</v>
      </c>
      <c r="G38" s="37">
        <v>7.0000000000000007E-2</v>
      </c>
      <c r="H38" s="37">
        <v>0.09</v>
      </c>
      <c r="I38" s="37">
        <v>0.1</v>
      </c>
      <c r="J38" s="38">
        <v>7.0000000000000007E-2</v>
      </c>
      <c r="K38" s="22"/>
      <c r="L38" s="22"/>
      <c r="M38" s="22"/>
      <c r="N38" s="22"/>
      <c r="O38" s="22"/>
      <c r="P38" s="22"/>
    </row>
    <row r="39" spans="1:16" ht="39" customHeight="1" x14ac:dyDescent="0.15">
      <c r="A39" s="22"/>
      <c r="B39" s="35"/>
      <c r="C39" s="1242" t="s">
        <v>574</v>
      </c>
      <c r="D39" s="1243"/>
      <c r="E39" s="1244"/>
      <c r="F39" s="36">
        <v>0.04</v>
      </c>
      <c r="G39" s="37">
        <v>0.09</v>
      </c>
      <c r="H39" s="37">
        <v>0.05</v>
      </c>
      <c r="I39" s="37">
        <v>0.16</v>
      </c>
      <c r="J39" s="38">
        <v>0.05</v>
      </c>
      <c r="K39" s="22"/>
      <c r="L39" s="22"/>
      <c r="M39" s="22"/>
      <c r="N39" s="22"/>
      <c r="O39" s="22"/>
      <c r="P39" s="22"/>
    </row>
    <row r="40" spans="1:16" ht="39" customHeight="1" x14ac:dyDescent="0.15">
      <c r="A40" s="22"/>
      <c r="B40" s="35"/>
      <c r="C40" s="1242" t="s">
        <v>575</v>
      </c>
      <c r="D40" s="1243"/>
      <c r="E40" s="1244"/>
      <c r="F40" s="36">
        <v>0.01</v>
      </c>
      <c r="G40" s="37">
        <v>0.04</v>
      </c>
      <c r="H40" s="37">
        <v>0</v>
      </c>
      <c r="I40" s="37">
        <v>0</v>
      </c>
      <c r="J40" s="38">
        <v>0.02</v>
      </c>
      <c r="K40" s="22"/>
      <c r="L40" s="22"/>
      <c r="M40" s="22"/>
      <c r="N40" s="22"/>
      <c r="O40" s="22"/>
      <c r="P40" s="22"/>
    </row>
    <row r="41" spans="1:16" ht="39" customHeight="1" x14ac:dyDescent="0.15">
      <c r="A41" s="22"/>
      <c r="B41" s="35"/>
      <c r="C41" s="1242" t="s">
        <v>576</v>
      </c>
      <c r="D41" s="1243"/>
      <c r="E41" s="1244"/>
      <c r="F41" s="36">
        <v>0</v>
      </c>
      <c r="G41" s="37">
        <v>0.05</v>
      </c>
      <c r="H41" s="37">
        <v>0</v>
      </c>
      <c r="I41" s="37">
        <v>0.02</v>
      </c>
      <c r="J41" s="38">
        <v>0.02</v>
      </c>
      <c r="K41" s="22"/>
      <c r="L41" s="22"/>
      <c r="M41" s="22"/>
      <c r="N41" s="22"/>
      <c r="O41" s="22"/>
      <c r="P41" s="22"/>
    </row>
    <row r="42" spans="1:16" ht="39" customHeight="1" x14ac:dyDescent="0.15">
      <c r="A42" s="22"/>
      <c r="B42" s="39"/>
      <c r="C42" s="1242" t="s">
        <v>577</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578</v>
      </c>
      <c r="D43" s="1246"/>
      <c r="E43" s="1247"/>
      <c r="F43" s="41">
        <v>0.3</v>
      </c>
      <c r="G43" s="42">
        <v>0.46</v>
      </c>
      <c r="H43" s="42">
        <v>0.09</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YH2sx/LTH8w/AiSD6GWCg4M0LxVFj6NgmX+IUj6F+kryKTiotaaHA7z+4oibvl0Uf15Gao6ESCkAYl4QNwkfw==" saltValue="YFeCHpMgMEdwg3ba6XmT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5857</v>
      </c>
      <c r="L45" s="60">
        <v>6320</v>
      </c>
      <c r="M45" s="60">
        <v>6480</v>
      </c>
      <c r="N45" s="60">
        <v>6585</v>
      </c>
      <c r="O45" s="61">
        <v>6369</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518</v>
      </c>
      <c r="L47" s="64" t="s">
        <v>518</v>
      </c>
      <c r="M47" s="64">
        <v>10</v>
      </c>
      <c r="N47" s="64">
        <v>26</v>
      </c>
      <c r="O47" s="65">
        <v>37</v>
      </c>
      <c r="P47" s="48"/>
      <c r="Q47" s="48"/>
      <c r="R47" s="48"/>
      <c r="S47" s="48"/>
      <c r="T47" s="48"/>
      <c r="U47" s="48"/>
    </row>
    <row r="48" spans="1:21" ht="30.75" customHeight="1" x14ac:dyDescent="0.15">
      <c r="A48" s="48"/>
      <c r="B48" s="1252"/>
      <c r="C48" s="1253"/>
      <c r="D48" s="62"/>
      <c r="E48" s="1258" t="s">
        <v>14</v>
      </c>
      <c r="F48" s="1258"/>
      <c r="G48" s="1258"/>
      <c r="H48" s="1258"/>
      <c r="I48" s="1258"/>
      <c r="J48" s="1259"/>
      <c r="K48" s="63">
        <v>1603</v>
      </c>
      <c r="L48" s="64">
        <v>1519</v>
      </c>
      <c r="M48" s="64">
        <v>1637</v>
      </c>
      <c r="N48" s="64">
        <v>1514</v>
      </c>
      <c r="O48" s="65">
        <v>1395</v>
      </c>
      <c r="P48" s="48"/>
      <c r="Q48" s="48"/>
      <c r="R48" s="48"/>
      <c r="S48" s="48"/>
      <c r="T48" s="48"/>
      <c r="U48" s="48"/>
    </row>
    <row r="49" spans="1:21" ht="30.75" customHeight="1" x14ac:dyDescent="0.15">
      <c r="A49" s="48"/>
      <c r="B49" s="1252"/>
      <c r="C49" s="1253"/>
      <c r="D49" s="62"/>
      <c r="E49" s="1258" t="s">
        <v>15</v>
      </c>
      <c r="F49" s="1258"/>
      <c r="G49" s="1258"/>
      <c r="H49" s="1258"/>
      <c r="I49" s="1258"/>
      <c r="J49" s="1259"/>
      <c r="K49" s="63">
        <v>388</v>
      </c>
      <c r="L49" s="64">
        <v>414</v>
      </c>
      <c r="M49" s="64">
        <v>418</v>
      </c>
      <c r="N49" s="64">
        <v>429</v>
      </c>
      <c r="O49" s="65">
        <v>401</v>
      </c>
      <c r="P49" s="48"/>
      <c r="Q49" s="48"/>
      <c r="R49" s="48"/>
      <c r="S49" s="48"/>
      <c r="T49" s="48"/>
      <c r="U49" s="48"/>
    </row>
    <row r="50" spans="1:21" ht="30.75" customHeight="1" x14ac:dyDescent="0.15">
      <c r="A50" s="48"/>
      <c r="B50" s="1252"/>
      <c r="C50" s="1253"/>
      <c r="D50" s="62"/>
      <c r="E50" s="1258" t="s">
        <v>16</v>
      </c>
      <c r="F50" s="1258"/>
      <c r="G50" s="1258"/>
      <c r="H50" s="1258"/>
      <c r="I50" s="1258"/>
      <c r="J50" s="1259"/>
      <c r="K50" s="63">
        <v>47</v>
      </c>
      <c r="L50" s="64">
        <v>39</v>
      </c>
      <c r="M50" s="64">
        <v>29</v>
      </c>
      <c r="N50" s="64">
        <v>34</v>
      </c>
      <c r="O50" s="65">
        <v>33</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5988</v>
      </c>
      <c r="L52" s="64">
        <v>6169</v>
      </c>
      <c r="M52" s="64">
        <v>6345</v>
      </c>
      <c r="N52" s="64">
        <v>6438</v>
      </c>
      <c r="O52" s="65">
        <v>6395</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1907</v>
      </c>
      <c r="L53" s="69">
        <v>2123</v>
      </c>
      <c r="M53" s="69">
        <v>2229</v>
      </c>
      <c r="N53" s="69">
        <v>2150</v>
      </c>
      <c r="O53" s="70">
        <v>1840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600</v>
      </c>
      <c r="L57" s="84" t="s">
        <v>600</v>
      </c>
      <c r="M57" s="84" t="s">
        <v>600</v>
      </c>
      <c r="N57" s="84" t="s">
        <v>600</v>
      </c>
      <c r="O57" s="85" t="s">
        <v>601</v>
      </c>
    </row>
    <row r="58" spans="1:21" ht="31.5" customHeight="1" thickBot="1" x14ac:dyDescent="0.2">
      <c r="B58" s="1268"/>
      <c r="C58" s="1269"/>
      <c r="D58" s="1273" t="s">
        <v>26</v>
      </c>
      <c r="E58" s="1274"/>
      <c r="F58" s="1274"/>
      <c r="G58" s="1274"/>
      <c r="H58" s="1274"/>
      <c r="I58" s="1274"/>
      <c r="J58" s="1275"/>
      <c r="K58" s="86" t="s">
        <v>600</v>
      </c>
      <c r="L58" s="87" t="s">
        <v>601</v>
      </c>
      <c r="M58" s="87" t="s">
        <v>600</v>
      </c>
      <c r="N58" s="87">
        <v>10</v>
      </c>
      <c r="O58" s="88">
        <v>36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8vmKKRR6ztUN+Ua163XNz1loo7vq9u6nHJLdaMbJTnhsJo9FGMBcHJ4idt4aOZ2MaEO2Cqam6VQwizG6QNxUw==" saltValue="8oUQv3NhEYxgF3ANeqtn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4"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76" t="s">
        <v>29</v>
      </c>
      <c r="C41" s="1277"/>
      <c r="D41" s="102"/>
      <c r="E41" s="1282" t="s">
        <v>30</v>
      </c>
      <c r="F41" s="1282"/>
      <c r="G41" s="1282"/>
      <c r="H41" s="1283"/>
      <c r="I41" s="103">
        <v>65160</v>
      </c>
      <c r="J41" s="104">
        <v>63707</v>
      </c>
      <c r="K41" s="104">
        <v>62179</v>
      </c>
      <c r="L41" s="104">
        <v>60242</v>
      </c>
      <c r="M41" s="105">
        <v>58402</v>
      </c>
    </row>
    <row r="42" spans="2:13" ht="27.75" customHeight="1" x14ac:dyDescent="0.15">
      <c r="B42" s="1278"/>
      <c r="C42" s="1279"/>
      <c r="D42" s="106"/>
      <c r="E42" s="1284" t="s">
        <v>31</v>
      </c>
      <c r="F42" s="1284"/>
      <c r="G42" s="1284"/>
      <c r="H42" s="1285"/>
      <c r="I42" s="107">
        <v>329</v>
      </c>
      <c r="J42" s="108">
        <v>294</v>
      </c>
      <c r="K42" s="108">
        <v>267</v>
      </c>
      <c r="L42" s="108">
        <v>235</v>
      </c>
      <c r="M42" s="109">
        <v>203</v>
      </c>
    </row>
    <row r="43" spans="2:13" ht="27.75" customHeight="1" x14ac:dyDescent="0.15">
      <c r="B43" s="1278"/>
      <c r="C43" s="1279"/>
      <c r="D43" s="106"/>
      <c r="E43" s="1284" t="s">
        <v>32</v>
      </c>
      <c r="F43" s="1284"/>
      <c r="G43" s="1284"/>
      <c r="H43" s="1285"/>
      <c r="I43" s="107">
        <v>18259</v>
      </c>
      <c r="J43" s="108">
        <v>16917</v>
      </c>
      <c r="K43" s="108">
        <v>16080</v>
      </c>
      <c r="L43" s="108">
        <v>15052</v>
      </c>
      <c r="M43" s="109">
        <v>14356</v>
      </c>
    </row>
    <row r="44" spans="2:13" ht="27.75" customHeight="1" x14ac:dyDescent="0.15">
      <c r="B44" s="1278"/>
      <c r="C44" s="1279"/>
      <c r="D44" s="106"/>
      <c r="E44" s="1284" t="s">
        <v>33</v>
      </c>
      <c r="F44" s="1284"/>
      <c r="G44" s="1284"/>
      <c r="H44" s="1285"/>
      <c r="I44" s="107">
        <v>2173</v>
      </c>
      <c r="J44" s="108">
        <v>1883</v>
      </c>
      <c r="K44" s="108">
        <v>1580</v>
      </c>
      <c r="L44" s="108">
        <v>1280</v>
      </c>
      <c r="M44" s="109">
        <v>963</v>
      </c>
    </row>
    <row r="45" spans="2:13" ht="27.75" customHeight="1" x14ac:dyDescent="0.15">
      <c r="B45" s="1278"/>
      <c r="C45" s="1279"/>
      <c r="D45" s="106"/>
      <c r="E45" s="1284" t="s">
        <v>34</v>
      </c>
      <c r="F45" s="1284"/>
      <c r="G45" s="1284"/>
      <c r="H45" s="1285"/>
      <c r="I45" s="107">
        <v>6676</v>
      </c>
      <c r="J45" s="108">
        <v>6535</v>
      </c>
      <c r="K45" s="108">
        <v>6511</v>
      </c>
      <c r="L45" s="108">
        <v>6269</v>
      </c>
      <c r="M45" s="109">
        <v>6212</v>
      </c>
    </row>
    <row r="46" spans="2:13" ht="27.75" customHeight="1" x14ac:dyDescent="0.15">
      <c r="B46" s="1278"/>
      <c r="C46" s="1279"/>
      <c r="D46" s="110"/>
      <c r="E46" s="1284" t="s">
        <v>35</v>
      </c>
      <c r="F46" s="1284"/>
      <c r="G46" s="1284"/>
      <c r="H46" s="1285"/>
      <c r="I46" s="107">
        <v>8</v>
      </c>
      <c r="J46" s="108">
        <v>8</v>
      </c>
      <c r="K46" s="108">
        <v>18</v>
      </c>
      <c r="L46" s="108">
        <v>7</v>
      </c>
      <c r="M46" s="109">
        <v>17</v>
      </c>
    </row>
    <row r="47" spans="2:13" ht="27.75" customHeight="1" x14ac:dyDescent="0.15">
      <c r="B47" s="1278"/>
      <c r="C47" s="1279"/>
      <c r="D47" s="111"/>
      <c r="E47" s="1286" t="s">
        <v>36</v>
      </c>
      <c r="F47" s="1287"/>
      <c r="G47" s="1287"/>
      <c r="H47" s="1288"/>
      <c r="I47" s="107" t="s">
        <v>518</v>
      </c>
      <c r="J47" s="108" t="s">
        <v>518</v>
      </c>
      <c r="K47" s="108" t="s">
        <v>518</v>
      </c>
      <c r="L47" s="108" t="s">
        <v>518</v>
      </c>
      <c r="M47" s="109" t="s">
        <v>518</v>
      </c>
    </row>
    <row r="48" spans="2:13" ht="27.75" customHeight="1" x14ac:dyDescent="0.15">
      <c r="B48" s="1278"/>
      <c r="C48" s="1279"/>
      <c r="D48" s="106"/>
      <c r="E48" s="1284" t="s">
        <v>37</v>
      </c>
      <c r="F48" s="1284"/>
      <c r="G48" s="1284"/>
      <c r="H48" s="1285"/>
      <c r="I48" s="107" t="s">
        <v>518</v>
      </c>
      <c r="J48" s="108" t="s">
        <v>518</v>
      </c>
      <c r="K48" s="108" t="s">
        <v>518</v>
      </c>
      <c r="L48" s="108" t="s">
        <v>518</v>
      </c>
      <c r="M48" s="109" t="s">
        <v>518</v>
      </c>
    </row>
    <row r="49" spans="2:13" ht="27.75" customHeight="1" x14ac:dyDescent="0.15">
      <c r="B49" s="1280"/>
      <c r="C49" s="1281"/>
      <c r="D49" s="106"/>
      <c r="E49" s="1284" t="s">
        <v>38</v>
      </c>
      <c r="F49" s="1284"/>
      <c r="G49" s="1284"/>
      <c r="H49" s="1285"/>
      <c r="I49" s="107" t="s">
        <v>518</v>
      </c>
      <c r="J49" s="108" t="s">
        <v>518</v>
      </c>
      <c r="K49" s="108" t="s">
        <v>518</v>
      </c>
      <c r="L49" s="108" t="s">
        <v>518</v>
      </c>
      <c r="M49" s="109" t="s">
        <v>518</v>
      </c>
    </row>
    <row r="50" spans="2:13" ht="27.75" customHeight="1" x14ac:dyDescent="0.15">
      <c r="B50" s="1289" t="s">
        <v>39</v>
      </c>
      <c r="C50" s="1290"/>
      <c r="D50" s="112"/>
      <c r="E50" s="1284" t="s">
        <v>40</v>
      </c>
      <c r="F50" s="1284"/>
      <c r="G50" s="1284"/>
      <c r="H50" s="1285"/>
      <c r="I50" s="107">
        <v>6088</v>
      </c>
      <c r="J50" s="108">
        <v>6308</v>
      </c>
      <c r="K50" s="108">
        <v>6287</v>
      </c>
      <c r="L50" s="108">
        <v>6232</v>
      </c>
      <c r="M50" s="109">
        <v>5784</v>
      </c>
    </row>
    <row r="51" spans="2:13" ht="27.75" customHeight="1" x14ac:dyDescent="0.15">
      <c r="B51" s="1278"/>
      <c r="C51" s="1279"/>
      <c r="D51" s="106"/>
      <c r="E51" s="1284" t="s">
        <v>41</v>
      </c>
      <c r="F51" s="1284"/>
      <c r="G51" s="1284"/>
      <c r="H51" s="1285"/>
      <c r="I51" s="107">
        <v>4775</v>
      </c>
      <c r="J51" s="108">
        <v>4262</v>
      </c>
      <c r="K51" s="108">
        <v>4078</v>
      </c>
      <c r="L51" s="108">
        <v>3981</v>
      </c>
      <c r="M51" s="109">
        <v>3900</v>
      </c>
    </row>
    <row r="52" spans="2:13" ht="27.75" customHeight="1" x14ac:dyDescent="0.15">
      <c r="B52" s="1280"/>
      <c r="C52" s="1281"/>
      <c r="D52" s="106"/>
      <c r="E52" s="1284" t="s">
        <v>42</v>
      </c>
      <c r="F52" s="1284"/>
      <c r="G52" s="1284"/>
      <c r="H52" s="1285"/>
      <c r="I52" s="107">
        <v>58258</v>
      </c>
      <c r="J52" s="108">
        <v>57588</v>
      </c>
      <c r="K52" s="108">
        <v>56539</v>
      </c>
      <c r="L52" s="108">
        <v>55252</v>
      </c>
      <c r="M52" s="109">
        <v>53579</v>
      </c>
    </row>
    <row r="53" spans="2:13" ht="27.75" customHeight="1" thickBot="1" x14ac:dyDescent="0.2">
      <c r="B53" s="1291" t="s">
        <v>43</v>
      </c>
      <c r="C53" s="1292"/>
      <c r="D53" s="113"/>
      <c r="E53" s="1293" t="s">
        <v>44</v>
      </c>
      <c r="F53" s="1293"/>
      <c r="G53" s="1293"/>
      <c r="H53" s="1294"/>
      <c r="I53" s="114">
        <v>23484</v>
      </c>
      <c r="J53" s="115">
        <v>21185</v>
      </c>
      <c r="K53" s="115">
        <v>19731</v>
      </c>
      <c r="L53" s="115">
        <v>17619</v>
      </c>
      <c r="M53" s="116">
        <v>16891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Gga4RriK8uiLMT+ec8cjYRaFNRshTY1S/ijCE+C5Orcpqsxx8pmoDUCmX0OsxpM2/mBj+5s2Q7IIWzoJB3nVQ==" saltValue="k0ZG5fdgM+WDekpKjHuc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47</v>
      </c>
      <c r="D55" s="1303"/>
      <c r="E55" s="1304"/>
      <c r="F55" s="128">
        <v>3122</v>
      </c>
      <c r="G55" s="128">
        <v>3122</v>
      </c>
      <c r="H55" s="129">
        <v>2722</v>
      </c>
    </row>
    <row r="56" spans="2:8" ht="52.5" customHeight="1" x14ac:dyDescent="0.15">
      <c r="B56" s="130"/>
      <c r="C56" s="1305" t="s">
        <v>48</v>
      </c>
      <c r="D56" s="1305"/>
      <c r="E56" s="1306"/>
      <c r="F56" s="131">
        <v>865</v>
      </c>
      <c r="G56" s="131">
        <v>698</v>
      </c>
      <c r="H56" s="132">
        <v>511</v>
      </c>
    </row>
    <row r="57" spans="2:8" ht="53.25" customHeight="1" x14ac:dyDescent="0.15">
      <c r="B57" s="130"/>
      <c r="C57" s="1307" t="s">
        <v>49</v>
      </c>
      <c r="D57" s="1307"/>
      <c r="E57" s="1308"/>
      <c r="F57" s="133">
        <v>2541</v>
      </c>
      <c r="G57" s="133">
        <v>2187</v>
      </c>
      <c r="H57" s="134">
        <v>1883</v>
      </c>
    </row>
    <row r="58" spans="2:8" ht="45.75" customHeight="1" x14ac:dyDescent="0.15">
      <c r="B58" s="135"/>
      <c r="C58" s="1295" t="s">
        <v>604</v>
      </c>
      <c r="D58" s="1296"/>
      <c r="E58" s="1297"/>
      <c r="F58" s="136">
        <v>807</v>
      </c>
      <c r="G58" s="136">
        <v>607</v>
      </c>
      <c r="H58" s="137">
        <v>407</v>
      </c>
    </row>
    <row r="59" spans="2:8" ht="45.75" customHeight="1" x14ac:dyDescent="0.15">
      <c r="B59" s="135"/>
      <c r="C59" s="1295" t="s">
        <v>605</v>
      </c>
      <c r="D59" s="1296"/>
      <c r="E59" s="1297"/>
      <c r="F59" s="136">
        <v>303</v>
      </c>
      <c r="G59" s="136">
        <v>284</v>
      </c>
      <c r="H59" s="137">
        <v>303</v>
      </c>
    </row>
    <row r="60" spans="2:8" ht="45.75" customHeight="1" x14ac:dyDescent="0.15">
      <c r="B60" s="135"/>
      <c r="C60" s="1295" t="s">
        <v>606</v>
      </c>
      <c r="D60" s="1296"/>
      <c r="E60" s="1297"/>
      <c r="F60" s="136">
        <v>465</v>
      </c>
      <c r="G60" s="136">
        <v>370</v>
      </c>
      <c r="H60" s="137">
        <v>276</v>
      </c>
    </row>
    <row r="61" spans="2:8" ht="45.75" customHeight="1" x14ac:dyDescent="0.15">
      <c r="B61" s="135"/>
      <c r="C61" s="1295" t="s">
        <v>607</v>
      </c>
      <c r="D61" s="1296"/>
      <c r="E61" s="1297"/>
      <c r="F61" s="136">
        <v>40</v>
      </c>
      <c r="G61" s="136">
        <v>140</v>
      </c>
      <c r="H61" s="137">
        <v>240</v>
      </c>
    </row>
    <row r="62" spans="2:8" ht="45.75" customHeight="1" thickBot="1" x14ac:dyDescent="0.2">
      <c r="B62" s="138"/>
      <c r="C62" s="1298" t="s">
        <v>608</v>
      </c>
      <c r="D62" s="1299"/>
      <c r="E62" s="1300"/>
      <c r="F62" s="139">
        <v>108</v>
      </c>
      <c r="G62" s="139">
        <v>108</v>
      </c>
      <c r="H62" s="140">
        <v>108</v>
      </c>
    </row>
    <row r="63" spans="2:8" ht="52.5" customHeight="1" thickBot="1" x14ac:dyDescent="0.2">
      <c r="B63" s="141"/>
      <c r="C63" s="1301" t="s">
        <v>50</v>
      </c>
      <c r="D63" s="1301"/>
      <c r="E63" s="1302"/>
      <c r="F63" s="142">
        <v>6528</v>
      </c>
      <c r="G63" s="142">
        <v>6007</v>
      </c>
      <c r="H63" s="143">
        <v>5116</v>
      </c>
    </row>
    <row r="64" spans="2:8" ht="15" customHeight="1" x14ac:dyDescent="0.15"/>
  </sheetData>
  <sheetProtection algorithmName="SHA-512" hashValue="uFCyt6GWyEh6QB0fg75T65zON3tPOP/d+6lE9WLS54VZzVVhms1G7ANnPQxRrpz8mK74Okpl5319qtBL9F2Hyw==" saltValue="53tVnOEqC7dlQtBcSsdZ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628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560</v>
      </c>
      <c r="BQ50" s="1313"/>
      <c r="BR50" s="1313"/>
      <c r="BS50" s="1313"/>
      <c r="BT50" s="1313"/>
      <c r="BU50" s="1313"/>
      <c r="BV50" s="1313"/>
      <c r="BW50" s="1313"/>
      <c r="BX50" s="1313" t="s">
        <v>561</v>
      </c>
      <c r="BY50" s="1313"/>
      <c r="BZ50" s="1313"/>
      <c r="CA50" s="1313"/>
      <c r="CB50" s="1313"/>
      <c r="CC50" s="1313"/>
      <c r="CD50" s="1313"/>
      <c r="CE50" s="1313"/>
      <c r="CF50" s="1313" t="s">
        <v>562</v>
      </c>
      <c r="CG50" s="1313"/>
      <c r="CH50" s="1313"/>
      <c r="CI50" s="1313"/>
      <c r="CJ50" s="1313"/>
      <c r="CK50" s="1313"/>
      <c r="CL50" s="1313"/>
      <c r="CM50" s="1313"/>
      <c r="CN50" s="1313" t="s">
        <v>563</v>
      </c>
      <c r="CO50" s="1313"/>
      <c r="CP50" s="1313"/>
      <c r="CQ50" s="1313"/>
      <c r="CR50" s="1313"/>
      <c r="CS50" s="1313"/>
      <c r="CT50" s="1313"/>
      <c r="CU50" s="1313"/>
      <c r="CV50" s="1313" t="s">
        <v>564</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618</v>
      </c>
      <c r="AO51" s="1315"/>
      <c r="AP51" s="1315"/>
      <c r="AQ51" s="1315"/>
      <c r="AR51" s="1315"/>
      <c r="AS51" s="1315"/>
      <c r="AT51" s="1315"/>
      <c r="AU51" s="1315"/>
      <c r="AV51" s="1315"/>
      <c r="AW51" s="1315"/>
      <c r="AX51" s="1315"/>
      <c r="AY51" s="1315"/>
      <c r="AZ51" s="1315"/>
      <c r="BA51" s="1315"/>
      <c r="BB51" s="1315" t="s">
        <v>619</v>
      </c>
      <c r="BC51" s="1315"/>
      <c r="BD51" s="1315"/>
      <c r="BE51" s="1315"/>
      <c r="BF51" s="1315"/>
      <c r="BG51" s="1315"/>
      <c r="BH51" s="1315"/>
      <c r="BI51" s="1315"/>
      <c r="BJ51" s="1315"/>
      <c r="BK51" s="1315"/>
      <c r="BL51" s="1315"/>
      <c r="BM51" s="1315"/>
      <c r="BN51" s="1315"/>
      <c r="BO51" s="1315"/>
      <c r="BP51" s="1314">
        <v>93.1</v>
      </c>
      <c r="BQ51" s="1314"/>
      <c r="BR51" s="1314"/>
      <c r="BS51" s="1314"/>
      <c r="BT51" s="1314"/>
      <c r="BU51" s="1314"/>
      <c r="BV51" s="1314"/>
      <c r="BW51" s="1314"/>
      <c r="BX51" s="1314">
        <v>84.4</v>
      </c>
      <c r="BY51" s="1314"/>
      <c r="BZ51" s="1314"/>
      <c r="CA51" s="1314"/>
      <c r="CB51" s="1314"/>
      <c r="CC51" s="1314"/>
      <c r="CD51" s="1314"/>
      <c r="CE51" s="1314"/>
      <c r="CF51" s="1314">
        <v>78.7</v>
      </c>
      <c r="CG51" s="1314"/>
      <c r="CH51" s="1314"/>
      <c r="CI51" s="1314"/>
      <c r="CJ51" s="1314"/>
      <c r="CK51" s="1314"/>
      <c r="CL51" s="1314"/>
      <c r="CM51" s="1314"/>
      <c r="CN51" s="1314">
        <v>70.2</v>
      </c>
      <c r="CO51" s="1314"/>
      <c r="CP51" s="1314"/>
      <c r="CQ51" s="1314"/>
      <c r="CR51" s="1314"/>
      <c r="CS51" s="1314"/>
      <c r="CT51" s="1314"/>
      <c r="CU51" s="1314"/>
      <c r="CV51" s="1314">
        <v>67.2</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621</v>
      </c>
      <c r="BC53" s="1315"/>
      <c r="BD53" s="1315"/>
      <c r="BE53" s="1315"/>
      <c r="BF53" s="1315"/>
      <c r="BG53" s="1315"/>
      <c r="BH53" s="1315"/>
      <c r="BI53" s="1315"/>
      <c r="BJ53" s="1315"/>
      <c r="BK53" s="1315"/>
      <c r="BL53" s="1315"/>
      <c r="BM53" s="1315"/>
      <c r="BN53" s="1315"/>
      <c r="BO53" s="1315"/>
      <c r="BP53" s="1314">
        <v>44.3</v>
      </c>
      <c r="BQ53" s="1314"/>
      <c r="BR53" s="1314"/>
      <c r="BS53" s="1314"/>
      <c r="BT53" s="1314"/>
      <c r="BU53" s="1314"/>
      <c r="BV53" s="1314"/>
      <c r="BW53" s="1314"/>
      <c r="BX53" s="1314">
        <v>53.6</v>
      </c>
      <c r="BY53" s="1314"/>
      <c r="BZ53" s="1314"/>
      <c r="CA53" s="1314"/>
      <c r="CB53" s="1314"/>
      <c r="CC53" s="1314"/>
      <c r="CD53" s="1314"/>
      <c r="CE53" s="1314"/>
      <c r="CF53" s="1314">
        <v>55.4</v>
      </c>
      <c r="CG53" s="1314"/>
      <c r="CH53" s="1314"/>
      <c r="CI53" s="1314"/>
      <c r="CJ53" s="1314"/>
      <c r="CK53" s="1314"/>
      <c r="CL53" s="1314"/>
      <c r="CM53" s="1314"/>
      <c r="CN53" s="1314">
        <v>57.3</v>
      </c>
      <c r="CO53" s="1314"/>
      <c r="CP53" s="1314"/>
      <c r="CQ53" s="1314"/>
      <c r="CR53" s="1314"/>
      <c r="CS53" s="1314"/>
      <c r="CT53" s="1314"/>
      <c r="CU53" s="1314"/>
      <c r="CV53" s="1314">
        <v>59.1</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622</v>
      </c>
      <c r="AO55" s="1313"/>
      <c r="AP55" s="1313"/>
      <c r="AQ55" s="1313"/>
      <c r="AR55" s="1313"/>
      <c r="AS55" s="1313"/>
      <c r="AT55" s="1313"/>
      <c r="AU55" s="1313"/>
      <c r="AV55" s="1313"/>
      <c r="AW55" s="1313"/>
      <c r="AX55" s="1313"/>
      <c r="AY55" s="1313"/>
      <c r="AZ55" s="1313"/>
      <c r="BA55" s="1313"/>
      <c r="BB55" s="1315" t="s">
        <v>619</v>
      </c>
      <c r="BC55" s="1315"/>
      <c r="BD55" s="1315"/>
      <c r="BE55" s="1315"/>
      <c r="BF55" s="1315"/>
      <c r="BG55" s="1315"/>
      <c r="BH55" s="1315"/>
      <c r="BI55" s="1315"/>
      <c r="BJ55" s="1315"/>
      <c r="BK55" s="1315"/>
      <c r="BL55" s="1315"/>
      <c r="BM55" s="1315"/>
      <c r="BN55" s="1315"/>
      <c r="BO55" s="1315"/>
      <c r="BP55" s="1314">
        <v>15.8</v>
      </c>
      <c r="BQ55" s="1314"/>
      <c r="BR55" s="1314"/>
      <c r="BS55" s="1314"/>
      <c r="BT55" s="1314"/>
      <c r="BU55" s="1314"/>
      <c r="BV55" s="1314"/>
      <c r="BW55" s="1314"/>
      <c r="BX55" s="1314">
        <v>6.5</v>
      </c>
      <c r="BY55" s="1314"/>
      <c r="BZ55" s="1314"/>
      <c r="CA55" s="1314"/>
      <c r="CB55" s="1314"/>
      <c r="CC55" s="1314"/>
      <c r="CD55" s="1314"/>
      <c r="CE55" s="1314"/>
      <c r="CF55" s="1314">
        <v>5.8</v>
      </c>
      <c r="CG55" s="1314"/>
      <c r="CH55" s="1314"/>
      <c r="CI55" s="1314"/>
      <c r="CJ55" s="1314"/>
      <c r="CK55" s="1314"/>
      <c r="CL55" s="1314"/>
      <c r="CM55" s="1314"/>
      <c r="CN55" s="1314">
        <v>2.7</v>
      </c>
      <c r="CO55" s="1314"/>
      <c r="CP55" s="1314"/>
      <c r="CQ55" s="1314"/>
      <c r="CR55" s="1314"/>
      <c r="CS55" s="1314"/>
      <c r="CT55" s="1314"/>
      <c r="CU55" s="1314"/>
      <c r="CV55" s="1314">
        <v>0.5</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620</v>
      </c>
      <c r="BC57" s="1315"/>
      <c r="BD57" s="1315"/>
      <c r="BE57" s="1315"/>
      <c r="BF57" s="1315"/>
      <c r="BG57" s="1315"/>
      <c r="BH57" s="1315"/>
      <c r="BI57" s="1315"/>
      <c r="BJ57" s="1315"/>
      <c r="BK57" s="1315"/>
      <c r="BL57" s="1315"/>
      <c r="BM57" s="1315"/>
      <c r="BN57" s="1315"/>
      <c r="BO57" s="1315"/>
      <c r="BP57" s="1314">
        <v>54.5</v>
      </c>
      <c r="BQ57" s="1314"/>
      <c r="BR57" s="1314"/>
      <c r="BS57" s="1314"/>
      <c r="BT57" s="1314"/>
      <c r="BU57" s="1314"/>
      <c r="BV57" s="1314"/>
      <c r="BW57" s="1314"/>
      <c r="BX57" s="1314">
        <v>57.2</v>
      </c>
      <c r="BY57" s="1314"/>
      <c r="BZ57" s="1314"/>
      <c r="CA57" s="1314"/>
      <c r="CB57" s="1314"/>
      <c r="CC57" s="1314"/>
      <c r="CD57" s="1314"/>
      <c r="CE57" s="1314"/>
      <c r="CF57" s="1314">
        <v>58.6</v>
      </c>
      <c r="CG57" s="1314"/>
      <c r="CH57" s="1314"/>
      <c r="CI57" s="1314"/>
      <c r="CJ57" s="1314"/>
      <c r="CK57" s="1314"/>
      <c r="CL57" s="1314"/>
      <c r="CM57" s="1314"/>
      <c r="CN57" s="1314">
        <v>60.2</v>
      </c>
      <c r="CO57" s="1314"/>
      <c r="CP57" s="1314"/>
      <c r="CQ57" s="1314"/>
      <c r="CR57" s="1314"/>
      <c r="CS57" s="1314"/>
      <c r="CT57" s="1314"/>
      <c r="CU57" s="1314"/>
      <c r="CV57" s="1314">
        <v>60.2</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629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560</v>
      </c>
      <c r="BQ72" s="1313"/>
      <c r="BR72" s="1313"/>
      <c r="BS72" s="1313"/>
      <c r="BT72" s="1313"/>
      <c r="BU72" s="1313"/>
      <c r="BV72" s="1313"/>
      <c r="BW72" s="1313"/>
      <c r="BX72" s="1313" t="s">
        <v>561</v>
      </c>
      <c r="BY72" s="1313"/>
      <c r="BZ72" s="1313"/>
      <c r="CA72" s="1313"/>
      <c r="CB72" s="1313"/>
      <c r="CC72" s="1313"/>
      <c r="CD72" s="1313"/>
      <c r="CE72" s="1313"/>
      <c r="CF72" s="1313" t="s">
        <v>562</v>
      </c>
      <c r="CG72" s="1313"/>
      <c r="CH72" s="1313"/>
      <c r="CI72" s="1313"/>
      <c r="CJ72" s="1313"/>
      <c r="CK72" s="1313"/>
      <c r="CL72" s="1313"/>
      <c r="CM72" s="1313"/>
      <c r="CN72" s="1313" t="s">
        <v>563</v>
      </c>
      <c r="CO72" s="1313"/>
      <c r="CP72" s="1313"/>
      <c r="CQ72" s="1313"/>
      <c r="CR72" s="1313"/>
      <c r="CS72" s="1313"/>
      <c r="CT72" s="1313"/>
      <c r="CU72" s="1313"/>
      <c r="CV72" s="1313" t="s">
        <v>564</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618</v>
      </c>
      <c r="AO73" s="1315"/>
      <c r="AP73" s="1315"/>
      <c r="AQ73" s="1315"/>
      <c r="AR73" s="1315"/>
      <c r="AS73" s="1315"/>
      <c r="AT73" s="1315"/>
      <c r="AU73" s="1315"/>
      <c r="AV73" s="1315"/>
      <c r="AW73" s="1315"/>
      <c r="AX73" s="1315"/>
      <c r="AY73" s="1315"/>
      <c r="AZ73" s="1315"/>
      <c r="BA73" s="1315"/>
      <c r="BB73" s="1315" t="s">
        <v>619</v>
      </c>
      <c r="BC73" s="1315"/>
      <c r="BD73" s="1315"/>
      <c r="BE73" s="1315"/>
      <c r="BF73" s="1315"/>
      <c r="BG73" s="1315"/>
      <c r="BH73" s="1315"/>
      <c r="BI73" s="1315"/>
      <c r="BJ73" s="1315"/>
      <c r="BK73" s="1315"/>
      <c r="BL73" s="1315"/>
      <c r="BM73" s="1315"/>
      <c r="BN73" s="1315"/>
      <c r="BO73" s="1315"/>
      <c r="BP73" s="1314">
        <v>93.1</v>
      </c>
      <c r="BQ73" s="1314"/>
      <c r="BR73" s="1314"/>
      <c r="BS73" s="1314"/>
      <c r="BT73" s="1314"/>
      <c r="BU73" s="1314"/>
      <c r="BV73" s="1314"/>
      <c r="BW73" s="1314"/>
      <c r="BX73" s="1314">
        <v>84.4</v>
      </c>
      <c r="BY73" s="1314"/>
      <c r="BZ73" s="1314"/>
      <c r="CA73" s="1314"/>
      <c r="CB73" s="1314"/>
      <c r="CC73" s="1314"/>
      <c r="CD73" s="1314"/>
      <c r="CE73" s="1314"/>
      <c r="CF73" s="1314">
        <v>78.7</v>
      </c>
      <c r="CG73" s="1314"/>
      <c r="CH73" s="1314"/>
      <c r="CI73" s="1314"/>
      <c r="CJ73" s="1314"/>
      <c r="CK73" s="1314"/>
      <c r="CL73" s="1314"/>
      <c r="CM73" s="1314"/>
      <c r="CN73" s="1314">
        <v>70.2</v>
      </c>
      <c r="CO73" s="1314"/>
      <c r="CP73" s="1314"/>
      <c r="CQ73" s="1314"/>
      <c r="CR73" s="1314"/>
      <c r="CS73" s="1314"/>
      <c r="CT73" s="1314"/>
      <c r="CU73" s="1314"/>
      <c r="CV73" s="1314">
        <v>67.2</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624</v>
      </c>
      <c r="BC75" s="1315"/>
      <c r="BD75" s="1315"/>
      <c r="BE75" s="1315"/>
      <c r="BF75" s="1315"/>
      <c r="BG75" s="1315"/>
      <c r="BH75" s="1315"/>
      <c r="BI75" s="1315"/>
      <c r="BJ75" s="1315"/>
      <c r="BK75" s="1315"/>
      <c r="BL75" s="1315"/>
      <c r="BM75" s="1315"/>
      <c r="BN75" s="1315"/>
      <c r="BO75" s="1315"/>
      <c r="BP75" s="1314">
        <v>8.4</v>
      </c>
      <c r="BQ75" s="1314"/>
      <c r="BR75" s="1314"/>
      <c r="BS75" s="1314"/>
      <c r="BT75" s="1314"/>
      <c r="BU75" s="1314"/>
      <c r="BV75" s="1314"/>
      <c r="BW75" s="1314"/>
      <c r="BX75" s="1314">
        <v>8.1999999999999993</v>
      </c>
      <c r="BY75" s="1314"/>
      <c r="BZ75" s="1314"/>
      <c r="CA75" s="1314"/>
      <c r="CB75" s="1314"/>
      <c r="CC75" s="1314"/>
      <c r="CD75" s="1314"/>
      <c r="CE75" s="1314"/>
      <c r="CF75" s="1314">
        <v>8.3000000000000007</v>
      </c>
      <c r="CG75" s="1314"/>
      <c r="CH75" s="1314"/>
      <c r="CI75" s="1314"/>
      <c r="CJ75" s="1314"/>
      <c r="CK75" s="1314"/>
      <c r="CL75" s="1314"/>
      <c r="CM75" s="1314"/>
      <c r="CN75" s="1314">
        <v>8.6</v>
      </c>
      <c r="CO75" s="1314"/>
      <c r="CP75" s="1314"/>
      <c r="CQ75" s="1314"/>
      <c r="CR75" s="1314"/>
      <c r="CS75" s="1314"/>
      <c r="CT75" s="1314"/>
      <c r="CU75" s="1314"/>
      <c r="CV75" s="1314">
        <v>8.1999999999999993</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625</v>
      </c>
      <c r="AO77" s="1313"/>
      <c r="AP77" s="1313"/>
      <c r="AQ77" s="1313"/>
      <c r="AR77" s="1313"/>
      <c r="AS77" s="1313"/>
      <c r="AT77" s="1313"/>
      <c r="AU77" s="1313"/>
      <c r="AV77" s="1313"/>
      <c r="AW77" s="1313"/>
      <c r="AX77" s="1313"/>
      <c r="AY77" s="1313"/>
      <c r="AZ77" s="1313"/>
      <c r="BA77" s="1313"/>
      <c r="BB77" s="1315" t="s">
        <v>619</v>
      </c>
      <c r="BC77" s="1315"/>
      <c r="BD77" s="1315"/>
      <c r="BE77" s="1315"/>
      <c r="BF77" s="1315"/>
      <c r="BG77" s="1315"/>
      <c r="BH77" s="1315"/>
      <c r="BI77" s="1315"/>
      <c r="BJ77" s="1315"/>
      <c r="BK77" s="1315"/>
      <c r="BL77" s="1315"/>
      <c r="BM77" s="1315"/>
      <c r="BN77" s="1315"/>
      <c r="BO77" s="1315"/>
      <c r="BP77" s="1314">
        <v>15.8</v>
      </c>
      <c r="BQ77" s="1314"/>
      <c r="BR77" s="1314"/>
      <c r="BS77" s="1314"/>
      <c r="BT77" s="1314"/>
      <c r="BU77" s="1314"/>
      <c r="BV77" s="1314"/>
      <c r="BW77" s="1314"/>
      <c r="BX77" s="1314">
        <v>6.5</v>
      </c>
      <c r="BY77" s="1314"/>
      <c r="BZ77" s="1314"/>
      <c r="CA77" s="1314"/>
      <c r="CB77" s="1314"/>
      <c r="CC77" s="1314"/>
      <c r="CD77" s="1314"/>
      <c r="CE77" s="1314"/>
      <c r="CF77" s="1314">
        <v>5.8</v>
      </c>
      <c r="CG77" s="1314"/>
      <c r="CH77" s="1314"/>
      <c r="CI77" s="1314"/>
      <c r="CJ77" s="1314"/>
      <c r="CK77" s="1314"/>
      <c r="CL77" s="1314"/>
      <c r="CM77" s="1314"/>
      <c r="CN77" s="1314">
        <v>2.7</v>
      </c>
      <c r="CO77" s="1314"/>
      <c r="CP77" s="1314"/>
      <c r="CQ77" s="1314"/>
      <c r="CR77" s="1314"/>
      <c r="CS77" s="1314"/>
      <c r="CT77" s="1314"/>
      <c r="CU77" s="1314"/>
      <c r="CV77" s="1314">
        <v>0.5</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624</v>
      </c>
      <c r="BC79" s="1315"/>
      <c r="BD79" s="1315"/>
      <c r="BE79" s="1315"/>
      <c r="BF79" s="1315"/>
      <c r="BG79" s="1315"/>
      <c r="BH79" s="1315"/>
      <c r="BI79" s="1315"/>
      <c r="BJ79" s="1315"/>
      <c r="BK79" s="1315"/>
      <c r="BL79" s="1315"/>
      <c r="BM79" s="1315"/>
      <c r="BN79" s="1315"/>
      <c r="BO79" s="1315"/>
      <c r="BP79" s="1314">
        <v>6.2</v>
      </c>
      <c r="BQ79" s="1314"/>
      <c r="BR79" s="1314"/>
      <c r="BS79" s="1314"/>
      <c r="BT79" s="1314"/>
      <c r="BU79" s="1314"/>
      <c r="BV79" s="1314"/>
      <c r="BW79" s="1314"/>
      <c r="BX79" s="1314">
        <v>5.9</v>
      </c>
      <c r="BY79" s="1314"/>
      <c r="BZ79" s="1314"/>
      <c r="CA79" s="1314"/>
      <c r="CB79" s="1314"/>
      <c r="CC79" s="1314"/>
      <c r="CD79" s="1314"/>
      <c r="CE79" s="1314"/>
      <c r="CF79" s="1314">
        <v>5.3</v>
      </c>
      <c r="CG79" s="1314"/>
      <c r="CH79" s="1314"/>
      <c r="CI79" s="1314"/>
      <c r="CJ79" s="1314"/>
      <c r="CK79" s="1314"/>
      <c r="CL79" s="1314"/>
      <c r="CM79" s="1314"/>
      <c r="CN79" s="1314">
        <v>5</v>
      </c>
      <c r="CO79" s="1314"/>
      <c r="CP79" s="1314"/>
      <c r="CQ79" s="1314"/>
      <c r="CR79" s="1314"/>
      <c r="CS79" s="1314"/>
      <c r="CT79" s="1314"/>
      <c r="CU79" s="1314"/>
      <c r="CV79" s="1314">
        <v>5.0999999999999996</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wcD6MjqYMQxnP66faKiJuYPPsrkgYfYUYi3zVcr7GMuKjQ8NLtbH1la5XmThPKX6lhmrd69rGvllZD61t1eZw==" saltValue="4T+zCiG+CIJaBP9hncuq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bc/piJlJRNS1WVaMGkpsbhg0L2GrOwt+dOGMdy7cQA/0fJWVUDD9wkCzlh041anyOzvh3MZ93ApheZqkGOArJQ==" saltValue="0Q2X6g4aL16nvdoP0l/Q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627</v>
      </c>
    </row>
  </sheetData>
  <sheetProtection algorithmName="SHA-512" hashValue="5WukT9EYMtp+aTbQMa/0xcvPe5eXzaK81HGMuKotGBwnmihXRJvJtLmzQuBB/Ph5+sWQNrkRdDTgOgMGngJ6jw==" saltValue="PO/5EdMvI8iKg6l1Bgs1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36293</v>
      </c>
      <c r="E3" s="162"/>
      <c r="F3" s="163">
        <v>46440</v>
      </c>
      <c r="G3" s="164"/>
      <c r="H3" s="165"/>
    </row>
    <row r="4" spans="1:8" x14ac:dyDescent="0.15">
      <c r="A4" s="166"/>
      <c r="B4" s="167"/>
      <c r="C4" s="168"/>
      <c r="D4" s="169">
        <v>21911</v>
      </c>
      <c r="E4" s="170"/>
      <c r="F4" s="171">
        <v>27658</v>
      </c>
      <c r="G4" s="172"/>
      <c r="H4" s="173"/>
    </row>
    <row r="5" spans="1:8" x14ac:dyDescent="0.15">
      <c r="A5" s="154" t="s">
        <v>552</v>
      </c>
      <c r="B5" s="159"/>
      <c r="C5" s="160"/>
      <c r="D5" s="161">
        <v>32796</v>
      </c>
      <c r="E5" s="162"/>
      <c r="F5" s="163">
        <v>63257</v>
      </c>
      <c r="G5" s="164"/>
      <c r="H5" s="165"/>
    </row>
    <row r="6" spans="1:8" x14ac:dyDescent="0.15">
      <c r="A6" s="166"/>
      <c r="B6" s="167"/>
      <c r="C6" s="168"/>
      <c r="D6" s="169">
        <v>24386</v>
      </c>
      <c r="E6" s="170"/>
      <c r="F6" s="171">
        <v>27259</v>
      </c>
      <c r="G6" s="172"/>
      <c r="H6" s="173"/>
    </row>
    <row r="7" spans="1:8" x14ac:dyDescent="0.15">
      <c r="A7" s="154" t="s">
        <v>553</v>
      </c>
      <c r="B7" s="159"/>
      <c r="C7" s="160"/>
      <c r="D7" s="161">
        <v>36481</v>
      </c>
      <c r="E7" s="162"/>
      <c r="F7" s="163">
        <v>52308</v>
      </c>
      <c r="G7" s="164"/>
      <c r="H7" s="165"/>
    </row>
    <row r="8" spans="1:8" x14ac:dyDescent="0.15">
      <c r="A8" s="166"/>
      <c r="B8" s="167"/>
      <c r="C8" s="168"/>
      <c r="D8" s="169">
        <v>22144</v>
      </c>
      <c r="E8" s="170"/>
      <c r="F8" s="171">
        <v>28695</v>
      </c>
      <c r="G8" s="172"/>
      <c r="H8" s="173"/>
    </row>
    <row r="9" spans="1:8" x14ac:dyDescent="0.15">
      <c r="A9" s="154" t="s">
        <v>554</v>
      </c>
      <c r="B9" s="159"/>
      <c r="C9" s="160"/>
      <c r="D9" s="161">
        <v>29526</v>
      </c>
      <c r="E9" s="162"/>
      <c r="F9" s="163">
        <v>46402</v>
      </c>
      <c r="G9" s="164"/>
      <c r="H9" s="165"/>
    </row>
    <row r="10" spans="1:8" x14ac:dyDescent="0.15">
      <c r="A10" s="166"/>
      <c r="B10" s="167"/>
      <c r="C10" s="168"/>
      <c r="D10" s="169">
        <v>21001</v>
      </c>
      <c r="E10" s="170"/>
      <c r="F10" s="171">
        <v>26897</v>
      </c>
      <c r="G10" s="172"/>
      <c r="H10" s="173"/>
    </row>
    <row r="11" spans="1:8" x14ac:dyDescent="0.15">
      <c r="A11" s="154" t="s">
        <v>555</v>
      </c>
      <c r="B11" s="159"/>
      <c r="C11" s="160"/>
      <c r="D11" s="161">
        <v>29002</v>
      </c>
      <c r="E11" s="162"/>
      <c r="F11" s="163">
        <v>66343</v>
      </c>
      <c r="G11" s="164"/>
      <c r="H11" s="165"/>
    </row>
    <row r="12" spans="1:8" x14ac:dyDescent="0.15">
      <c r="A12" s="166"/>
      <c r="B12" s="167"/>
      <c r="C12" s="174"/>
      <c r="D12" s="169">
        <v>20510</v>
      </c>
      <c r="E12" s="170"/>
      <c r="F12" s="171">
        <v>34529</v>
      </c>
      <c r="G12" s="172"/>
      <c r="H12" s="173"/>
    </row>
    <row r="13" spans="1:8" x14ac:dyDescent="0.15">
      <c r="A13" s="154"/>
      <c r="B13" s="159"/>
      <c r="C13" s="175"/>
      <c r="D13" s="176">
        <v>32820</v>
      </c>
      <c r="E13" s="177"/>
      <c r="F13" s="178">
        <v>54950</v>
      </c>
      <c r="G13" s="179"/>
      <c r="H13" s="165"/>
    </row>
    <row r="14" spans="1:8" x14ac:dyDescent="0.15">
      <c r="A14" s="166"/>
      <c r="B14" s="167"/>
      <c r="C14" s="168"/>
      <c r="D14" s="169">
        <v>21990</v>
      </c>
      <c r="E14" s="170"/>
      <c r="F14" s="171">
        <v>29008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4.6500000000000004</v>
      </c>
      <c r="C19" s="180">
        <f>ROUND(VALUE(SUBSTITUTE(実質収支比率等に係る経年分析!G$48,"▲","-")),2)</f>
        <v>4.26</v>
      </c>
      <c r="D19" s="180">
        <f>ROUND(VALUE(SUBSTITUTE(実質収支比率等に係る経年分析!H$48,"▲","-")),2)</f>
        <v>5.0599999999999996</v>
      </c>
      <c r="E19" s="180">
        <f>ROUND(VALUE(SUBSTITUTE(実質収支比率等に係る経年分析!I$48,"▲","-")),2)</f>
        <v>3.42</v>
      </c>
      <c r="F19" s="180">
        <f>ROUND(VALUE(SUBSTITUTE(実質収支比率等に係る経年分析!J$48,"▲","-")),2)</f>
        <v>3.93</v>
      </c>
    </row>
    <row r="20" spans="1:11" x14ac:dyDescent="0.15">
      <c r="A20" s="180" t="s">
        <v>54</v>
      </c>
      <c r="B20" s="180">
        <f>ROUND(VALUE(SUBSTITUTE(実質収支比率等に係る経年分析!F$47,"▲","-")),2)</f>
        <v>11.46</v>
      </c>
      <c r="C20" s="180">
        <f>ROUND(VALUE(SUBSTITUTE(実質収支比率等に係る経年分析!G$47,"▲","-")),2)</f>
        <v>10.39</v>
      </c>
      <c r="D20" s="180">
        <f>ROUND(VALUE(SUBSTITUTE(実質収支比率等に係る経年分析!H$47,"▲","-")),2)</f>
        <v>10.36</v>
      </c>
      <c r="E20" s="180">
        <f>ROUND(VALUE(SUBSTITUTE(実質収支比率等に係る経年分析!I$47,"▲","-")),2)</f>
        <v>10.31</v>
      </c>
      <c r="F20" s="180">
        <f>ROUND(VALUE(SUBSTITUTE(実質収支比率等に係る経年分析!J$47,"▲","-")),2)</f>
        <v>9</v>
      </c>
    </row>
    <row r="21" spans="1:11" x14ac:dyDescent="0.15">
      <c r="A21" s="180" t="s">
        <v>55</v>
      </c>
      <c r="B21" s="180">
        <f>IF(ISNUMBER(VALUE(SUBSTITUTE(実質収支比率等に係る経年分析!F$49,"▲","-"))),ROUND(VALUE(SUBSTITUTE(実質収支比率等に係る経年分析!F$49,"▲","-")),2),NA())</f>
        <v>-1.38</v>
      </c>
      <c r="C21" s="180">
        <f>IF(ISNUMBER(VALUE(SUBSTITUTE(実質収支比率等に係る経年分析!G$49,"▲","-"))),ROUND(VALUE(SUBSTITUTE(実質収支比率等に係る経年分析!G$49,"▲","-")),2),NA())</f>
        <v>-1.49</v>
      </c>
      <c r="D21" s="180">
        <f>IF(ISNUMBER(VALUE(SUBSTITUTE(実質収支比率等に係る経年分析!H$49,"▲","-"))),ROUND(VALUE(SUBSTITUTE(実質収支比率等に係る経年分析!H$49,"▲","-")),2),NA())</f>
        <v>0.82</v>
      </c>
      <c r="E21" s="180">
        <f>IF(ISNUMBER(VALUE(SUBSTITUTE(実質収支比率等に係る経年分析!I$49,"▲","-"))),ROUND(VALUE(SUBSTITUTE(実質収支比率等に係る経年分析!I$49,"▲","-")),2),NA())</f>
        <v>-1.62</v>
      </c>
      <c r="F21" s="180">
        <f>IF(ISNUMBER(VALUE(SUBSTITUTE(実質収支比率等に係る経年分析!J$49,"▲","-"))),ROUND(VALUE(SUBSTITUTE(実質収支比率等に係る経年分析!J$49,"▲","-")),2),NA())</f>
        <v>-0.81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古河市ゴルフ場事業特別会計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古河市後期高齢者医療特別会計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古河市古河駅東部土地区画整理事業特別会計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古河市農業集落排水事業特別会計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古河市公共下水道事業特別会計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古河市介護保険特別会計（保険事業勘定）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3.89</v>
      </c>
    </row>
    <row r="36" spans="1:16" x14ac:dyDescent="0.15">
      <c r="A36" s="181" t="str">
        <f>IF(連結実質赤字比率に係る赤字・黒字の構成分析!C$34="",NA(),連結実質赤字比率に係る赤字・黒字の構成分析!C$34)</f>
        <v>古河市水道事業会計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5988</v>
      </c>
      <c r="E42" s="182"/>
      <c r="F42" s="182"/>
      <c r="G42" s="182">
        <f>'実質公債費比率（分子）の構造'!L$52</f>
        <v>6169</v>
      </c>
      <c r="H42" s="182"/>
      <c r="I42" s="182"/>
      <c r="J42" s="182">
        <f>'実質公債費比率（分子）の構造'!M$52</f>
        <v>6345</v>
      </c>
      <c r="K42" s="182"/>
      <c r="L42" s="182"/>
      <c r="M42" s="182">
        <f>'実質公債費比率（分子）の構造'!N$52</f>
        <v>6438</v>
      </c>
      <c r="N42" s="182"/>
      <c r="O42" s="182"/>
      <c r="P42" s="182">
        <f>'実質公債費比率（分子）の構造'!O$52</f>
        <v>6395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47</v>
      </c>
      <c r="C44" s="182"/>
      <c r="D44" s="182"/>
      <c r="E44" s="182">
        <f>'実質公債費比率（分子）の構造'!L$50</f>
        <v>39</v>
      </c>
      <c r="F44" s="182"/>
      <c r="G44" s="182"/>
      <c r="H44" s="182">
        <f>'実質公債費比率（分子）の構造'!M$50</f>
        <v>29</v>
      </c>
      <c r="I44" s="182"/>
      <c r="J44" s="182"/>
      <c r="K44" s="182">
        <f>'実質公債費比率（分子）の構造'!N$50</f>
        <v>34</v>
      </c>
      <c r="L44" s="182"/>
      <c r="M44" s="182"/>
      <c r="N44" s="182">
        <f>'実質公債費比率（分子）の構造'!O$50</f>
        <v>33</v>
      </c>
      <c r="O44" s="182"/>
      <c r="P44" s="182"/>
    </row>
    <row r="45" spans="1:16" x14ac:dyDescent="0.15">
      <c r="A45" s="182" t="s">
        <v>65</v>
      </c>
      <c r="B45" s="182">
        <f>'実質公債費比率（分子）の構造'!K$49</f>
        <v>388</v>
      </c>
      <c r="C45" s="182"/>
      <c r="D45" s="182"/>
      <c r="E45" s="182">
        <f>'実質公債費比率（分子）の構造'!L$49</f>
        <v>414</v>
      </c>
      <c r="F45" s="182"/>
      <c r="G45" s="182"/>
      <c r="H45" s="182">
        <f>'実質公債費比率（分子）の構造'!M$49</f>
        <v>418</v>
      </c>
      <c r="I45" s="182"/>
      <c r="J45" s="182"/>
      <c r="K45" s="182">
        <f>'実質公債費比率（分子）の構造'!N$49</f>
        <v>429</v>
      </c>
      <c r="L45" s="182"/>
      <c r="M45" s="182"/>
      <c r="N45" s="182">
        <f>'実質公債費比率（分子）の構造'!O$49</f>
        <v>401</v>
      </c>
      <c r="O45" s="182"/>
      <c r="P45" s="182"/>
    </row>
    <row r="46" spans="1:16" x14ac:dyDescent="0.15">
      <c r="A46" s="182" t="s">
        <v>66</v>
      </c>
      <c r="B46" s="182">
        <f>'実質公債費比率（分子）の構造'!K$48</f>
        <v>1603</v>
      </c>
      <c r="C46" s="182"/>
      <c r="D46" s="182"/>
      <c r="E46" s="182">
        <f>'実質公債費比率（分子）の構造'!L$48</f>
        <v>1519</v>
      </c>
      <c r="F46" s="182"/>
      <c r="G46" s="182"/>
      <c r="H46" s="182">
        <f>'実質公債費比率（分子）の構造'!M$48</f>
        <v>1637</v>
      </c>
      <c r="I46" s="182"/>
      <c r="J46" s="182"/>
      <c r="K46" s="182">
        <f>'実質公債費比率（分子）の構造'!N$48</f>
        <v>1514</v>
      </c>
      <c r="L46" s="182"/>
      <c r="M46" s="182"/>
      <c r="N46" s="182">
        <f>'実質公債費比率（分子）の構造'!O$48</f>
        <v>1395</v>
      </c>
      <c r="O46" s="182"/>
      <c r="P46" s="182"/>
    </row>
    <row r="47" spans="1:16" x14ac:dyDescent="0.15">
      <c r="A47" s="182" t="s">
        <v>67</v>
      </c>
      <c r="B47" s="182" t="str">
        <f>'実質公債費比率（分子）の構造'!K$47</f>
        <v>-</v>
      </c>
      <c r="C47" s="182"/>
      <c r="D47" s="182"/>
      <c r="E47" s="182" t="str">
        <f>'実質公債費比率（分子）の構造'!L$47</f>
        <v>-</v>
      </c>
      <c r="F47" s="182"/>
      <c r="G47" s="182"/>
      <c r="H47" s="182">
        <f>'実質公債費比率（分子）の構造'!M$47</f>
        <v>10</v>
      </c>
      <c r="I47" s="182"/>
      <c r="J47" s="182"/>
      <c r="K47" s="182">
        <f>'実質公債費比率（分子）の構造'!N$47</f>
        <v>26</v>
      </c>
      <c r="L47" s="182"/>
      <c r="M47" s="182"/>
      <c r="N47" s="182">
        <f>'実質公債費比率（分子）の構造'!O$47</f>
        <v>37</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5857</v>
      </c>
      <c r="C49" s="182"/>
      <c r="D49" s="182"/>
      <c r="E49" s="182">
        <f>'実質公債費比率（分子）の構造'!L$45</f>
        <v>6320</v>
      </c>
      <c r="F49" s="182"/>
      <c r="G49" s="182"/>
      <c r="H49" s="182">
        <f>'実質公債費比率（分子）の構造'!M$45</f>
        <v>6480</v>
      </c>
      <c r="I49" s="182"/>
      <c r="J49" s="182"/>
      <c r="K49" s="182">
        <f>'実質公債費比率（分子）の構造'!N$45</f>
        <v>6585</v>
      </c>
      <c r="L49" s="182"/>
      <c r="M49" s="182"/>
      <c r="N49" s="182">
        <f>'実質公債費比率（分子）の構造'!O$45</f>
        <v>6369</v>
      </c>
      <c r="O49" s="182"/>
      <c r="P49" s="182"/>
    </row>
    <row r="50" spans="1:16" x14ac:dyDescent="0.15">
      <c r="A50" s="182" t="s">
        <v>70</v>
      </c>
      <c r="B50" s="182" t="e">
        <f>NA()</f>
        <v>#N/A</v>
      </c>
      <c r="C50" s="182">
        <f>IF(ISNUMBER('実質公債費比率（分子）の構造'!K$53),'実質公債費比率（分子）の構造'!K$53,NA())</f>
        <v>1907</v>
      </c>
      <c r="D50" s="182" t="e">
        <f>NA()</f>
        <v>#N/A</v>
      </c>
      <c r="E50" s="182" t="e">
        <f>NA()</f>
        <v>#N/A</v>
      </c>
      <c r="F50" s="182">
        <f>IF(ISNUMBER('実質公債費比率（分子）の構造'!L$53),'実質公債費比率（分子）の構造'!L$53,NA())</f>
        <v>2123</v>
      </c>
      <c r="G50" s="182" t="e">
        <f>NA()</f>
        <v>#N/A</v>
      </c>
      <c r="H50" s="182" t="e">
        <f>NA()</f>
        <v>#N/A</v>
      </c>
      <c r="I50" s="182">
        <f>IF(ISNUMBER('実質公債費比率（分子）の構造'!M$53),'実質公債費比率（分子）の構造'!M$53,NA())</f>
        <v>2229</v>
      </c>
      <c r="J50" s="182" t="e">
        <f>NA()</f>
        <v>#N/A</v>
      </c>
      <c r="K50" s="182" t="e">
        <f>NA()</f>
        <v>#N/A</v>
      </c>
      <c r="L50" s="182">
        <f>IF(ISNUMBER('実質公債費比率（分子）の構造'!N$53),'実質公債費比率（分子）の構造'!N$53,NA())</f>
        <v>2150</v>
      </c>
      <c r="M50" s="182" t="e">
        <f>NA()</f>
        <v>#N/A</v>
      </c>
      <c r="N50" s="182" t="e">
        <f>NA()</f>
        <v>#N/A</v>
      </c>
      <c r="O50" s="182">
        <f>IF(ISNUMBER('実質公債費比率（分子）の構造'!O$53),'実質公債費比率（分子）の構造'!O$53,NA())</f>
        <v>1840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58258</v>
      </c>
      <c r="E56" s="181"/>
      <c r="F56" s="181"/>
      <c r="G56" s="181">
        <f>'将来負担比率（分子）の構造'!J$52</f>
        <v>57588</v>
      </c>
      <c r="H56" s="181"/>
      <c r="I56" s="181"/>
      <c r="J56" s="181">
        <f>'将来負担比率（分子）の構造'!K$52</f>
        <v>56539</v>
      </c>
      <c r="K56" s="181"/>
      <c r="L56" s="181"/>
      <c r="M56" s="181">
        <f>'将来負担比率（分子）の構造'!L$52</f>
        <v>55252</v>
      </c>
      <c r="N56" s="181"/>
      <c r="O56" s="181"/>
      <c r="P56" s="181">
        <f>'将来負担比率（分子）の構造'!M$52</f>
        <v>53579</v>
      </c>
    </row>
    <row r="57" spans="1:16" x14ac:dyDescent="0.15">
      <c r="A57" s="181" t="s">
        <v>41</v>
      </c>
      <c r="B57" s="181"/>
      <c r="C57" s="181"/>
      <c r="D57" s="181">
        <f>'将来負担比率（分子）の構造'!I$51</f>
        <v>4775</v>
      </c>
      <c r="E57" s="181"/>
      <c r="F57" s="181"/>
      <c r="G57" s="181">
        <f>'将来負担比率（分子）の構造'!J$51</f>
        <v>4262</v>
      </c>
      <c r="H57" s="181"/>
      <c r="I57" s="181"/>
      <c r="J57" s="181">
        <f>'将来負担比率（分子）の構造'!K$51</f>
        <v>4078</v>
      </c>
      <c r="K57" s="181"/>
      <c r="L57" s="181"/>
      <c r="M57" s="181">
        <f>'将来負担比率（分子）の構造'!L$51</f>
        <v>3981</v>
      </c>
      <c r="N57" s="181"/>
      <c r="O57" s="181"/>
      <c r="P57" s="181">
        <f>'将来負担比率（分子）の構造'!M$51</f>
        <v>3900</v>
      </c>
    </row>
    <row r="58" spans="1:16" x14ac:dyDescent="0.15">
      <c r="A58" s="181" t="s">
        <v>40</v>
      </c>
      <c r="B58" s="181"/>
      <c r="C58" s="181"/>
      <c r="D58" s="181">
        <f>'将来負担比率（分子）の構造'!I$50</f>
        <v>6088</v>
      </c>
      <c r="E58" s="181"/>
      <c r="F58" s="181"/>
      <c r="G58" s="181">
        <f>'将来負担比率（分子）の構造'!J$50</f>
        <v>6308</v>
      </c>
      <c r="H58" s="181"/>
      <c r="I58" s="181"/>
      <c r="J58" s="181">
        <f>'将来負担比率（分子）の構造'!K$50</f>
        <v>6287</v>
      </c>
      <c r="K58" s="181"/>
      <c r="L58" s="181"/>
      <c r="M58" s="181">
        <f>'将来負担比率（分子）の構造'!L$50</f>
        <v>6232</v>
      </c>
      <c r="N58" s="181"/>
      <c r="O58" s="181"/>
      <c r="P58" s="181">
        <f>'将来負担比率（分子）の構造'!M$50</f>
        <v>5784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v>
      </c>
      <c r="C61" s="181"/>
      <c r="D61" s="181"/>
      <c r="E61" s="181">
        <f>'将来負担比率（分子）の構造'!J$46</f>
        <v>8</v>
      </c>
      <c r="F61" s="181"/>
      <c r="G61" s="181"/>
      <c r="H61" s="181">
        <f>'将来負担比率（分子）の構造'!K$46</f>
        <v>18</v>
      </c>
      <c r="I61" s="181"/>
      <c r="J61" s="181"/>
      <c r="K61" s="181">
        <f>'将来負担比率（分子）の構造'!L$46</f>
        <v>7</v>
      </c>
      <c r="L61" s="181"/>
      <c r="M61" s="181"/>
      <c r="N61" s="181">
        <f>'将来負担比率（分子）の構造'!M$46</f>
        <v>17</v>
      </c>
      <c r="O61" s="181"/>
      <c r="P61" s="181"/>
    </row>
    <row r="62" spans="1:16" x14ac:dyDescent="0.15">
      <c r="A62" s="181" t="s">
        <v>34</v>
      </c>
      <c r="B62" s="181">
        <f>'将来負担比率（分子）の構造'!I$45</f>
        <v>6676</v>
      </c>
      <c r="C62" s="181"/>
      <c r="D62" s="181"/>
      <c r="E62" s="181">
        <f>'将来負担比率（分子）の構造'!J$45</f>
        <v>6535</v>
      </c>
      <c r="F62" s="181"/>
      <c r="G62" s="181"/>
      <c r="H62" s="181">
        <f>'将来負担比率（分子）の構造'!K$45</f>
        <v>6511</v>
      </c>
      <c r="I62" s="181"/>
      <c r="J62" s="181"/>
      <c r="K62" s="181">
        <f>'将来負担比率（分子）の構造'!L$45</f>
        <v>6269</v>
      </c>
      <c r="L62" s="181"/>
      <c r="M62" s="181"/>
      <c r="N62" s="181">
        <f>'将来負担比率（分子）の構造'!M$45</f>
        <v>6212</v>
      </c>
      <c r="O62" s="181"/>
      <c r="P62" s="181"/>
    </row>
    <row r="63" spans="1:16" x14ac:dyDescent="0.15">
      <c r="A63" s="181" t="s">
        <v>33</v>
      </c>
      <c r="B63" s="181">
        <f>'将来負担比率（分子）の構造'!I$44</f>
        <v>2173</v>
      </c>
      <c r="C63" s="181"/>
      <c r="D63" s="181"/>
      <c r="E63" s="181">
        <f>'将来負担比率（分子）の構造'!J$44</f>
        <v>1883</v>
      </c>
      <c r="F63" s="181"/>
      <c r="G63" s="181"/>
      <c r="H63" s="181">
        <f>'将来負担比率（分子）の構造'!K$44</f>
        <v>1580</v>
      </c>
      <c r="I63" s="181"/>
      <c r="J63" s="181"/>
      <c r="K63" s="181">
        <f>'将来負担比率（分子）の構造'!L$44</f>
        <v>1280</v>
      </c>
      <c r="L63" s="181"/>
      <c r="M63" s="181"/>
      <c r="N63" s="181">
        <f>'将来負担比率（分子）の構造'!M$44</f>
        <v>963</v>
      </c>
      <c r="O63" s="181"/>
      <c r="P63" s="181"/>
    </row>
    <row r="64" spans="1:16" x14ac:dyDescent="0.15">
      <c r="A64" s="181" t="s">
        <v>32</v>
      </c>
      <c r="B64" s="181">
        <f>'将来負担比率（分子）の構造'!I$43</f>
        <v>18259</v>
      </c>
      <c r="C64" s="181"/>
      <c r="D64" s="181"/>
      <c r="E64" s="181">
        <f>'将来負担比率（分子）の構造'!J$43</f>
        <v>16917</v>
      </c>
      <c r="F64" s="181"/>
      <c r="G64" s="181"/>
      <c r="H64" s="181">
        <f>'将来負担比率（分子）の構造'!K$43</f>
        <v>16080</v>
      </c>
      <c r="I64" s="181"/>
      <c r="J64" s="181"/>
      <c r="K64" s="181">
        <f>'将来負担比率（分子）の構造'!L$43</f>
        <v>15052</v>
      </c>
      <c r="L64" s="181"/>
      <c r="M64" s="181"/>
      <c r="N64" s="181">
        <f>'将来負担比率（分子）の構造'!M$43</f>
        <v>14356</v>
      </c>
      <c r="O64" s="181"/>
      <c r="P64" s="181"/>
    </row>
    <row r="65" spans="1:16" x14ac:dyDescent="0.15">
      <c r="A65" s="181" t="s">
        <v>31</v>
      </c>
      <c r="B65" s="181">
        <f>'将来負担比率（分子）の構造'!I$42</f>
        <v>329</v>
      </c>
      <c r="C65" s="181"/>
      <c r="D65" s="181"/>
      <c r="E65" s="181">
        <f>'将来負担比率（分子）の構造'!J$42</f>
        <v>294</v>
      </c>
      <c r="F65" s="181"/>
      <c r="G65" s="181"/>
      <c r="H65" s="181">
        <f>'将来負担比率（分子）の構造'!K$42</f>
        <v>267</v>
      </c>
      <c r="I65" s="181"/>
      <c r="J65" s="181"/>
      <c r="K65" s="181">
        <f>'将来負担比率（分子）の構造'!L$42</f>
        <v>235</v>
      </c>
      <c r="L65" s="181"/>
      <c r="M65" s="181"/>
      <c r="N65" s="181">
        <f>'将来負担比率（分子）の構造'!M$42</f>
        <v>203</v>
      </c>
      <c r="O65" s="181"/>
      <c r="P65" s="181"/>
    </row>
    <row r="66" spans="1:16" x14ac:dyDescent="0.15">
      <c r="A66" s="181" t="s">
        <v>30</v>
      </c>
      <c r="B66" s="181">
        <f>'将来負担比率（分子）の構造'!I$41</f>
        <v>65160</v>
      </c>
      <c r="C66" s="181"/>
      <c r="D66" s="181"/>
      <c r="E66" s="181">
        <f>'将来負担比率（分子）の構造'!J$41</f>
        <v>63707</v>
      </c>
      <c r="F66" s="181"/>
      <c r="G66" s="181"/>
      <c r="H66" s="181">
        <f>'将来負担比率（分子）の構造'!K$41</f>
        <v>62179</v>
      </c>
      <c r="I66" s="181"/>
      <c r="J66" s="181"/>
      <c r="K66" s="181">
        <f>'将来負担比率（分子）の構造'!L$41</f>
        <v>60242</v>
      </c>
      <c r="L66" s="181"/>
      <c r="M66" s="181"/>
      <c r="N66" s="181">
        <f>'将来負担比率（分子）の構造'!M$41</f>
        <v>58402</v>
      </c>
      <c r="O66" s="181"/>
      <c r="P66" s="181"/>
    </row>
    <row r="67" spans="1:16" x14ac:dyDescent="0.15">
      <c r="A67" s="181" t="s">
        <v>74</v>
      </c>
      <c r="B67" s="181" t="e">
        <f>NA()</f>
        <v>#N/A</v>
      </c>
      <c r="C67" s="181">
        <f>IF(ISNUMBER('将来負担比率（分子）の構造'!I$53), IF('将来負担比率（分子）の構造'!I$53 &lt; 0, 0, '将来負担比率（分子）の構造'!I$53), NA())</f>
        <v>23484</v>
      </c>
      <c r="D67" s="181" t="e">
        <f>NA()</f>
        <v>#N/A</v>
      </c>
      <c r="E67" s="181" t="e">
        <f>NA()</f>
        <v>#N/A</v>
      </c>
      <c r="F67" s="181">
        <f>IF(ISNUMBER('将来負担比率（分子）の構造'!J$53), IF('将来負担比率（分子）の構造'!J$53 &lt; 0, 0, '将来負担比率（分子）の構造'!J$53), NA())</f>
        <v>21185</v>
      </c>
      <c r="G67" s="181" t="e">
        <f>NA()</f>
        <v>#N/A</v>
      </c>
      <c r="H67" s="181" t="e">
        <f>NA()</f>
        <v>#N/A</v>
      </c>
      <c r="I67" s="181">
        <f>IF(ISNUMBER('将来負担比率（分子）の構造'!K$53), IF('将来負担比率（分子）の構造'!K$53 &lt; 0, 0, '将来負担比率（分子）の構造'!K$53), NA())</f>
        <v>19731</v>
      </c>
      <c r="J67" s="181" t="e">
        <f>NA()</f>
        <v>#N/A</v>
      </c>
      <c r="K67" s="181" t="e">
        <f>NA()</f>
        <v>#N/A</v>
      </c>
      <c r="L67" s="181">
        <f>IF(ISNUMBER('将来負担比率（分子）の構造'!L$53), IF('将来負担比率（分子）の構造'!L$53 &lt; 0, 0, '将来負担比率（分子）の構造'!L$53), NA())</f>
        <v>17619</v>
      </c>
      <c r="M67" s="181" t="e">
        <f>NA()</f>
        <v>#N/A</v>
      </c>
      <c r="N67" s="181" t="e">
        <f>NA()</f>
        <v>#N/A</v>
      </c>
      <c r="O67" s="181">
        <f>IF(ISNUMBER('将来負担比率（分子）の構造'!M$53), IF('将来負担比率（分子）の構造'!M$53 &lt; 0, 0, '将来負担比率（分子）の構造'!M$53), NA())</f>
        <v>16891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3122</v>
      </c>
      <c r="C72" s="185">
        <f>基金残高に係る経年分析!G55</f>
        <v>3122</v>
      </c>
      <c r="D72" s="185">
        <f>基金残高に係る経年分析!H55</f>
        <v>2722</v>
      </c>
    </row>
    <row r="73" spans="1:16" x14ac:dyDescent="0.15">
      <c r="A73" s="184" t="s">
        <v>77</v>
      </c>
      <c r="B73" s="185">
        <f>基金残高に係る経年分析!F56</f>
        <v>865</v>
      </c>
      <c r="C73" s="185">
        <f>基金残高に係る経年分析!G56</f>
        <v>698</v>
      </c>
      <c r="D73" s="185">
        <f>基金残高に係る経年分析!H56</f>
        <v>511</v>
      </c>
    </row>
    <row r="74" spans="1:16" x14ac:dyDescent="0.15">
      <c r="A74" s="184" t="s">
        <v>78</v>
      </c>
      <c r="B74" s="185">
        <f>基金残高に係る経年分析!F57</f>
        <v>2541</v>
      </c>
      <c r="C74" s="185">
        <f>基金残高に係る経年分析!G57</f>
        <v>2187</v>
      </c>
      <c r="D74" s="185">
        <f>基金残高に係る経年分析!H57</f>
        <v>1883</v>
      </c>
    </row>
  </sheetData>
  <sheetProtection algorithmName="SHA-512" hashValue="9EWE5HhbfXXWNlUiA6Nrj+5/Guzv9k+uySkFxHQCqgcKM2Cb9lBvzI9UPihDg8olnUyYwhCYsoqc5qIHHZNVMw==" saltValue="RnatrQi1Ndq/m2TkYXOFq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20733511</v>
      </c>
      <c r="S5" s="673"/>
      <c r="T5" s="673"/>
      <c r="U5" s="673"/>
      <c r="V5" s="673"/>
      <c r="W5" s="673"/>
      <c r="X5" s="673"/>
      <c r="Y5" s="674"/>
      <c r="Z5" s="675">
        <v>40.1</v>
      </c>
      <c r="AA5" s="675"/>
      <c r="AB5" s="675"/>
      <c r="AC5" s="675"/>
      <c r="AD5" s="676">
        <v>19590708</v>
      </c>
      <c r="AE5" s="676"/>
      <c r="AF5" s="676"/>
      <c r="AG5" s="676"/>
      <c r="AH5" s="676"/>
      <c r="AI5" s="676"/>
      <c r="AJ5" s="676"/>
      <c r="AK5" s="676"/>
      <c r="AL5" s="677">
        <v>66.900000000000006</v>
      </c>
      <c r="AM5" s="678"/>
      <c r="AN5" s="678"/>
      <c r="AO5" s="679"/>
      <c r="AP5" s="669" t="s">
        <v>228</v>
      </c>
      <c r="AQ5" s="670"/>
      <c r="AR5" s="670"/>
      <c r="AS5" s="670"/>
      <c r="AT5" s="670"/>
      <c r="AU5" s="670"/>
      <c r="AV5" s="670"/>
      <c r="AW5" s="670"/>
      <c r="AX5" s="670"/>
      <c r="AY5" s="670"/>
      <c r="AZ5" s="670"/>
      <c r="BA5" s="670"/>
      <c r="BB5" s="670"/>
      <c r="BC5" s="670"/>
      <c r="BD5" s="670"/>
      <c r="BE5" s="670"/>
      <c r="BF5" s="671"/>
      <c r="BG5" s="683">
        <v>19590709</v>
      </c>
      <c r="BH5" s="684"/>
      <c r="BI5" s="684"/>
      <c r="BJ5" s="684"/>
      <c r="BK5" s="684"/>
      <c r="BL5" s="684"/>
      <c r="BM5" s="684"/>
      <c r="BN5" s="685"/>
      <c r="BO5" s="686">
        <v>94.5</v>
      </c>
      <c r="BP5" s="686"/>
      <c r="BQ5" s="686"/>
      <c r="BR5" s="686"/>
      <c r="BS5" s="687">
        <v>313154</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488207</v>
      </c>
      <c r="S6" s="684"/>
      <c r="T6" s="684"/>
      <c r="U6" s="684"/>
      <c r="V6" s="684"/>
      <c r="W6" s="684"/>
      <c r="X6" s="684"/>
      <c r="Y6" s="685"/>
      <c r="Z6" s="686">
        <v>0.9</v>
      </c>
      <c r="AA6" s="686"/>
      <c r="AB6" s="686"/>
      <c r="AC6" s="686"/>
      <c r="AD6" s="687">
        <v>488207</v>
      </c>
      <c r="AE6" s="687"/>
      <c r="AF6" s="687"/>
      <c r="AG6" s="687"/>
      <c r="AH6" s="687"/>
      <c r="AI6" s="687"/>
      <c r="AJ6" s="687"/>
      <c r="AK6" s="687"/>
      <c r="AL6" s="688">
        <v>1.7</v>
      </c>
      <c r="AM6" s="689"/>
      <c r="AN6" s="689"/>
      <c r="AO6" s="690"/>
      <c r="AP6" s="680" t="s">
        <v>233</v>
      </c>
      <c r="AQ6" s="681"/>
      <c r="AR6" s="681"/>
      <c r="AS6" s="681"/>
      <c r="AT6" s="681"/>
      <c r="AU6" s="681"/>
      <c r="AV6" s="681"/>
      <c r="AW6" s="681"/>
      <c r="AX6" s="681"/>
      <c r="AY6" s="681"/>
      <c r="AZ6" s="681"/>
      <c r="BA6" s="681"/>
      <c r="BB6" s="681"/>
      <c r="BC6" s="681"/>
      <c r="BD6" s="681"/>
      <c r="BE6" s="681"/>
      <c r="BF6" s="682"/>
      <c r="BG6" s="683">
        <v>19590709</v>
      </c>
      <c r="BH6" s="684"/>
      <c r="BI6" s="684"/>
      <c r="BJ6" s="684"/>
      <c r="BK6" s="684"/>
      <c r="BL6" s="684"/>
      <c r="BM6" s="684"/>
      <c r="BN6" s="685"/>
      <c r="BO6" s="686">
        <v>94.5</v>
      </c>
      <c r="BP6" s="686"/>
      <c r="BQ6" s="686"/>
      <c r="BR6" s="686"/>
      <c r="BS6" s="687">
        <v>313154</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287481</v>
      </c>
      <c r="CS6" s="684"/>
      <c r="CT6" s="684"/>
      <c r="CU6" s="684"/>
      <c r="CV6" s="684"/>
      <c r="CW6" s="684"/>
      <c r="CX6" s="684"/>
      <c r="CY6" s="685"/>
      <c r="CZ6" s="677">
        <v>0.6</v>
      </c>
      <c r="DA6" s="678"/>
      <c r="DB6" s="678"/>
      <c r="DC6" s="697"/>
      <c r="DD6" s="692" t="s">
        <v>126</v>
      </c>
      <c r="DE6" s="684"/>
      <c r="DF6" s="684"/>
      <c r="DG6" s="684"/>
      <c r="DH6" s="684"/>
      <c r="DI6" s="684"/>
      <c r="DJ6" s="684"/>
      <c r="DK6" s="684"/>
      <c r="DL6" s="684"/>
      <c r="DM6" s="684"/>
      <c r="DN6" s="684"/>
      <c r="DO6" s="684"/>
      <c r="DP6" s="685"/>
      <c r="DQ6" s="692">
        <v>287481</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13664</v>
      </c>
      <c r="S7" s="684"/>
      <c r="T7" s="684"/>
      <c r="U7" s="684"/>
      <c r="V7" s="684"/>
      <c r="W7" s="684"/>
      <c r="X7" s="684"/>
      <c r="Y7" s="685"/>
      <c r="Z7" s="686">
        <v>0</v>
      </c>
      <c r="AA7" s="686"/>
      <c r="AB7" s="686"/>
      <c r="AC7" s="686"/>
      <c r="AD7" s="687">
        <v>13664</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9170616</v>
      </c>
      <c r="BH7" s="684"/>
      <c r="BI7" s="684"/>
      <c r="BJ7" s="684"/>
      <c r="BK7" s="684"/>
      <c r="BL7" s="684"/>
      <c r="BM7" s="684"/>
      <c r="BN7" s="685"/>
      <c r="BO7" s="686">
        <v>44.2</v>
      </c>
      <c r="BP7" s="686"/>
      <c r="BQ7" s="686"/>
      <c r="BR7" s="686"/>
      <c r="BS7" s="687">
        <v>313154</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5052688</v>
      </c>
      <c r="CS7" s="684"/>
      <c r="CT7" s="684"/>
      <c r="CU7" s="684"/>
      <c r="CV7" s="684"/>
      <c r="CW7" s="684"/>
      <c r="CX7" s="684"/>
      <c r="CY7" s="685"/>
      <c r="CZ7" s="686">
        <v>10</v>
      </c>
      <c r="DA7" s="686"/>
      <c r="DB7" s="686"/>
      <c r="DC7" s="686"/>
      <c r="DD7" s="692">
        <v>253687</v>
      </c>
      <c r="DE7" s="684"/>
      <c r="DF7" s="684"/>
      <c r="DG7" s="684"/>
      <c r="DH7" s="684"/>
      <c r="DI7" s="684"/>
      <c r="DJ7" s="684"/>
      <c r="DK7" s="684"/>
      <c r="DL7" s="684"/>
      <c r="DM7" s="684"/>
      <c r="DN7" s="684"/>
      <c r="DO7" s="684"/>
      <c r="DP7" s="685"/>
      <c r="DQ7" s="692">
        <v>3572356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76077</v>
      </c>
      <c r="S8" s="684"/>
      <c r="T8" s="684"/>
      <c r="U8" s="684"/>
      <c r="V8" s="684"/>
      <c r="W8" s="684"/>
      <c r="X8" s="684"/>
      <c r="Y8" s="685"/>
      <c r="Z8" s="686">
        <v>0.1</v>
      </c>
      <c r="AA8" s="686"/>
      <c r="AB8" s="686"/>
      <c r="AC8" s="686"/>
      <c r="AD8" s="687">
        <v>76077</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252599</v>
      </c>
      <c r="BH8" s="684"/>
      <c r="BI8" s="684"/>
      <c r="BJ8" s="684"/>
      <c r="BK8" s="684"/>
      <c r="BL8" s="684"/>
      <c r="BM8" s="684"/>
      <c r="BN8" s="685"/>
      <c r="BO8" s="686">
        <v>1.2</v>
      </c>
      <c r="BP8" s="686"/>
      <c r="BQ8" s="686"/>
      <c r="BR8" s="686"/>
      <c r="BS8" s="692" t="s">
        <v>126</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20298342</v>
      </c>
      <c r="CS8" s="684"/>
      <c r="CT8" s="684"/>
      <c r="CU8" s="684"/>
      <c r="CV8" s="684"/>
      <c r="CW8" s="684"/>
      <c r="CX8" s="684"/>
      <c r="CY8" s="685"/>
      <c r="CZ8" s="686">
        <v>40.299999999999997</v>
      </c>
      <c r="DA8" s="686"/>
      <c r="DB8" s="686"/>
      <c r="DC8" s="686"/>
      <c r="DD8" s="692">
        <v>133676</v>
      </c>
      <c r="DE8" s="684"/>
      <c r="DF8" s="684"/>
      <c r="DG8" s="684"/>
      <c r="DH8" s="684"/>
      <c r="DI8" s="684"/>
      <c r="DJ8" s="684"/>
      <c r="DK8" s="684"/>
      <c r="DL8" s="684"/>
      <c r="DM8" s="684"/>
      <c r="DN8" s="684"/>
      <c r="DO8" s="684"/>
      <c r="DP8" s="685"/>
      <c r="DQ8" s="692">
        <v>9794487</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46244</v>
      </c>
      <c r="S9" s="684"/>
      <c r="T9" s="684"/>
      <c r="U9" s="684"/>
      <c r="V9" s="684"/>
      <c r="W9" s="684"/>
      <c r="X9" s="684"/>
      <c r="Y9" s="685"/>
      <c r="Z9" s="686">
        <v>0.1</v>
      </c>
      <c r="AA9" s="686"/>
      <c r="AB9" s="686"/>
      <c r="AC9" s="686"/>
      <c r="AD9" s="687">
        <v>46244</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7152823</v>
      </c>
      <c r="BH9" s="684"/>
      <c r="BI9" s="684"/>
      <c r="BJ9" s="684"/>
      <c r="BK9" s="684"/>
      <c r="BL9" s="684"/>
      <c r="BM9" s="684"/>
      <c r="BN9" s="685"/>
      <c r="BO9" s="686">
        <v>34.5</v>
      </c>
      <c r="BP9" s="686"/>
      <c r="BQ9" s="686"/>
      <c r="BR9" s="686"/>
      <c r="BS9" s="692" t="s">
        <v>243</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3177388</v>
      </c>
      <c r="CS9" s="684"/>
      <c r="CT9" s="684"/>
      <c r="CU9" s="684"/>
      <c r="CV9" s="684"/>
      <c r="CW9" s="684"/>
      <c r="CX9" s="684"/>
      <c r="CY9" s="685"/>
      <c r="CZ9" s="686">
        <v>6.3</v>
      </c>
      <c r="DA9" s="686"/>
      <c r="DB9" s="686"/>
      <c r="DC9" s="686"/>
      <c r="DD9" s="692">
        <v>18687</v>
      </c>
      <c r="DE9" s="684"/>
      <c r="DF9" s="684"/>
      <c r="DG9" s="684"/>
      <c r="DH9" s="684"/>
      <c r="DI9" s="684"/>
      <c r="DJ9" s="684"/>
      <c r="DK9" s="684"/>
      <c r="DL9" s="684"/>
      <c r="DM9" s="684"/>
      <c r="DN9" s="684"/>
      <c r="DO9" s="684"/>
      <c r="DP9" s="685"/>
      <c r="DQ9" s="692">
        <v>2964935</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243</v>
      </c>
      <c r="AA10" s="686"/>
      <c r="AB10" s="686"/>
      <c r="AC10" s="686"/>
      <c r="AD10" s="687" t="s">
        <v>243</v>
      </c>
      <c r="AE10" s="687"/>
      <c r="AF10" s="687"/>
      <c r="AG10" s="687"/>
      <c r="AH10" s="687"/>
      <c r="AI10" s="687"/>
      <c r="AJ10" s="687"/>
      <c r="AK10" s="687"/>
      <c r="AL10" s="688" t="s">
        <v>243</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462463</v>
      </c>
      <c r="BH10" s="684"/>
      <c r="BI10" s="684"/>
      <c r="BJ10" s="684"/>
      <c r="BK10" s="684"/>
      <c r="BL10" s="684"/>
      <c r="BM10" s="684"/>
      <c r="BN10" s="685"/>
      <c r="BO10" s="686">
        <v>2.2000000000000002</v>
      </c>
      <c r="BP10" s="686"/>
      <c r="BQ10" s="686"/>
      <c r="BR10" s="686"/>
      <c r="BS10" s="692">
        <v>54464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17328</v>
      </c>
      <c r="CS10" s="684"/>
      <c r="CT10" s="684"/>
      <c r="CU10" s="684"/>
      <c r="CV10" s="684"/>
      <c r="CW10" s="684"/>
      <c r="CX10" s="684"/>
      <c r="CY10" s="685"/>
      <c r="CZ10" s="686">
        <v>0</v>
      </c>
      <c r="DA10" s="686"/>
      <c r="DB10" s="686"/>
      <c r="DC10" s="686"/>
      <c r="DD10" s="692" t="s">
        <v>243</v>
      </c>
      <c r="DE10" s="684"/>
      <c r="DF10" s="684"/>
      <c r="DG10" s="684"/>
      <c r="DH10" s="684"/>
      <c r="DI10" s="684"/>
      <c r="DJ10" s="684"/>
      <c r="DK10" s="684"/>
      <c r="DL10" s="684"/>
      <c r="DM10" s="684"/>
      <c r="DN10" s="684"/>
      <c r="DO10" s="684"/>
      <c r="DP10" s="685"/>
      <c r="DQ10" s="692">
        <v>16728</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2459962</v>
      </c>
      <c r="S11" s="684"/>
      <c r="T11" s="684"/>
      <c r="U11" s="684"/>
      <c r="V11" s="684"/>
      <c r="W11" s="684"/>
      <c r="X11" s="684"/>
      <c r="Y11" s="685"/>
      <c r="Z11" s="688">
        <v>4.8</v>
      </c>
      <c r="AA11" s="689"/>
      <c r="AB11" s="689"/>
      <c r="AC11" s="701"/>
      <c r="AD11" s="692">
        <v>2459962</v>
      </c>
      <c r="AE11" s="684"/>
      <c r="AF11" s="684"/>
      <c r="AG11" s="684"/>
      <c r="AH11" s="684"/>
      <c r="AI11" s="684"/>
      <c r="AJ11" s="684"/>
      <c r="AK11" s="685"/>
      <c r="AL11" s="688">
        <v>8.4</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1302731</v>
      </c>
      <c r="BH11" s="684"/>
      <c r="BI11" s="684"/>
      <c r="BJ11" s="684"/>
      <c r="BK11" s="684"/>
      <c r="BL11" s="684"/>
      <c r="BM11" s="684"/>
      <c r="BN11" s="685"/>
      <c r="BO11" s="686">
        <v>6.3</v>
      </c>
      <c r="BP11" s="686"/>
      <c r="BQ11" s="686"/>
      <c r="BR11" s="686"/>
      <c r="BS11" s="692">
        <v>258690</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1158722</v>
      </c>
      <c r="CS11" s="684"/>
      <c r="CT11" s="684"/>
      <c r="CU11" s="684"/>
      <c r="CV11" s="684"/>
      <c r="CW11" s="684"/>
      <c r="CX11" s="684"/>
      <c r="CY11" s="685"/>
      <c r="CZ11" s="686">
        <v>2.2999999999999998</v>
      </c>
      <c r="DA11" s="686"/>
      <c r="DB11" s="686"/>
      <c r="DC11" s="686"/>
      <c r="DD11" s="692">
        <v>235307</v>
      </c>
      <c r="DE11" s="684"/>
      <c r="DF11" s="684"/>
      <c r="DG11" s="684"/>
      <c r="DH11" s="684"/>
      <c r="DI11" s="684"/>
      <c r="DJ11" s="684"/>
      <c r="DK11" s="684"/>
      <c r="DL11" s="684"/>
      <c r="DM11" s="684"/>
      <c r="DN11" s="684"/>
      <c r="DO11" s="684"/>
      <c r="DP11" s="685"/>
      <c r="DQ11" s="692">
        <v>994422</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15190</v>
      </c>
      <c r="S12" s="684"/>
      <c r="T12" s="684"/>
      <c r="U12" s="684"/>
      <c r="V12" s="684"/>
      <c r="W12" s="684"/>
      <c r="X12" s="684"/>
      <c r="Y12" s="685"/>
      <c r="Z12" s="686">
        <v>0</v>
      </c>
      <c r="AA12" s="686"/>
      <c r="AB12" s="686"/>
      <c r="AC12" s="686"/>
      <c r="AD12" s="687">
        <v>13184</v>
      </c>
      <c r="AE12" s="687"/>
      <c r="AF12" s="687"/>
      <c r="AG12" s="687"/>
      <c r="AH12" s="687"/>
      <c r="AI12" s="687"/>
      <c r="AJ12" s="687"/>
      <c r="AK12" s="687"/>
      <c r="AL12" s="688">
        <v>0</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8945352</v>
      </c>
      <c r="BH12" s="684"/>
      <c r="BI12" s="684"/>
      <c r="BJ12" s="684"/>
      <c r="BK12" s="684"/>
      <c r="BL12" s="684"/>
      <c r="BM12" s="684"/>
      <c r="BN12" s="685"/>
      <c r="BO12" s="686">
        <v>43.1</v>
      </c>
      <c r="BP12" s="686"/>
      <c r="BQ12" s="686"/>
      <c r="BR12" s="686"/>
      <c r="BS12" s="692" t="s">
        <v>178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1067351</v>
      </c>
      <c r="CS12" s="684"/>
      <c r="CT12" s="684"/>
      <c r="CU12" s="684"/>
      <c r="CV12" s="684"/>
      <c r="CW12" s="684"/>
      <c r="CX12" s="684"/>
      <c r="CY12" s="685"/>
      <c r="CZ12" s="686">
        <v>2.1</v>
      </c>
      <c r="DA12" s="686"/>
      <c r="DB12" s="686"/>
      <c r="DC12" s="686"/>
      <c r="DD12" s="692">
        <v>222262</v>
      </c>
      <c r="DE12" s="684"/>
      <c r="DF12" s="684"/>
      <c r="DG12" s="684"/>
      <c r="DH12" s="684"/>
      <c r="DI12" s="684"/>
      <c r="DJ12" s="684"/>
      <c r="DK12" s="684"/>
      <c r="DL12" s="684"/>
      <c r="DM12" s="684"/>
      <c r="DN12" s="684"/>
      <c r="DO12" s="684"/>
      <c r="DP12" s="685"/>
      <c r="DQ12" s="692">
        <v>535884</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243</v>
      </c>
      <c r="S13" s="684"/>
      <c r="T13" s="684"/>
      <c r="U13" s="684"/>
      <c r="V13" s="684"/>
      <c r="W13" s="684"/>
      <c r="X13" s="684"/>
      <c r="Y13" s="685"/>
      <c r="Z13" s="686" t="s">
        <v>243</v>
      </c>
      <c r="AA13" s="686"/>
      <c r="AB13" s="686"/>
      <c r="AC13" s="686"/>
      <c r="AD13" s="687" t="s">
        <v>126</v>
      </c>
      <c r="AE13" s="687"/>
      <c r="AF13" s="687"/>
      <c r="AG13" s="687"/>
      <c r="AH13" s="687"/>
      <c r="AI13" s="687"/>
      <c r="AJ13" s="687"/>
      <c r="AK13" s="687"/>
      <c r="AL13" s="688" t="s">
        <v>126</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8933777</v>
      </c>
      <c r="BH13" s="684"/>
      <c r="BI13" s="684"/>
      <c r="BJ13" s="684"/>
      <c r="BK13" s="684"/>
      <c r="BL13" s="684"/>
      <c r="BM13" s="684"/>
      <c r="BN13" s="685"/>
      <c r="BO13" s="686">
        <v>43.1</v>
      </c>
      <c r="BP13" s="686"/>
      <c r="BQ13" s="686"/>
      <c r="BR13" s="686"/>
      <c r="BS13" s="692" t="s">
        <v>243</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4787522</v>
      </c>
      <c r="CS13" s="684"/>
      <c r="CT13" s="684"/>
      <c r="CU13" s="684"/>
      <c r="CV13" s="684"/>
      <c r="CW13" s="684"/>
      <c r="CX13" s="684"/>
      <c r="CY13" s="685"/>
      <c r="CZ13" s="686">
        <v>9.5</v>
      </c>
      <c r="DA13" s="686"/>
      <c r="DB13" s="686"/>
      <c r="DC13" s="686"/>
      <c r="DD13" s="692">
        <v>2062390</v>
      </c>
      <c r="DE13" s="684"/>
      <c r="DF13" s="684"/>
      <c r="DG13" s="684"/>
      <c r="DH13" s="684"/>
      <c r="DI13" s="684"/>
      <c r="DJ13" s="684"/>
      <c r="DK13" s="684"/>
      <c r="DL13" s="684"/>
      <c r="DM13" s="684"/>
      <c r="DN13" s="684"/>
      <c r="DO13" s="684"/>
      <c r="DP13" s="685"/>
      <c r="DQ13" s="692">
        <v>3020173</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69781</v>
      </c>
      <c r="S14" s="684"/>
      <c r="T14" s="684"/>
      <c r="U14" s="684"/>
      <c r="V14" s="684"/>
      <c r="W14" s="684"/>
      <c r="X14" s="684"/>
      <c r="Y14" s="685"/>
      <c r="Z14" s="686">
        <v>0.1</v>
      </c>
      <c r="AA14" s="686"/>
      <c r="AB14" s="686"/>
      <c r="AC14" s="686"/>
      <c r="AD14" s="687">
        <v>69781</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399180</v>
      </c>
      <c r="BH14" s="684"/>
      <c r="BI14" s="684"/>
      <c r="BJ14" s="684"/>
      <c r="BK14" s="684"/>
      <c r="BL14" s="684"/>
      <c r="BM14" s="684"/>
      <c r="BN14" s="685"/>
      <c r="BO14" s="686">
        <v>1.9</v>
      </c>
      <c r="BP14" s="686"/>
      <c r="BQ14" s="686"/>
      <c r="BR14" s="686"/>
      <c r="BS14" s="692" t="s">
        <v>178</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2028471</v>
      </c>
      <c r="CS14" s="684"/>
      <c r="CT14" s="684"/>
      <c r="CU14" s="684"/>
      <c r="CV14" s="684"/>
      <c r="CW14" s="684"/>
      <c r="CX14" s="684"/>
      <c r="CY14" s="685"/>
      <c r="CZ14" s="686">
        <v>4</v>
      </c>
      <c r="DA14" s="686"/>
      <c r="DB14" s="686"/>
      <c r="DC14" s="686"/>
      <c r="DD14" s="692">
        <v>128328</v>
      </c>
      <c r="DE14" s="684"/>
      <c r="DF14" s="684"/>
      <c r="DG14" s="684"/>
      <c r="DH14" s="684"/>
      <c r="DI14" s="684"/>
      <c r="DJ14" s="684"/>
      <c r="DK14" s="684"/>
      <c r="DL14" s="684"/>
      <c r="DM14" s="684"/>
      <c r="DN14" s="684"/>
      <c r="DO14" s="684"/>
      <c r="DP14" s="685"/>
      <c r="DQ14" s="692">
        <v>1897799</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243</v>
      </c>
      <c r="AA15" s="686"/>
      <c r="AB15" s="686"/>
      <c r="AC15" s="686"/>
      <c r="AD15" s="687" t="s">
        <v>243</v>
      </c>
      <c r="AE15" s="687"/>
      <c r="AF15" s="687"/>
      <c r="AG15" s="687"/>
      <c r="AH15" s="687"/>
      <c r="AI15" s="687"/>
      <c r="AJ15" s="687"/>
      <c r="AK15" s="687"/>
      <c r="AL15" s="688" t="s">
        <v>243</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1075561</v>
      </c>
      <c r="BH15" s="684"/>
      <c r="BI15" s="684"/>
      <c r="BJ15" s="684"/>
      <c r="BK15" s="684"/>
      <c r="BL15" s="684"/>
      <c r="BM15" s="684"/>
      <c r="BN15" s="685"/>
      <c r="BO15" s="686">
        <v>5.2</v>
      </c>
      <c r="BP15" s="686"/>
      <c r="BQ15" s="686"/>
      <c r="BR15" s="686"/>
      <c r="BS15" s="692" t="s">
        <v>243</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6331158</v>
      </c>
      <c r="CS15" s="684"/>
      <c r="CT15" s="684"/>
      <c r="CU15" s="684"/>
      <c r="CV15" s="684"/>
      <c r="CW15" s="684"/>
      <c r="CX15" s="684"/>
      <c r="CY15" s="685"/>
      <c r="CZ15" s="686">
        <v>12.6</v>
      </c>
      <c r="DA15" s="686"/>
      <c r="DB15" s="686"/>
      <c r="DC15" s="686"/>
      <c r="DD15" s="692">
        <v>1092760</v>
      </c>
      <c r="DE15" s="684"/>
      <c r="DF15" s="684"/>
      <c r="DG15" s="684"/>
      <c r="DH15" s="684"/>
      <c r="DI15" s="684"/>
      <c r="DJ15" s="684"/>
      <c r="DK15" s="684"/>
      <c r="DL15" s="684"/>
      <c r="DM15" s="684"/>
      <c r="DN15" s="684"/>
      <c r="DO15" s="684"/>
      <c r="DP15" s="685"/>
      <c r="DQ15" s="692">
        <v>4136459</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21446</v>
      </c>
      <c r="S16" s="684"/>
      <c r="T16" s="684"/>
      <c r="U16" s="684"/>
      <c r="V16" s="684"/>
      <c r="W16" s="684"/>
      <c r="X16" s="684"/>
      <c r="Y16" s="685"/>
      <c r="Z16" s="686">
        <v>0</v>
      </c>
      <c r="AA16" s="686"/>
      <c r="AB16" s="686"/>
      <c r="AC16" s="686"/>
      <c r="AD16" s="687">
        <v>21446</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126</v>
      </c>
      <c r="BP16" s="686"/>
      <c r="BQ16" s="686"/>
      <c r="BR16" s="686"/>
      <c r="BS16" s="692" t="s">
        <v>243</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126</v>
      </c>
      <c r="CS16" s="684"/>
      <c r="CT16" s="684"/>
      <c r="CU16" s="684"/>
      <c r="CV16" s="684"/>
      <c r="CW16" s="684"/>
      <c r="CX16" s="684"/>
      <c r="CY16" s="685"/>
      <c r="CZ16" s="686" t="s">
        <v>243</v>
      </c>
      <c r="DA16" s="686"/>
      <c r="DB16" s="686"/>
      <c r="DC16" s="686"/>
      <c r="DD16" s="692" t="s">
        <v>243</v>
      </c>
      <c r="DE16" s="684"/>
      <c r="DF16" s="684"/>
      <c r="DG16" s="684"/>
      <c r="DH16" s="684"/>
      <c r="DI16" s="684"/>
      <c r="DJ16" s="684"/>
      <c r="DK16" s="684"/>
      <c r="DL16" s="684"/>
      <c r="DM16" s="684"/>
      <c r="DN16" s="684"/>
      <c r="DO16" s="684"/>
      <c r="DP16" s="685"/>
      <c r="DQ16" s="692" t="s">
        <v>178</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299533</v>
      </c>
      <c r="S17" s="684"/>
      <c r="T17" s="684"/>
      <c r="U17" s="684"/>
      <c r="V17" s="684"/>
      <c r="W17" s="684"/>
      <c r="X17" s="684"/>
      <c r="Y17" s="685"/>
      <c r="Z17" s="686">
        <v>0.6</v>
      </c>
      <c r="AA17" s="686"/>
      <c r="AB17" s="686"/>
      <c r="AC17" s="686"/>
      <c r="AD17" s="687">
        <v>299533</v>
      </c>
      <c r="AE17" s="687"/>
      <c r="AF17" s="687"/>
      <c r="AG17" s="687"/>
      <c r="AH17" s="687"/>
      <c r="AI17" s="687"/>
      <c r="AJ17" s="687"/>
      <c r="AK17" s="687"/>
      <c r="AL17" s="688">
        <v>1</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243</v>
      </c>
      <c r="BH17" s="684"/>
      <c r="BI17" s="684"/>
      <c r="BJ17" s="684"/>
      <c r="BK17" s="684"/>
      <c r="BL17" s="684"/>
      <c r="BM17" s="684"/>
      <c r="BN17" s="685"/>
      <c r="BO17" s="686" t="s">
        <v>126</v>
      </c>
      <c r="BP17" s="686"/>
      <c r="BQ17" s="686"/>
      <c r="BR17" s="686"/>
      <c r="BS17" s="692" t="s">
        <v>243</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6164607</v>
      </c>
      <c r="CS17" s="684"/>
      <c r="CT17" s="684"/>
      <c r="CU17" s="684"/>
      <c r="CV17" s="684"/>
      <c r="CW17" s="684"/>
      <c r="CX17" s="684"/>
      <c r="CY17" s="685"/>
      <c r="CZ17" s="686">
        <v>12.2</v>
      </c>
      <c r="DA17" s="686"/>
      <c r="DB17" s="686"/>
      <c r="DC17" s="686"/>
      <c r="DD17" s="692" t="s">
        <v>126</v>
      </c>
      <c r="DE17" s="684"/>
      <c r="DF17" s="684"/>
      <c r="DG17" s="684"/>
      <c r="DH17" s="684"/>
      <c r="DI17" s="684"/>
      <c r="DJ17" s="684"/>
      <c r="DK17" s="684"/>
      <c r="DL17" s="684"/>
      <c r="DM17" s="684"/>
      <c r="DN17" s="684"/>
      <c r="DO17" s="684"/>
      <c r="DP17" s="685"/>
      <c r="DQ17" s="692">
        <v>5890306</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136218</v>
      </c>
      <c r="S18" s="684"/>
      <c r="T18" s="684"/>
      <c r="U18" s="684"/>
      <c r="V18" s="684"/>
      <c r="W18" s="684"/>
      <c r="X18" s="684"/>
      <c r="Y18" s="685"/>
      <c r="Z18" s="686">
        <v>0.3</v>
      </c>
      <c r="AA18" s="686"/>
      <c r="AB18" s="686"/>
      <c r="AC18" s="686"/>
      <c r="AD18" s="687">
        <v>136218</v>
      </c>
      <c r="AE18" s="687"/>
      <c r="AF18" s="687"/>
      <c r="AG18" s="687"/>
      <c r="AH18" s="687"/>
      <c r="AI18" s="687"/>
      <c r="AJ18" s="687"/>
      <c r="AK18" s="687"/>
      <c r="AL18" s="688">
        <v>0.5</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126</v>
      </c>
      <c r="BP18" s="686"/>
      <c r="BQ18" s="686"/>
      <c r="BR18" s="686"/>
      <c r="BS18" s="692" t="s">
        <v>243</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126</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10594</v>
      </c>
      <c r="S19" s="684"/>
      <c r="T19" s="684"/>
      <c r="U19" s="684"/>
      <c r="V19" s="684"/>
      <c r="W19" s="684"/>
      <c r="X19" s="684"/>
      <c r="Y19" s="685"/>
      <c r="Z19" s="686">
        <v>0</v>
      </c>
      <c r="AA19" s="686"/>
      <c r="AB19" s="686"/>
      <c r="AC19" s="686"/>
      <c r="AD19" s="687">
        <v>10594</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1142802</v>
      </c>
      <c r="BH19" s="684"/>
      <c r="BI19" s="684"/>
      <c r="BJ19" s="684"/>
      <c r="BK19" s="684"/>
      <c r="BL19" s="684"/>
      <c r="BM19" s="684"/>
      <c r="BN19" s="685"/>
      <c r="BO19" s="686">
        <v>5.5</v>
      </c>
      <c r="BP19" s="686"/>
      <c r="BQ19" s="686"/>
      <c r="BR19" s="686"/>
      <c r="BS19" s="692" t="s">
        <v>243</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243</v>
      </c>
      <c r="CS19" s="684"/>
      <c r="CT19" s="684"/>
      <c r="CU19" s="684"/>
      <c r="CV19" s="684"/>
      <c r="CW19" s="684"/>
      <c r="CX19" s="684"/>
      <c r="CY19" s="685"/>
      <c r="CZ19" s="686" t="s">
        <v>126</v>
      </c>
      <c r="DA19" s="686"/>
      <c r="DB19" s="686"/>
      <c r="DC19" s="686"/>
      <c r="DD19" s="692" t="s">
        <v>243</v>
      </c>
      <c r="DE19" s="684"/>
      <c r="DF19" s="684"/>
      <c r="DG19" s="684"/>
      <c r="DH19" s="684"/>
      <c r="DI19" s="684"/>
      <c r="DJ19" s="684"/>
      <c r="DK19" s="684"/>
      <c r="DL19" s="684"/>
      <c r="DM19" s="684"/>
      <c r="DN19" s="684"/>
      <c r="DO19" s="684"/>
      <c r="DP19" s="685"/>
      <c r="DQ19" s="692" t="s">
        <v>243</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2253</v>
      </c>
      <c r="S20" s="684"/>
      <c r="T20" s="684"/>
      <c r="U20" s="684"/>
      <c r="V20" s="684"/>
      <c r="W20" s="684"/>
      <c r="X20" s="684"/>
      <c r="Y20" s="685"/>
      <c r="Z20" s="686">
        <v>0</v>
      </c>
      <c r="AA20" s="686"/>
      <c r="AB20" s="686"/>
      <c r="AC20" s="686"/>
      <c r="AD20" s="687">
        <v>2253</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1142802</v>
      </c>
      <c r="BH20" s="684"/>
      <c r="BI20" s="684"/>
      <c r="BJ20" s="684"/>
      <c r="BK20" s="684"/>
      <c r="BL20" s="684"/>
      <c r="BM20" s="684"/>
      <c r="BN20" s="685"/>
      <c r="BO20" s="686">
        <v>5.5</v>
      </c>
      <c r="BP20" s="686"/>
      <c r="BQ20" s="686"/>
      <c r="BR20" s="686"/>
      <c r="BS20" s="692" t="s">
        <v>126</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50371058</v>
      </c>
      <c r="CS20" s="684"/>
      <c r="CT20" s="684"/>
      <c r="CU20" s="684"/>
      <c r="CV20" s="684"/>
      <c r="CW20" s="684"/>
      <c r="CX20" s="684"/>
      <c r="CY20" s="685"/>
      <c r="CZ20" s="686">
        <v>100</v>
      </c>
      <c r="DA20" s="686"/>
      <c r="DB20" s="686"/>
      <c r="DC20" s="686"/>
      <c r="DD20" s="692">
        <v>4147097</v>
      </c>
      <c r="DE20" s="684"/>
      <c r="DF20" s="684"/>
      <c r="DG20" s="684"/>
      <c r="DH20" s="684"/>
      <c r="DI20" s="684"/>
      <c r="DJ20" s="684"/>
      <c r="DK20" s="684"/>
      <c r="DL20" s="684"/>
      <c r="DM20" s="684"/>
      <c r="DN20" s="684"/>
      <c r="DO20" s="684"/>
      <c r="DP20" s="685"/>
      <c r="DQ20" s="692">
        <v>33111030</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150468</v>
      </c>
      <c r="S21" s="684"/>
      <c r="T21" s="684"/>
      <c r="U21" s="684"/>
      <c r="V21" s="684"/>
      <c r="W21" s="684"/>
      <c r="X21" s="684"/>
      <c r="Y21" s="685"/>
      <c r="Z21" s="686">
        <v>0.3</v>
      </c>
      <c r="AA21" s="686"/>
      <c r="AB21" s="686"/>
      <c r="AC21" s="686"/>
      <c r="AD21" s="687">
        <v>150468</v>
      </c>
      <c r="AE21" s="687"/>
      <c r="AF21" s="687"/>
      <c r="AG21" s="687"/>
      <c r="AH21" s="687"/>
      <c r="AI21" s="687"/>
      <c r="AJ21" s="687"/>
      <c r="AK21" s="687"/>
      <c r="AL21" s="688">
        <v>0.5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243</v>
      </c>
      <c r="BH21" s="684"/>
      <c r="BI21" s="684"/>
      <c r="BJ21" s="684"/>
      <c r="BK21" s="684"/>
      <c r="BL21" s="684"/>
      <c r="BM21" s="684"/>
      <c r="BN21" s="685"/>
      <c r="BO21" s="686" t="s">
        <v>126</v>
      </c>
      <c r="BP21" s="686"/>
      <c r="BQ21" s="686"/>
      <c r="BR21" s="686"/>
      <c r="BS21" s="692" t="s">
        <v>243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6770794</v>
      </c>
      <c r="S22" s="684"/>
      <c r="T22" s="684"/>
      <c r="U22" s="684"/>
      <c r="V22" s="684"/>
      <c r="W22" s="684"/>
      <c r="X22" s="684"/>
      <c r="Y22" s="685"/>
      <c r="Z22" s="686">
        <v>13.1</v>
      </c>
      <c r="AA22" s="686"/>
      <c r="AB22" s="686"/>
      <c r="AC22" s="686"/>
      <c r="AD22" s="687">
        <v>6186189</v>
      </c>
      <c r="AE22" s="687"/>
      <c r="AF22" s="687"/>
      <c r="AG22" s="687"/>
      <c r="AH22" s="687"/>
      <c r="AI22" s="687"/>
      <c r="AJ22" s="687"/>
      <c r="AK22" s="687"/>
      <c r="AL22" s="688">
        <v>21.1</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178</v>
      </c>
      <c r="BH22" s="684"/>
      <c r="BI22" s="684"/>
      <c r="BJ22" s="684"/>
      <c r="BK22" s="684"/>
      <c r="BL22" s="684"/>
      <c r="BM22" s="684"/>
      <c r="BN22" s="685"/>
      <c r="BO22" s="686" t="s">
        <v>243</v>
      </c>
      <c r="BP22" s="686"/>
      <c r="BQ22" s="686"/>
      <c r="BR22" s="686"/>
      <c r="BS22" s="692" t="s">
        <v>243</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6186189</v>
      </c>
      <c r="S23" s="684"/>
      <c r="T23" s="684"/>
      <c r="U23" s="684"/>
      <c r="V23" s="684"/>
      <c r="W23" s="684"/>
      <c r="X23" s="684"/>
      <c r="Y23" s="685"/>
      <c r="Z23" s="686">
        <v>12</v>
      </c>
      <c r="AA23" s="686"/>
      <c r="AB23" s="686"/>
      <c r="AC23" s="686"/>
      <c r="AD23" s="687">
        <v>6186189</v>
      </c>
      <c r="AE23" s="687"/>
      <c r="AF23" s="687"/>
      <c r="AG23" s="687"/>
      <c r="AH23" s="687"/>
      <c r="AI23" s="687"/>
      <c r="AJ23" s="687"/>
      <c r="AK23" s="687"/>
      <c r="AL23" s="688">
        <v>21.1</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1142802</v>
      </c>
      <c r="BH23" s="684"/>
      <c r="BI23" s="684"/>
      <c r="BJ23" s="684"/>
      <c r="BK23" s="684"/>
      <c r="BL23" s="684"/>
      <c r="BM23" s="684"/>
      <c r="BN23" s="685"/>
      <c r="BO23" s="686">
        <v>5.5</v>
      </c>
      <c r="BP23" s="686"/>
      <c r="BQ23" s="686"/>
      <c r="BR23" s="686"/>
      <c r="BS23" s="692" t="s">
        <v>126</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579537</v>
      </c>
      <c r="S24" s="684"/>
      <c r="T24" s="684"/>
      <c r="U24" s="684"/>
      <c r="V24" s="684"/>
      <c r="W24" s="684"/>
      <c r="X24" s="684"/>
      <c r="Y24" s="685"/>
      <c r="Z24" s="686">
        <v>1.1000000000000001</v>
      </c>
      <c r="AA24" s="686"/>
      <c r="AB24" s="686"/>
      <c r="AC24" s="686"/>
      <c r="AD24" s="687" t="s">
        <v>126</v>
      </c>
      <c r="AE24" s="687"/>
      <c r="AF24" s="687"/>
      <c r="AG24" s="687"/>
      <c r="AH24" s="687"/>
      <c r="AI24" s="687"/>
      <c r="AJ24" s="687"/>
      <c r="AK24" s="687"/>
      <c r="AL24" s="688" t="s">
        <v>243</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243</v>
      </c>
      <c r="BP24" s="686"/>
      <c r="BQ24" s="686"/>
      <c r="BR24" s="686"/>
      <c r="BS24" s="692" t="s">
        <v>126</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26861077</v>
      </c>
      <c r="CS24" s="673"/>
      <c r="CT24" s="673"/>
      <c r="CU24" s="673"/>
      <c r="CV24" s="673"/>
      <c r="CW24" s="673"/>
      <c r="CX24" s="673"/>
      <c r="CY24" s="674"/>
      <c r="CZ24" s="677">
        <v>53.3</v>
      </c>
      <c r="DA24" s="678"/>
      <c r="DB24" s="678"/>
      <c r="DC24" s="697"/>
      <c r="DD24" s="722">
        <v>16257690</v>
      </c>
      <c r="DE24" s="673"/>
      <c r="DF24" s="673"/>
      <c r="DG24" s="673"/>
      <c r="DH24" s="673"/>
      <c r="DI24" s="673"/>
      <c r="DJ24" s="673"/>
      <c r="DK24" s="674"/>
      <c r="DL24" s="722">
        <v>15859821</v>
      </c>
      <c r="DM24" s="673"/>
      <c r="DN24" s="673"/>
      <c r="DO24" s="673"/>
      <c r="DP24" s="673"/>
      <c r="DQ24" s="673"/>
      <c r="DR24" s="673"/>
      <c r="DS24" s="673"/>
      <c r="DT24" s="673"/>
      <c r="DU24" s="673"/>
      <c r="DV24" s="674"/>
      <c r="DW24" s="677">
        <v>51.5</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5068</v>
      </c>
      <c r="S25" s="684"/>
      <c r="T25" s="684"/>
      <c r="U25" s="684"/>
      <c r="V25" s="684"/>
      <c r="W25" s="684"/>
      <c r="X25" s="684"/>
      <c r="Y25" s="685"/>
      <c r="Z25" s="686">
        <v>0</v>
      </c>
      <c r="AA25" s="686"/>
      <c r="AB25" s="686"/>
      <c r="AC25" s="686"/>
      <c r="AD25" s="687" t="s">
        <v>243</v>
      </c>
      <c r="AE25" s="687"/>
      <c r="AF25" s="687"/>
      <c r="AG25" s="687"/>
      <c r="AH25" s="687"/>
      <c r="AI25" s="687"/>
      <c r="AJ25" s="687"/>
      <c r="AK25" s="687"/>
      <c r="AL25" s="688" t="s">
        <v>178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243</v>
      </c>
      <c r="BH25" s="684"/>
      <c r="BI25" s="684"/>
      <c r="BJ25" s="684"/>
      <c r="BK25" s="684"/>
      <c r="BL25" s="684"/>
      <c r="BM25" s="684"/>
      <c r="BN25" s="685"/>
      <c r="BO25" s="686" t="s">
        <v>126</v>
      </c>
      <c r="BP25" s="686"/>
      <c r="BQ25" s="686"/>
      <c r="BR25" s="686"/>
      <c r="BS25" s="692" t="s">
        <v>126</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6936490</v>
      </c>
      <c r="CS25" s="719"/>
      <c r="CT25" s="719"/>
      <c r="CU25" s="719"/>
      <c r="CV25" s="719"/>
      <c r="CW25" s="719"/>
      <c r="CX25" s="719"/>
      <c r="CY25" s="720"/>
      <c r="CZ25" s="688">
        <v>13.8</v>
      </c>
      <c r="DA25" s="717"/>
      <c r="DB25" s="717"/>
      <c r="DC25" s="721"/>
      <c r="DD25" s="692">
        <v>6297009</v>
      </c>
      <c r="DE25" s="719"/>
      <c r="DF25" s="719"/>
      <c r="DG25" s="719"/>
      <c r="DH25" s="719"/>
      <c r="DI25" s="719"/>
      <c r="DJ25" s="719"/>
      <c r="DK25" s="720"/>
      <c r="DL25" s="692">
        <v>6165973</v>
      </c>
      <c r="DM25" s="719"/>
      <c r="DN25" s="719"/>
      <c r="DO25" s="719"/>
      <c r="DP25" s="719"/>
      <c r="DQ25" s="719"/>
      <c r="DR25" s="719"/>
      <c r="DS25" s="719"/>
      <c r="DT25" s="719"/>
      <c r="DU25" s="719"/>
      <c r="DV25" s="720"/>
      <c r="DW25" s="688">
        <v>20</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30994409</v>
      </c>
      <c r="S26" s="684"/>
      <c r="T26" s="684"/>
      <c r="U26" s="684"/>
      <c r="V26" s="684"/>
      <c r="W26" s="684"/>
      <c r="X26" s="684"/>
      <c r="Y26" s="685"/>
      <c r="Z26" s="686">
        <v>60</v>
      </c>
      <c r="AA26" s="686"/>
      <c r="AB26" s="686"/>
      <c r="AC26" s="686"/>
      <c r="AD26" s="687">
        <v>29264995</v>
      </c>
      <c r="AE26" s="687"/>
      <c r="AF26" s="687"/>
      <c r="AG26" s="687"/>
      <c r="AH26" s="687"/>
      <c r="AI26" s="687"/>
      <c r="AJ26" s="687"/>
      <c r="AK26" s="687"/>
      <c r="AL26" s="688">
        <v>99.9</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243</v>
      </c>
      <c r="BH26" s="684"/>
      <c r="BI26" s="684"/>
      <c r="BJ26" s="684"/>
      <c r="BK26" s="684"/>
      <c r="BL26" s="684"/>
      <c r="BM26" s="684"/>
      <c r="BN26" s="685"/>
      <c r="BO26" s="686" t="s">
        <v>126</v>
      </c>
      <c r="BP26" s="686"/>
      <c r="BQ26" s="686"/>
      <c r="BR26" s="686"/>
      <c r="BS26" s="692" t="s">
        <v>243</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4444074</v>
      </c>
      <c r="CS26" s="684"/>
      <c r="CT26" s="684"/>
      <c r="CU26" s="684"/>
      <c r="CV26" s="684"/>
      <c r="CW26" s="684"/>
      <c r="CX26" s="684"/>
      <c r="CY26" s="685"/>
      <c r="CZ26" s="688">
        <v>8.8000000000000007</v>
      </c>
      <c r="DA26" s="717"/>
      <c r="DB26" s="717"/>
      <c r="DC26" s="721"/>
      <c r="DD26" s="692">
        <v>3872898</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15016</v>
      </c>
      <c r="S27" s="684"/>
      <c r="T27" s="684"/>
      <c r="U27" s="684"/>
      <c r="V27" s="684"/>
      <c r="W27" s="684"/>
      <c r="X27" s="684"/>
      <c r="Y27" s="685"/>
      <c r="Z27" s="686">
        <v>0</v>
      </c>
      <c r="AA27" s="686"/>
      <c r="AB27" s="686"/>
      <c r="AC27" s="686"/>
      <c r="AD27" s="687">
        <v>15016</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20733511</v>
      </c>
      <c r="BH27" s="684"/>
      <c r="BI27" s="684"/>
      <c r="BJ27" s="684"/>
      <c r="BK27" s="684"/>
      <c r="BL27" s="684"/>
      <c r="BM27" s="684"/>
      <c r="BN27" s="685"/>
      <c r="BO27" s="686">
        <v>100</v>
      </c>
      <c r="BP27" s="686"/>
      <c r="BQ27" s="686"/>
      <c r="BR27" s="686"/>
      <c r="BS27" s="692">
        <v>313154</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13759980</v>
      </c>
      <c r="CS27" s="719"/>
      <c r="CT27" s="719"/>
      <c r="CU27" s="719"/>
      <c r="CV27" s="719"/>
      <c r="CW27" s="719"/>
      <c r="CX27" s="719"/>
      <c r="CY27" s="720"/>
      <c r="CZ27" s="688">
        <v>27.3</v>
      </c>
      <c r="DA27" s="717"/>
      <c r="DB27" s="717"/>
      <c r="DC27" s="721"/>
      <c r="DD27" s="692">
        <v>4070375</v>
      </c>
      <c r="DE27" s="719"/>
      <c r="DF27" s="719"/>
      <c r="DG27" s="719"/>
      <c r="DH27" s="719"/>
      <c r="DI27" s="719"/>
      <c r="DJ27" s="719"/>
      <c r="DK27" s="720"/>
      <c r="DL27" s="692">
        <v>3803542</v>
      </c>
      <c r="DM27" s="719"/>
      <c r="DN27" s="719"/>
      <c r="DO27" s="719"/>
      <c r="DP27" s="719"/>
      <c r="DQ27" s="719"/>
      <c r="DR27" s="719"/>
      <c r="DS27" s="719"/>
      <c r="DT27" s="719"/>
      <c r="DU27" s="719"/>
      <c r="DV27" s="720"/>
      <c r="DW27" s="688">
        <v>12.3</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319200</v>
      </c>
      <c r="S28" s="684"/>
      <c r="T28" s="684"/>
      <c r="U28" s="684"/>
      <c r="V28" s="684"/>
      <c r="W28" s="684"/>
      <c r="X28" s="684"/>
      <c r="Y28" s="685"/>
      <c r="Z28" s="686">
        <v>0.6</v>
      </c>
      <c r="AA28" s="686"/>
      <c r="AB28" s="686"/>
      <c r="AC28" s="686"/>
      <c r="AD28" s="687">
        <v>269</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6164607</v>
      </c>
      <c r="CS28" s="684"/>
      <c r="CT28" s="684"/>
      <c r="CU28" s="684"/>
      <c r="CV28" s="684"/>
      <c r="CW28" s="684"/>
      <c r="CX28" s="684"/>
      <c r="CY28" s="685"/>
      <c r="CZ28" s="688">
        <v>12.2</v>
      </c>
      <c r="DA28" s="717"/>
      <c r="DB28" s="717"/>
      <c r="DC28" s="721"/>
      <c r="DD28" s="692">
        <v>5890306</v>
      </c>
      <c r="DE28" s="684"/>
      <c r="DF28" s="684"/>
      <c r="DG28" s="684"/>
      <c r="DH28" s="684"/>
      <c r="DI28" s="684"/>
      <c r="DJ28" s="684"/>
      <c r="DK28" s="685"/>
      <c r="DL28" s="692">
        <v>5890306</v>
      </c>
      <c r="DM28" s="684"/>
      <c r="DN28" s="684"/>
      <c r="DO28" s="684"/>
      <c r="DP28" s="684"/>
      <c r="DQ28" s="684"/>
      <c r="DR28" s="684"/>
      <c r="DS28" s="684"/>
      <c r="DT28" s="684"/>
      <c r="DU28" s="684"/>
      <c r="DV28" s="685"/>
      <c r="DW28" s="688">
        <v>19.100000000000001</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335883</v>
      </c>
      <c r="S29" s="684"/>
      <c r="T29" s="684"/>
      <c r="U29" s="684"/>
      <c r="V29" s="684"/>
      <c r="W29" s="684"/>
      <c r="X29" s="684"/>
      <c r="Y29" s="685"/>
      <c r="Z29" s="686">
        <v>0.6</v>
      </c>
      <c r="AA29" s="686"/>
      <c r="AB29" s="686"/>
      <c r="AC29" s="686"/>
      <c r="AD29" s="687">
        <v>313</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69</v>
      </c>
      <c r="CG29" s="699"/>
      <c r="CH29" s="699"/>
      <c r="CI29" s="699"/>
      <c r="CJ29" s="699"/>
      <c r="CK29" s="699"/>
      <c r="CL29" s="699"/>
      <c r="CM29" s="699"/>
      <c r="CN29" s="699"/>
      <c r="CO29" s="699"/>
      <c r="CP29" s="699"/>
      <c r="CQ29" s="700"/>
      <c r="CR29" s="683">
        <v>6164426</v>
      </c>
      <c r="CS29" s="719"/>
      <c r="CT29" s="719"/>
      <c r="CU29" s="719"/>
      <c r="CV29" s="719"/>
      <c r="CW29" s="719"/>
      <c r="CX29" s="719"/>
      <c r="CY29" s="720"/>
      <c r="CZ29" s="688">
        <v>12.2</v>
      </c>
      <c r="DA29" s="717"/>
      <c r="DB29" s="717"/>
      <c r="DC29" s="721"/>
      <c r="DD29" s="692">
        <v>5890125</v>
      </c>
      <c r="DE29" s="719"/>
      <c r="DF29" s="719"/>
      <c r="DG29" s="719"/>
      <c r="DH29" s="719"/>
      <c r="DI29" s="719"/>
      <c r="DJ29" s="719"/>
      <c r="DK29" s="720"/>
      <c r="DL29" s="692">
        <v>5890125</v>
      </c>
      <c r="DM29" s="719"/>
      <c r="DN29" s="719"/>
      <c r="DO29" s="719"/>
      <c r="DP29" s="719"/>
      <c r="DQ29" s="719"/>
      <c r="DR29" s="719"/>
      <c r="DS29" s="719"/>
      <c r="DT29" s="719"/>
      <c r="DU29" s="719"/>
      <c r="DV29" s="720"/>
      <c r="DW29" s="688">
        <v>19.100000000000001</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184842</v>
      </c>
      <c r="S30" s="684"/>
      <c r="T30" s="684"/>
      <c r="U30" s="684"/>
      <c r="V30" s="684"/>
      <c r="W30" s="684"/>
      <c r="X30" s="684"/>
      <c r="Y30" s="685"/>
      <c r="Z30" s="686">
        <v>0.4</v>
      </c>
      <c r="AA30" s="686"/>
      <c r="AB30" s="686"/>
      <c r="AC30" s="686"/>
      <c r="AD30" s="687" t="s">
        <v>243</v>
      </c>
      <c r="AE30" s="687"/>
      <c r="AF30" s="687"/>
      <c r="AG30" s="687"/>
      <c r="AH30" s="687"/>
      <c r="AI30" s="687"/>
      <c r="AJ30" s="687"/>
      <c r="AK30" s="687"/>
      <c r="AL30" s="688" t="s">
        <v>243</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5758967</v>
      </c>
      <c r="CS30" s="684"/>
      <c r="CT30" s="684"/>
      <c r="CU30" s="684"/>
      <c r="CV30" s="684"/>
      <c r="CW30" s="684"/>
      <c r="CX30" s="684"/>
      <c r="CY30" s="685"/>
      <c r="CZ30" s="688">
        <v>11.4</v>
      </c>
      <c r="DA30" s="717"/>
      <c r="DB30" s="717"/>
      <c r="DC30" s="721"/>
      <c r="DD30" s="692">
        <v>5512240</v>
      </c>
      <c r="DE30" s="684"/>
      <c r="DF30" s="684"/>
      <c r="DG30" s="684"/>
      <c r="DH30" s="684"/>
      <c r="DI30" s="684"/>
      <c r="DJ30" s="684"/>
      <c r="DK30" s="685"/>
      <c r="DL30" s="692">
        <v>5512240</v>
      </c>
      <c r="DM30" s="684"/>
      <c r="DN30" s="684"/>
      <c r="DO30" s="684"/>
      <c r="DP30" s="684"/>
      <c r="DQ30" s="684"/>
      <c r="DR30" s="684"/>
      <c r="DS30" s="684"/>
      <c r="DT30" s="684"/>
      <c r="DU30" s="684"/>
      <c r="DV30" s="685"/>
      <c r="DW30" s="688">
        <v>17.899999999999999</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8270930</v>
      </c>
      <c r="S31" s="684"/>
      <c r="T31" s="684"/>
      <c r="U31" s="684"/>
      <c r="V31" s="684"/>
      <c r="W31" s="684"/>
      <c r="X31" s="684"/>
      <c r="Y31" s="685"/>
      <c r="Z31" s="686">
        <v>16</v>
      </c>
      <c r="AA31" s="686"/>
      <c r="AB31" s="686"/>
      <c r="AC31" s="686"/>
      <c r="AD31" s="687" t="s">
        <v>243</v>
      </c>
      <c r="AE31" s="687"/>
      <c r="AF31" s="687"/>
      <c r="AG31" s="687"/>
      <c r="AH31" s="687"/>
      <c r="AI31" s="687"/>
      <c r="AJ31" s="687"/>
      <c r="AK31" s="687"/>
      <c r="AL31" s="688" t="s">
        <v>126</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98.8</v>
      </c>
      <c r="BH31" s="738"/>
      <c r="BI31" s="738"/>
      <c r="BJ31" s="738"/>
      <c r="BK31" s="738"/>
      <c r="BL31" s="738"/>
      <c r="BM31" s="678">
        <v>97.1</v>
      </c>
      <c r="BN31" s="738"/>
      <c r="BO31" s="738"/>
      <c r="BP31" s="738"/>
      <c r="BQ31" s="739"/>
      <c r="BR31" s="751">
        <v>98.9</v>
      </c>
      <c r="BS31" s="738"/>
      <c r="BT31" s="738"/>
      <c r="BU31" s="738"/>
      <c r="BV31" s="738"/>
      <c r="BW31" s="738"/>
      <c r="BX31" s="678">
        <v>96.8</v>
      </c>
      <c r="BY31" s="738"/>
      <c r="BZ31" s="738"/>
      <c r="CA31" s="738"/>
      <c r="CB31" s="739"/>
      <c r="CD31" s="725"/>
      <c r="CE31" s="726"/>
      <c r="CF31" s="698" t="s">
        <v>313</v>
      </c>
      <c r="CG31" s="699"/>
      <c r="CH31" s="699"/>
      <c r="CI31" s="699"/>
      <c r="CJ31" s="699"/>
      <c r="CK31" s="699"/>
      <c r="CL31" s="699"/>
      <c r="CM31" s="699"/>
      <c r="CN31" s="699"/>
      <c r="CO31" s="699"/>
      <c r="CP31" s="699"/>
      <c r="CQ31" s="700"/>
      <c r="CR31" s="683">
        <v>405459</v>
      </c>
      <c r="CS31" s="719"/>
      <c r="CT31" s="719"/>
      <c r="CU31" s="719"/>
      <c r="CV31" s="719"/>
      <c r="CW31" s="719"/>
      <c r="CX31" s="719"/>
      <c r="CY31" s="720"/>
      <c r="CZ31" s="688">
        <v>0.8</v>
      </c>
      <c r="DA31" s="717"/>
      <c r="DB31" s="717"/>
      <c r="DC31" s="721"/>
      <c r="DD31" s="692">
        <v>377885</v>
      </c>
      <c r="DE31" s="719"/>
      <c r="DF31" s="719"/>
      <c r="DG31" s="719"/>
      <c r="DH31" s="719"/>
      <c r="DI31" s="719"/>
      <c r="DJ31" s="719"/>
      <c r="DK31" s="720"/>
      <c r="DL31" s="692">
        <v>377885</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v>1158</v>
      </c>
      <c r="S32" s="684"/>
      <c r="T32" s="684"/>
      <c r="U32" s="684"/>
      <c r="V32" s="684"/>
      <c r="W32" s="684"/>
      <c r="X32" s="684"/>
      <c r="Y32" s="685"/>
      <c r="Z32" s="686">
        <v>0</v>
      </c>
      <c r="AA32" s="686"/>
      <c r="AB32" s="686"/>
      <c r="AC32" s="686"/>
      <c r="AD32" s="687">
        <v>1158</v>
      </c>
      <c r="AE32" s="687"/>
      <c r="AF32" s="687"/>
      <c r="AG32" s="687"/>
      <c r="AH32" s="687"/>
      <c r="AI32" s="687"/>
      <c r="AJ32" s="687"/>
      <c r="AK32" s="687"/>
      <c r="AL32" s="688">
        <v>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98.6</v>
      </c>
      <c r="BH32" s="719"/>
      <c r="BI32" s="719"/>
      <c r="BJ32" s="719"/>
      <c r="BK32" s="719"/>
      <c r="BL32" s="719"/>
      <c r="BM32" s="689">
        <v>96.5</v>
      </c>
      <c r="BN32" s="749"/>
      <c r="BO32" s="749"/>
      <c r="BP32" s="749"/>
      <c r="BQ32" s="750"/>
      <c r="BR32" s="752">
        <v>98.8</v>
      </c>
      <c r="BS32" s="719"/>
      <c r="BT32" s="719"/>
      <c r="BU32" s="719"/>
      <c r="BV32" s="719"/>
      <c r="BW32" s="719"/>
      <c r="BX32" s="689">
        <v>96.5</v>
      </c>
      <c r="BY32" s="749"/>
      <c r="BZ32" s="749"/>
      <c r="CA32" s="749"/>
      <c r="CB32" s="750"/>
      <c r="CD32" s="727"/>
      <c r="CE32" s="728"/>
      <c r="CF32" s="698" t="s">
        <v>317</v>
      </c>
      <c r="CG32" s="699"/>
      <c r="CH32" s="699"/>
      <c r="CI32" s="699"/>
      <c r="CJ32" s="699"/>
      <c r="CK32" s="699"/>
      <c r="CL32" s="699"/>
      <c r="CM32" s="699"/>
      <c r="CN32" s="699"/>
      <c r="CO32" s="699"/>
      <c r="CP32" s="699"/>
      <c r="CQ32" s="700"/>
      <c r="CR32" s="683">
        <v>181</v>
      </c>
      <c r="CS32" s="684"/>
      <c r="CT32" s="684"/>
      <c r="CU32" s="684"/>
      <c r="CV32" s="684"/>
      <c r="CW32" s="684"/>
      <c r="CX32" s="684"/>
      <c r="CY32" s="685"/>
      <c r="CZ32" s="688">
        <v>0</v>
      </c>
      <c r="DA32" s="717"/>
      <c r="DB32" s="717"/>
      <c r="DC32" s="721"/>
      <c r="DD32" s="692">
        <v>181</v>
      </c>
      <c r="DE32" s="684"/>
      <c r="DF32" s="684"/>
      <c r="DG32" s="684"/>
      <c r="DH32" s="684"/>
      <c r="DI32" s="684"/>
      <c r="DJ32" s="684"/>
      <c r="DK32" s="685"/>
      <c r="DL32" s="692">
        <v>181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3912975</v>
      </c>
      <c r="S33" s="684"/>
      <c r="T33" s="684"/>
      <c r="U33" s="684"/>
      <c r="V33" s="684"/>
      <c r="W33" s="684"/>
      <c r="X33" s="684"/>
      <c r="Y33" s="685"/>
      <c r="Z33" s="686">
        <v>7.6</v>
      </c>
      <c r="AA33" s="686"/>
      <c r="AB33" s="686"/>
      <c r="AC33" s="686"/>
      <c r="AD33" s="687" t="s">
        <v>178</v>
      </c>
      <c r="AE33" s="687"/>
      <c r="AF33" s="687"/>
      <c r="AG33" s="687"/>
      <c r="AH33" s="687"/>
      <c r="AI33" s="687"/>
      <c r="AJ33" s="687"/>
      <c r="AK33" s="687"/>
      <c r="AL33" s="688" t="s">
        <v>243</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98.9</v>
      </c>
      <c r="BH33" s="754"/>
      <c r="BI33" s="754"/>
      <c r="BJ33" s="754"/>
      <c r="BK33" s="754"/>
      <c r="BL33" s="754"/>
      <c r="BM33" s="755">
        <v>97.5</v>
      </c>
      <c r="BN33" s="754"/>
      <c r="BO33" s="754"/>
      <c r="BP33" s="754"/>
      <c r="BQ33" s="756"/>
      <c r="BR33" s="753">
        <v>99</v>
      </c>
      <c r="BS33" s="754"/>
      <c r="BT33" s="754"/>
      <c r="BU33" s="754"/>
      <c r="BV33" s="754"/>
      <c r="BW33" s="754"/>
      <c r="BX33" s="755">
        <v>96.9</v>
      </c>
      <c r="BY33" s="754"/>
      <c r="BZ33" s="754"/>
      <c r="CA33" s="754"/>
      <c r="CB33" s="756"/>
      <c r="CD33" s="698" t="s">
        <v>320</v>
      </c>
      <c r="CE33" s="699"/>
      <c r="CF33" s="699"/>
      <c r="CG33" s="699"/>
      <c r="CH33" s="699"/>
      <c r="CI33" s="699"/>
      <c r="CJ33" s="699"/>
      <c r="CK33" s="699"/>
      <c r="CL33" s="699"/>
      <c r="CM33" s="699"/>
      <c r="CN33" s="699"/>
      <c r="CO33" s="699"/>
      <c r="CP33" s="699"/>
      <c r="CQ33" s="700"/>
      <c r="CR33" s="683">
        <v>19362884</v>
      </c>
      <c r="CS33" s="719"/>
      <c r="CT33" s="719"/>
      <c r="CU33" s="719"/>
      <c r="CV33" s="719"/>
      <c r="CW33" s="719"/>
      <c r="CX33" s="719"/>
      <c r="CY33" s="720"/>
      <c r="CZ33" s="688">
        <v>38.4</v>
      </c>
      <c r="DA33" s="717"/>
      <c r="DB33" s="717"/>
      <c r="DC33" s="721"/>
      <c r="DD33" s="692">
        <v>15683760</v>
      </c>
      <c r="DE33" s="719"/>
      <c r="DF33" s="719"/>
      <c r="DG33" s="719"/>
      <c r="DH33" s="719"/>
      <c r="DI33" s="719"/>
      <c r="DJ33" s="719"/>
      <c r="DK33" s="720"/>
      <c r="DL33" s="692">
        <v>12449635</v>
      </c>
      <c r="DM33" s="719"/>
      <c r="DN33" s="719"/>
      <c r="DO33" s="719"/>
      <c r="DP33" s="719"/>
      <c r="DQ33" s="719"/>
      <c r="DR33" s="719"/>
      <c r="DS33" s="719"/>
      <c r="DT33" s="719"/>
      <c r="DU33" s="719"/>
      <c r="DV33" s="720"/>
      <c r="DW33" s="688">
        <v>40.4</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68442</v>
      </c>
      <c r="S34" s="684"/>
      <c r="T34" s="684"/>
      <c r="U34" s="684"/>
      <c r="V34" s="684"/>
      <c r="W34" s="684"/>
      <c r="X34" s="684"/>
      <c r="Y34" s="685"/>
      <c r="Z34" s="686">
        <v>0.1</v>
      </c>
      <c r="AA34" s="686"/>
      <c r="AB34" s="686"/>
      <c r="AC34" s="686"/>
      <c r="AD34" s="687" t="s">
        <v>126</v>
      </c>
      <c r="AE34" s="687"/>
      <c r="AF34" s="687"/>
      <c r="AG34" s="687"/>
      <c r="AH34" s="687"/>
      <c r="AI34" s="687"/>
      <c r="AJ34" s="687"/>
      <c r="AK34" s="687"/>
      <c r="AL34" s="688" t="s">
        <v>126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6847043</v>
      </c>
      <c r="CS34" s="684"/>
      <c r="CT34" s="684"/>
      <c r="CU34" s="684"/>
      <c r="CV34" s="684"/>
      <c r="CW34" s="684"/>
      <c r="CX34" s="684"/>
      <c r="CY34" s="685"/>
      <c r="CZ34" s="688">
        <v>13.6</v>
      </c>
      <c r="DA34" s="717"/>
      <c r="DB34" s="717"/>
      <c r="DC34" s="721"/>
      <c r="DD34" s="692">
        <v>5320254</v>
      </c>
      <c r="DE34" s="684"/>
      <c r="DF34" s="684"/>
      <c r="DG34" s="684"/>
      <c r="DH34" s="684"/>
      <c r="DI34" s="684"/>
      <c r="DJ34" s="684"/>
      <c r="DK34" s="685"/>
      <c r="DL34" s="692">
        <v>4531171</v>
      </c>
      <c r="DM34" s="684"/>
      <c r="DN34" s="684"/>
      <c r="DO34" s="684"/>
      <c r="DP34" s="684"/>
      <c r="DQ34" s="684"/>
      <c r="DR34" s="684"/>
      <c r="DS34" s="684"/>
      <c r="DT34" s="684"/>
      <c r="DU34" s="684"/>
      <c r="DV34" s="685"/>
      <c r="DW34" s="688">
        <v>14.7</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326295</v>
      </c>
      <c r="S35" s="684"/>
      <c r="T35" s="684"/>
      <c r="U35" s="684"/>
      <c r="V35" s="684"/>
      <c r="W35" s="684"/>
      <c r="X35" s="684"/>
      <c r="Y35" s="685"/>
      <c r="Z35" s="686">
        <v>0.6</v>
      </c>
      <c r="AA35" s="686"/>
      <c r="AB35" s="686"/>
      <c r="AC35" s="686"/>
      <c r="AD35" s="687" t="s">
        <v>243</v>
      </c>
      <c r="AE35" s="687"/>
      <c r="AF35" s="687"/>
      <c r="AG35" s="687"/>
      <c r="AH35" s="687"/>
      <c r="AI35" s="687"/>
      <c r="AJ35" s="687"/>
      <c r="AK35" s="687"/>
      <c r="AL35" s="688" t="s">
        <v>243</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493337</v>
      </c>
      <c r="CS35" s="719"/>
      <c r="CT35" s="719"/>
      <c r="CU35" s="719"/>
      <c r="CV35" s="719"/>
      <c r="CW35" s="719"/>
      <c r="CX35" s="719"/>
      <c r="CY35" s="720"/>
      <c r="CZ35" s="688">
        <v>1</v>
      </c>
      <c r="DA35" s="717"/>
      <c r="DB35" s="717"/>
      <c r="DC35" s="721"/>
      <c r="DD35" s="692">
        <v>464453</v>
      </c>
      <c r="DE35" s="719"/>
      <c r="DF35" s="719"/>
      <c r="DG35" s="719"/>
      <c r="DH35" s="719"/>
      <c r="DI35" s="719"/>
      <c r="DJ35" s="719"/>
      <c r="DK35" s="720"/>
      <c r="DL35" s="692">
        <v>215470</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1186908</v>
      </c>
      <c r="S36" s="684"/>
      <c r="T36" s="684"/>
      <c r="U36" s="684"/>
      <c r="V36" s="684"/>
      <c r="W36" s="684"/>
      <c r="X36" s="684"/>
      <c r="Y36" s="685"/>
      <c r="Z36" s="686">
        <v>2.2999999999999998</v>
      </c>
      <c r="AA36" s="686"/>
      <c r="AB36" s="686"/>
      <c r="AC36" s="686"/>
      <c r="AD36" s="687" t="s">
        <v>126</v>
      </c>
      <c r="AE36" s="687"/>
      <c r="AF36" s="687"/>
      <c r="AG36" s="687"/>
      <c r="AH36" s="687"/>
      <c r="AI36" s="687"/>
      <c r="AJ36" s="687"/>
      <c r="AK36" s="687"/>
      <c r="AL36" s="688" t="s">
        <v>243</v>
      </c>
      <c r="AM36" s="689"/>
      <c r="AN36" s="689"/>
      <c r="AO36" s="690"/>
      <c r="AP36" s="235"/>
      <c r="AQ36" s="757" t="s">
        <v>328</v>
      </c>
      <c r="AR36" s="758"/>
      <c r="AS36" s="758"/>
      <c r="AT36" s="758"/>
      <c r="AU36" s="758"/>
      <c r="AV36" s="758"/>
      <c r="AW36" s="758"/>
      <c r="AX36" s="758"/>
      <c r="AY36" s="759"/>
      <c r="AZ36" s="672">
        <v>6192307</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t="s">
        <v>243</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5536352</v>
      </c>
      <c r="CS36" s="684"/>
      <c r="CT36" s="684"/>
      <c r="CU36" s="684"/>
      <c r="CV36" s="684"/>
      <c r="CW36" s="684"/>
      <c r="CX36" s="684"/>
      <c r="CY36" s="685"/>
      <c r="CZ36" s="688">
        <v>11</v>
      </c>
      <c r="DA36" s="717"/>
      <c r="DB36" s="717"/>
      <c r="DC36" s="721"/>
      <c r="DD36" s="692">
        <v>4394110</v>
      </c>
      <c r="DE36" s="684"/>
      <c r="DF36" s="684"/>
      <c r="DG36" s="684"/>
      <c r="DH36" s="684"/>
      <c r="DI36" s="684"/>
      <c r="DJ36" s="684"/>
      <c r="DK36" s="685"/>
      <c r="DL36" s="692">
        <v>3450500</v>
      </c>
      <c r="DM36" s="684"/>
      <c r="DN36" s="684"/>
      <c r="DO36" s="684"/>
      <c r="DP36" s="684"/>
      <c r="DQ36" s="684"/>
      <c r="DR36" s="684"/>
      <c r="DS36" s="684"/>
      <c r="DT36" s="684"/>
      <c r="DU36" s="684"/>
      <c r="DV36" s="685"/>
      <c r="DW36" s="688">
        <v>11.2</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1129096</v>
      </c>
      <c r="S37" s="684"/>
      <c r="T37" s="684"/>
      <c r="U37" s="684"/>
      <c r="V37" s="684"/>
      <c r="W37" s="684"/>
      <c r="X37" s="684"/>
      <c r="Y37" s="685"/>
      <c r="Z37" s="686">
        <v>2.2000000000000002</v>
      </c>
      <c r="AA37" s="686"/>
      <c r="AB37" s="686"/>
      <c r="AC37" s="686"/>
      <c r="AD37" s="687" t="s">
        <v>126</v>
      </c>
      <c r="AE37" s="687"/>
      <c r="AF37" s="687"/>
      <c r="AG37" s="687"/>
      <c r="AH37" s="687"/>
      <c r="AI37" s="687"/>
      <c r="AJ37" s="687"/>
      <c r="AK37" s="687"/>
      <c r="AL37" s="688" t="s">
        <v>243</v>
      </c>
      <c r="AM37" s="689"/>
      <c r="AN37" s="689"/>
      <c r="AO37" s="690"/>
      <c r="AQ37" s="761" t="s">
        <v>332</v>
      </c>
      <c r="AR37" s="762"/>
      <c r="AS37" s="762"/>
      <c r="AT37" s="762"/>
      <c r="AU37" s="762"/>
      <c r="AV37" s="762"/>
      <c r="AW37" s="762"/>
      <c r="AX37" s="762"/>
      <c r="AY37" s="763"/>
      <c r="AZ37" s="683">
        <v>1560781</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-691547</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2813741</v>
      </c>
      <c r="CS37" s="719"/>
      <c r="CT37" s="719"/>
      <c r="CU37" s="719"/>
      <c r="CV37" s="719"/>
      <c r="CW37" s="719"/>
      <c r="CX37" s="719"/>
      <c r="CY37" s="720"/>
      <c r="CZ37" s="688">
        <v>5.6</v>
      </c>
      <c r="DA37" s="717"/>
      <c r="DB37" s="717"/>
      <c r="DC37" s="721"/>
      <c r="DD37" s="692">
        <v>2813738</v>
      </c>
      <c r="DE37" s="719"/>
      <c r="DF37" s="719"/>
      <c r="DG37" s="719"/>
      <c r="DH37" s="719"/>
      <c r="DI37" s="719"/>
      <c r="DJ37" s="719"/>
      <c r="DK37" s="720"/>
      <c r="DL37" s="692">
        <v>2624815</v>
      </c>
      <c r="DM37" s="719"/>
      <c r="DN37" s="719"/>
      <c r="DO37" s="719"/>
      <c r="DP37" s="719"/>
      <c r="DQ37" s="719"/>
      <c r="DR37" s="719"/>
      <c r="DS37" s="719"/>
      <c r="DT37" s="719"/>
      <c r="DU37" s="719"/>
      <c r="DV37" s="720"/>
      <c r="DW37" s="688">
        <v>8.5</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1177931</v>
      </c>
      <c r="S38" s="684"/>
      <c r="T38" s="684"/>
      <c r="U38" s="684"/>
      <c r="V38" s="684"/>
      <c r="W38" s="684"/>
      <c r="X38" s="684"/>
      <c r="Y38" s="685"/>
      <c r="Z38" s="686">
        <v>2.2999999999999998</v>
      </c>
      <c r="AA38" s="686"/>
      <c r="AB38" s="686"/>
      <c r="AC38" s="686"/>
      <c r="AD38" s="687">
        <v>1311</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19722</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21247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6172585</v>
      </c>
      <c r="CS38" s="684"/>
      <c r="CT38" s="684"/>
      <c r="CU38" s="684"/>
      <c r="CV38" s="684"/>
      <c r="CW38" s="684"/>
      <c r="CX38" s="684"/>
      <c r="CY38" s="685"/>
      <c r="CZ38" s="688">
        <v>12.3</v>
      </c>
      <c r="DA38" s="717"/>
      <c r="DB38" s="717"/>
      <c r="DC38" s="721"/>
      <c r="DD38" s="692">
        <v>5447687</v>
      </c>
      <c r="DE38" s="684"/>
      <c r="DF38" s="684"/>
      <c r="DG38" s="684"/>
      <c r="DH38" s="684"/>
      <c r="DI38" s="684"/>
      <c r="DJ38" s="684"/>
      <c r="DK38" s="685"/>
      <c r="DL38" s="692">
        <v>4252494</v>
      </c>
      <c r="DM38" s="684"/>
      <c r="DN38" s="684"/>
      <c r="DO38" s="684"/>
      <c r="DP38" s="684"/>
      <c r="DQ38" s="684"/>
      <c r="DR38" s="684"/>
      <c r="DS38" s="684"/>
      <c r="DT38" s="684"/>
      <c r="DU38" s="684"/>
      <c r="DV38" s="685"/>
      <c r="DW38" s="688">
        <v>13.8</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3766525</v>
      </c>
      <c r="S39" s="684"/>
      <c r="T39" s="684"/>
      <c r="U39" s="684"/>
      <c r="V39" s="684"/>
      <c r="W39" s="684"/>
      <c r="X39" s="684"/>
      <c r="Y39" s="685"/>
      <c r="Z39" s="686">
        <v>7.3</v>
      </c>
      <c r="AA39" s="686"/>
      <c r="AB39" s="686"/>
      <c r="AC39" s="686"/>
      <c r="AD39" s="687" t="s">
        <v>126</v>
      </c>
      <c r="AE39" s="687"/>
      <c r="AF39" s="687"/>
      <c r="AG39" s="687"/>
      <c r="AH39" s="687"/>
      <c r="AI39" s="687"/>
      <c r="AJ39" s="687"/>
      <c r="AK39" s="687"/>
      <c r="AL39" s="688" t="s">
        <v>243</v>
      </c>
      <c r="AM39" s="689"/>
      <c r="AN39" s="689"/>
      <c r="AO39" s="690"/>
      <c r="AQ39" s="761" t="s">
        <v>340</v>
      </c>
      <c r="AR39" s="762"/>
      <c r="AS39" s="762"/>
      <c r="AT39" s="762"/>
      <c r="AU39" s="762"/>
      <c r="AV39" s="762"/>
      <c r="AW39" s="762"/>
      <c r="AX39" s="762"/>
      <c r="AY39" s="763"/>
      <c r="AZ39" s="683">
        <v>256</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34829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257067</v>
      </c>
      <c r="CS39" s="719"/>
      <c r="CT39" s="719"/>
      <c r="CU39" s="719"/>
      <c r="CV39" s="719"/>
      <c r="CW39" s="719"/>
      <c r="CX39" s="719"/>
      <c r="CY39" s="720"/>
      <c r="CZ39" s="688">
        <v>0.5</v>
      </c>
      <c r="DA39" s="717"/>
      <c r="DB39" s="717"/>
      <c r="DC39" s="721"/>
      <c r="DD39" s="692">
        <v>57256</v>
      </c>
      <c r="DE39" s="719"/>
      <c r="DF39" s="719"/>
      <c r="DG39" s="719"/>
      <c r="DH39" s="719"/>
      <c r="DI39" s="719"/>
      <c r="DJ39" s="719"/>
      <c r="DK39" s="720"/>
      <c r="DL39" s="692" t="s">
        <v>243</v>
      </c>
      <c r="DM39" s="719"/>
      <c r="DN39" s="719"/>
      <c r="DO39" s="719"/>
      <c r="DP39" s="719"/>
      <c r="DQ39" s="719"/>
      <c r="DR39" s="719"/>
      <c r="DS39" s="719"/>
      <c r="DT39" s="719"/>
      <c r="DU39" s="719"/>
      <c r="DV39" s="720"/>
      <c r="DW39" s="688" t="s">
        <v>243</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243</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126</v>
      </c>
      <c r="AM40" s="689"/>
      <c r="AN40" s="689"/>
      <c r="AO40" s="690"/>
      <c r="AQ40" s="761" t="s">
        <v>344</v>
      </c>
      <c r="AR40" s="762"/>
      <c r="AS40" s="762"/>
      <c r="AT40" s="762"/>
      <c r="AU40" s="762"/>
      <c r="AV40" s="762"/>
      <c r="AW40" s="762"/>
      <c r="AX40" s="762"/>
      <c r="AY40" s="763"/>
      <c r="AZ40" s="683" t="s">
        <v>126</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91</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56500</v>
      </c>
      <c r="CS40" s="684"/>
      <c r="CT40" s="684"/>
      <c r="CU40" s="684"/>
      <c r="CV40" s="684"/>
      <c r="CW40" s="684"/>
      <c r="CX40" s="684"/>
      <c r="CY40" s="685"/>
      <c r="CZ40" s="688">
        <v>0.1</v>
      </c>
      <c r="DA40" s="717"/>
      <c r="DB40" s="717"/>
      <c r="DC40" s="721"/>
      <c r="DD40" s="692" t="s">
        <v>126</v>
      </c>
      <c r="DE40" s="684"/>
      <c r="DF40" s="684"/>
      <c r="DG40" s="684"/>
      <c r="DH40" s="684"/>
      <c r="DI40" s="684"/>
      <c r="DJ40" s="684"/>
      <c r="DK40" s="685"/>
      <c r="DL40" s="692" t="s">
        <v>126</v>
      </c>
      <c r="DM40" s="684"/>
      <c r="DN40" s="684"/>
      <c r="DO40" s="684"/>
      <c r="DP40" s="684"/>
      <c r="DQ40" s="684"/>
      <c r="DR40" s="684"/>
      <c r="DS40" s="684"/>
      <c r="DT40" s="684"/>
      <c r="DU40" s="684"/>
      <c r="DV40" s="685"/>
      <c r="DW40" s="688" t="s">
        <v>126</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1526725</v>
      </c>
      <c r="S41" s="684"/>
      <c r="T41" s="684"/>
      <c r="U41" s="684"/>
      <c r="V41" s="684"/>
      <c r="W41" s="684"/>
      <c r="X41" s="684"/>
      <c r="Y41" s="685"/>
      <c r="Z41" s="686">
        <v>3</v>
      </c>
      <c r="AA41" s="686"/>
      <c r="AB41" s="686"/>
      <c r="AC41" s="686"/>
      <c r="AD41" s="687" t="s">
        <v>126</v>
      </c>
      <c r="AE41" s="687"/>
      <c r="AF41" s="687"/>
      <c r="AG41" s="687"/>
      <c r="AH41" s="687"/>
      <c r="AI41" s="687"/>
      <c r="AJ41" s="687"/>
      <c r="AK41" s="687"/>
      <c r="AL41" s="688" t="s">
        <v>243</v>
      </c>
      <c r="AM41" s="689"/>
      <c r="AN41" s="689"/>
      <c r="AO41" s="690"/>
      <c r="AQ41" s="761" t="s">
        <v>349</v>
      </c>
      <c r="AR41" s="762"/>
      <c r="AS41" s="762"/>
      <c r="AT41" s="762"/>
      <c r="AU41" s="762"/>
      <c r="AV41" s="762"/>
      <c r="AW41" s="762"/>
      <c r="AX41" s="762"/>
      <c r="AY41" s="763"/>
      <c r="AZ41" s="683">
        <v>1559674</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178</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243</v>
      </c>
      <c r="CS41" s="719"/>
      <c r="CT41" s="719"/>
      <c r="CU41" s="719"/>
      <c r="CV41" s="719"/>
      <c r="CW41" s="719"/>
      <c r="CX41" s="719"/>
      <c r="CY41" s="720"/>
      <c r="CZ41" s="688" t="s">
        <v>243</v>
      </c>
      <c r="DA41" s="717"/>
      <c r="DB41" s="717"/>
      <c r="DC41" s="721"/>
      <c r="DD41" s="692" t="s">
        <v>243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51689610</v>
      </c>
      <c r="S42" s="769"/>
      <c r="T42" s="769"/>
      <c r="U42" s="769"/>
      <c r="V42" s="769"/>
      <c r="W42" s="769"/>
      <c r="X42" s="769"/>
      <c r="Y42" s="777"/>
      <c r="Z42" s="778">
        <v>100</v>
      </c>
      <c r="AA42" s="778"/>
      <c r="AB42" s="778"/>
      <c r="AC42" s="778"/>
      <c r="AD42" s="779">
        <v>29283062</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3051874</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278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4147097</v>
      </c>
      <c r="CS42" s="684"/>
      <c r="CT42" s="684"/>
      <c r="CU42" s="684"/>
      <c r="CV42" s="684"/>
      <c r="CW42" s="684"/>
      <c r="CX42" s="684"/>
      <c r="CY42" s="685"/>
      <c r="CZ42" s="688">
        <v>8.1999999999999993</v>
      </c>
      <c r="DA42" s="689"/>
      <c r="DB42" s="689"/>
      <c r="DC42" s="701"/>
      <c r="DD42" s="692">
        <v>1169580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220298</v>
      </c>
      <c r="CS43" s="719"/>
      <c r="CT43" s="719"/>
      <c r="CU43" s="719"/>
      <c r="CV43" s="719"/>
      <c r="CW43" s="719"/>
      <c r="CX43" s="719"/>
      <c r="CY43" s="720"/>
      <c r="CZ43" s="688">
        <v>0.4</v>
      </c>
      <c r="DA43" s="717"/>
      <c r="DB43" s="717"/>
      <c r="DC43" s="721"/>
      <c r="DD43" s="692">
        <v>220298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4147097</v>
      </c>
      <c r="CS44" s="684"/>
      <c r="CT44" s="684"/>
      <c r="CU44" s="684"/>
      <c r="CV44" s="684"/>
      <c r="CW44" s="684"/>
      <c r="CX44" s="684"/>
      <c r="CY44" s="685"/>
      <c r="CZ44" s="688">
        <v>8.1999999999999993</v>
      </c>
      <c r="DA44" s="689"/>
      <c r="DB44" s="689"/>
      <c r="DC44" s="701"/>
      <c r="DD44" s="692">
        <v>1169580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949441</v>
      </c>
      <c r="CS45" s="719"/>
      <c r="CT45" s="719"/>
      <c r="CU45" s="719"/>
      <c r="CV45" s="719"/>
      <c r="CW45" s="719"/>
      <c r="CX45" s="719"/>
      <c r="CY45" s="720"/>
      <c r="CZ45" s="688">
        <v>1.9</v>
      </c>
      <c r="DA45" s="717"/>
      <c r="DB45" s="717"/>
      <c r="DC45" s="721"/>
      <c r="DD45" s="692">
        <v>54763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2932810</v>
      </c>
      <c r="CS46" s="684"/>
      <c r="CT46" s="684"/>
      <c r="CU46" s="684"/>
      <c r="CV46" s="684"/>
      <c r="CW46" s="684"/>
      <c r="CX46" s="684"/>
      <c r="CY46" s="685"/>
      <c r="CZ46" s="688">
        <v>5.8</v>
      </c>
      <c r="DA46" s="689"/>
      <c r="DB46" s="689"/>
      <c r="DC46" s="701"/>
      <c r="DD46" s="692">
        <v>995515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243</v>
      </c>
      <c r="CS47" s="719"/>
      <c r="CT47" s="719"/>
      <c r="CU47" s="719"/>
      <c r="CV47" s="719"/>
      <c r="CW47" s="719"/>
      <c r="CX47" s="719"/>
      <c r="CY47" s="720"/>
      <c r="CZ47" s="688" t="s">
        <v>243</v>
      </c>
      <c r="DA47" s="717"/>
      <c r="DB47" s="717"/>
      <c r="DC47" s="721"/>
      <c r="DD47" s="692" t="s">
        <v>126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243</v>
      </c>
      <c r="CS48" s="684"/>
      <c r="CT48" s="684"/>
      <c r="CU48" s="684"/>
      <c r="CV48" s="684"/>
      <c r="CW48" s="684"/>
      <c r="CX48" s="684"/>
      <c r="CY48" s="685"/>
      <c r="CZ48" s="688" t="s">
        <v>243</v>
      </c>
      <c r="DA48" s="689"/>
      <c r="DB48" s="689"/>
      <c r="DC48" s="701"/>
      <c r="DD48" s="692" t="s">
        <v>178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50371058</v>
      </c>
      <c r="CS49" s="754"/>
      <c r="CT49" s="754"/>
      <c r="CU49" s="754"/>
      <c r="CV49" s="754"/>
      <c r="CW49" s="754"/>
      <c r="CX49" s="754"/>
      <c r="CY49" s="785"/>
      <c r="CZ49" s="780">
        <v>100</v>
      </c>
      <c r="DA49" s="786"/>
      <c r="DB49" s="786"/>
      <c r="DC49" s="787"/>
      <c r="DD49" s="788">
        <v>33111030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hJMZyMPIDgUXXLgm0ndo5GvIUysXXTsIcQeRCIamvV4grezskzU28075kCr65i55WWT5V7Uj9NmVnu/HwaxaQ==" saltValue="aHzWfJ3Rau0iYSgfkDuc1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51246</v>
      </c>
      <c r="R7" s="819"/>
      <c r="S7" s="819"/>
      <c r="T7" s="819"/>
      <c r="U7" s="819"/>
      <c r="V7" s="819">
        <v>49956</v>
      </c>
      <c r="W7" s="819"/>
      <c r="X7" s="819"/>
      <c r="Y7" s="819"/>
      <c r="Z7" s="819"/>
      <c r="AA7" s="819">
        <v>1290</v>
      </c>
      <c r="AB7" s="819"/>
      <c r="AC7" s="819"/>
      <c r="AD7" s="819"/>
      <c r="AE7" s="820"/>
      <c r="AF7" s="821">
        <v>1180</v>
      </c>
      <c r="AG7" s="822"/>
      <c r="AH7" s="822"/>
      <c r="AI7" s="822"/>
      <c r="AJ7" s="823"/>
      <c r="AK7" s="858">
        <v>1187</v>
      </c>
      <c r="AL7" s="859"/>
      <c r="AM7" s="859"/>
      <c r="AN7" s="859"/>
      <c r="AO7" s="859"/>
      <c r="AP7" s="859">
        <v>55808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609</v>
      </c>
      <c r="BT7" s="863"/>
      <c r="BU7" s="863"/>
      <c r="BV7" s="863"/>
      <c r="BW7" s="863"/>
      <c r="BX7" s="863"/>
      <c r="BY7" s="863"/>
      <c r="BZ7" s="863"/>
      <c r="CA7" s="863"/>
      <c r="CB7" s="863"/>
      <c r="CC7" s="863"/>
      <c r="CD7" s="863"/>
      <c r="CE7" s="863"/>
      <c r="CF7" s="863"/>
      <c r="CG7" s="864"/>
      <c r="CH7" s="855">
        <v>4</v>
      </c>
      <c r="CI7" s="856"/>
      <c r="CJ7" s="856"/>
      <c r="CK7" s="856"/>
      <c r="CL7" s="857"/>
      <c r="CM7" s="855">
        <v>32</v>
      </c>
      <c r="CN7" s="856"/>
      <c r="CO7" s="856"/>
      <c r="CP7" s="856"/>
      <c r="CQ7" s="857"/>
      <c r="CR7" s="855">
        <v>10</v>
      </c>
      <c r="CS7" s="856"/>
      <c r="CT7" s="856"/>
      <c r="CU7" s="856"/>
      <c r="CV7" s="857"/>
      <c r="CW7" s="855" t="s">
        <v>613</v>
      </c>
      <c r="CX7" s="856"/>
      <c r="CY7" s="856"/>
      <c r="CZ7" s="856"/>
      <c r="DA7" s="857"/>
      <c r="DB7" s="855" t="s">
        <v>613</v>
      </c>
      <c r="DC7" s="856"/>
      <c r="DD7" s="856"/>
      <c r="DE7" s="856"/>
      <c r="DF7" s="857"/>
      <c r="DG7" s="855" t="s">
        <v>613</v>
      </c>
      <c r="DH7" s="856"/>
      <c r="DI7" s="856"/>
      <c r="DJ7" s="856"/>
      <c r="DK7" s="857"/>
      <c r="DL7" s="855" t="s">
        <v>611</v>
      </c>
      <c r="DM7" s="856"/>
      <c r="DN7" s="856"/>
      <c r="DO7" s="856"/>
      <c r="DP7" s="857"/>
      <c r="DQ7" s="855" t="s">
        <v>612</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129</v>
      </c>
      <c r="R8" s="843"/>
      <c r="S8" s="843"/>
      <c r="T8" s="843"/>
      <c r="U8" s="843"/>
      <c r="V8" s="843">
        <v>128</v>
      </c>
      <c r="W8" s="843"/>
      <c r="X8" s="843"/>
      <c r="Y8" s="843"/>
      <c r="Z8" s="843"/>
      <c r="AA8" s="843">
        <v>1</v>
      </c>
      <c r="AB8" s="843"/>
      <c r="AC8" s="843"/>
      <c r="AD8" s="843"/>
      <c r="AE8" s="844"/>
      <c r="AF8" s="845">
        <v>1</v>
      </c>
      <c r="AG8" s="846"/>
      <c r="AH8" s="846"/>
      <c r="AI8" s="846"/>
      <c r="AJ8" s="847"/>
      <c r="AK8" s="848">
        <v>24</v>
      </c>
      <c r="AL8" s="849"/>
      <c r="AM8" s="849"/>
      <c r="AN8" s="849"/>
      <c r="AO8" s="849"/>
      <c r="AP8" s="849" t="s">
        <v>585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610</v>
      </c>
      <c r="BT8" s="853"/>
      <c r="BU8" s="853"/>
      <c r="BV8" s="853"/>
      <c r="BW8" s="853"/>
      <c r="BX8" s="853"/>
      <c r="BY8" s="853"/>
      <c r="BZ8" s="853"/>
      <c r="CA8" s="853"/>
      <c r="CB8" s="853"/>
      <c r="CC8" s="853"/>
      <c r="CD8" s="853"/>
      <c r="CE8" s="853"/>
      <c r="CF8" s="853"/>
      <c r="CG8" s="854"/>
      <c r="CH8" s="865">
        <v>1</v>
      </c>
      <c r="CI8" s="866"/>
      <c r="CJ8" s="866"/>
      <c r="CK8" s="866"/>
      <c r="CL8" s="867"/>
      <c r="CM8" s="865">
        <v>114</v>
      </c>
      <c r="CN8" s="866"/>
      <c r="CO8" s="866"/>
      <c r="CP8" s="866"/>
      <c r="CQ8" s="867"/>
      <c r="CR8" s="865">
        <v>63</v>
      </c>
      <c r="CS8" s="866"/>
      <c r="CT8" s="866"/>
      <c r="CU8" s="866"/>
      <c r="CV8" s="867"/>
      <c r="CW8" s="865">
        <v>109</v>
      </c>
      <c r="CX8" s="866"/>
      <c r="CY8" s="866"/>
      <c r="CZ8" s="866"/>
      <c r="DA8" s="867"/>
      <c r="DB8" s="865" t="s">
        <v>612</v>
      </c>
      <c r="DC8" s="866"/>
      <c r="DD8" s="866"/>
      <c r="DE8" s="866"/>
      <c r="DF8" s="867"/>
      <c r="DG8" s="865" t="s">
        <v>612</v>
      </c>
      <c r="DH8" s="866"/>
      <c r="DI8" s="866"/>
      <c r="DJ8" s="866"/>
      <c r="DK8" s="867"/>
      <c r="DL8" s="865" t="s">
        <v>611</v>
      </c>
      <c r="DM8" s="866"/>
      <c r="DN8" s="866"/>
      <c r="DO8" s="866"/>
      <c r="DP8" s="867"/>
      <c r="DQ8" s="865" t="s">
        <v>612</v>
      </c>
      <c r="DR8" s="866"/>
      <c r="DS8" s="866"/>
      <c r="DT8" s="866"/>
      <c r="DU8" s="867"/>
      <c r="DV8" s="868"/>
      <c r="DW8" s="869"/>
      <c r="DX8" s="869"/>
      <c r="DY8" s="869"/>
      <c r="DZ8" s="870"/>
      <c r="EA8" s="255"/>
    </row>
    <row r="9" spans="1:131" s="256" customFormat="1" ht="26.25" customHeight="1" x14ac:dyDescent="0.15">
      <c r="A9" s="262">
        <v>3</v>
      </c>
      <c r="B9" s="839" t="s">
        <v>390</v>
      </c>
      <c r="C9" s="840"/>
      <c r="D9" s="840"/>
      <c r="E9" s="840"/>
      <c r="F9" s="840"/>
      <c r="G9" s="840"/>
      <c r="H9" s="840"/>
      <c r="I9" s="840"/>
      <c r="J9" s="840"/>
      <c r="K9" s="840"/>
      <c r="L9" s="840"/>
      <c r="M9" s="840"/>
      <c r="N9" s="840"/>
      <c r="O9" s="840"/>
      <c r="P9" s="841"/>
      <c r="Q9" s="842">
        <v>1128</v>
      </c>
      <c r="R9" s="843"/>
      <c r="S9" s="843"/>
      <c r="T9" s="843"/>
      <c r="U9" s="843"/>
      <c r="V9" s="843">
        <v>1016</v>
      </c>
      <c r="W9" s="843"/>
      <c r="X9" s="843"/>
      <c r="Y9" s="843"/>
      <c r="Z9" s="843"/>
      <c r="AA9" s="843">
        <v>112</v>
      </c>
      <c r="AB9" s="843"/>
      <c r="AC9" s="843"/>
      <c r="AD9" s="843"/>
      <c r="AE9" s="844"/>
      <c r="AF9" s="845">
        <v>16</v>
      </c>
      <c r="AG9" s="846"/>
      <c r="AH9" s="846"/>
      <c r="AI9" s="846"/>
      <c r="AJ9" s="847"/>
      <c r="AK9" s="848">
        <v>120</v>
      </c>
      <c r="AL9" s="849"/>
      <c r="AM9" s="849"/>
      <c r="AN9" s="849"/>
      <c r="AO9" s="849"/>
      <c r="AP9" s="849">
        <v>2495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391</v>
      </c>
      <c r="C10" s="840"/>
      <c r="D10" s="840"/>
      <c r="E10" s="840"/>
      <c r="F10" s="840"/>
      <c r="G10" s="840"/>
      <c r="H10" s="840"/>
      <c r="I10" s="840"/>
      <c r="J10" s="840"/>
      <c r="K10" s="840"/>
      <c r="L10" s="840"/>
      <c r="M10" s="840"/>
      <c r="N10" s="840"/>
      <c r="O10" s="840"/>
      <c r="P10" s="841"/>
      <c r="Q10" s="842">
        <v>0</v>
      </c>
      <c r="R10" s="843"/>
      <c r="S10" s="843"/>
      <c r="T10" s="843"/>
      <c r="U10" s="843"/>
      <c r="V10" s="843">
        <v>0</v>
      </c>
      <c r="W10" s="843"/>
      <c r="X10" s="843"/>
      <c r="Y10" s="843"/>
      <c r="Z10" s="843"/>
      <c r="AA10" s="843" t="s">
        <v>585</v>
      </c>
      <c r="AB10" s="843"/>
      <c r="AC10" s="843"/>
      <c r="AD10" s="843"/>
      <c r="AE10" s="844"/>
      <c r="AF10" s="845" t="s">
        <v>126</v>
      </c>
      <c r="AG10" s="846"/>
      <c r="AH10" s="846"/>
      <c r="AI10" s="846"/>
      <c r="AJ10" s="847"/>
      <c r="AK10" s="848" t="s">
        <v>585</v>
      </c>
      <c r="AL10" s="849"/>
      <c r="AM10" s="849"/>
      <c r="AN10" s="849"/>
      <c r="AO10" s="849"/>
      <c r="AP10" s="849" t="s">
        <v>585</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t="s">
        <v>392</v>
      </c>
      <c r="C11" s="840"/>
      <c r="D11" s="840"/>
      <c r="E11" s="840"/>
      <c r="F11" s="840"/>
      <c r="G11" s="840"/>
      <c r="H11" s="840"/>
      <c r="I11" s="840"/>
      <c r="J11" s="840"/>
      <c r="K11" s="840"/>
      <c r="L11" s="840"/>
      <c r="M11" s="840"/>
      <c r="N11" s="840"/>
      <c r="O11" s="840"/>
      <c r="P11" s="841"/>
      <c r="Q11" s="842">
        <v>86</v>
      </c>
      <c r="R11" s="843"/>
      <c r="S11" s="843"/>
      <c r="T11" s="843"/>
      <c r="U11" s="843"/>
      <c r="V11" s="843">
        <v>86</v>
      </c>
      <c r="W11" s="843"/>
      <c r="X11" s="843"/>
      <c r="Y11" s="843"/>
      <c r="Z11" s="843"/>
      <c r="AA11" s="843" t="s">
        <v>585</v>
      </c>
      <c r="AB11" s="843"/>
      <c r="AC11" s="843"/>
      <c r="AD11" s="843"/>
      <c r="AE11" s="844"/>
      <c r="AF11" s="845" t="s">
        <v>135</v>
      </c>
      <c r="AG11" s="846"/>
      <c r="AH11" s="846"/>
      <c r="AI11" s="846"/>
      <c r="AJ11" s="847"/>
      <c r="AK11" s="848">
        <v>86</v>
      </c>
      <c r="AL11" s="849"/>
      <c r="AM11" s="849"/>
      <c r="AN11" s="849"/>
      <c r="AO11" s="849"/>
      <c r="AP11" s="849">
        <v>99</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52295</v>
      </c>
      <c r="R23" s="878"/>
      <c r="S23" s="878"/>
      <c r="T23" s="878"/>
      <c r="U23" s="878"/>
      <c r="V23" s="878">
        <v>50892</v>
      </c>
      <c r="W23" s="878"/>
      <c r="X23" s="878"/>
      <c r="Y23" s="878"/>
      <c r="Z23" s="878"/>
      <c r="AA23" s="878">
        <v>1402</v>
      </c>
      <c r="AB23" s="878"/>
      <c r="AC23" s="878"/>
      <c r="AD23" s="878"/>
      <c r="AE23" s="879"/>
      <c r="AF23" s="880">
        <v>1197</v>
      </c>
      <c r="AG23" s="878"/>
      <c r="AH23" s="878"/>
      <c r="AI23" s="878"/>
      <c r="AJ23" s="881"/>
      <c r="AK23" s="882"/>
      <c r="AL23" s="883"/>
      <c r="AM23" s="883"/>
      <c r="AN23" s="883"/>
      <c r="AO23" s="883"/>
      <c r="AP23" s="878">
        <v>58402</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14715</v>
      </c>
      <c r="R28" s="907"/>
      <c r="S28" s="907"/>
      <c r="T28" s="907"/>
      <c r="U28" s="907"/>
      <c r="V28" s="907">
        <v>14715</v>
      </c>
      <c r="W28" s="907"/>
      <c r="X28" s="907"/>
      <c r="Y28" s="907"/>
      <c r="Z28" s="907"/>
      <c r="AA28" s="907" t="s">
        <v>585</v>
      </c>
      <c r="AB28" s="907"/>
      <c r="AC28" s="907"/>
      <c r="AD28" s="907"/>
      <c r="AE28" s="908"/>
      <c r="AF28" s="909" t="s">
        <v>126</v>
      </c>
      <c r="AG28" s="907"/>
      <c r="AH28" s="907"/>
      <c r="AI28" s="907"/>
      <c r="AJ28" s="910"/>
      <c r="AK28" s="911">
        <v>1526</v>
      </c>
      <c r="AL28" s="902"/>
      <c r="AM28" s="902"/>
      <c r="AN28" s="902"/>
      <c r="AO28" s="902"/>
      <c r="AP28" s="902" t="s">
        <v>585</v>
      </c>
      <c r="AQ28" s="902"/>
      <c r="AR28" s="902"/>
      <c r="AS28" s="902"/>
      <c r="AT28" s="902"/>
      <c r="AU28" s="902" t="s">
        <v>585</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60</v>
      </c>
      <c r="R29" s="843"/>
      <c r="S29" s="843"/>
      <c r="T29" s="843"/>
      <c r="U29" s="843"/>
      <c r="V29" s="843">
        <v>59</v>
      </c>
      <c r="W29" s="843"/>
      <c r="X29" s="843"/>
      <c r="Y29" s="843"/>
      <c r="Z29" s="843"/>
      <c r="AA29" s="843">
        <v>0</v>
      </c>
      <c r="AB29" s="843"/>
      <c r="AC29" s="843"/>
      <c r="AD29" s="843"/>
      <c r="AE29" s="844"/>
      <c r="AF29" s="845">
        <v>0</v>
      </c>
      <c r="AG29" s="846"/>
      <c r="AH29" s="846"/>
      <c r="AI29" s="846"/>
      <c r="AJ29" s="847"/>
      <c r="AK29" s="914">
        <v>27</v>
      </c>
      <c r="AL29" s="915"/>
      <c r="AM29" s="915"/>
      <c r="AN29" s="915"/>
      <c r="AO29" s="915"/>
      <c r="AP29" s="915" t="s">
        <v>585</v>
      </c>
      <c r="AQ29" s="915"/>
      <c r="AR29" s="915"/>
      <c r="AS29" s="915"/>
      <c r="AT29" s="915"/>
      <c r="AU29" s="915" t="s">
        <v>586</v>
      </c>
      <c r="AV29" s="915"/>
      <c r="AW29" s="915"/>
      <c r="AX29" s="915"/>
      <c r="AY29" s="915"/>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10610</v>
      </c>
      <c r="R30" s="843"/>
      <c r="S30" s="843"/>
      <c r="T30" s="843"/>
      <c r="U30" s="843"/>
      <c r="V30" s="843">
        <v>10415</v>
      </c>
      <c r="W30" s="843"/>
      <c r="X30" s="843"/>
      <c r="Y30" s="843"/>
      <c r="Z30" s="843"/>
      <c r="AA30" s="843">
        <v>194</v>
      </c>
      <c r="AB30" s="843"/>
      <c r="AC30" s="843"/>
      <c r="AD30" s="843"/>
      <c r="AE30" s="844"/>
      <c r="AF30" s="845">
        <v>194</v>
      </c>
      <c r="AG30" s="846"/>
      <c r="AH30" s="846"/>
      <c r="AI30" s="846"/>
      <c r="AJ30" s="847"/>
      <c r="AK30" s="914">
        <v>1553</v>
      </c>
      <c r="AL30" s="915"/>
      <c r="AM30" s="915"/>
      <c r="AN30" s="915"/>
      <c r="AO30" s="915"/>
      <c r="AP30" s="915" t="s">
        <v>585</v>
      </c>
      <c r="AQ30" s="915"/>
      <c r="AR30" s="915"/>
      <c r="AS30" s="915"/>
      <c r="AT30" s="915"/>
      <c r="AU30" s="915" t="s">
        <v>585</v>
      </c>
      <c r="AV30" s="915"/>
      <c r="AW30" s="915"/>
      <c r="AX30" s="915"/>
      <c r="AY30" s="915"/>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12</v>
      </c>
      <c r="R31" s="843"/>
      <c r="S31" s="843"/>
      <c r="T31" s="843"/>
      <c r="U31" s="843"/>
      <c r="V31" s="843">
        <v>12</v>
      </c>
      <c r="W31" s="843"/>
      <c r="X31" s="843"/>
      <c r="Y31" s="843"/>
      <c r="Z31" s="843"/>
      <c r="AA31" s="843">
        <v>0</v>
      </c>
      <c r="AB31" s="843"/>
      <c r="AC31" s="843"/>
      <c r="AD31" s="843"/>
      <c r="AE31" s="844"/>
      <c r="AF31" s="845">
        <v>0</v>
      </c>
      <c r="AG31" s="846"/>
      <c r="AH31" s="846"/>
      <c r="AI31" s="846"/>
      <c r="AJ31" s="847"/>
      <c r="AK31" s="914">
        <v>3</v>
      </c>
      <c r="AL31" s="915"/>
      <c r="AM31" s="915"/>
      <c r="AN31" s="915"/>
      <c r="AO31" s="915"/>
      <c r="AP31" s="915" t="s">
        <v>585</v>
      </c>
      <c r="AQ31" s="915"/>
      <c r="AR31" s="915"/>
      <c r="AS31" s="915"/>
      <c r="AT31" s="915"/>
      <c r="AU31" s="915" t="s">
        <v>585</v>
      </c>
      <c r="AV31" s="915"/>
      <c r="AW31" s="915"/>
      <c r="AX31" s="915"/>
      <c r="AY31" s="915"/>
      <c r="AZ31" s="916" t="s">
        <v>585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1404</v>
      </c>
      <c r="R32" s="843"/>
      <c r="S32" s="843"/>
      <c r="T32" s="843"/>
      <c r="U32" s="843"/>
      <c r="V32" s="843">
        <v>1397</v>
      </c>
      <c r="W32" s="843"/>
      <c r="X32" s="843"/>
      <c r="Y32" s="843"/>
      <c r="Z32" s="843"/>
      <c r="AA32" s="843">
        <v>8</v>
      </c>
      <c r="AB32" s="843"/>
      <c r="AC32" s="843"/>
      <c r="AD32" s="843"/>
      <c r="AE32" s="844"/>
      <c r="AF32" s="845">
        <v>8</v>
      </c>
      <c r="AG32" s="846"/>
      <c r="AH32" s="846"/>
      <c r="AI32" s="846"/>
      <c r="AJ32" s="847"/>
      <c r="AK32" s="914">
        <v>275</v>
      </c>
      <c r="AL32" s="915"/>
      <c r="AM32" s="915"/>
      <c r="AN32" s="915"/>
      <c r="AO32" s="915"/>
      <c r="AP32" s="915" t="s">
        <v>585</v>
      </c>
      <c r="AQ32" s="915"/>
      <c r="AR32" s="915"/>
      <c r="AS32" s="915"/>
      <c r="AT32" s="915"/>
      <c r="AU32" s="915" t="s">
        <v>585</v>
      </c>
      <c r="AV32" s="915"/>
      <c r="AW32" s="915"/>
      <c r="AX32" s="915"/>
      <c r="AY32" s="915"/>
      <c r="AZ32" s="916" t="s">
        <v>585</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2424</v>
      </c>
      <c r="R33" s="843"/>
      <c r="S33" s="843"/>
      <c r="T33" s="843"/>
      <c r="U33" s="843"/>
      <c r="V33" s="843">
        <v>2064</v>
      </c>
      <c r="W33" s="843"/>
      <c r="X33" s="843"/>
      <c r="Y33" s="843"/>
      <c r="Z33" s="843"/>
      <c r="AA33" s="843">
        <v>360</v>
      </c>
      <c r="AB33" s="843"/>
      <c r="AC33" s="843"/>
      <c r="AD33" s="843"/>
      <c r="AE33" s="844"/>
      <c r="AF33" s="845">
        <v>3246</v>
      </c>
      <c r="AG33" s="846"/>
      <c r="AH33" s="846"/>
      <c r="AI33" s="846"/>
      <c r="AJ33" s="847"/>
      <c r="AK33" s="914" t="s">
        <v>585</v>
      </c>
      <c r="AL33" s="915"/>
      <c r="AM33" s="915"/>
      <c r="AN33" s="915"/>
      <c r="AO33" s="915"/>
      <c r="AP33" s="915">
        <v>6066</v>
      </c>
      <c r="AQ33" s="915"/>
      <c r="AR33" s="915"/>
      <c r="AS33" s="915"/>
      <c r="AT33" s="915"/>
      <c r="AU33" s="915">
        <v>49</v>
      </c>
      <c r="AV33" s="915"/>
      <c r="AW33" s="915"/>
      <c r="AX33" s="915"/>
      <c r="AY33" s="915"/>
      <c r="AZ33" s="916" t="s">
        <v>585</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414</v>
      </c>
      <c r="C34" s="840"/>
      <c r="D34" s="840"/>
      <c r="E34" s="840"/>
      <c r="F34" s="840"/>
      <c r="G34" s="840"/>
      <c r="H34" s="840"/>
      <c r="I34" s="840"/>
      <c r="J34" s="840"/>
      <c r="K34" s="840"/>
      <c r="L34" s="840"/>
      <c r="M34" s="840"/>
      <c r="N34" s="840"/>
      <c r="O34" s="840"/>
      <c r="P34" s="841"/>
      <c r="Q34" s="842">
        <v>3381</v>
      </c>
      <c r="R34" s="843"/>
      <c r="S34" s="843"/>
      <c r="T34" s="843"/>
      <c r="U34" s="843"/>
      <c r="V34" s="843">
        <v>3352</v>
      </c>
      <c r="W34" s="843"/>
      <c r="X34" s="843"/>
      <c r="Y34" s="843"/>
      <c r="Z34" s="843"/>
      <c r="AA34" s="843">
        <v>30</v>
      </c>
      <c r="AB34" s="843"/>
      <c r="AC34" s="843"/>
      <c r="AD34" s="843"/>
      <c r="AE34" s="844"/>
      <c r="AF34" s="845">
        <v>30</v>
      </c>
      <c r="AG34" s="846"/>
      <c r="AH34" s="846"/>
      <c r="AI34" s="846"/>
      <c r="AJ34" s="847"/>
      <c r="AK34" s="914">
        <v>1170</v>
      </c>
      <c r="AL34" s="915"/>
      <c r="AM34" s="915"/>
      <c r="AN34" s="915"/>
      <c r="AO34" s="915"/>
      <c r="AP34" s="915">
        <v>14594</v>
      </c>
      <c r="AQ34" s="915"/>
      <c r="AR34" s="915"/>
      <c r="AS34" s="915"/>
      <c r="AT34" s="915"/>
      <c r="AU34" s="915">
        <v>10610</v>
      </c>
      <c r="AV34" s="915"/>
      <c r="AW34" s="915"/>
      <c r="AX34" s="915"/>
      <c r="AY34" s="915"/>
      <c r="AZ34" s="916" t="s">
        <v>585</v>
      </c>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416</v>
      </c>
      <c r="C35" s="840"/>
      <c r="D35" s="840"/>
      <c r="E35" s="840"/>
      <c r="F35" s="840"/>
      <c r="G35" s="840"/>
      <c r="H35" s="840"/>
      <c r="I35" s="840"/>
      <c r="J35" s="840"/>
      <c r="K35" s="840"/>
      <c r="L35" s="840"/>
      <c r="M35" s="840"/>
      <c r="N35" s="840"/>
      <c r="O35" s="840"/>
      <c r="P35" s="841"/>
      <c r="Q35" s="842">
        <v>695</v>
      </c>
      <c r="R35" s="843"/>
      <c r="S35" s="843"/>
      <c r="T35" s="843"/>
      <c r="U35" s="843"/>
      <c r="V35" s="843">
        <v>671</v>
      </c>
      <c r="W35" s="843"/>
      <c r="X35" s="843"/>
      <c r="Y35" s="843"/>
      <c r="Z35" s="843"/>
      <c r="AA35" s="843">
        <v>24</v>
      </c>
      <c r="AB35" s="843"/>
      <c r="AC35" s="843"/>
      <c r="AD35" s="843"/>
      <c r="AE35" s="844"/>
      <c r="AF35" s="845">
        <v>23</v>
      </c>
      <c r="AG35" s="846"/>
      <c r="AH35" s="846"/>
      <c r="AI35" s="846"/>
      <c r="AJ35" s="847"/>
      <c r="AK35" s="914">
        <v>404</v>
      </c>
      <c r="AL35" s="915"/>
      <c r="AM35" s="915"/>
      <c r="AN35" s="915"/>
      <c r="AO35" s="915"/>
      <c r="AP35" s="915">
        <v>3816</v>
      </c>
      <c r="AQ35" s="915"/>
      <c r="AR35" s="915"/>
      <c r="AS35" s="915"/>
      <c r="AT35" s="915"/>
      <c r="AU35" s="915">
        <v>3698</v>
      </c>
      <c r="AV35" s="915"/>
      <c r="AW35" s="915"/>
      <c r="AX35" s="915"/>
      <c r="AY35" s="915"/>
      <c r="AZ35" s="916" t="s">
        <v>585</v>
      </c>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417</v>
      </c>
      <c r="C36" s="840"/>
      <c r="D36" s="840"/>
      <c r="E36" s="840"/>
      <c r="F36" s="840"/>
      <c r="G36" s="840"/>
      <c r="H36" s="840"/>
      <c r="I36" s="840"/>
      <c r="J36" s="840"/>
      <c r="K36" s="840"/>
      <c r="L36" s="840"/>
      <c r="M36" s="840"/>
      <c r="N36" s="840"/>
      <c r="O36" s="840"/>
      <c r="P36" s="841"/>
      <c r="Q36" s="842">
        <v>120</v>
      </c>
      <c r="R36" s="843"/>
      <c r="S36" s="843"/>
      <c r="T36" s="843"/>
      <c r="U36" s="843"/>
      <c r="V36" s="843">
        <v>114</v>
      </c>
      <c r="W36" s="843"/>
      <c r="X36" s="843"/>
      <c r="Y36" s="843"/>
      <c r="Z36" s="843"/>
      <c r="AA36" s="843">
        <v>7</v>
      </c>
      <c r="AB36" s="843"/>
      <c r="AC36" s="843"/>
      <c r="AD36" s="843"/>
      <c r="AE36" s="844"/>
      <c r="AF36" s="845">
        <v>7</v>
      </c>
      <c r="AG36" s="846"/>
      <c r="AH36" s="846"/>
      <c r="AI36" s="846"/>
      <c r="AJ36" s="847"/>
      <c r="AK36" s="914">
        <v>31</v>
      </c>
      <c r="AL36" s="915"/>
      <c r="AM36" s="915"/>
      <c r="AN36" s="915"/>
      <c r="AO36" s="915"/>
      <c r="AP36" s="915" t="s">
        <v>587</v>
      </c>
      <c r="AQ36" s="915"/>
      <c r="AR36" s="915"/>
      <c r="AS36" s="915"/>
      <c r="AT36" s="915"/>
      <c r="AU36" s="915" t="s">
        <v>585</v>
      </c>
      <c r="AV36" s="915"/>
      <c r="AW36" s="915"/>
      <c r="AX36" s="915"/>
      <c r="AY36" s="915"/>
      <c r="AZ36" s="916" t="s">
        <v>585</v>
      </c>
      <c r="BA36" s="916"/>
      <c r="BB36" s="916"/>
      <c r="BC36" s="916"/>
      <c r="BD36" s="916"/>
      <c r="BE36" s="912" t="s">
        <v>415</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418</v>
      </c>
      <c r="C37" s="840"/>
      <c r="D37" s="840"/>
      <c r="E37" s="840"/>
      <c r="F37" s="840"/>
      <c r="G37" s="840"/>
      <c r="H37" s="840"/>
      <c r="I37" s="840"/>
      <c r="J37" s="840"/>
      <c r="K37" s="840"/>
      <c r="L37" s="840"/>
      <c r="M37" s="840"/>
      <c r="N37" s="840"/>
      <c r="O37" s="840"/>
      <c r="P37" s="841"/>
      <c r="Q37" s="842">
        <v>737</v>
      </c>
      <c r="R37" s="843"/>
      <c r="S37" s="843"/>
      <c r="T37" s="843"/>
      <c r="U37" s="843"/>
      <c r="V37" s="843">
        <v>737</v>
      </c>
      <c r="W37" s="843"/>
      <c r="X37" s="843"/>
      <c r="Y37" s="843"/>
      <c r="Z37" s="843"/>
      <c r="AA37" s="843">
        <v>0</v>
      </c>
      <c r="AB37" s="843"/>
      <c r="AC37" s="843"/>
      <c r="AD37" s="843"/>
      <c r="AE37" s="844"/>
      <c r="AF37" s="845" t="s">
        <v>126</v>
      </c>
      <c r="AG37" s="846"/>
      <c r="AH37" s="846"/>
      <c r="AI37" s="846"/>
      <c r="AJ37" s="847"/>
      <c r="AK37" s="914">
        <v>0</v>
      </c>
      <c r="AL37" s="915"/>
      <c r="AM37" s="915"/>
      <c r="AN37" s="915"/>
      <c r="AO37" s="915"/>
      <c r="AP37" s="915">
        <v>2225</v>
      </c>
      <c r="AQ37" s="915"/>
      <c r="AR37" s="915"/>
      <c r="AS37" s="915"/>
      <c r="AT37" s="915"/>
      <c r="AU37" s="915" t="s">
        <v>602</v>
      </c>
      <c r="AV37" s="915"/>
      <c r="AW37" s="915"/>
      <c r="AX37" s="915"/>
      <c r="AY37" s="915"/>
      <c r="AZ37" s="916" t="s">
        <v>585</v>
      </c>
      <c r="BA37" s="916"/>
      <c r="BB37" s="916"/>
      <c r="BC37" s="916"/>
      <c r="BD37" s="916"/>
      <c r="BE37" s="912" t="s">
        <v>415</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3509</v>
      </c>
      <c r="AG63" s="926"/>
      <c r="AH63" s="926"/>
      <c r="AI63" s="926"/>
      <c r="AJ63" s="927"/>
      <c r="AK63" s="928"/>
      <c r="AL63" s="923"/>
      <c r="AM63" s="923"/>
      <c r="AN63" s="923"/>
      <c r="AO63" s="923"/>
      <c r="AP63" s="926">
        <v>26702</v>
      </c>
      <c r="AQ63" s="926"/>
      <c r="AR63" s="926"/>
      <c r="AS63" s="926"/>
      <c r="AT63" s="926"/>
      <c r="AU63" s="926">
        <v>14356</v>
      </c>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423</v>
      </c>
      <c r="B66" s="825"/>
      <c r="C66" s="825"/>
      <c r="D66" s="825"/>
      <c r="E66" s="825"/>
      <c r="F66" s="825"/>
      <c r="G66" s="825"/>
      <c r="H66" s="825"/>
      <c r="I66" s="825"/>
      <c r="J66" s="825"/>
      <c r="K66" s="825"/>
      <c r="L66" s="825"/>
      <c r="M66" s="825"/>
      <c r="N66" s="825"/>
      <c r="O66" s="825"/>
      <c r="P66" s="826"/>
      <c r="Q66" s="801" t="s">
        <v>399</v>
      </c>
      <c r="R66" s="802"/>
      <c r="S66" s="802"/>
      <c r="T66" s="802"/>
      <c r="U66" s="803"/>
      <c r="V66" s="801" t="s">
        <v>400</v>
      </c>
      <c r="W66" s="802"/>
      <c r="X66" s="802"/>
      <c r="Y66" s="802"/>
      <c r="Z66" s="803"/>
      <c r="AA66" s="801" t="s">
        <v>401</v>
      </c>
      <c r="AB66" s="802"/>
      <c r="AC66" s="802"/>
      <c r="AD66" s="802"/>
      <c r="AE66" s="803"/>
      <c r="AF66" s="936" t="s">
        <v>402</v>
      </c>
      <c r="AG66" s="897"/>
      <c r="AH66" s="897"/>
      <c r="AI66" s="897"/>
      <c r="AJ66" s="937"/>
      <c r="AK66" s="801" t="s">
        <v>403</v>
      </c>
      <c r="AL66" s="825"/>
      <c r="AM66" s="825"/>
      <c r="AN66" s="825"/>
      <c r="AO66" s="826"/>
      <c r="AP66" s="801" t="s">
        <v>424</v>
      </c>
      <c r="AQ66" s="802"/>
      <c r="AR66" s="802"/>
      <c r="AS66" s="802"/>
      <c r="AT66" s="803"/>
      <c r="AU66" s="801" t="s">
        <v>425</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588</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585</v>
      </c>
      <c r="AQ68" s="950"/>
      <c r="AR68" s="950"/>
      <c r="AS68" s="950"/>
      <c r="AT68" s="950"/>
      <c r="AU68" s="950" t="s">
        <v>585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589</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585</v>
      </c>
      <c r="AQ69" s="915"/>
      <c r="AR69" s="915"/>
      <c r="AS69" s="915"/>
      <c r="AT69" s="915"/>
      <c r="AU69" s="915" t="s">
        <v>585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590</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602</v>
      </c>
      <c r="AL70" s="915"/>
      <c r="AM70" s="915"/>
      <c r="AN70" s="915"/>
      <c r="AO70" s="915"/>
      <c r="AP70" s="915" t="s">
        <v>585</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591</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602</v>
      </c>
      <c r="AL71" s="915"/>
      <c r="AM71" s="915"/>
      <c r="AN71" s="915"/>
      <c r="AO71" s="915"/>
      <c r="AP71" s="915" t="s">
        <v>585</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592</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585</v>
      </c>
      <c r="AQ72" s="915"/>
      <c r="AR72" s="915"/>
      <c r="AS72" s="915"/>
      <c r="AT72" s="915"/>
      <c r="AU72" s="915" t="s">
        <v>585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593</v>
      </c>
      <c r="C73" s="958"/>
      <c r="D73" s="958"/>
      <c r="E73" s="958"/>
      <c r="F73" s="958"/>
      <c r="G73" s="958"/>
      <c r="H73" s="958"/>
      <c r="I73" s="958"/>
      <c r="J73" s="958"/>
      <c r="K73" s="958"/>
      <c r="L73" s="958"/>
      <c r="M73" s="958"/>
      <c r="N73" s="958"/>
      <c r="O73" s="958"/>
      <c r="P73" s="959"/>
      <c r="Q73" s="960">
        <v>232</v>
      </c>
      <c r="R73" s="915"/>
      <c r="S73" s="915"/>
      <c r="T73" s="915"/>
      <c r="U73" s="915"/>
      <c r="V73" s="915">
        <v>147</v>
      </c>
      <c r="W73" s="915"/>
      <c r="X73" s="915"/>
      <c r="Y73" s="915"/>
      <c r="Z73" s="915"/>
      <c r="AA73" s="915">
        <v>85</v>
      </c>
      <c r="AB73" s="915"/>
      <c r="AC73" s="915"/>
      <c r="AD73" s="915"/>
      <c r="AE73" s="915"/>
      <c r="AF73" s="915">
        <v>85</v>
      </c>
      <c r="AG73" s="915"/>
      <c r="AH73" s="915"/>
      <c r="AI73" s="915"/>
      <c r="AJ73" s="915"/>
      <c r="AK73" s="915" t="s">
        <v>602</v>
      </c>
      <c r="AL73" s="915"/>
      <c r="AM73" s="915"/>
      <c r="AN73" s="915"/>
      <c r="AO73" s="915"/>
      <c r="AP73" s="915" t="s">
        <v>599</v>
      </c>
      <c r="AQ73" s="915"/>
      <c r="AR73" s="915"/>
      <c r="AS73" s="915"/>
      <c r="AT73" s="915"/>
      <c r="AU73" s="915" t="s">
        <v>585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594</v>
      </c>
      <c r="C74" s="958"/>
      <c r="D74" s="958"/>
      <c r="E74" s="958"/>
      <c r="F74" s="958"/>
      <c r="G74" s="958"/>
      <c r="H74" s="958"/>
      <c r="I74" s="958"/>
      <c r="J74" s="958"/>
      <c r="K74" s="958"/>
      <c r="L74" s="958"/>
      <c r="M74" s="958"/>
      <c r="N74" s="958"/>
      <c r="O74" s="958"/>
      <c r="P74" s="959"/>
      <c r="Q74" s="960">
        <v>2896</v>
      </c>
      <c r="R74" s="915"/>
      <c r="S74" s="915"/>
      <c r="T74" s="915"/>
      <c r="U74" s="915"/>
      <c r="V74" s="915">
        <v>2754</v>
      </c>
      <c r="W74" s="915"/>
      <c r="X74" s="915"/>
      <c r="Y74" s="915"/>
      <c r="Z74" s="915"/>
      <c r="AA74" s="915">
        <v>143</v>
      </c>
      <c r="AB74" s="915"/>
      <c r="AC74" s="915"/>
      <c r="AD74" s="915"/>
      <c r="AE74" s="915"/>
      <c r="AF74" s="915">
        <v>129</v>
      </c>
      <c r="AG74" s="915"/>
      <c r="AH74" s="915"/>
      <c r="AI74" s="915"/>
      <c r="AJ74" s="915"/>
      <c r="AK74" s="915" t="s">
        <v>602</v>
      </c>
      <c r="AL74" s="915"/>
      <c r="AM74" s="915"/>
      <c r="AN74" s="915"/>
      <c r="AO74" s="915"/>
      <c r="AP74" s="915">
        <v>1579</v>
      </c>
      <c r="AQ74" s="915"/>
      <c r="AR74" s="915"/>
      <c r="AS74" s="915"/>
      <c r="AT74" s="915"/>
      <c r="AU74" s="915">
        <v>636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595</v>
      </c>
      <c r="C75" s="958"/>
      <c r="D75" s="958"/>
      <c r="E75" s="958"/>
      <c r="F75" s="958"/>
      <c r="G75" s="958"/>
      <c r="H75" s="958"/>
      <c r="I75" s="958"/>
      <c r="J75" s="958"/>
      <c r="K75" s="958"/>
      <c r="L75" s="958"/>
      <c r="M75" s="958"/>
      <c r="N75" s="958"/>
      <c r="O75" s="958"/>
      <c r="P75" s="959"/>
      <c r="Q75" s="963">
        <v>40</v>
      </c>
      <c r="R75" s="964"/>
      <c r="S75" s="964"/>
      <c r="T75" s="964"/>
      <c r="U75" s="914"/>
      <c r="V75" s="965">
        <v>33</v>
      </c>
      <c r="W75" s="964"/>
      <c r="X75" s="964"/>
      <c r="Y75" s="964"/>
      <c r="Z75" s="914"/>
      <c r="AA75" s="965">
        <v>7</v>
      </c>
      <c r="AB75" s="964"/>
      <c r="AC75" s="964"/>
      <c r="AD75" s="964"/>
      <c r="AE75" s="914"/>
      <c r="AF75" s="965">
        <v>7</v>
      </c>
      <c r="AG75" s="964"/>
      <c r="AH75" s="964"/>
      <c r="AI75" s="964"/>
      <c r="AJ75" s="914"/>
      <c r="AK75" s="965" t="s">
        <v>603</v>
      </c>
      <c r="AL75" s="964"/>
      <c r="AM75" s="964"/>
      <c r="AN75" s="964"/>
      <c r="AO75" s="914"/>
      <c r="AP75" s="965" t="s">
        <v>585</v>
      </c>
      <c r="AQ75" s="964"/>
      <c r="AR75" s="964"/>
      <c r="AS75" s="964"/>
      <c r="AT75" s="914"/>
      <c r="AU75" s="965" t="s">
        <v>585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596</v>
      </c>
      <c r="C76" s="958"/>
      <c r="D76" s="958"/>
      <c r="E76" s="958"/>
      <c r="F76" s="958"/>
      <c r="G76" s="958"/>
      <c r="H76" s="958"/>
      <c r="I76" s="958"/>
      <c r="J76" s="958"/>
      <c r="K76" s="958"/>
      <c r="L76" s="958"/>
      <c r="M76" s="958"/>
      <c r="N76" s="958"/>
      <c r="O76" s="958"/>
      <c r="P76" s="959"/>
      <c r="Q76" s="963">
        <v>4410</v>
      </c>
      <c r="R76" s="964"/>
      <c r="S76" s="964"/>
      <c r="T76" s="964"/>
      <c r="U76" s="914"/>
      <c r="V76" s="965">
        <v>4309</v>
      </c>
      <c r="W76" s="964"/>
      <c r="X76" s="964"/>
      <c r="Y76" s="964"/>
      <c r="Z76" s="914"/>
      <c r="AA76" s="965">
        <v>101</v>
      </c>
      <c r="AB76" s="964"/>
      <c r="AC76" s="964"/>
      <c r="AD76" s="964"/>
      <c r="AE76" s="914"/>
      <c r="AF76" s="965">
        <v>101</v>
      </c>
      <c r="AG76" s="964"/>
      <c r="AH76" s="964"/>
      <c r="AI76" s="964"/>
      <c r="AJ76" s="914"/>
      <c r="AK76" s="965" t="s">
        <v>602</v>
      </c>
      <c r="AL76" s="964"/>
      <c r="AM76" s="964"/>
      <c r="AN76" s="964"/>
      <c r="AO76" s="914"/>
      <c r="AP76" s="965">
        <v>717</v>
      </c>
      <c r="AQ76" s="964"/>
      <c r="AR76" s="964"/>
      <c r="AS76" s="964"/>
      <c r="AT76" s="914"/>
      <c r="AU76" s="965">
        <v>292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597</v>
      </c>
      <c r="C77" s="958"/>
      <c r="D77" s="958"/>
      <c r="E77" s="958"/>
      <c r="F77" s="958"/>
      <c r="G77" s="958"/>
      <c r="H77" s="958"/>
      <c r="I77" s="958"/>
      <c r="J77" s="958"/>
      <c r="K77" s="958"/>
      <c r="L77" s="958"/>
      <c r="M77" s="958"/>
      <c r="N77" s="958"/>
      <c r="O77" s="958"/>
      <c r="P77" s="959"/>
      <c r="Q77" s="963">
        <v>204</v>
      </c>
      <c r="R77" s="964"/>
      <c r="S77" s="964"/>
      <c r="T77" s="964"/>
      <c r="U77" s="914"/>
      <c r="V77" s="965">
        <v>196</v>
      </c>
      <c r="W77" s="964"/>
      <c r="X77" s="964"/>
      <c r="Y77" s="964"/>
      <c r="Z77" s="914"/>
      <c r="AA77" s="965">
        <v>8</v>
      </c>
      <c r="AB77" s="964"/>
      <c r="AC77" s="964"/>
      <c r="AD77" s="964"/>
      <c r="AE77" s="914"/>
      <c r="AF77" s="965">
        <v>8</v>
      </c>
      <c r="AG77" s="964"/>
      <c r="AH77" s="964"/>
      <c r="AI77" s="964"/>
      <c r="AJ77" s="914"/>
      <c r="AK77" s="965">
        <v>1</v>
      </c>
      <c r="AL77" s="964"/>
      <c r="AM77" s="964"/>
      <c r="AN77" s="964"/>
      <c r="AO77" s="914"/>
      <c r="AP77" s="965">
        <v>210</v>
      </c>
      <c r="AQ77" s="964"/>
      <c r="AR77" s="964"/>
      <c r="AS77" s="964"/>
      <c r="AT77" s="914"/>
      <c r="AU77" s="965">
        <v>35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598</v>
      </c>
      <c r="C78" s="958"/>
      <c r="D78" s="958"/>
      <c r="E78" s="958"/>
      <c r="F78" s="958"/>
      <c r="G78" s="958"/>
      <c r="H78" s="958"/>
      <c r="I78" s="958"/>
      <c r="J78" s="958"/>
      <c r="K78" s="958"/>
      <c r="L78" s="958"/>
      <c r="M78" s="958"/>
      <c r="N78" s="958"/>
      <c r="O78" s="958"/>
      <c r="P78" s="959"/>
      <c r="Q78" s="960">
        <v>5</v>
      </c>
      <c r="R78" s="915"/>
      <c r="S78" s="915"/>
      <c r="T78" s="915"/>
      <c r="U78" s="915"/>
      <c r="V78" s="915">
        <v>5</v>
      </c>
      <c r="W78" s="915"/>
      <c r="X78" s="915"/>
      <c r="Y78" s="915"/>
      <c r="Z78" s="915"/>
      <c r="AA78" s="915">
        <v>0</v>
      </c>
      <c r="AB78" s="915"/>
      <c r="AC78" s="915"/>
      <c r="AD78" s="915"/>
      <c r="AE78" s="915"/>
      <c r="AF78" s="915">
        <v>0</v>
      </c>
      <c r="AG78" s="915"/>
      <c r="AH78" s="915"/>
      <c r="AI78" s="915"/>
      <c r="AJ78" s="915"/>
      <c r="AK78" s="915" t="s">
        <v>602</v>
      </c>
      <c r="AL78" s="915"/>
      <c r="AM78" s="915"/>
      <c r="AN78" s="915"/>
      <c r="AO78" s="915"/>
      <c r="AP78" s="915" t="s">
        <v>586</v>
      </c>
      <c r="AQ78" s="915"/>
      <c r="AR78" s="915"/>
      <c r="AS78" s="915"/>
      <c r="AT78" s="915"/>
      <c r="AU78" s="915" t="s">
        <v>586</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7435</v>
      </c>
      <c r="AG88" s="926"/>
      <c r="AH88" s="926"/>
      <c r="AI88" s="926"/>
      <c r="AJ88" s="926"/>
      <c r="AK88" s="923"/>
      <c r="AL88" s="923"/>
      <c r="AM88" s="923"/>
      <c r="AN88" s="923"/>
      <c r="AO88" s="923"/>
      <c r="AP88" s="926">
        <v>2505</v>
      </c>
      <c r="AQ88" s="926"/>
      <c r="AR88" s="926"/>
      <c r="AS88" s="926"/>
      <c r="AT88" s="926"/>
      <c r="AU88" s="926">
        <v>963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73</v>
      </c>
      <c r="CS102" s="934"/>
      <c r="CT102" s="934"/>
      <c r="CU102" s="934"/>
      <c r="CV102" s="977"/>
      <c r="CW102" s="976">
        <v>109</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308</v>
      </c>
      <c r="AG109" s="979"/>
      <c r="AH109" s="979"/>
      <c r="AI109" s="979"/>
      <c r="AJ109" s="980"/>
      <c r="AK109" s="978" t="s">
        <v>307</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308</v>
      </c>
      <c r="BW109" s="979"/>
      <c r="BX109" s="979"/>
      <c r="BY109" s="979"/>
      <c r="BZ109" s="980"/>
      <c r="CA109" s="978" t="s">
        <v>307</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308</v>
      </c>
      <c r="DM109" s="979"/>
      <c r="DN109" s="979"/>
      <c r="DO109" s="979"/>
      <c r="DP109" s="980"/>
      <c r="DQ109" s="978" t="s">
        <v>307</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6480148</v>
      </c>
      <c r="AB110" s="986"/>
      <c r="AC110" s="986"/>
      <c r="AD110" s="986"/>
      <c r="AE110" s="987"/>
      <c r="AF110" s="988">
        <v>6585112</v>
      </c>
      <c r="AG110" s="986"/>
      <c r="AH110" s="986"/>
      <c r="AI110" s="986"/>
      <c r="AJ110" s="987"/>
      <c r="AK110" s="988">
        <v>6369182</v>
      </c>
      <c r="AL110" s="986"/>
      <c r="AM110" s="986"/>
      <c r="AN110" s="986"/>
      <c r="AO110" s="987"/>
      <c r="AP110" s="989">
        <v>25.4</v>
      </c>
      <c r="AQ110" s="990"/>
      <c r="AR110" s="990"/>
      <c r="AS110" s="990"/>
      <c r="AT110" s="991"/>
      <c r="AU110" s="992" t="s">
        <v>72</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62179315</v>
      </c>
      <c r="BR110" s="1021"/>
      <c r="BS110" s="1021"/>
      <c r="BT110" s="1021"/>
      <c r="BU110" s="1021"/>
      <c r="BV110" s="1021">
        <v>60241728</v>
      </c>
      <c r="BW110" s="1021"/>
      <c r="BX110" s="1021"/>
      <c r="BY110" s="1021"/>
      <c r="BZ110" s="1021"/>
      <c r="CA110" s="1021">
        <v>58401934</v>
      </c>
      <c r="CB110" s="1021"/>
      <c r="CC110" s="1021"/>
      <c r="CD110" s="1021"/>
      <c r="CE110" s="1021"/>
      <c r="CF110" s="1035">
        <v>232.5</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396</v>
      </c>
      <c r="DH110" s="1021"/>
      <c r="DI110" s="1021"/>
      <c r="DJ110" s="1021"/>
      <c r="DK110" s="1021"/>
      <c r="DL110" s="1021" t="s">
        <v>126</v>
      </c>
      <c r="DM110" s="1021"/>
      <c r="DN110" s="1021"/>
      <c r="DO110" s="1021"/>
      <c r="DP110" s="1021"/>
      <c r="DQ110" s="1021" t="s">
        <v>126</v>
      </c>
      <c r="DR110" s="1021"/>
      <c r="DS110" s="1021"/>
      <c r="DT110" s="1021"/>
      <c r="DU110" s="1021"/>
      <c r="DV110" s="1022" t="s">
        <v>442</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126</v>
      </c>
      <c r="AG111" s="1028"/>
      <c r="AH111" s="1028"/>
      <c r="AI111" s="1028"/>
      <c r="AJ111" s="1029"/>
      <c r="AK111" s="1030" t="s">
        <v>126</v>
      </c>
      <c r="AL111" s="1028"/>
      <c r="AM111" s="1028"/>
      <c r="AN111" s="1028"/>
      <c r="AO111" s="1029"/>
      <c r="AP111" s="1031" t="s">
        <v>396</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266602</v>
      </c>
      <c r="BR111" s="1014"/>
      <c r="BS111" s="1014"/>
      <c r="BT111" s="1014"/>
      <c r="BU111" s="1014"/>
      <c r="BV111" s="1014">
        <v>234549</v>
      </c>
      <c r="BW111" s="1014"/>
      <c r="BX111" s="1014"/>
      <c r="BY111" s="1014"/>
      <c r="BZ111" s="1014"/>
      <c r="CA111" s="1014">
        <v>203120</v>
      </c>
      <c r="CB111" s="1014"/>
      <c r="CC111" s="1014"/>
      <c r="CD111" s="1014"/>
      <c r="CE111" s="1014"/>
      <c r="CF111" s="1008">
        <v>0.8</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442</v>
      </c>
      <c r="DH111" s="1014"/>
      <c r="DI111" s="1014"/>
      <c r="DJ111" s="1014"/>
      <c r="DK111" s="1014"/>
      <c r="DL111" s="1014" t="s">
        <v>396</v>
      </c>
      <c r="DM111" s="1014"/>
      <c r="DN111" s="1014"/>
      <c r="DO111" s="1014"/>
      <c r="DP111" s="1014"/>
      <c r="DQ111" s="1014" t="s">
        <v>126</v>
      </c>
      <c r="DR111" s="1014"/>
      <c r="DS111" s="1014"/>
      <c r="DT111" s="1014"/>
      <c r="DU111" s="1014"/>
      <c r="DV111" s="1015" t="s">
        <v>126</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9823</v>
      </c>
      <c r="AB112" s="1053"/>
      <c r="AC112" s="1053"/>
      <c r="AD112" s="1053"/>
      <c r="AE112" s="1054"/>
      <c r="AF112" s="1055">
        <v>26417</v>
      </c>
      <c r="AG112" s="1053"/>
      <c r="AH112" s="1053"/>
      <c r="AI112" s="1053"/>
      <c r="AJ112" s="1054"/>
      <c r="AK112" s="1055">
        <v>37463</v>
      </c>
      <c r="AL112" s="1053"/>
      <c r="AM112" s="1053"/>
      <c r="AN112" s="1053"/>
      <c r="AO112" s="1054"/>
      <c r="AP112" s="1056">
        <v>0.1</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16079663</v>
      </c>
      <c r="BR112" s="1014"/>
      <c r="BS112" s="1014"/>
      <c r="BT112" s="1014"/>
      <c r="BU112" s="1014"/>
      <c r="BV112" s="1014">
        <v>15052270</v>
      </c>
      <c r="BW112" s="1014"/>
      <c r="BX112" s="1014"/>
      <c r="BY112" s="1014"/>
      <c r="BZ112" s="1014"/>
      <c r="CA112" s="1014">
        <v>14356149</v>
      </c>
      <c r="CB112" s="1014"/>
      <c r="CC112" s="1014"/>
      <c r="CD112" s="1014"/>
      <c r="CE112" s="1014"/>
      <c r="CF112" s="1008">
        <v>57.2</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265622</v>
      </c>
      <c r="DH112" s="1014"/>
      <c r="DI112" s="1014"/>
      <c r="DJ112" s="1014"/>
      <c r="DK112" s="1014"/>
      <c r="DL112" s="1014">
        <v>234511</v>
      </c>
      <c r="DM112" s="1014"/>
      <c r="DN112" s="1014"/>
      <c r="DO112" s="1014"/>
      <c r="DP112" s="1014"/>
      <c r="DQ112" s="1014">
        <v>203120</v>
      </c>
      <c r="DR112" s="1014"/>
      <c r="DS112" s="1014"/>
      <c r="DT112" s="1014"/>
      <c r="DU112" s="1014"/>
      <c r="DV112" s="1015">
        <v>0.8</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1637357</v>
      </c>
      <c r="AB113" s="1028"/>
      <c r="AC113" s="1028"/>
      <c r="AD113" s="1028"/>
      <c r="AE113" s="1029"/>
      <c r="AF113" s="1030">
        <v>1514293</v>
      </c>
      <c r="AG113" s="1028"/>
      <c r="AH113" s="1028"/>
      <c r="AI113" s="1028"/>
      <c r="AJ113" s="1029"/>
      <c r="AK113" s="1030">
        <v>1395411</v>
      </c>
      <c r="AL113" s="1028"/>
      <c r="AM113" s="1028"/>
      <c r="AN113" s="1028"/>
      <c r="AO113" s="1029"/>
      <c r="AP113" s="1031">
        <v>5.6</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1580414</v>
      </c>
      <c r="BR113" s="1014"/>
      <c r="BS113" s="1014"/>
      <c r="BT113" s="1014"/>
      <c r="BU113" s="1014"/>
      <c r="BV113" s="1014">
        <v>1280172</v>
      </c>
      <c r="BW113" s="1014"/>
      <c r="BX113" s="1014"/>
      <c r="BY113" s="1014"/>
      <c r="BZ113" s="1014"/>
      <c r="CA113" s="1014">
        <v>963285</v>
      </c>
      <c r="CB113" s="1014"/>
      <c r="CC113" s="1014"/>
      <c r="CD113" s="1014"/>
      <c r="CE113" s="1014"/>
      <c r="CF113" s="1008">
        <v>3.8</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883</v>
      </c>
      <c r="DH113" s="1053"/>
      <c r="DI113" s="1053"/>
      <c r="DJ113" s="1053"/>
      <c r="DK113" s="1054"/>
      <c r="DL113" s="1055" t="s">
        <v>396</v>
      </c>
      <c r="DM113" s="1053"/>
      <c r="DN113" s="1053"/>
      <c r="DO113" s="1053"/>
      <c r="DP113" s="1054"/>
      <c r="DQ113" s="1055" t="s">
        <v>126</v>
      </c>
      <c r="DR113" s="1053"/>
      <c r="DS113" s="1053"/>
      <c r="DT113" s="1053"/>
      <c r="DU113" s="1054"/>
      <c r="DV113" s="1056" t="s">
        <v>396</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417830</v>
      </c>
      <c r="AB114" s="1053"/>
      <c r="AC114" s="1053"/>
      <c r="AD114" s="1053"/>
      <c r="AE114" s="1054"/>
      <c r="AF114" s="1055">
        <v>429335</v>
      </c>
      <c r="AG114" s="1053"/>
      <c r="AH114" s="1053"/>
      <c r="AI114" s="1053"/>
      <c r="AJ114" s="1054"/>
      <c r="AK114" s="1055">
        <v>400955</v>
      </c>
      <c r="AL114" s="1053"/>
      <c r="AM114" s="1053"/>
      <c r="AN114" s="1053"/>
      <c r="AO114" s="1054"/>
      <c r="AP114" s="1056">
        <v>1.6</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6511319</v>
      </c>
      <c r="BR114" s="1014"/>
      <c r="BS114" s="1014"/>
      <c r="BT114" s="1014"/>
      <c r="BU114" s="1014"/>
      <c r="BV114" s="1014">
        <v>6268835</v>
      </c>
      <c r="BW114" s="1014"/>
      <c r="BX114" s="1014"/>
      <c r="BY114" s="1014"/>
      <c r="BZ114" s="1014"/>
      <c r="CA114" s="1014">
        <v>6212167</v>
      </c>
      <c r="CB114" s="1014"/>
      <c r="CC114" s="1014"/>
      <c r="CD114" s="1014"/>
      <c r="CE114" s="1014"/>
      <c r="CF114" s="1008">
        <v>24.7</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456</v>
      </c>
      <c r="DH114" s="1053"/>
      <c r="DI114" s="1053"/>
      <c r="DJ114" s="1053"/>
      <c r="DK114" s="1054"/>
      <c r="DL114" s="1055" t="s">
        <v>456</v>
      </c>
      <c r="DM114" s="1053"/>
      <c r="DN114" s="1053"/>
      <c r="DO114" s="1053"/>
      <c r="DP114" s="1054"/>
      <c r="DQ114" s="1055" t="s">
        <v>396</v>
      </c>
      <c r="DR114" s="1053"/>
      <c r="DS114" s="1053"/>
      <c r="DT114" s="1053"/>
      <c r="DU114" s="1054"/>
      <c r="DV114" s="1056" t="s">
        <v>396</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29296</v>
      </c>
      <c r="AB115" s="1028"/>
      <c r="AC115" s="1028"/>
      <c r="AD115" s="1028"/>
      <c r="AE115" s="1029"/>
      <c r="AF115" s="1030">
        <v>33848</v>
      </c>
      <c r="AG115" s="1028"/>
      <c r="AH115" s="1028"/>
      <c r="AI115" s="1028"/>
      <c r="AJ115" s="1029"/>
      <c r="AK115" s="1030">
        <v>32855</v>
      </c>
      <c r="AL115" s="1028"/>
      <c r="AM115" s="1028"/>
      <c r="AN115" s="1028"/>
      <c r="AO115" s="1029"/>
      <c r="AP115" s="1031">
        <v>0.1</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v>18472</v>
      </c>
      <c r="BR115" s="1014"/>
      <c r="BS115" s="1014"/>
      <c r="BT115" s="1014"/>
      <c r="BU115" s="1014"/>
      <c r="BV115" s="1014">
        <v>7304</v>
      </c>
      <c r="BW115" s="1014"/>
      <c r="BX115" s="1014"/>
      <c r="BY115" s="1014"/>
      <c r="BZ115" s="1014"/>
      <c r="CA115" s="1014">
        <v>17128</v>
      </c>
      <c r="CB115" s="1014"/>
      <c r="CC115" s="1014"/>
      <c r="CD115" s="1014"/>
      <c r="CE115" s="1014"/>
      <c r="CF115" s="1008">
        <v>0.1</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396</v>
      </c>
      <c r="DH115" s="1053"/>
      <c r="DI115" s="1053"/>
      <c r="DJ115" s="1053"/>
      <c r="DK115" s="1054"/>
      <c r="DL115" s="1055" t="s">
        <v>456</v>
      </c>
      <c r="DM115" s="1053"/>
      <c r="DN115" s="1053"/>
      <c r="DO115" s="1053"/>
      <c r="DP115" s="1054"/>
      <c r="DQ115" s="1055" t="s">
        <v>396</v>
      </c>
      <c r="DR115" s="1053"/>
      <c r="DS115" s="1053"/>
      <c r="DT115" s="1053"/>
      <c r="DU115" s="1054"/>
      <c r="DV115" s="1056" t="s">
        <v>396</v>
      </c>
      <c r="DW115" s="1057"/>
      <c r="DX115" s="1057"/>
      <c r="DY115" s="1057"/>
      <c r="DZ115" s="1058"/>
    </row>
    <row r="116" spans="1:130" s="247" customFormat="1" ht="26.25" customHeight="1" x14ac:dyDescent="0.15">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81</v>
      </c>
      <c r="AB116" s="1053"/>
      <c r="AC116" s="1053"/>
      <c r="AD116" s="1053"/>
      <c r="AE116" s="1054"/>
      <c r="AF116" s="1055">
        <v>54</v>
      </c>
      <c r="AG116" s="1053"/>
      <c r="AH116" s="1053"/>
      <c r="AI116" s="1053"/>
      <c r="AJ116" s="1054"/>
      <c r="AK116" s="1055">
        <v>81</v>
      </c>
      <c r="AL116" s="1053"/>
      <c r="AM116" s="1053"/>
      <c r="AN116" s="1053"/>
      <c r="AO116" s="1054"/>
      <c r="AP116" s="1056">
        <v>0</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396</v>
      </c>
      <c r="BR116" s="1014"/>
      <c r="BS116" s="1014"/>
      <c r="BT116" s="1014"/>
      <c r="BU116" s="1014"/>
      <c r="BV116" s="1014" t="s">
        <v>126</v>
      </c>
      <c r="BW116" s="1014"/>
      <c r="BX116" s="1014"/>
      <c r="BY116" s="1014"/>
      <c r="BZ116" s="1014"/>
      <c r="CA116" s="1014" t="s">
        <v>456</v>
      </c>
      <c r="CB116" s="1014"/>
      <c r="CC116" s="1014"/>
      <c r="CD116" s="1014"/>
      <c r="CE116" s="1014"/>
      <c r="CF116" s="1008" t="s">
        <v>396</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126</v>
      </c>
      <c r="DH116" s="1053"/>
      <c r="DI116" s="1053"/>
      <c r="DJ116" s="1053"/>
      <c r="DK116" s="1054"/>
      <c r="DL116" s="1055" t="s">
        <v>126</v>
      </c>
      <c r="DM116" s="1053"/>
      <c r="DN116" s="1053"/>
      <c r="DO116" s="1053"/>
      <c r="DP116" s="1054"/>
      <c r="DQ116" s="1055" t="s">
        <v>396</v>
      </c>
      <c r="DR116" s="1053"/>
      <c r="DS116" s="1053"/>
      <c r="DT116" s="1053"/>
      <c r="DU116" s="1054"/>
      <c r="DV116" s="1056" t="s">
        <v>126</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8574535</v>
      </c>
      <c r="AB117" s="1071"/>
      <c r="AC117" s="1071"/>
      <c r="AD117" s="1071"/>
      <c r="AE117" s="1072"/>
      <c r="AF117" s="1073">
        <v>8589059</v>
      </c>
      <c r="AG117" s="1071"/>
      <c r="AH117" s="1071"/>
      <c r="AI117" s="1071"/>
      <c r="AJ117" s="1072"/>
      <c r="AK117" s="1073">
        <v>8235947</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456</v>
      </c>
      <c r="CB117" s="1014"/>
      <c r="CC117" s="1014"/>
      <c r="CD117" s="1014"/>
      <c r="CE117" s="1014"/>
      <c r="CF117" s="1008" t="s">
        <v>126</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396</v>
      </c>
      <c r="DH117" s="1053"/>
      <c r="DI117" s="1053"/>
      <c r="DJ117" s="1053"/>
      <c r="DK117" s="1054"/>
      <c r="DL117" s="1055" t="s">
        <v>396</v>
      </c>
      <c r="DM117" s="1053"/>
      <c r="DN117" s="1053"/>
      <c r="DO117" s="1053"/>
      <c r="DP117" s="1054"/>
      <c r="DQ117" s="1055" t="s">
        <v>442</v>
      </c>
      <c r="DR117" s="1053"/>
      <c r="DS117" s="1053"/>
      <c r="DT117" s="1053"/>
      <c r="DU117" s="1054"/>
      <c r="DV117" s="1056" t="s">
        <v>126</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308</v>
      </c>
      <c r="AG118" s="979"/>
      <c r="AH118" s="979"/>
      <c r="AI118" s="979"/>
      <c r="AJ118" s="980"/>
      <c r="AK118" s="978" t="s">
        <v>307</v>
      </c>
      <c r="AL118" s="979"/>
      <c r="AM118" s="979"/>
      <c r="AN118" s="979"/>
      <c r="AO118" s="980"/>
      <c r="AP118" s="1065" t="s">
        <v>436</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126</v>
      </c>
      <c r="BW118" s="1092"/>
      <c r="BX118" s="1092"/>
      <c r="BY118" s="1092"/>
      <c r="BZ118" s="1092"/>
      <c r="CA118" s="1092" t="s">
        <v>442</v>
      </c>
      <c r="CB118" s="1092"/>
      <c r="CC118" s="1092"/>
      <c r="CD118" s="1092"/>
      <c r="CE118" s="1092"/>
      <c r="CF118" s="1008" t="s">
        <v>396</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442</v>
      </c>
      <c r="DM118" s="1053"/>
      <c r="DN118" s="1053"/>
      <c r="DO118" s="1053"/>
      <c r="DP118" s="1054"/>
      <c r="DQ118" s="1055" t="s">
        <v>442</v>
      </c>
      <c r="DR118" s="1053"/>
      <c r="DS118" s="1053"/>
      <c r="DT118" s="1053"/>
      <c r="DU118" s="1054"/>
      <c r="DV118" s="1056" t="s">
        <v>442</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442</v>
      </c>
      <c r="AB119" s="986"/>
      <c r="AC119" s="986"/>
      <c r="AD119" s="986"/>
      <c r="AE119" s="987"/>
      <c r="AF119" s="988" t="s">
        <v>442</v>
      </c>
      <c r="AG119" s="986"/>
      <c r="AH119" s="986"/>
      <c r="AI119" s="986"/>
      <c r="AJ119" s="987"/>
      <c r="AK119" s="988" t="s">
        <v>126</v>
      </c>
      <c r="AL119" s="986"/>
      <c r="AM119" s="986"/>
      <c r="AN119" s="986"/>
      <c r="AO119" s="987"/>
      <c r="AP119" s="989" t="s">
        <v>396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468</v>
      </c>
      <c r="BP119" s="1100"/>
      <c r="BQ119" s="1091">
        <v>86635785</v>
      </c>
      <c r="BR119" s="1092"/>
      <c r="BS119" s="1092"/>
      <c r="BT119" s="1092"/>
      <c r="BU119" s="1092"/>
      <c r="BV119" s="1092">
        <v>83084858</v>
      </c>
      <c r="BW119" s="1092"/>
      <c r="BX119" s="1092"/>
      <c r="BY119" s="1092"/>
      <c r="BZ119" s="1092"/>
      <c r="CA119" s="1092">
        <v>80153783</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97</v>
      </c>
      <c r="DH119" s="1078"/>
      <c r="DI119" s="1078"/>
      <c r="DJ119" s="1078"/>
      <c r="DK119" s="1079"/>
      <c r="DL119" s="1077">
        <v>38</v>
      </c>
      <c r="DM119" s="1078"/>
      <c r="DN119" s="1078"/>
      <c r="DO119" s="1078"/>
      <c r="DP119" s="1079"/>
      <c r="DQ119" s="1077" t="s">
        <v>396</v>
      </c>
      <c r="DR119" s="1078"/>
      <c r="DS119" s="1078"/>
      <c r="DT119" s="1078"/>
      <c r="DU119" s="1079"/>
      <c r="DV119" s="1080" t="s">
        <v>442</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442</v>
      </c>
      <c r="AB120" s="1053"/>
      <c r="AC120" s="1053"/>
      <c r="AD120" s="1053"/>
      <c r="AE120" s="1054"/>
      <c r="AF120" s="1055" t="s">
        <v>442</v>
      </c>
      <c r="AG120" s="1053"/>
      <c r="AH120" s="1053"/>
      <c r="AI120" s="1053"/>
      <c r="AJ120" s="1054"/>
      <c r="AK120" s="1055" t="s">
        <v>442</v>
      </c>
      <c r="AL120" s="1053"/>
      <c r="AM120" s="1053"/>
      <c r="AN120" s="1053"/>
      <c r="AO120" s="1054"/>
      <c r="AP120" s="1056" t="s">
        <v>396</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6287101</v>
      </c>
      <c r="BR120" s="1021"/>
      <c r="BS120" s="1021"/>
      <c r="BT120" s="1021"/>
      <c r="BU120" s="1021"/>
      <c r="BV120" s="1021">
        <v>6231660</v>
      </c>
      <c r="BW120" s="1021"/>
      <c r="BX120" s="1021"/>
      <c r="BY120" s="1021"/>
      <c r="BZ120" s="1021"/>
      <c r="CA120" s="1021">
        <v>5783764</v>
      </c>
      <c r="CB120" s="1021"/>
      <c r="CC120" s="1021"/>
      <c r="CD120" s="1021"/>
      <c r="CE120" s="1021"/>
      <c r="CF120" s="1035">
        <v>23</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v>11860374</v>
      </c>
      <c r="DH120" s="1021"/>
      <c r="DI120" s="1021"/>
      <c r="DJ120" s="1021"/>
      <c r="DK120" s="1021"/>
      <c r="DL120" s="1021">
        <v>11128930</v>
      </c>
      <c r="DM120" s="1021"/>
      <c r="DN120" s="1021"/>
      <c r="DO120" s="1021"/>
      <c r="DP120" s="1021"/>
      <c r="DQ120" s="1021">
        <v>10609758</v>
      </c>
      <c r="DR120" s="1021"/>
      <c r="DS120" s="1021"/>
      <c r="DT120" s="1021"/>
      <c r="DU120" s="1021"/>
      <c r="DV120" s="1022">
        <v>42.2</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29180</v>
      </c>
      <c r="AB121" s="1053"/>
      <c r="AC121" s="1053"/>
      <c r="AD121" s="1053"/>
      <c r="AE121" s="1054"/>
      <c r="AF121" s="1055">
        <v>33782</v>
      </c>
      <c r="AG121" s="1053"/>
      <c r="AH121" s="1053"/>
      <c r="AI121" s="1053"/>
      <c r="AJ121" s="1054"/>
      <c r="AK121" s="1055">
        <v>32855</v>
      </c>
      <c r="AL121" s="1053"/>
      <c r="AM121" s="1053"/>
      <c r="AN121" s="1053"/>
      <c r="AO121" s="1054"/>
      <c r="AP121" s="1056">
        <v>0.1</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4078381</v>
      </c>
      <c r="BR121" s="1014"/>
      <c r="BS121" s="1014"/>
      <c r="BT121" s="1014"/>
      <c r="BU121" s="1014"/>
      <c r="BV121" s="1014">
        <v>3981450</v>
      </c>
      <c r="BW121" s="1014"/>
      <c r="BX121" s="1014"/>
      <c r="BY121" s="1014"/>
      <c r="BZ121" s="1014"/>
      <c r="CA121" s="1014">
        <v>3899668</v>
      </c>
      <c r="CB121" s="1014"/>
      <c r="CC121" s="1014"/>
      <c r="CD121" s="1014"/>
      <c r="CE121" s="1014"/>
      <c r="CF121" s="1008">
        <v>15.5</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4152052</v>
      </c>
      <c r="DH121" s="1014"/>
      <c r="DI121" s="1014"/>
      <c r="DJ121" s="1014"/>
      <c r="DK121" s="1014"/>
      <c r="DL121" s="1014">
        <v>3865646</v>
      </c>
      <c r="DM121" s="1014"/>
      <c r="DN121" s="1014"/>
      <c r="DO121" s="1014"/>
      <c r="DP121" s="1014"/>
      <c r="DQ121" s="1014">
        <v>3697860</v>
      </c>
      <c r="DR121" s="1014"/>
      <c r="DS121" s="1014"/>
      <c r="DT121" s="1014"/>
      <c r="DU121" s="1014"/>
      <c r="DV121" s="1015">
        <v>14.7</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442</v>
      </c>
      <c r="AB122" s="1053"/>
      <c r="AC122" s="1053"/>
      <c r="AD122" s="1053"/>
      <c r="AE122" s="1054"/>
      <c r="AF122" s="1055" t="s">
        <v>396</v>
      </c>
      <c r="AG122" s="1053"/>
      <c r="AH122" s="1053"/>
      <c r="AI122" s="1053"/>
      <c r="AJ122" s="1054"/>
      <c r="AK122" s="1055" t="s">
        <v>396</v>
      </c>
      <c r="AL122" s="1053"/>
      <c r="AM122" s="1053"/>
      <c r="AN122" s="1053"/>
      <c r="AO122" s="1054"/>
      <c r="AP122" s="1056" t="s">
        <v>442</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56539322</v>
      </c>
      <c r="BR122" s="1092"/>
      <c r="BS122" s="1092"/>
      <c r="BT122" s="1092"/>
      <c r="BU122" s="1092"/>
      <c r="BV122" s="1092">
        <v>55252253</v>
      </c>
      <c r="BW122" s="1092"/>
      <c r="BX122" s="1092"/>
      <c r="BY122" s="1092"/>
      <c r="BZ122" s="1092"/>
      <c r="CA122" s="1092">
        <v>53579482</v>
      </c>
      <c r="CB122" s="1092"/>
      <c r="CC122" s="1092"/>
      <c r="CD122" s="1092"/>
      <c r="CE122" s="1092"/>
      <c r="CF122" s="1112">
        <v>213.3</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v>67237</v>
      </c>
      <c r="DH122" s="1014"/>
      <c r="DI122" s="1014"/>
      <c r="DJ122" s="1014"/>
      <c r="DK122" s="1014"/>
      <c r="DL122" s="1014">
        <v>57694</v>
      </c>
      <c r="DM122" s="1014"/>
      <c r="DN122" s="1014"/>
      <c r="DO122" s="1014"/>
      <c r="DP122" s="1014"/>
      <c r="DQ122" s="1014">
        <v>48531</v>
      </c>
      <c r="DR122" s="1014"/>
      <c r="DS122" s="1014"/>
      <c r="DT122" s="1014"/>
      <c r="DU122" s="1014"/>
      <c r="DV122" s="1015">
        <v>0.2</v>
      </c>
      <c r="DW122" s="1015"/>
      <c r="DX122" s="1015"/>
      <c r="DY122" s="1015"/>
      <c r="DZ122" s="1016"/>
    </row>
    <row r="123" spans="1:130" s="247" customFormat="1" ht="26.25" customHeight="1" x14ac:dyDescent="0.15">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396</v>
      </c>
      <c r="AB123" s="1053"/>
      <c r="AC123" s="1053"/>
      <c r="AD123" s="1053"/>
      <c r="AE123" s="1054"/>
      <c r="AF123" s="1055" t="s">
        <v>442</v>
      </c>
      <c r="AG123" s="1053"/>
      <c r="AH123" s="1053"/>
      <c r="AI123" s="1053"/>
      <c r="AJ123" s="1054"/>
      <c r="AK123" s="1055" t="s">
        <v>396</v>
      </c>
      <c r="AL123" s="1053"/>
      <c r="AM123" s="1053"/>
      <c r="AN123" s="1053"/>
      <c r="AO123" s="1054"/>
      <c r="AP123" s="1056" t="s">
        <v>396</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479</v>
      </c>
      <c r="BP123" s="1100"/>
      <c r="BQ123" s="1159">
        <v>66904804</v>
      </c>
      <c r="BR123" s="1160"/>
      <c r="BS123" s="1160"/>
      <c r="BT123" s="1160"/>
      <c r="BU123" s="1160"/>
      <c r="BV123" s="1160">
        <v>65465363</v>
      </c>
      <c r="BW123" s="1160"/>
      <c r="BX123" s="1160"/>
      <c r="BY123" s="1160"/>
      <c r="BZ123" s="1160"/>
      <c r="CA123" s="1160">
        <v>63262914</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396</v>
      </c>
      <c r="DH123" s="1053"/>
      <c r="DI123" s="1053"/>
      <c r="DJ123" s="1053"/>
      <c r="DK123" s="1054"/>
      <c r="DL123" s="1055" t="s">
        <v>396</v>
      </c>
      <c r="DM123" s="1053"/>
      <c r="DN123" s="1053"/>
      <c r="DO123" s="1053"/>
      <c r="DP123" s="1054"/>
      <c r="DQ123" s="1055" t="s">
        <v>396</v>
      </c>
      <c r="DR123" s="1053"/>
      <c r="DS123" s="1053"/>
      <c r="DT123" s="1053"/>
      <c r="DU123" s="1054"/>
      <c r="DV123" s="1056" t="s">
        <v>396</v>
      </c>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396</v>
      </c>
      <c r="AB124" s="1053"/>
      <c r="AC124" s="1053"/>
      <c r="AD124" s="1053"/>
      <c r="AE124" s="1054"/>
      <c r="AF124" s="1055" t="s">
        <v>396</v>
      </c>
      <c r="AG124" s="1053"/>
      <c r="AH124" s="1053"/>
      <c r="AI124" s="1053"/>
      <c r="AJ124" s="1054"/>
      <c r="AK124" s="1055" t="s">
        <v>396</v>
      </c>
      <c r="AL124" s="1053"/>
      <c r="AM124" s="1053"/>
      <c r="AN124" s="1053"/>
      <c r="AO124" s="1054"/>
      <c r="AP124" s="1056" t="s">
        <v>396</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78.7</v>
      </c>
      <c r="BR124" s="1122"/>
      <c r="BS124" s="1122"/>
      <c r="BT124" s="1122"/>
      <c r="BU124" s="1122"/>
      <c r="BV124" s="1122">
        <v>70.2</v>
      </c>
      <c r="BW124" s="1122"/>
      <c r="BX124" s="1122"/>
      <c r="BY124" s="1122"/>
      <c r="BZ124" s="1122"/>
      <c r="CA124" s="1122">
        <v>67.2</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126</v>
      </c>
      <c r="DH124" s="1078"/>
      <c r="DI124" s="1078"/>
      <c r="DJ124" s="1078"/>
      <c r="DK124" s="1079"/>
      <c r="DL124" s="1077" t="s">
        <v>126</v>
      </c>
      <c r="DM124" s="1078"/>
      <c r="DN124" s="1078"/>
      <c r="DO124" s="1078"/>
      <c r="DP124" s="1079"/>
      <c r="DQ124" s="1077" t="s">
        <v>421</v>
      </c>
      <c r="DR124" s="1078"/>
      <c r="DS124" s="1078"/>
      <c r="DT124" s="1078"/>
      <c r="DU124" s="1079"/>
      <c r="DV124" s="1080" t="s">
        <v>421</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421</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x14ac:dyDescent="0.2">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116</v>
      </c>
      <c r="AB126" s="1053"/>
      <c r="AC126" s="1053"/>
      <c r="AD126" s="1053"/>
      <c r="AE126" s="1054"/>
      <c r="AF126" s="1055">
        <v>66</v>
      </c>
      <c r="AG126" s="1053"/>
      <c r="AH126" s="1053"/>
      <c r="AI126" s="1053"/>
      <c r="AJ126" s="1054"/>
      <c r="AK126" s="1055" t="s">
        <v>126</v>
      </c>
      <c r="AL126" s="1053"/>
      <c r="AM126" s="1053"/>
      <c r="AN126" s="1053"/>
      <c r="AO126" s="1054"/>
      <c r="AP126" s="1056" t="s">
        <v>126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421</v>
      </c>
      <c r="DR126" s="1014"/>
      <c r="DS126" s="1014"/>
      <c r="DT126" s="1014"/>
      <c r="DU126" s="1014"/>
      <c r="DV126" s="1015" t="s">
        <v>126</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126</v>
      </c>
      <c r="AB127" s="1053"/>
      <c r="AC127" s="1053"/>
      <c r="AD127" s="1053"/>
      <c r="AE127" s="1054"/>
      <c r="AF127" s="1055" t="s">
        <v>126</v>
      </c>
      <c r="AG127" s="1053"/>
      <c r="AH127" s="1053"/>
      <c r="AI127" s="1053"/>
      <c r="AJ127" s="1054"/>
      <c r="AK127" s="1055" t="s">
        <v>126</v>
      </c>
      <c r="AL127" s="1053"/>
      <c r="AM127" s="1053"/>
      <c r="AN127" s="1053"/>
      <c r="AO127" s="1054"/>
      <c r="AP127" s="1056" t="s">
        <v>126</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1260599</v>
      </c>
      <c r="AB128" s="1142"/>
      <c r="AC128" s="1142"/>
      <c r="AD128" s="1142"/>
      <c r="AE128" s="1143"/>
      <c r="AF128" s="1144">
        <v>1256016</v>
      </c>
      <c r="AG128" s="1142"/>
      <c r="AH128" s="1142"/>
      <c r="AI128" s="1142"/>
      <c r="AJ128" s="1143"/>
      <c r="AK128" s="1144">
        <v>1245610</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126</v>
      </c>
      <c r="BG128" s="1149"/>
      <c r="BH128" s="1149"/>
      <c r="BI128" s="1149"/>
      <c r="BJ128" s="1149"/>
      <c r="BK128" s="1149"/>
      <c r="BL128" s="1150"/>
      <c r="BM128" s="1148">
        <v>11.79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v>18472</v>
      </c>
      <c r="DH128" s="1134"/>
      <c r="DI128" s="1134"/>
      <c r="DJ128" s="1134"/>
      <c r="DK128" s="1134"/>
      <c r="DL128" s="1134">
        <v>7304</v>
      </c>
      <c r="DM128" s="1134"/>
      <c r="DN128" s="1134"/>
      <c r="DO128" s="1134"/>
      <c r="DP128" s="1134"/>
      <c r="DQ128" s="1134">
        <v>17128</v>
      </c>
      <c r="DR128" s="1134"/>
      <c r="DS128" s="1134"/>
      <c r="DT128" s="1134"/>
      <c r="DU128" s="1134"/>
      <c r="DV128" s="1135">
        <v>0.1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30135616</v>
      </c>
      <c r="AB129" s="1053"/>
      <c r="AC129" s="1053"/>
      <c r="AD129" s="1053"/>
      <c r="AE129" s="1054"/>
      <c r="AF129" s="1055">
        <v>30268878</v>
      </c>
      <c r="AG129" s="1053"/>
      <c r="AH129" s="1053"/>
      <c r="AI129" s="1053"/>
      <c r="AJ129" s="1054"/>
      <c r="AK129" s="1055">
        <v>30263512</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126</v>
      </c>
      <c r="BG129" s="1163"/>
      <c r="BH129" s="1163"/>
      <c r="BI129" s="1163"/>
      <c r="BJ129" s="1163"/>
      <c r="BK129" s="1163"/>
      <c r="BL129" s="1164"/>
      <c r="BM129" s="1162">
        <v>16.79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5085393</v>
      </c>
      <c r="AB130" s="1053"/>
      <c r="AC130" s="1053"/>
      <c r="AD130" s="1053"/>
      <c r="AE130" s="1054"/>
      <c r="AF130" s="1055">
        <v>5182378</v>
      </c>
      <c r="AG130" s="1053"/>
      <c r="AH130" s="1053"/>
      <c r="AI130" s="1053"/>
      <c r="AJ130" s="1054"/>
      <c r="AK130" s="1055">
        <v>5148166</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8.1999999999999993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25050223</v>
      </c>
      <c r="AB131" s="1078"/>
      <c r="AC131" s="1078"/>
      <c r="AD131" s="1078"/>
      <c r="AE131" s="1079"/>
      <c r="AF131" s="1077">
        <v>25086500</v>
      </c>
      <c r="AG131" s="1078"/>
      <c r="AH131" s="1078"/>
      <c r="AI131" s="1078"/>
      <c r="AJ131" s="1079"/>
      <c r="AK131" s="1077">
        <v>25115346</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67.2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8.8963000450000003</v>
      </c>
      <c r="AB132" s="1194"/>
      <c r="AC132" s="1194"/>
      <c r="AD132" s="1194"/>
      <c r="AE132" s="1195"/>
      <c r="AF132" s="1196">
        <v>8.5729974290000008</v>
      </c>
      <c r="AG132" s="1194"/>
      <c r="AH132" s="1194"/>
      <c r="AI132" s="1194"/>
      <c r="AJ132" s="1195"/>
      <c r="AK132" s="1196">
        <v>7.3348422119999999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8.3000000000000007</v>
      </c>
      <c r="AB133" s="1177"/>
      <c r="AC133" s="1177"/>
      <c r="AD133" s="1177"/>
      <c r="AE133" s="1178"/>
      <c r="AF133" s="1176">
        <v>8.6</v>
      </c>
      <c r="AG133" s="1177"/>
      <c r="AH133" s="1177"/>
      <c r="AI133" s="1177"/>
      <c r="AJ133" s="1178"/>
      <c r="AK133" s="1176">
        <v>8.1999999999999993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ACXD+gQIC7lyXPTEgqV9y7ca8buLNmkDReHyBCyHZ0R9hkX644uMwbKHkpsBTCzKAjQB/vqVzxcXSWLYqV6pw==" saltValue="+E0UlNoHaC1GNZHc5ryf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18"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TXCK9cqrf5oodmmNb439CJBSPYcfjEacf5s51fHLKFZeXGdEwzvwmgARl1M4hDaqaSN2+trQV6TdYsBgc+CZw==" saltValue="fzYZ6wWvfu8TwDiRpCbWt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BWdiO0kuKFnsEekCDh39UtvClFNfPByWCEGQMEP7NONjM2nvPsL9xIozJdf4YGdhQ3e4hg8iYNZD6XB9+uoRQ==" saltValue="He5Za7IrAfC7tKfpV8WSr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6936490</v>
      </c>
      <c r="AP9" s="313">
        <v>48510</v>
      </c>
      <c r="AQ9" s="314">
        <v>56673</v>
      </c>
      <c r="AR9" s="315">
        <v>-14.4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172237</v>
      </c>
      <c r="AP10" s="316">
        <v>1205</v>
      </c>
      <c r="AQ10" s="317">
        <v>5368</v>
      </c>
      <c r="AR10" s="318">
        <v>-77.599999999999994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1592480</v>
      </c>
      <c r="AP11" s="316">
        <v>11137</v>
      </c>
      <c r="AQ11" s="317">
        <v>4535</v>
      </c>
      <c r="AR11" s="318">
        <v>145.6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1729</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v>17</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110425</v>
      </c>
      <c r="AP14" s="316">
        <v>772</v>
      </c>
      <c r="AQ14" s="317">
        <v>2055</v>
      </c>
      <c r="AR14" s="318">
        <v>-62.4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220298</v>
      </c>
      <c r="AP15" s="316">
        <v>1541</v>
      </c>
      <c r="AQ15" s="317">
        <v>1911</v>
      </c>
      <c r="AR15" s="318">
        <v>-19.399999999999999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-495569</v>
      </c>
      <c r="AP16" s="316">
        <v>-3466</v>
      </c>
      <c r="AQ16" s="317">
        <v>-4501</v>
      </c>
      <c r="AR16" s="318">
        <v>-23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8536361</v>
      </c>
      <c r="AP17" s="316">
        <v>59698</v>
      </c>
      <c r="AQ17" s="317">
        <v>67788</v>
      </c>
      <c r="AR17" s="318">
        <v>-11.9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5.27</v>
      </c>
      <c r="AP21" s="329">
        <v>6.66</v>
      </c>
      <c r="AQ21" s="330">
        <v>-1.39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95.9</v>
      </c>
      <c r="AP22" s="334">
        <v>99.7</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6369182</v>
      </c>
      <c r="AP32" s="343">
        <v>44542</v>
      </c>
      <c r="AQ32" s="344">
        <v>35263</v>
      </c>
      <c r="AR32" s="345">
        <v>26.3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v>37463</v>
      </c>
      <c r="AP34" s="343">
        <v>262</v>
      </c>
      <c r="AQ34" s="344">
        <v>10</v>
      </c>
      <c r="AR34" s="345">
        <v>2520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1395411</v>
      </c>
      <c r="AP35" s="343">
        <v>9759</v>
      </c>
      <c r="AQ35" s="344">
        <v>11974</v>
      </c>
      <c r="AR35" s="345">
        <v>-18.5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400955</v>
      </c>
      <c r="AP36" s="343">
        <v>2804</v>
      </c>
      <c r="AQ36" s="344">
        <v>1702</v>
      </c>
      <c r="AR36" s="345">
        <v>64.7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32855</v>
      </c>
      <c r="AP37" s="343">
        <v>230</v>
      </c>
      <c r="AQ37" s="344">
        <v>411</v>
      </c>
      <c r="AR37" s="345">
        <v>-44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v>81</v>
      </c>
      <c r="AP38" s="346">
        <v>1</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-1245610</v>
      </c>
      <c r="AP39" s="343">
        <v>-8711</v>
      </c>
      <c r="AQ39" s="344">
        <v>-7482</v>
      </c>
      <c r="AR39" s="345">
        <v>16.399999999999999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-5148166</v>
      </c>
      <c r="AP40" s="343">
        <v>-36003</v>
      </c>
      <c r="AQ40" s="344">
        <v>-32073</v>
      </c>
      <c r="AR40" s="345">
        <v>12.3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1842171</v>
      </c>
      <c r="AP41" s="343">
        <v>12883</v>
      </c>
      <c r="AQ41" s="344">
        <v>9805</v>
      </c>
      <c r="AR41" s="345">
        <v>31.4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5252118</v>
      </c>
      <c r="AN51" s="365">
        <v>36293</v>
      </c>
      <c r="AO51" s="366">
        <v>-34.1</v>
      </c>
      <c r="AP51" s="367">
        <v>46440</v>
      </c>
      <c r="AQ51" s="368">
        <v>-27.8</v>
      </c>
      <c r="AR51" s="369">
        <v>-6.3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3170792</v>
      </c>
      <c r="AN52" s="373">
        <v>21911</v>
      </c>
      <c r="AO52" s="374">
        <v>-41.7</v>
      </c>
      <c r="AP52" s="375">
        <v>27658</v>
      </c>
      <c r="AQ52" s="376">
        <v>-32.6</v>
      </c>
      <c r="AR52" s="377">
        <v>-9.1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4735924</v>
      </c>
      <c r="AN53" s="365">
        <v>32796</v>
      </c>
      <c r="AO53" s="366">
        <v>-9.6</v>
      </c>
      <c r="AP53" s="367">
        <v>63257</v>
      </c>
      <c r="AQ53" s="368">
        <v>36.200000000000003</v>
      </c>
      <c r="AR53" s="369">
        <v>-45.8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3521478</v>
      </c>
      <c r="AN54" s="373">
        <v>24386</v>
      </c>
      <c r="AO54" s="374">
        <v>11.3</v>
      </c>
      <c r="AP54" s="375">
        <v>27259</v>
      </c>
      <c r="AQ54" s="376">
        <v>-1.4</v>
      </c>
      <c r="AR54" s="377">
        <v>12.7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5270727</v>
      </c>
      <c r="AN55" s="365">
        <v>36481</v>
      </c>
      <c r="AO55" s="366">
        <v>11.2</v>
      </c>
      <c r="AP55" s="367">
        <v>52308</v>
      </c>
      <c r="AQ55" s="368">
        <v>-17.3</v>
      </c>
      <c r="AR55" s="369">
        <v>28.5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3199375</v>
      </c>
      <c r="AN56" s="373">
        <v>22144</v>
      </c>
      <c r="AO56" s="374">
        <v>-9.1999999999999993</v>
      </c>
      <c r="AP56" s="375">
        <v>28695</v>
      </c>
      <c r="AQ56" s="376">
        <v>5.3</v>
      </c>
      <c r="AR56" s="377">
        <v>-14.5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4242649</v>
      </c>
      <c r="AN57" s="365">
        <v>29526</v>
      </c>
      <c r="AO57" s="366">
        <v>-19.100000000000001</v>
      </c>
      <c r="AP57" s="367">
        <v>46402</v>
      </c>
      <c r="AQ57" s="368">
        <v>-11.3</v>
      </c>
      <c r="AR57" s="369">
        <v>-7.8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3017629</v>
      </c>
      <c r="AN58" s="373">
        <v>21001</v>
      </c>
      <c r="AO58" s="374">
        <v>-5.2</v>
      </c>
      <c r="AP58" s="375">
        <v>26897</v>
      </c>
      <c r="AQ58" s="376">
        <v>-6.3</v>
      </c>
      <c r="AR58" s="377">
        <v>1.1000000000000001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4147097</v>
      </c>
      <c r="AN59" s="365">
        <v>29002</v>
      </c>
      <c r="AO59" s="366">
        <v>-1.8</v>
      </c>
      <c r="AP59" s="367">
        <v>66343</v>
      </c>
      <c r="AQ59" s="368">
        <v>43</v>
      </c>
      <c r="AR59" s="369">
        <v>-44.8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2932810</v>
      </c>
      <c r="AN60" s="373">
        <v>20510</v>
      </c>
      <c r="AO60" s="374">
        <v>-2.2999999999999998</v>
      </c>
      <c r="AP60" s="375">
        <v>34529</v>
      </c>
      <c r="AQ60" s="376">
        <v>28.4</v>
      </c>
      <c r="AR60" s="377">
        <v>-30.7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4729703</v>
      </c>
      <c r="AN61" s="380">
        <v>32820</v>
      </c>
      <c r="AO61" s="381">
        <v>-10.7</v>
      </c>
      <c r="AP61" s="382">
        <v>54950</v>
      </c>
      <c r="AQ61" s="383">
        <v>4.5999999999999996</v>
      </c>
      <c r="AR61" s="369">
        <v>-15.3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3168417</v>
      </c>
      <c r="AN62" s="373">
        <v>21990</v>
      </c>
      <c r="AO62" s="374">
        <v>-9.4</v>
      </c>
      <c r="AP62" s="375">
        <v>29008</v>
      </c>
      <c r="AQ62" s="376">
        <v>-1.3</v>
      </c>
      <c r="AR62" s="377">
        <v>-8.1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Hq9SFGUYBp1FW0nikgel3hUgIYto4qm8CqVKuIoY1NTTHA1JqXXOclNwwpe1jQwzVQYtMNi149oS9yXCTMfNQ==" saltValue="rHJ/zXffT9P9kXHExSwf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H8Img7zEbRxzWe0uk1O1N5p041Hc1r3QK3d4oXVRotCiy5h2EDKi+KF1Dojmp0NnAPwl5d5sRN1Ogdbl/nryQ==" saltValue="zeSnV5ZHbou+9BwnnFNFU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eoHVfQm+dS0YDQbmchdooK8W8Q2FAuUwyTTSHdfitIKSgEgt8WMwOIbFAJMxg76RdeGNmJhyzI5LEqOTPwZWOw==" saltValue="UEHEO7wREeD3Nd1aya4xS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11.46</v>
      </c>
      <c r="G47" s="12">
        <v>10.39</v>
      </c>
      <c r="H47" s="12">
        <v>10.36</v>
      </c>
      <c r="I47" s="12">
        <v>10.31</v>
      </c>
      <c r="J47" s="13">
        <v>9</v>
      </c>
    </row>
    <row r="48" spans="2:10" ht="57.75" customHeight="1" x14ac:dyDescent="0.15">
      <c r="B48" s="14"/>
      <c r="C48" s="1238" t="s">
        <v>4</v>
      </c>
      <c r="D48" s="1238"/>
      <c r="E48" s="1239"/>
      <c r="F48" s="15">
        <v>4.6500000000000004</v>
      </c>
      <c r="G48" s="16">
        <v>4.26</v>
      </c>
      <c r="H48" s="16">
        <v>5.0599999999999996</v>
      </c>
      <c r="I48" s="16">
        <v>3.42</v>
      </c>
      <c r="J48" s="17">
        <v>3.93</v>
      </c>
    </row>
    <row r="49" spans="2:10" ht="57.75" customHeight="1" thickBot="1" x14ac:dyDescent="0.2">
      <c r="B49" s="18"/>
      <c r="C49" s="1240" t="s">
        <v>5</v>
      </c>
      <c r="D49" s="1240"/>
      <c r="E49" s="1241"/>
      <c r="F49" s="19" t="s">
        <v>565</v>
      </c>
      <c r="G49" s="20" t="s">
        <v>566</v>
      </c>
      <c r="H49" s="20">
        <v>0.82</v>
      </c>
      <c r="I49" s="20" t="s">
        <v>567</v>
      </c>
      <c r="J49" s="21" t="s">
        <v>568</v>
      </c>
    </row>
    <row r="50" spans="2:10" ht="13.5" customHeight="1" x14ac:dyDescent="0.15"/>
  </sheetData>
  <sheetProtection algorithmName="SHA-512" hashValue="TpguUukIVL9zZbI0PIC/OUB5JzKg/P4i9OTDHGRX0jknFabhnzcV2rr+sIw1lmRxm4HfcFXKnXOeVMd3xgOm3A==" saltValue="UmKEwveuZ5z5kvqF3EFeT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2021-09-14T06:00:30Z</cp:lastPrinted>
  <dcterms:created xsi:type="dcterms:W3CDTF">2021-02-05T01:24:57Z</dcterms:created>
  <dcterms:modified xsi:type="dcterms:W3CDTF">2021-10-20T05:18:44Z</dcterms:modified>
  <cp:category/>
</cp:coreProperties>
</file>