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G40" i="10"/>
  <c r="BE40" i="10"/>
  <c r="AM40" i="10"/>
  <c r="U40" i="10"/>
  <c r="E40" i="10"/>
  <c r="C40" i="10"/>
  <c r="DG39" i="10"/>
  <c r="CQ39" i="10"/>
  <c r="CO39" i="10"/>
  <c r="BY39" i="10"/>
  <c r="BW39" i="10"/>
  <c r="BG39" i="10"/>
  <c r="BE39" i="10"/>
  <c r="AM39" i="10"/>
  <c r="U39" i="10"/>
  <c r="E39" i="10"/>
  <c r="C39" i="10"/>
  <c r="DG38" i="10"/>
  <c r="CQ38" i="10"/>
  <c r="CO38" i="10"/>
  <c r="BY38" i="10"/>
  <c r="BW38" i="10"/>
  <c r="BG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<sst xmlns="http://schemas.openxmlformats.org/spreadsheetml/2006/main" count="1103" uniqueCount="625">
  <si>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</si>
  <si>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</si>
  <si>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</si>
  <si>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</si>
  <si>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</si>
  <si>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</si>
  <si>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</si>
  <si>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</si>
  <si>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</si>
  <si>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</si>
  <si>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</si>
  <si>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</si>
  <si>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</si>
  <si>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</si>
  <si>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</si>
  <si>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</si>
  <si>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</si>
  <si>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</si>
  <si>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</si>
  <si>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</si>
  <si>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</si>
  <si>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</si>
  <si>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</si>
  <si>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</si>
  <si>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</si>
  <si>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</si>
  <si>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</si>
  <si>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</si>
  <si>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</si>
  <si>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</si>
  <si>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</si>
  <si>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</si>
  <si>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</si>
  <si>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</si>
  <si>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</si>
  <si>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</si>
  <si>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</si>
  <si>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</si>
  <si>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</si>
  <si>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</si>
  <si>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</si>
  <si>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</si>
  <si>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</si>
  <si>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</si>
  <si>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</si>
  <si>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</si>
  <si>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</si>
  <si>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</si>
  <si>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</si>
  <si>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</si>
  <si>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</si>
  <si>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</si>
  <si>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</si>
  <si>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</si>
  <si>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</si>
  <si>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</si>
  <si>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</si>
  <si>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</si>
  <si>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</si>
  <si>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</si>
  <si>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</si>
  <si>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</si>
  <si>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</si>
  <si>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</si>
  <si>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</si>
  <si>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</si>
  <si>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</si>
  <si>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</si>
  <si>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</si>
  <si>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</si>
  <si>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</si>
  <si>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</si>
  <si>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</si>
  <si>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</si>
  <si>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</si>
  <si>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</si>
  <si>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</si>
  <si>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</si>
  <si>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</si>
  <si>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</si>
  <si>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</si>
  <si>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</si>
  <si>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</si>
  <si>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</si>
  <si>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</si>
  <si>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</si>
  <si>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</si>
  <si>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</si>
  <si>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</si>
  <si>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</si>
  <si>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</si>
  <si>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</si>
  <si>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</si>
  <si>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</si>
  <si>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</si>
  <si>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</si>
  <si>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</si>
  <si>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</si>
  <si>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</si>
  <si>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</si>
  <si>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</si>
  <si>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</si>
  <si>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</si>
  <si>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</si>
  <si>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</si>
  <si>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</si>
  <si>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</si>
  <si>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</si>
  <si>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</si>
  <si>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</si>
  <si>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</si>
  <si>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</si>
  <si>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</si>
  <si>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</si>
  <si>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</si>
  <si>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</si>
  <si>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</si>
  <si>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</si>
  <si>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</si>
  <si>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</si>
  <si>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</si>
  <si>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</si>
  <si>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</si>
  <si>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</si>
  <si>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</si>
  <si>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</si>
  <si>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</si>
  <si>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</si>
  <si>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</si>
  <si>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</si>
  <si>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</si>
  <si>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</si>
  <si>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</si>
  <si>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</si>
  <si>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</si>
  <si>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</si>
  <si>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</si>
  <si>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</si>
  <si>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</si>
  <si>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</si>
  <si>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</si>
  <si>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</si>
  <si>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</si>
  <si>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</si>
  <si>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</si>
  <si>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</si>
  <si>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</si>
  <si>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</si>
  <si>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</si>
  <si>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</si>
  <si>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</si>
  <si>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</si>
  <si>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</si>
  <si>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</si>
  <si>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</si>
  <si>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</si>
  <si>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</si>
  <si>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</si>
  <si>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</si>
  <si>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</si>
  <si>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</si>
  <si>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</si>
  <si>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</si>
  <si>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</si>
  <si>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</si>
  <si>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</si>
  <si>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</si>
  <si>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</si>
  <si>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</si>
  <si>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</si>
  <si>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</si>
  <si>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</si>
  <si>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</si>
  <si>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</si>
  <si>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</si>
  <si>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</si>
  <si>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</si>
  <si>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</si>
  <si>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</si>
  <si>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</si>
  <si>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</si>
  <si>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</si>
  <si>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</si>
  <si>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</si>
  <si>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</si>
  <si>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</si>
  <si>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</si>
  <si>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</si>
  <si>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</si>
  <si>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</si>
  <si>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</si>
  <si>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</si>
  <si>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</si>
  <si>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</si>
  <si>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</si>
  <si>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</si>
  <si>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</si>
  <si>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</si>
  <si>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</si>
  <si>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</si>
  <si>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</si>
  <si>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</si>
  <si>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</si>
  <si>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</si>
  <si>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</si>
  <si>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</si>
  <si>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</si>
  <si>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</si>
  <si>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</si>
  <si>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</si>
  <si>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</si>
  <si>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</si>
  <si>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</si>
  <si>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</si>
  <si>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</si>
  <si>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</si>
  <si>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茨城県ひたちなか市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</si>
  <si>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</si>
  <si>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</si>
  <si>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</si>
  <si>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</si>
  <si>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</si>
  <si>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</si>
  <si>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</si>
  <si>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</si>
  <si>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</si>
  <si>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</si>
  <si>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</si>
  <si>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</si>
  <si>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</si>
  <si>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</si>
  <si>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</si>
  <si>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</si>
  <si>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</si>
  <si>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</si>
  <si>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</si>
  <si>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</si>
  <si>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</si>
  <si>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</si>
  <si>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</si>
  <si>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</si>
  <si>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</si>
  <si>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</si>
  <si>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</si>
  <si>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</si>
  <si>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</si>
  <si>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</si>
  <si>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</si>
  <si>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</si>
  <si>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</si>
  <si>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</si>
  <si>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</si>
  <si>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</si>
  <si>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</si>
  <si>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</si>
  <si>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</si>
  <si>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</si>
  <si>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</si>
  <si>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</si>
  <si>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</si>
  <si>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</si>
  <si>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</si>
  <si>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</si>
  <si>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</si>
  <si>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</si>
  <si>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</si>
  <si>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</si>
  <si>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</si>
  <si>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</si>
  <si>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</si>
  <si>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</si>
  <si>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</si>
  <si>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</si>
  <si>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</si>
  <si>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</si>
  <si>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</si>
  <si>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</si>
  <si>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</si>
  <si>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</si>
  <si>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</si>
  <si>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</si>
  <si>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</si>
  <si>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</si>
  <si>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</si>
  <si>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</si>
  <si>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</si>
  <si>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</si>
  <si>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</si>
  <si>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</si>
  <si>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</si>
  <si>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</si>
  <si>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</si>
  <si>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</si>
  <si>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</si>
  <si>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</si>
  <si>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</si>
  <si>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</si>
  <si>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</si>
  <si>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</si>
  <si>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</si>
  <si>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</si>
  <si>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</si>
  <si>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</si>
  <si>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</si>
  <si>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</si>
  <si>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</si>
  <si>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</si>
  <si>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</si>
  <si>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</si>
  <si>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</si>
  <si>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</si>
  <si>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</si>
  <si>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</si>
  <si>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</si>
  <si>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</si>
  <si>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</si>
  <si>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</si>
  <si>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</si>
  <si>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</si>
  <si>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</si>
  <si>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</si>
  <si>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</si>
  <si>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</si>
  <si>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</si>
  <si>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</si>
  <si>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</si>
  <si>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</si>
  <si>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</si>
  <si>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</si>
  <si>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</si>
  <si>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</si>
  <si>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</si>
  <si>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</si>
  <si>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</si>
  <si>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</si>
  <si>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</si>
  <si>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</si>
  <si>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</si>
  <si>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</si>
  <si>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</si>
  <si>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</si>
  <si>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</si>
  <si>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</si>
  <si>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</si>
  <si>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</si>
  <si>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</si>
  <si>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</si>
  <si>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</si>
  <si>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</si>
  <si>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</si>
  <si>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</si>
  <si>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</si>
  <si>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</si>
  <si>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</si>
  <si>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</si>
  <si>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</si>
  <si>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</si>
  <si>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</si>
  <si>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</si>
  <si>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</si>
  <si>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</si>
  <si>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</si>
  <si>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</si>
  <si>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</si>
  <si>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</si>
  <si>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</si>
  <si>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</si>
  <si>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</si>
  <si>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</si>
  <si>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</si>
  <si>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茨城県ひたちなか市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</si>
  <si>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</si>
  <si>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</si>
  <si>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</si>
  <si>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</si>
  <si>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</si>
  <si>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</si>
  <si>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</si>
  <si>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</si>
  <si>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</si>
  <si>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</si>
  <si>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</si>
  <si>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</si>
  <si>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</si>
  <si>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</si>
  <si>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</si>
  <si>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</si>
  <si>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</si>
  <si>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</si>
  <si>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</si>
  <si>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</si>
  <si>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</si>
  <si>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</si>
  <si>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</si>
  <si>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</si>
  <si>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</si>
  <si>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</si>
  <si>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</si>
  <si>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</si>
  <si>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</si>
  <si>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</si>
  <si>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</si>
  <si>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</si>
  <si>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</si>
  <si>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</si>
  <si>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</si>
  <si>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</si>
  <si>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</si>
  <si>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</si>
  <si>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</si>
  <si>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</si>
  <si>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</si>
  <si>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</si>
  <si>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</si>
  <si>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</si>
  <si>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</si>
  <si>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地方卸売市場事業特別会計</t>
    <phoneticPr fontId="5"/>
  </si>
  <si>
    <t>東部第１土地区画整理事業特別会計</t>
    <phoneticPr fontId="5"/>
  </si>
  <si>
    <t>六ッ野土地区画整理事業特別会計</t>
    <phoneticPr fontId="5"/>
  </si>
  <si>
    <t>武田土地区画整理事業特別会計</t>
    <phoneticPr fontId="5"/>
  </si>
  <si>
    <t>東部第２土地区画整理事業外4会計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</si>
  <si>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</si>
  <si>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</si>
  <si>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</si>
  <si>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</si>
  <si>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</si>
  <si>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</si>
  <si>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</si>
  <si>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</si>
  <si>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</si>
  <si>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</si>
  <si>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</si>
  <si>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</si>
  <si>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</si>
  <si>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</si>
  <si>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</si>
  <si>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</si>
  <si>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</si>
  <si>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</si>
  <si>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</si>
  <si>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</si>
  <si>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</si>
  <si>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</si>
  <si>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</si>
  <si>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</si>
  <si>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</si>
  <si>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</si>
  <si>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</si>
  <si>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</si>
  <si>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</si>
  <si>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</si>
  <si>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</si>
  <si>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</si>
  <si>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</si>
  <si>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</si>
  <si>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</si>
  <si>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</si>
  <si>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</si>
  <si>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</si>
  <si>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</si>
  <si>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</si>
  <si>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</si>
  <si>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</si>
  <si>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</si>
  <si>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</si>
  <si>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</si>
  <si>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</si>
  <si>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</si>
  <si>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</si>
  <si>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</si>
  <si>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</si>
  <si>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</si>
  <si>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</si>
  <si>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</si>
  <si>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</si>
  <si>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</si>
  <si>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</si>
  <si>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</si>
  <si>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</si>
  <si>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</si>
  <si>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</si>
  <si>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</si>
  <si>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</si>
  <si>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阿字ヶ浦土地区画整理事業特別会計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</si>
  <si>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</si>
  <si>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</si>
  <si>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</si>
  <si>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</si>
  <si>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</si>
  <si>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</si>
  <si>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</si>
  <si>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</si>
  <si>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</si>
  <si>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</si>
  <si>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</si>
  <si>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</si>
  <si>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</si>
  <si>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</si>
  <si>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</si>
  <si>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</si>
  <si>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</si>
  <si>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</si>
  <si>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</si>
  <si>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</si>
  <si>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</si>
  <si>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</si>
  <si>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</si>
  <si>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</si>
  <si>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</si>
  <si>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</si>
  <si>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</si>
  <si>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</si>
  <si>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</si>
  <si>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</si>
  <si>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</si>
  <si>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</si>
  <si>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</si>
  <si>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</si>
  <si>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</si>
  <si>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</si>
  <si>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</si>
  <si>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</si>
  <si>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</si>
  <si>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</si>
  <si>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</si>
  <si>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</si>
  <si>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</si>
  <si>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</si>
  <si>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</si>
  <si>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</si>
  <si>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</si>
  <si>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</si>
  <si>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</si>
  <si>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</si>
  <si>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</si>
  <si>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</si>
  <si>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</si>
  <si>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</si>
  <si>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</si>
  <si>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</si>
  <si>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</si>
  <si>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</si>
  <si>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</si>
  <si>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</si>
  <si>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</si>
  <si>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</si>
  <si>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</si>
  <si>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</si>
  <si>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</si>
  <si>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</si>
  <si>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</si>
  <si>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</si>
  <si>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</si>
  <si>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</si>
  <si>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</si>
  <si>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</si>
  <si>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</si>
  <si>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</si>
  <si>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</si>
  <si>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</si>
  <si>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</si>
  <si>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</si>
  <si>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</si>
  <si>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</si>
  <si>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</si>
  <si>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</si>
  <si>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</si>
  <si>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</si>
  <si>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4.13</t>
  </si>
  <si>
    <t>▲ 5.52</t>
  </si>
  <si>
    <t>水道事業会計</t>
  </si>
  <si>
    <t>一般会計</t>
  </si>
  <si>
    <t>介護保険事業特別会計</t>
  </si>
  <si>
    <t>公共下水道事業特別会計</t>
  </si>
  <si>
    <t>国民健康保険事業特別会計</t>
  </si>
  <si>
    <t>墓地公園事業特別会計</t>
  </si>
  <si>
    <t>六ッ野土地区画整理事業特別会計</t>
  </si>
  <si>
    <t>東部第１土地区画整理事業特別会計</t>
  </si>
  <si>
    <t>その他会計（赤字）</t>
  </si>
  <si>
    <t>その他会計（黒字）</t>
  </si>
  <si>
    <t>H26末</t>
    <phoneticPr fontId="5"/>
  </si>
  <si>
    <t>H27末</t>
    <phoneticPr fontId="5"/>
  </si>
  <si>
    <t>H28末</t>
    <phoneticPr fontId="5"/>
  </si>
  <si>
    <t>H29末</t>
    <phoneticPr fontId="5"/>
  </si>
  <si>
    <t>H30末</t>
    <phoneticPr fontId="5"/>
  </si>
  <si>
    <t>-</t>
    <phoneticPr fontId="2"/>
  </si>
  <si>
    <t>-</t>
    <phoneticPr fontId="2"/>
  </si>
  <si>
    <t>-</t>
    <phoneticPr fontId="2"/>
  </si>
  <si>
    <t>公共用地取得基金</t>
    <rPh sb="0" eb="2">
      <t>コウキョウ</t>
    </rPh>
    <rPh sb="2" eb="4">
      <t>ヨウチ</t>
    </rPh>
    <rPh sb="4" eb="6">
      <t>シュトク</t>
    </rPh>
    <rPh sb="6" eb="8">
      <t>キキン</t>
    </rPh>
    <phoneticPr fontId="5"/>
  </si>
  <si>
    <t>福祉ふれあい基金</t>
    <rPh sb="0" eb="2">
      <t>フクシ</t>
    </rPh>
    <rPh sb="6" eb="8">
      <t>キキン</t>
    </rPh>
    <phoneticPr fontId="5"/>
  </si>
  <si>
    <t>緑のまちづくり基金</t>
    <rPh sb="0" eb="1">
      <t>ミドリ</t>
    </rPh>
    <rPh sb="7" eb="9">
      <t>キキン</t>
    </rPh>
    <phoneticPr fontId="5"/>
  </si>
  <si>
    <t>国際交流基金</t>
    <rPh sb="0" eb="2">
      <t>コクサイ</t>
    </rPh>
    <rPh sb="2" eb="4">
      <t>コウリュウ</t>
    </rPh>
    <rPh sb="4" eb="6">
      <t>キキン</t>
    </rPh>
    <phoneticPr fontId="5"/>
  </si>
  <si>
    <t>文化振興基金</t>
    <rPh sb="0" eb="2">
      <t>ブンカ</t>
    </rPh>
    <rPh sb="2" eb="4">
      <t>シンコウ</t>
    </rPh>
    <rPh sb="4" eb="6">
      <t>キキン</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</si>
  <si>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</si>
  <si>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</si>
  <si>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</si>
  <si>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</si>
  <si>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</si>
  <si>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</si>
  <si>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</si>
  <si>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</si>
  <si>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</si>
  <si>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</si>
  <si>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ひたちなか市生活・文化・スポーツ公社</t>
    <rPh sb="5" eb="6">
      <t>シ</t>
    </rPh>
    <rPh sb="6" eb="8">
      <t>セイカツ</t>
    </rPh>
    <rPh sb="9" eb="11">
      <t>ブンカ</t>
    </rPh>
    <rPh sb="16" eb="18">
      <t>コウシャ</t>
    </rPh>
    <phoneticPr fontId="2"/>
  </si>
  <si>
    <t>ひたちなか海浜鉄道</t>
    <rPh sb="5" eb="7">
      <t>カイヒン</t>
    </rPh>
    <rPh sb="7" eb="9">
      <t>テツドウ</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</si>
  <si>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</si>
  <si>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</si>
  <si>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</si>
  <si>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</si>
  <si>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</si>
  <si>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</si>
  <si>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</si>
  <si>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</si>
  <si>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</si>
  <si>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</si>
  <si>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</si>
  <si>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実質公債費比率ともに類似団体平均を上回る状態が続いている。平成28年度以降，地方債残高は増加に転じており，さらに令和2年度にかけて義務教育学校建設事業に係る大型の借入が実施される見込みである。償還の面では，平成24年度竣工のクリーンセンターに係る地方債の償還が折り返し地点を迎えているものの，残高のピークは数年先になると想定しており，将来負担比率の上昇も比例するとみられる。将来負担比率に現れた地方債残高の伸びは，順次元金償還が開始されることにより，追って実質公債費比率にも反映していくため，こちらも比率の上昇が続く見通しである。
</t>
    <rPh sb="64" eb="66">
      <t>レイワ</t>
    </rPh>
    <rPh sb="67" eb="69">
      <t>ネンド</t>
    </rPh>
    <rPh sb="73" eb="83">
      <t>ギムキョウイクガッコウケンセツジギョウ</t>
    </rPh>
    <rPh sb="84" eb="85">
      <t>カカ</t>
    </rPh>
    <rPh sb="86" eb="88">
      <t>オオガタ</t>
    </rPh>
    <rPh sb="89" eb="91">
      <t>カリイレ</t>
    </rPh>
    <rPh sb="92" eb="94">
      <t>ジッシ</t>
    </rPh>
    <rPh sb="97" eb="99">
      <t>ミコ</t>
    </rPh>
    <rPh sb="104" eb="106">
      <t>ショウカン</t>
    </rPh>
    <rPh sb="107" eb="108">
      <t>メン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</si>
  <si>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</si>
  <si>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</si>
  <si>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</si>
  <si>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元年度の将来負担比率は類似団体平均を63.4ポイント上回る81.8となった。これは，義務教育学校建設事業等の大型事業により地方債の発行額が償還額を上回ったこと及び地方債の償還や国民体育大会の開催による市負担金への対応のため，基金の取崩しを行ったことが主な要因である。義務教育学校建設事業は令和2年度まで予定され，その後も都市整備関連の大型事業が続くことから，地方債の発行額が償還額を上回る状態が今後数年間続くことが見込まれる。そのため，将来負担比率の上昇は続く想定である。有形固定資産減価償却率については，類似団体平均を2.2ポイント上回っている。インフラ資産では，高度成長期に整備された道路等が耐用年数を迎えていることから長寿命化を図る投資が必要となっており，事業用資産では，公営住宅や市民会館等の老朽化対策を検討しなければならないという状況にある。これから大型事業が控えており，将来負担比率も上昇の見通しにある中で，同時に既存施設に係る長寿命化等を図ることは容易ではない。</t>
    <rPh sb="1" eb="3">
      <t>レイワ</t>
    </rPh>
    <rPh sb="3" eb="4">
      <t>ガン</t>
    </rPh>
    <rPh sb="45" eb="49">
      <t>ギムキョウイク</t>
    </rPh>
    <rPh sb="49" eb="51">
      <t>ガッコウ</t>
    </rPh>
    <rPh sb="51" eb="53">
      <t>ケンセツ</t>
    </rPh>
    <rPh sb="84" eb="87">
      <t>チホウサイ</t>
    </rPh>
    <rPh sb="88" eb="90">
      <t>ショウカン</t>
    </rPh>
    <rPh sb="91" eb="93">
      <t>コクミン</t>
    </rPh>
    <rPh sb="93" eb="95">
      <t>タイイク</t>
    </rPh>
    <rPh sb="95" eb="97">
      <t>タイカイ</t>
    </rPh>
    <rPh sb="98" eb="100">
      <t>カイサイ</t>
    </rPh>
    <rPh sb="103" eb="104">
      <t>シ</t>
    </rPh>
    <rPh sb="104" eb="107">
      <t>フタンキン</t>
    </rPh>
    <rPh sb="109" eb="111">
      <t>タイオウ</t>
    </rPh>
    <rPh sb="115" eb="117">
      <t>キキン</t>
    </rPh>
    <rPh sb="118" eb="120">
      <t>トリクズ</t>
    </rPh>
    <rPh sb="122" eb="123">
      <t>オコナ</t>
    </rPh>
    <rPh sb="136" eb="144">
      <t>ギムキョウイクガッコウケンセツ</t>
    </rPh>
    <rPh sb="144" eb="146">
      <t>ジギョウ</t>
    </rPh>
    <rPh sb="147" eb="149">
      <t>レイワ</t>
    </rPh>
    <rPh sb="150" eb="152">
      <t>ネンド</t>
    </rPh>
    <rPh sb="154" eb="156">
      <t>ヨテイ</t>
    </rPh>
    <rPh sb="161" eb="162">
      <t>ゴ</t>
    </rPh>
    <rPh sb="163" eb="165">
      <t>トシ</t>
    </rPh>
    <rPh sb="165" eb="167">
      <t>セイビ</t>
    </rPh>
    <rPh sb="167" eb="169">
      <t>カンレン</t>
    </rPh>
    <rPh sb="170" eb="172">
      <t>オオガタ</t>
    </rPh>
    <rPh sb="172" eb="174">
      <t>ジギョウ</t>
    </rPh>
    <rPh sb="175" eb="176">
      <t>ツヅ</t>
    </rPh>
    <rPh sb="200" eb="202">
      <t>コンゴ</t>
    </rPh>
    <rPh sb="202" eb="205">
      <t>スウネンカン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</si>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</sst>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xmlns:c16r2="http://schemas.microsoft.com/office/drawing/2015/06/chart">
            <c:ext xmlns:c16="http://schemas.microsoft.com/office/drawing/2014/chart" uri="{C3380CC4-5D6E-409C-BE32-E72D297353CC}">
              <c16:uniqueId val="{00000000-0CD3-408B-B907-D96C9748E1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48556</c:v>
                </c:pt>
                <c:pt idx="1">
                  <c:v>48122</c:v>
                </c:pt>
                <c:pt idx="2">
                  <c:v>70733</c:v>
                </c:pt>
                <c:pt idx="3">
                  <c:v>46900</c:v>
                </c:pt>
                <c:pt idx="4">
                  <c:v>64098</c:v>
                </c:pt>
              </c:numCache>
            </c:numRef>
          </c:val>
          <c:smooth val="0"/>
          <c:extLst xmlns:c16r2="http://schemas.microsoft.com/office/drawing/2015/06/chart">
            <c:ext xmlns:c16="http://schemas.microsoft.com/office/drawing/2014/chart" uri="{C3380CC4-5D6E-409C-BE32-E72D297353CC}">
              <c16:uniqueId val="{00000001-0CD3-408B-B907-D96C9748E1E5}"/>
            </c:ext>
          </c:extLst>
        </c:ser>
        <c:dLbls>
          <c:showLegendKey val="0"/>
          <c:showVal val="0"/>
          <c:showCatName val="0"/>
          <c:showSerName val="0"/>
          <c:showPercent val="0"/>
          <c:showBubbleSize val="0"/>
        </c:dLbls>
        <c:marker val="1"/>
        <c:smooth val="0"/>
        <c:axId val="187903360"/>
        <c:axId val="187938304"/>
      </c:lineChart>
      <c:catAx>
        <c:axId val="187903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938304"/>
        <c:crosses val="autoZero"/>
        <c:auto val="1"/>
        <c:lblAlgn val="ctr"/>
        <c:lblOffset val="100"/>
        <c:tickLblSkip val="1"/>
        <c:tickMarkSkip val="1"/>
        <c:noMultiLvlLbl val="0"/>
      </c:catAx>
      <c:valAx>
        <c:axId val="1879383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90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10.130000000000001</c:v>
                </c:pt>
                <c:pt idx="1">
                  <c:v>6.08</c:v>
                </c:pt>
                <c:pt idx="2">
                  <c:v>9.74</c:v>
                </c:pt>
                <c:pt idx="3">
                  <c:v>4.05</c:v>
                </c:pt>
                <c:pt idx="4">
                  <c:v>6.47</c:v>
                </c:pt>
              </c:numCache>
            </c:numRef>
          </c:val>
          <c:extLst xmlns:c16r2="http://schemas.microsoft.com/office/drawing/2015/06/chart">
            <c:ext xmlns:c16="http://schemas.microsoft.com/office/drawing/2014/chart" uri="{C3380CC4-5D6E-409C-BE32-E72D297353CC}">
              <c16:uniqueId val="{00000000-C033-46E9-ACD0-4C93D156A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18.09</c:v>
                </c:pt>
                <c:pt idx="1">
                  <c:v>18.23</c:v>
                </c:pt>
                <c:pt idx="2">
                  <c:v>18.23</c:v>
                </c:pt>
                <c:pt idx="3">
                  <c:v>17.91</c:v>
                </c:pt>
                <c:pt idx="4">
                  <c:v>15.82</c:v>
                </c:pt>
              </c:numCache>
            </c:numRef>
          </c:val>
          <c:extLst xmlns:c16r2="http://schemas.microsoft.com/office/drawing/2015/06/chart">
            <c:ext xmlns:c16="http://schemas.microsoft.com/office/drawing/2014/chart" uri="{C3380CC4-5D6E-409C-BE32-E72D297353CC}">
              <c16:uniqueId val="{00000001-C033-46E9-ACD0-4C93D156A949}"/>
            </c:ext>
          </c:extLst>
        </c:ser>
        <c:dLbls>
          <c:showLegendKey val="0"/>
          <c:showVal val="0"/>
          <c:showCatName val="0"/>
          <c:showSerName val="0"/>
          <c:showPercent val="0"/>
          <c:showBubbleSize val="0"/>
        </c:dLbls>
        <c:gapWidth val="250"/>
        <c:overlap val="100"/>
        <c:axId val="188536704"/>
        <c:axId val="19453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2.29</c:v>
                </c:pt>
                <c:pt idx="1">
                  <c:v>-4.13</c:v>
                </c:pt>
                <c:pt idx="2">
                  <c:v>3.67</c:v>
                </c:pt>
                <c:pt idx="3">
                  <c:v>-5.52</c:v>
                </c:pt>
                <c:pt idx="4">
                  <c:v>0.39</c:v>
                </c:pt>
              </c:numCache>
            </c:numRef>
          </c:val>
          <c:smooth val="0"/>
          <c:extLst xmlns:c16r2="http://schemas.microsoft.com/office/drawing/2015/06/chart">
            <c:ext xmlns:c16="http://schemas.microsoft.com/office/drawing/2014/chart" uri="{C3380CC4-5D6E-409C-BE32-E72D297353CC}">
              <c16:uniqueId val="{00000002-C033-46E9-ACD0-4C93D156A949}"/>
            </c:ext>
          </c:extLst>
        </c:ser>
        <c:dLbls>
          <c:showLegendKey val="0"/>
          <c:showVal val="0"/>
          <c:showCatName val="0"/>
          <c:showSerName val="0"/>
          <c:showPercent val="0"/>
          <c:showBubbleSize val="0"/>
        </c:dLbls>
        <c:marker val="1"/>
        <c:smooth val="0"/>
        <c:axId val="188536704"/>
        <c:axId val="194539520"/>
      </c:lineChart>
      <c:catAx>
        <c:axId val="18853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539520"/>
        <c:crosses val="autoZero"/>
        <c:auto val="1"/>
        <c:lblAlgn val="ctr"/>
        <c:lblOffset val="100"/>
        <c:tickLblSkip val="1"/>
        <c:tickMarkSkip val="1"/>
        <c:noMultiLvlLbl val="0"/>
      </c:catAx>
      <c:valAx>
        <c:axId val="19453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3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#N/A</c:v>
                </c:pt>
                <c:pt idx="3">
                  <c:v>0.1</c:v>
                </c:pt>
                <c:pt idx="4">
                  <c:v>#N/A</c:v>
                </c:pt>
                <c:pt idx="5">
                  <c:v>0.16</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0-CD32-4913-BE0B-890F22BE5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32-4913-BE0B-890F22BE55D3}"/>
            </c:ext>
          </c:extLst>
        </c:ser>
        <c:ser>
          <c:idx val="2"/>
          <c:order val="2"/>
          <c:tx>
            <c:strRef>
              <c:f>データシート!$A$29</c:f>
              <c:strCache>
                <c:ptCount val="1"/>
                <c:pt idx="0">
                  <c:v>東部第１土地区画整理事業特別会計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0.04</c:v>
                </c:pt>
                <c:pt idx="4">
                  <c:v>#N/A</c:v>
                </c:pt>
                <c:pt idx="5">
                  <c:v>0.09</c:v>
                </c:pt>
                <c:pt idx="6">
                  <c:v>#N/A</c:v>
                </c:pt>
                <c:pt idx="7">
                  <c:v>0.1</c:v>
                </c:pt>
                <c:pt idx="8">
                  <c:v>#N/A</c:v>
                </c:pt>
                <c:pt idx="9">
                  <c:v>0.17</c:v>
                </c:pt>
              </c:numCache>
            </c:numRef>
          </c:val>
          <c:extLst xmlns:c16r2="http://schemas.microsoft.com/office/drawing/2015/06/chart">
            <c:ext xmlns:c16="http://schemas.microsoft.com/office/drawing/2014/chart" uri="{C3380CC4-5D6E-409C-BE32-E72D297353CC}">
              <c16:uniqueId val="{00000002-CD32-4913-BE0B-890F22BE55D3}"/>
            </c:ext>
          </c:extLst>
        </c:ser>
        <c:ser>
          <c:idx val="3"/>
          <c:order val="3"/>
          <c:tx>
            <c:strRef>
              <c:f>データシート!$A$30</c:f>
              <c:strCache>
                <c:ptCount val="1"/>
                <c:pt idx="0">
                  <c:v>六ッ野土地区画整理事業特別会計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0.12</c:v>
                </c:pt>
                <c:pt idx="8">
                  <c:v>#N/A</c:v>
                </c:pt>
                <c:pt idx="9">
                  <c:v>0.22</c:v>
                </c:pt>
              </c:numCache>
            </c:numRef>
          </c:val>
          <c:extLst xmlns:c16r2="http://schemas.microsoft.com/office/drawing/2015/06/chart">
            <c:ext xmlns:c16="http://schemas.microsoft.com/office/drawing/2014/chart" uri="{C3380CC4-5D6E-409C-BE32-E72D297353CC}">
              <c16:uniqueId val="{00000003-CD32-4913-BE0B-890F22BE55D3}"/>
            </c:ext>
          </c:extLst>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0.28999999999999998</c:v>
                </c:pt>
                <c:pt idx="2">
                  <c:v>#N/A</c:v>
                </c:pt>
                <c:pt idx="3">
                  <c:v>0.36</c:v>
                </c:pt>
                <c:pt idx="4">
                  <c:v>#N/A</c:v>
                </c:pt>
                <c:pt idx="5">
                  <c:v>0.32</c:v>
                </c:pt>
                <c:pt idx="6">
                  <c:v>#N/A</c:v>
                </c:pt>
                <c:pt idx="7">
                  <c:v>0.44</c:v>
                </c:pt>
                <c:pt idx="8">
                  <c:v>#N/A</c:v>
                </c:pt>
                <c:pt idx="9">
                  <c:v>0.39</c:v>
                </c:pt>
              </c:numCache>
            </c:numRef>
          </c:val>
          <c:extLst xmlns:c16r2="http://schemas.microsoft.com/office/drawing/2015/06/chart">
            <c:ext xmlns:c16="http://schemas.microsoft.com/office/drawing/2014/chart" uri="{C3380CC4-5D6E-409C-BE32-E72D297353CC}">
              <c16:uniqueId val="{00000004-CD32-4913-BE0B-890F22BE55D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1.22</c:v>
                </c:pt>
                <c:pt idx="4">
                  <c:v>#N/A</c:v>
                </c:pt>
                <c:pt idx="5">
                  <c:v>1.66</c:v>
                </c:pt>
                <c:pt idx="6">
                  <c:v>#N/A</c:v>
                </c:pt>
                <c:pt idx="7">
                  <c:v>0.44</c:v>
                </c:pt>
                <c:pt idx="8">
                  <c:v>#N/A</c:v>
                </c:pt>
                <c:pt idx="9">
                  <c:v>0.54</c:v>
                </c:pt>
              </c:numCache>
            </c:numRef>
          </c:val>
          <c:extLst xmlns:c16r2="http://schemas.microsoft.com/office/drawing/2015/06/chart">
            <c:ext xmlns:c16="http://schemas.microsoft.com/office/drawing/2014/chart" uri="{C3380CC4-5D6E-409C-BE32-E72D297353CC}">
              <c16:uniqueId val="{00000005-CD32-4913-BE0B-890F22BE55D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0.22</c:v>
                </c:pt>
                <c:pt idx="4">
                  <c:v>#N/A</c:v>
                </c:pt>
                <c:pt idx="5">
                  <c:v>0.21</c:v>
                </c:pt>
                <c:pt idx="6">
                  <c:v>#N/A</c:v>
                </c:pt>
                <c:pt idx="7">
                  <c:v>0.24</c:v>
                </c:pt>
                <c:pt idx="8">
                  <c:v>#N/A</c:v>
                </c:pt>
                <c:pt idx="9">
                  <c:v>0.68</c:v>
                </c:pt>
              </c:numCache>
            </c:numRef>
          </c:val>
          <c:extLst xmlns:c16r2="http://schemas.microsoft.com/office/drawing/2015/06/chart">
            <c:ext xmlns:c16="http://schemas.microsoft.com/office/drawing/2014/chart" uri="{C3380CC4-5D6E-409C-BE32-E72D297353CC}">
              <c16:uniqueId val="{00000006-CD32-4913-BE0B-890F22BE55D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0.86</c:v>
                </c:pt>
                <c:pt idx="4">
                  <c:v>#N/A</c:v>
                </c:pt>
                <c:pt idx="5">
                  <c:v>1.1000000000000001</c:v>
                </c:pt>
                <c:pt idx="6">
                  <c:v>#N/A</c:v>
                </c:pt>
                <c:pt idx="7">
                  <c:v>0.57999999999999996</c:v>
                </c:pt>
                <c:pt idx="8">
                  <c:v>#N/A</c:v>
                </c:pt>
                <c:pt idx="9">
                  <c:v>1.41</c:v>
                </c:pt>
              </c:numCache>
            </c:numRef>
          </c:val>
          <c:extLst xmlns:c16r2="http://schemas.microsoft.com/office/drawing/2015/06/chart">
            <c:ext xmlns:c16="http://schemas.microsoft.com/office/drawing/2014/chart" uri="{C3380CC4-5D6E-409C-BE32-E72D297353CC}">
              <c16:uniqueId val="{00000007-CD32-4913-BE0B-890F22BE5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9.81</c:v>
                </c:pt>
                <c:pt idx="2">
                  <c:v>#N/A</c:v>
                </c:pt>
                <c:pt idx="3">
                  <c:v>5.67</c:v>
                </c:pt>
                <c:pt idx="4">
                  <c:v>#N/A</c:v>
                </c:pt>
                <c:pt idx="5">
                  <c:v>9.3800000000000008</c:v>
                </c:pt>
                <c:pt idx="6">
                  <c:v>#N/A</c:v>
                </c:pt>
                <c:pt idx="7">
                  <c:v>3.57</c:v>
                </c:pt>
                <c:pt idx="8">
                  <c:v>#N/A</c:v>
                </c:pt>
                <c:pt idx="9">
                  <c:v>6.01</c:v>
                </c:pt>
              </c:numCache>
            </c:numRef>
          </c:val>
          <c:extLst xmlns:c16r2="http://schemas.microsoft.com/office/drawing/2015/06/chart">
            <c:ext xmlns:c16="http://schemas.microsoft.com/office/drawing/2014/chart" uri="{C3380CC4-5D6E-409C-BE32-E72D297353CC}">
              <c16:uniqueId val="{00000008-CD32-4913-BE0B-890F22BE55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6.47</c:v>
                </c:pt>
                <c:pt idx="2">
                  <c:v>#N/A</c:v>
                </c:pt>
                <c:pt idx="3">
                  <c:v>8.65</c:v>
                </c:pt>
                <c:pt idx="4">
                  <c:v>#N/A</c:v>
                </c:pt>
                <c:pt idx="5">
                  <c:v>10.31</c:v>
                </c:pt>
                <c:pt idx="6">
                  <c:v>#N/A</c:v>
                </c:pt>
                <c:pt idx="7">
                  <c:v>12.57</c:v>
                </c:pt>
                <c:pt idx="8">
                  <c:v>#N/A</c:v>
                </c:pt>
                <c:pt idx="9">
                  <c:v>15.02</c:v>
                </c:pt>
              </c:numCache>
            </c:numRef>
          </c:val>
          <c:extLst xmlns:c16r2="http://schemas.microsoft.com/office/drawing/2015/06/chart">
            <c:ext xmlns:c16="http://schemas.microsoft.com/office/drawing/2014/chart" uri="{C3380CC4-5D6E-409C-BE32-E72D297353CC}">
              <c16:uniqueId val="{00000009-CD32-4913-BE0B-890F22BE55D3}"/>
            </c:ext>
          </c:extLst>
        </c:ser>
        <c:dLbls>
          <c:showLegendKey val="0"/>
          <c:showVal val="0"/>
          <c:showCatName val="0"/>
          <c:showSerName val="0"/>
          <c:showPercent val="0"/>
          <c:showBubbleSize val="0"/>
        </c:dLbls>
        <c:gapWidth val="150"/>
        <c:overlap val="100"/>
        <c:axId val="188567552"/>
        <c:axId val="188569088"/>
      </c:barChart>
      <c:catAx>
        <c:axId val="1885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569088"/>
        <c:crosses val="autoZero"/>
        <c:auto val="1"/>
        <c:lblAlgn val="ctr"/>
        <c:lblOffset val="100"/>
        <c:tickLblSkip val="1"/>
        <c:tickMarkSkip val="1"/>
        <c:noMultiLvlLbl val="0"/>
      </c:catAx>
      <c:valAx>
        <c:axId val="18856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6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5339</c:v>
                </c:pt>
                <c:pt idx="5">
                  <c:v>5277</c:v>
                </c:pt>
                <c:pt idx="8">
                  <c:v>5273</c:v>
                </c:pt>
                <c:pt idx="11">
                  <c:v>5243</c:v>
                </c:pt>
                <c:pt idx="14">
                  <c:v>5266</c:v>
                </c:pt>
              </c:numCache>
            </c:numRef>
          </c:val>
          <c:extLst xmlns:c16r2="http://schemas.microsoft.com/office/drawing/2015/06/chart">
            <c:ext xmlns:c16="http://schemas.microsoft.com/office/drawing/2014/chart" uri="{C3380CC4-5D6E-409C-BE32-E72D297353CC}">
              <c16:uniqueId val="{00000000-CB27-48ED-980C-1F9CF763B1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CB27-48ED-980C-1F9CF763B1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172</c:v>
                </c:pt>
                <c:pt idx="3">
                  <c:v>164</c:v>
                </c:pt>
                <c:pt idx="6">
                  <c:v>210</c:v>
                </c:pt>
                <c:pt idx="9">
                  <c:v>261</c:v>
                </c:pt>
                <c:pt idx="12">
                  <c:v>219</c:v>
                </c:pt>
              </c:numCache>
            </c:numRef>
          </c:val>
          <c:extLst xmlns:c16r2="http://schemas.microsoft.com/office/drawing/2015/06/chart">
            <c:ext xmlns:c16="http://schemas.microsoft.com/office/drawing/2014/chart" uri="{C3380CC4-5D6E-409C-BE32-E72D297353CC}">
              <c16:uniqueId val="{00000002-CB27-48ED-980C-1F9CF763B1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76</c:v>
                </c:pt>
                <c:pt idx="6">
                  <c:v>76</c:v>
                </c:pt>
                <c:pt idx="9">
                  <c:v>81</c:v>
                </c:pt>
                <c:pt idx="12">
                  <c:v>75</c:v>
                </c:pt>
              </c:numCache>
            </c:numRef>
          </c:val>
          <c:extLst xmlns:c16r2="http://schemas.microsoft.com/office/drawing/2015/06/chart">
            <c:ext xmlns:c16="http://schemas.microsoft.com/office/drawing/2014/chart" uri="{C3380CC4-5D6E-409C-BE32-E72D297353CC}">
              <c16:uniqueId val="{00000003-CB27-48ED-980C-1F9CF763B1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2130</c:v>
                </c:pt>
                <c:pt idx="3">
                  <c:v>2113</c:v>
                </c:pt>
                <c:pt idx="6">
                  <c:v>2041</c:v>
                </c:pt>
                <c:pt idx="9">
                  <c:v>2010</c:v>
                </c:pt>
                <c:pt idx="12">
                  <c:v>2121</c:v>
                </c:pt>
              </c:numCache>
            </c:numRef>
          </c:val>
          <c:extLst xmlns:c16r2="http://schemas.microsoft.com/office/drawing/2015/06/chart">
            <c:ext xmlns:c16="http://schemas.microsoft.com/office/drawing/2014/chart" uri="{C3380CC4-5D6E-409C-BE32-E72D297353CC}">
              <c16:uniqueId val="{00000004-CB27-48ED-980C-1F9CF763B1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50</c:v>
                </c:pt>
                <c:pt idx="3">
                  <c:v>50</c:v>
                </c:pt>
                <c:pt idx="6">
                  <c:v>50</c:v>
                </c:pt>
                <c:pt idx="9">
                  <c:v>50</c:v>
                </c:pt>
                <c:pt idx="12">
                  <c:v>50</c:v>
                </c:pt>
              </c:numCache>
            </c:numRef>
          </c:val>
          <c:extLst xmlns:c16r2="http://schemas.microsoft.com/office/drawing/2015/06/chart">
            <c:ext xmlns:c16="http://schemas.microsoft.com/office/drawing/2014/chart" uri="{C3380CC4-5D6E-409C-BE32-E72D297353CC}">
              <c16:uniqueId val="{00000005-CB27-48ED-980C-1F9CF763B1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27-48ED-980C-1F9CF763B1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5346</c:v>
                </c:pt>
                <c:pt idx="3">
                  <c:v>5189</c:v>
                </c:pt>
                <c:pt idx="6">
                  <c:v>5173</c:v>
                </c:pt>
                <c:pt idx="9">
                  <c:v>5337</c:v>
                </c:pt>
                <c:pt idx="12">
                  <c:v>5400</c:v>
                </c:pt>
              </c:numCache>
            </c:numRef>
          </c:val>
          <c:extLst xmlns:c16r2="http://schemas.microsoft.com/office/drawing/2015/06/chart">
            <c:ext xmlns:c16="http://schemas.microsoft.com/office/drawing/2014/chart" uri="{C3380CC4-5D6E-409C-BE32-E72D297353CC}">
              <c16:uniqueId val="{00000007-CB27-48ED-980C-1F9CF763B1B7}"/>
            </c:ext>
          </c:extLst>
        </c:ser>
        <c:dLbls>
          <c:showLegendKey val="0"/>
          <c:showVal val="0"/>
          <c:showCatName val="0"/>
          <c:showSerName val="0"/>
          <c:showPercent val="0"/>
          <c:showBubbleSize val="0"/>
        </c:dLbls>
        <c:gapWidth val="100"/>
        <c:overlap val="100"/>
        <c:axId val="194936192"/>
        <c:axId val="19556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2377</c:v>
                </c:pt>
                <c:pt idx="2">
                  <c:v>#N/A</c:v>
                </c:pt>
                <c:pt idx="3">
                  <c:v>#N/A</c:v>
                </c:pt>
                <c:pt idx="4">
                  <c:v>2315</c:v>
                </c:pt>
                <c:pt idx="5">
                  <c:v>#N/A</c:v>
                </c:pt>
                <c:pt idx="6">
                  <c:v>#N/A</c:v>
                </c:pt>
                <c:pt idx="7">
                  <c:v>2277</c:v>
                </c:pt>
                <c:pt idx="8">
                  <c:v>#N/A</c:v>
                </c:pt>
                <c:pt idx="9">
                  <c:v>#N/A</c:v>
                </c:pt>
                <c:pt idx="10">
                  <c:v>2496</c:v>
                </c:pt>
                <c:pt idx="11">
                  <c:v>#N/A</c:v>
                </c:pt>
                <c:pt idx="12">
                  <c:v>#N/A</c:v>
                </c:pt>
                <c:pt idx="13">
                  <c:v>2600</c:v>
                </c:pt>
                <c:pt idx="14">
                  <c:v>#N/A</c:v>
                </c:pt>
              </c:numCache>
            </c:numRef>
          </c:val>
          <c:smooth val="0"/>
          <c:extLst xmlns:c16r2="http://schemas.microsoft.com/office/drawing/2015/06/chart">
            <c:ext xmlns:c16="http://schemas.microsoft.com/office/drawing/2014/chart" uri="{C3380CC4-5D6E-409C-BE32-E72D297353CC}">
              <c16:uniqueId val="{00000008-CB27-48ED-980C-1F9CF763B1B7}"/>
            </c:ext>
          </c:extLst>
        </c:ser>
        <c:dLbls>
          <c:showLegendKey val="0"/>
          <c:showVal val="0"/>
          <c:showCatName val="0"/>
          <c:showSerName val="0"/>
          <c:showPercent val="0"/>
          <c:showBubbleSize val="0"/>
        </c:dLbls>
        <c:marker val="1"/>
        <c:smooth val="0"/>
        <c:axId val="194936192"/>
        <c:axId val="195560960"/>
      </c:lineChart>
      <c:catAx>
        <c:axId val="19493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560960"/>
        <c:crosses val="autoZero"/>
        <c:auto val="1"/>
        <c:lblAlgn val="ctr"/>
        <c:lblOffset val="100"/>
        <c:tickLblSkip val="1"/>
        <c:tickMarkSkip val="1"/>
        <c:noMultiLvlLbl val="0"/>
      </c:catAx>
      <c:valAx>
        <c:axId val="19556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3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49605</c:v>
                </c:pt>
                <c:pt idx="5">
                  <c:v>49242</c:v>
                </c:pt>
                <c:pt idx="8">
                  <c:v>48887</c:v>
                </c:pt>
                <c:pt idx="11">
                  <c:v>48461</c:v>
                </c:pt>
                <c:pt idx="14">
                  <c:v>46945</c:v>
                </c:pt>
              </c:numCache>
            </c:numRef>
          </c:val>
          <c:extLst xmlns:c16r2="http://schemas.microsoft.com/office/drawing/2015/06/chart">
            <c:ext xmlns:c16="http://schemas.microsoft.com/office/drawing/2014/chart" uri="{C3380CC4-5D6E-409C-BE32-E72D297353CC}">
              <c16:uniqueId val="{00000000-28DD-4FE9-BA1F-AC5255DB54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13460</c:v>
                </c:pt>
                <c:pt idx="5">
                  <c:v>12981</c:v>
                </c:pt>
                <c:pt idx="8">
                  <c:v>12331</c:v>
                </c:pt>
                <c:pt idx="11">
                  <c:v>11212</c:v>
                </c:pt>
                <c:pt idx="14">
                  <c:v>9083</c:v>
                </c:pt>
              </c:numCache>
            </c:numRef>
          </c:val>
          <c:extLst xmlns:c16r2="http://schemas.microsoft.com/office/drawing/2015/06/chart">
            <c:ext xmlns:c16="http://schemas.microsoft.com/office/drawing/2014/chart" uri="{C3380CC4-5D6E-409C-BE32-E72D297353CC}">
              <c16:uniqueId val="{00000001-28DD-4FE9-BA1F-AC5255DB54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18063</c:v>
                </c:pt>
                <c:pt idx="5">
                  <c:v>18558</c:v>
                </c:pt>
                <c:pt idx="8">
                  <c:v>16581</c:v>
                </c:pt>
                <c:pt idx="11">
                  <c:v>16563</c:v>
                </c:pt>
                <c:pt idx="14">
                  <c:v>13580</c:v>
                </c:pt>
              </c:numCache>
            </c:numRef>
          </c:val>
          <c:extLst xmlns:c16r2="http://schemas.microsoft.com/office/drawing/2015/06/chart">
            <c:ext xmlns:c16="http://schemas.microsoft.com/office/drawing/2014/chart" uri="{C3380CC4-5D6E-409C-BE32-E72D297353CC}">
              <c16:uniqueId val="{00000002-28DD-4FE9-BA1F-AC5255DB54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DD-4FE9-BA1F-AC5255DB54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DD-4FE9-BA1F-AC5255DB54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166</c:v>
                </c:pt>
                <c:pt idx="3">
                  <c:v>178</c:v>
                </c:pt>
                <c:pt idx="6">
                  <c:v>0</c:v>
                </c:pt>
                <c:pt idx="9">
                  <c:v>11</c:v>
                </c:pt>
                <c:pt idx="12">
                  <c:v>9</c:v>
                </c:pt>
              </c:numCache>
            </c:numRef>
          </c:val>
          <c:extLst xmlns:c16r2="http://schemas.microsoft.com/office/drawing/2015/06/chart">
            <c:ext xmlns:c16="http://schemas.microsoft.com/office/drawing/2014/chart" uri="{C3380CC4-5D6E-409C-BE32-E72D297353CC}">
              <c16:uniqueId val="{00000005-28DD-4FE9-BA1F-AC5255DB54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7696</c:v>
                </c:pt>
                <c:pt idx="3">
                  <c:v>7633</c:v>
                </c:pt>
                <c:pt idx="6">
                  <c:v>7607</c:v>
                </c:pt>
                <c:pt idx="9">
                  <c:v>7431</c:v>
                </c:pt>
                <c:pt idx="12">
                  <c:v>7444</c:v>
                </c:pt>
              </c:numCache>
            </c:numRef>
          </c:val>
          <c:extLst xmlns:c16r2="http://schemas.microsoft.com/office/drawing/2015/06/chart">
            <c:ext xmlns:c16="http://schemas.microsoft.com/office/drawing/2014/chart" uri="{C3380CC4-5D6E-409C-BE32-E72D297353CC}">
              <c16:uniqueId val="{00000006-28DD-4FE9-BA1F-AC5255DB54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631</c:v>
                </c:pt>
                <c:pt idx="3">
                  <c:v>751</c:v>
                </c:pt>
                <c:pt idx="6">
                  <c:v>831</c:v>
                </c:pt>
                <c:pt idx="9">
                  <c:v>809</c:v>
                </c:pt>
                <c:pt idx="12">
                  <c:v>761</c:v>
                </c:pt>
              </c:numCache>
            </c:numRef>
          </c:val>
          <c:extLst xmlns:c16r2="http://schemas.microsoft.com/office/drawing/2015/06/chart">
            <c:ext xmlns:c16="http://schemas.microsoft.com/office/drawing/2014/chart" uri="{C3380CC4-5D6E-409C-BE32-E72D297353CC}">
              <c16:uniqueId val="{00000007-28DD-4FE9-BA1F-AC5255DB54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20911</c:v>
                </c:pt>
                <c:pt idx="3">
                  <c:v>20690</c:v>
                </c:pt>
                <c:pt idx="6">
                  <c:v>19598</c:v>
                </c:pt>
                <c:pt idx="9">
                  <c:v>18943</c:v>
                </c:pt>
                <c:pt idx="12">
                  <c:v>18685</c:v>
                </c:pt>
              </c:numCache>
            </c:numRef>
          </c:val>
          <c:extLst xmlns:c16r2="http://schemas.microsoft.com/office/drawing/2015/06/chart">
            <c:ext xmlns:c16="http://schemas.microsoft.com/office/drawing/2014/chart" uri="{C3380CC4-5D6E-409C-BE32-E72D297353CC}">
              <c16:uniqueId val="{00000008-28DD-4FE9-BA1F-AC5255DB54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273</c:v>
                </c:pt>
                <c:pt idx="3">
                  <c:v>195</c:v>
                </c:pt>
                <c:pt idx="6">
                  <c:v>1716</c:v>
                </c:pt>
                <c:pt idx="9">
                  <c:v>1528</c:v>
                </c:pt>
                <c:pt idx="12">
                  <c:v>1379</c:v>
                </c:pt>
              </c:numCache>
            </c:numRef>
          </c:val>
          <c:extLst xmlns:c16r2="http://schemas.microsoft.com/office/drawing/2015/06/chart">
            <c:ext xmlns:c16="http://schemas.microsoft.com/office/drawing/2014/chart" uri="{C3380CC4-5D6E-409C-BE32-E72D297353CC}">
              <c16:uniqueId val="{00000009-28DD-4FE9-BA1F-AC5255DB54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56575</c:v>
                </c:pt>
                <c:pt idx="3">
                  <c:v>57395</c:v>
                </c:pt>
                <c:pt idx="6">
                  <c:v>59856</c:v>
                </c:pt>
                <c:pt idx="9">
                  <c:v>60407</c:v>
                </c:pt>
                <c:pt idx="12">
                  <c:v>62313</c:v>
                </c:pt>
              </c:numCache>
            </c:numRef>
          </c:val>
          <c:extLst xmlns:c16r2="http://schemas.microsoft.com/office/drawing/2015/06/chart">
            <c:ext xmlns:c16="http://schemas.microsoft.com/office/drawing/2014/chart" uri="{C3380CC4-5D6E-409C-BE32-E72D297353CC}">
              <c16:uniqueId val="{0000000A-28DD-4FE9-BA1F-AC5255DB54FC}"/>
            </c:ext>
          </c:extLst>
        </c:ser>
        <c:dLbls>
          <c:showLegendKey val="0"/>
          <c:showVal val="0"/>
          <c:showCatName val="0"/>
          <c:showSerName val="0"/>
          <c:showPercent val="0"/>
          <c:showBubbleSize val="0"/>
        </c:dLbls>
        <c:gapWidth val="100"/>
        <c:overlap val="100"/>
        <c:axId val="195424256"/>
        <c:axId val="19542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5122</c:v>
                </c:pt>
                <c:pt idx="2">
                  <c:v>#N/A</c:v>
                </c:pt>
                <c:pt idx="3">
                  <c:v>#N/A</c:v>
                </c:pt>
                <c:pt idx="4">
                  <c:v>6060</c:v>
                </c:pt>
                <c:pt idx="5">
                  <c:v>#N/A</c:v>
                </c:pt>
                <c:pt idx="6">
                  <c:v>#N/A</c:v>
                </c:pt>
                <c:pt idx="7">
                  <c:v>11809</c:v>
                </c:pt>
                <c:pt idx="8">
                  <c:v>#N/A</c:v>
                </c:pt>
                <c:pt idx="9">
                  <c:v>#N/A</c:v>
                </c:pt>
                <c:pt idx="10">
                  <c:v>12892</c:v>
                </c:pt>
                <c:pt idx="11">
                  <c:v>#N/A</c:v>
                </c:pt>
                <c:pt idx="12">
                  <c:v>#N/A</c:v>
                </c:pt>
                <c:pt idx="13">
                  <c:v>20983</c:v>
                </c:pt>
                <c:pt idx="14">
                  <c:v>#N/A</c:v>
                </c:pt>
              </c:numCache>
            </c:numRef>
          </c:val>
          <c:smooth val="0"/>
          <c:extLst xmlns:c16r2="http://schemas.microsoft.com/office/drawing/2015/06/chart">
            <c:ext xmlns:c16="http://schemas.microsoft.com/office/drawing/2014/chart" uri="{C3380CC4-5D6E-409C-BE32-E72D297353CC}">
              <c16:uniqueId val="{0000000B-28DD-4FE9-BA1F-AC5255DB54FC}"/>
            </c:ext>
          </c:extLst>
        </c:ser>
        <c:dLbls>
          <c:showLegendKey val="0"/>
          <c:showVal val="0"/>
          <c:showCatName val="0"/>
          <c:showSerName val="0"/>
          <c:showPercent val="0"/>
          <c:showBubbleSize val="0"/>
        </c:dLbls>
        <c:marker val="1"/>
        <c:smooth val="0"/>
        <c:axId val="195424256"/>
        <c:axId val="195426176"/>
      </c:lineChart>
      <c:catAx>
        <c:axId val="1954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426176"/>
        <c:crosses val="autoZero"/>
        <c:auto val="1"/>
        <c:lblAlgn val="ctr"/>
        <c:lblOffset val="100"/>
        <c:tickLblSkip val="1"/>
        <c:tickMarkSkip val="1"/>
        <c:noMultiLvlLbl val="0"/>
      </c:catAx>
      <c:valAx>
        <c:axId val="19542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2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5292</c:v>
                </c:pt>
                <c:pt idx="1">
                  <c:v>5293</c:v>
                </c:pt>
                <c:pt idx="2">
                  <c:v>4687</c:v>
                </c:pt>
              </c:numCache>
            </c:numRef>
          </c:val>
          <c:extLst xmlns:c16r2="http://schemas.microsoft.com/office/drawing/2015/06/chart">
            <c:ext xmlns:c16="http://schemas.microsoft.com/office/drawing/2014/chart" uri="{C3380CC4-5D6E-409C-BE32-E72D297353CC}">
              <c16:uniqueId val="{00000000-7440-402B-BD4C-850E9EFD85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8431</c:v>
                </c:pt>
                <c:pt idx="1">
                  <c:v>8399</c:v>
                </c:pt>
                <c:pt idx="2">
                  <c:v>6150</c:v>
                </c:pt>
              </c:numCache>
            </c:numRef>
          </c:val>
          <c:extLst xmlns:c16r2="http://schemas.microsoft.com/office/drawing/2015/06/chart">
            <c:ext xmlns:c16="http://schemas.microsoft.com/office/drawing/2014/chart" uri="{C3380CC4-5D6E-409C-BE32-E72D297353CC}">
              <c16:uniqueId val="{00000001-7440-402B-BD4C-850E9EFD85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2010</c:v>
                </c:pt>
                <c:pt idx="1">
                  <c:v>1959</c:v>
                </c:pt>
                <c:pt idx="2">
                  <c:v>1900</c:v>
                </c:pt>
              </c:numCache>
            </c:numRef>
          </c:val>
          <c:extLst xmlns:c16r2="http://schemas.microsoft.com/office/drawing/2015/06/chart">
            <c:ext xmlns:c16="http://schemas.microsoft.com/office/drawing/2014/chart" uri="{C3380CC4-5D6E-409C-BE32-E72D297353CC}">
              <c16:uniqueId val="{00000002-7440-402B-BD4C-850E9EFD85C9}"/>
            </c:ext>
          </c:extLst>
        </c:ser>
        <c:dLbls>
          <c:showLegendKey val="0"/>
          <c:showVal val="0"/>
          <c:showCatName val="0"/>
          <c:showSerName val="0"/>
          <c:showPercent val="0"/>
          <c:showBubbleSize val="0"/>
        </c:dLbls>
        <c:gapWidth val="120"/>
        <c:overlap val="100"/>
        <c:axId val="195025920"/>
        <c:axId val="195027712"/>
      </c:barChart>
      <c:catAx>
        <c:axId val="1950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5027712"/>
        <c:crosses val="autoZero"/>
        <c:auto val="1"/>
        <c:lblAlgn val="ctr"/>
        <c:lblOffset val="100"/>
        <c:tickLblSkip val="1"/>
        <c:tickMarkSkip val="1"/>
        <c:noMultiLvlLbl val="0"/>
      </c:catAx>
      <c:valAx>
        <c:axId val="19502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50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5C-477C-B8AF-5A11843EF655}"/>
                </c:ext>
                <c:ext xmlns:c15="http://schemas.microsoft.com/office/drawing/2012/chart" uri="{CE6537A1-D6FC-4f65-9D91-7224C49458BB}">
                  <c15:dlblFieldTable>
                    <c15:dlblFTEntry>
                      <c15:txfldGUID>{C0E3759A-E967-443D-90D8-DD046EFA25D4}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5C-477C-B8AF-5A11843EF655}"/>
                </c:ext>
                <c:ext xmlns:c15="http://schemas.microsoft.com/office/drawing/2012/chart" uri="{CE6537A1-D6FC-4f65-9D91-7224C49458BB}">
                  <c15:dlblFieldTable>
                    <c15:dlblFTEntry>
                      <c15:txfldGUID>{6685EC4B-F144-4AC3-BD83-26D414803421}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5C-477C-B8AF-5A11843EF655}"/>
                </c:ext>
                <c:ext xmlns:c15="http://schemas.microsoft.com/office/drawing/2012/chart" uri="{CE6537A1-D6FC-4f65-9D91-7224C49458BB}">
                  <c15:dlblFieldTable>
                    <c15:dlblFTEntry>
                      <c15:txfldGUID>{464C85D6-CD17-40FF-87EF-499050AECD77}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5C-477C-B8AF-5A11843EF655}"/>
                </c:ext>
                <c:ext xmlns:c15="http://schemas.microsoft.com/office/drawing/2012/chart" uri="{CE6537A1-D6FC-4f65-9D91-7224C49458BB}">
                  <c15:dlblFieldTable>
                    <c15:dlblFTEntry>
                      <c15:txfldGUID>{8FAC587B-2788-4AFB-A83E-C82E291FA2F4}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5C-477C-B8AF-5A11843EF655}"/>
                </c:ext>
                <c:ext xmlns:c15="http://schemas.microsoft.com/office/drawing/2012/chart" uri="{CE6537A1-D6FC-4f65-9D91-7224C49458BB}">
                  <c15:dlblFieldTable>
                    <c15:dlblFTEntry>
                      <c15:txfldGUID>{B272D328-B655-4771-A348-BCCDB95335BD}</c15:txfldGUID>
                      <c15:f>#REF!</c15:f>
                      <c15:dlblFieldTableCache>
                        <c:ptCount val="1"/>
                        <c:pt idx="0">
                          <c:v>#REF!</c:v>
                        </c:pt>
                      </c15:dlblFieldTableCache>
                    </c15:dlblFTEntry>
                  </c15:dlblFieldTable>
                  <c15:showDataLabelsRange val="0"/>
                </c:ext>
              </c:extLst>
            </c:dLbl>
            <c:dLbl>
              <c:idx val="8"/>
              <c:layout>
                <c:manualLayout>
                  <c:x val="-4.57975696051241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5C-477C-B8AF-5A11843EF655}"/>
                </c:ext>
                <c:ext xmlns:c15="http://schemas.microsoft.com/office/drawing/2012/chart" uri="{CE6537A1-D6FC-4f65-9D91-7224C49458BB}">
                  <c15:layout/>
                  <c15:dlblFieldTable>
                    <c15:dlblFTEntry>
                      <c15:txfldGUID>{1B1871AD-4BA7-45C1-AA7D-DD3702CEF89A}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5C-477C-B8AF-5A11843EF655}"/>
                </c:ext>
                <c:ext xmlns:c15="http://schemas.microsoft.com/office/drawing/2012/chart" uri="{CE6537A1-D6FC-4f65-9D91-7224C49458BB}">
                  <c15:layout/>
                  <c15:dlblFieldTable>
                    <c15:dlblFTEntry>
                      <c15:txfldGUID>{2218B5D5-4143-4674-969F-B9F2F5050C31}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5C-477C-B8AF-5A11843EF655}"/>
                </c:ext>
                <c:ext xmlns:c15="http://schemas.microsoft.com/office/drawing/2012/chart" uri="{CE6537A1-D6FC-4f65-9D91-7224C49458BB}">
                  <c15:layout/>
                  <c15:dlblFieldTable>
                    <c15:dlblFTEntry>
                      <c15:txfldGUID>{ED932672-1F4A-4400-AB0B-D2F4123E1117}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5C-477C-B8AF-5A11843EF655}"/>
                </c:ext>
                <c:ext xmlns:c15="http://schemas.microsoft.com/office/drawing/2012/chart" uri="{CE6537A1-D6FC-4f65-9D91-7224C49458BB}">
                  <c15:layout/>
                  <c15:dlblFieldTable>
                    <c15:dlblFTEntry>
                      <c15:txfldGUID>{BD38D522-FF93-4E75-8E13-ECE54AD87FEB}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16">
                  <c:v>58</c:v>
                </c:pt>
                <c:pt idx="24">
                  <c:v>59.2</c:v>
                </c:pt>
                <c:pt idx="32">
                  <c:v>60.1</c:v>
                </c:pt>
              </c:numCache>
            </c:numRef>
          </c:xVal>
          <c:yVal>
            <c:numRef>
              <c:f>公会計指標分析・財政指標組合せ分析表!$BP$51:$DC$51</c:f>
              <c:numCache>
                <c:formatCode>#,##0.0;"▲ "#,##0.0</c:formatCode>
                <c:ptCount val="40"/>
                <c:pt idx="8">
                  <c:v>24</c:v>
                </c:pt>
                <c:pt idx="16">
                  <c:v>47</c:v>
                </c:pt>
                <c:pt idx="24">
                  <c:v>50.4</c:v>
                </c:pt>
                <c:pt idx="32">
                  <c:v>81.8</c:v>
                </c:pt>
              </c:numCache>
            </c:numRef>
          </c:yVal>
          <c:smooth val="0"/>
          <c:extLst xmlns:c16r2="http://schemas.microsoft.com/office/drawing/2015/06/chart">
            <c:ext xmlns:c16="http://schemas.microsoft.com/office/drawing/2014/chart" uri="{C3380CC4-5D6E-409C-BE32-E72D297353CC}">
              <c16:uniqueId val="{00000009-385C-477C-B8AF-5A11843EF6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5C-477C-B8AF-5A11843EF655}"/>
                </c:ext>
                <c:ext xmlns:c15="http://schemas.microsoft.com/office/drawing/2012/chart" uri="{CE6537A1-D6FC-4f65-9D91-7224C49458BB}">
                  <c15:dlblFieldTable>
                    <c15:dlblFTEntry>
                      <c15:txfldGUID>{2F435511-D010-49DA-840D-1A32BD79ED01}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5C-477C-B8AF-5A11843EF655}"/>
                </c:ext>
                <c:ext xmlns:c15="http://schemas.microsoft.com/office/drawing/2012/chart" uri="{CE6537A1-D6FC-4f65-9D91-7224C49458BB}">
                  <c15:dlblFieldTable>
                    <c15:dlblFTEntry>
                      <c15:txfldGUID>{A1EF7F78-88AF-4BFF-A56E-4EF3E6966F06}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5C-477C-B8AF-5A11843EF655}"/>
                </c:ext>
                <c:ext xmlns:c15="http://schemas.microsoft.com/office/drawing/2012/chart" uri="{CE6537A1-D6FC-4f65-9D91-7224C49458BB}">
                  <c15:dlblFieldTable>
                    <c15:dlblFTEntry>
                      <c15:txfldGUID>{E09D97F2-9918-403A-87B5-A4AA48228AD1}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5C-477C-B8AF-5A11843EF655}"/>
                </c:ext>
                <c:ext xmlns:c15="http://schemas.microsoft.com/office/drawing/2012/chart" uri="{CE6537A1-D6FC-4f65-9D91-7224C49458BB}">
                  <c15:dlblFieldTable>
                    <c15:dlblFTEntry>
                      <c15:txfldGUID>{737BFCA5-0A3C-4A76-8BFE-6EC7787E408F}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5C-477C-B8AF-5A11843EF655}"/>
                </c:ext>
                <c:ext xmlns:c15="http://schemas.microsoft.com/office/drawing/2012/chart" uri="{CE6537A1-D6FC-4f65-9D91-7224C49458BB}">
                  <c15:dlblFieldTable>
                    <c15:dlblFTEntry>
                      <c15:txfldGUID>{5DB41F56-6A8A-445A-81FD-428BDF79E1FF}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5C-477C-B8AF-5A11843EF655}"/>
                </c:ext>
                <c:ext xmlns:c15="http://schemas.microsoft.com/office/drawing/2012/chart" uri="{CE6537A1-D6FC-4f65-9D91-7224C49458BB}">
                  <c15:layout/>
                  <c15:dlblFieldTable>
                    <c15:dlblFTEntry>
                      <c15:txfldGUID>{9A491C5F-5917-4346-B192-671F854CC16E}</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1.84928313340204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5C-477C-B8AF-5A11843EF655}"/>
                </c:ext>
                <c:ext xmlns:c15="http://schemas.microsoft.com/office/drawing/2012/chart" uri="{CE6537A1-D6FC-4f65-9D91-7224C49458BB}">
                  <c15:layout/>
                  <c15:dlblFieldTable>
                    <c15:dlblFTEntry>
                      <c15:txfldGUID>{8C65E5BD-6DAC-4DEA-884E-98F45E093D46}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5C-477C-B8AF-5A11843EF655}"/>
                </c:ext>
                <c:ext xmlns:c15="http://schemas.microsoft.com/office/drawing/2012/chart" uri="{CE6537A1-D6FC-4f65-9D91-7224C49458BB}">
                  <c15:layout/>
                  <c15:dlblFieldTable>
                    <c15:dlblFTEntry>
                      <c15:txfldGUID>{A419FDCC-A504-4F8D-B9B7-4371312239CF}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5C-477C-B8AF-5A11843EF655}"/>
                </c:ext>
                <c:ext xmlns:c15="http://schemas.microsoft.com/office/drawing/2012/chart" uri="{CE6537A1-D6FC-4f65-9D91-7224C49458BB}">
                  <c15:layout/>
                  <c15:dlblFieldTable>
                    <c15:dlblFTEntry>
                      <c15:txfldGUID>{72AEAF05-E246-4CFB-A8FB-11E687184BF4}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xmlns:c16r2="http://schemas.microsoft.com/office/drawing/2015/06/chart">
            <c:ext xmlns:c16="http://schemas.microsoft.com/office/drawing/2014/chart" uri="{C3380CC4-5D6E-409C-BE32-E72D297353CC}">
              <c16:uniqueId val="{00000013-385C-477C-B8AF-5A11843EF655}"/>
            </c:ext>
          </c:extLst>
        </c:ser>
        <c:dLbls>
          <c:showLegendKey val="0"/>
          <c:showVal val="1"/>
          <c:showCatName val="0"/>
          <c:showSerName val="0"/>
          <c:showPercent val="0"/>
          <c:showBubbleSize val="0"/>
        </c:dLbls>
        <c:axId val="195484672"/>
        <c:axId val="195486848"/>
      </c:scatterChart>
      <c:valAx>
        <c:axId val="195484672"/>
        <c:scaling>
          <c:orientation val="minMax"/>
          <c:max val="6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486848"/>
        <c:crosses val="autoZero"/>
        <c:crossBetween val="midCat"/>
      </c:valAx>
      <c:valAx>
        <c:axId val="195486848"/>
        <c:scaling>
          <c:orientation val="minMax"/>
          <c:max val="9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48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497753624031419E-3"/>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E0-497C-A3D1-BF2BC4E3B308}"/>
                </c:ext>
                <c:ext xmlns:c15="http://schemas.microsoft.com/office/drawing/2012/chart" uri="{CE6537A1-D6FC-4f65-9D91-7224C49458BB}">
                  <c15:layout/>
                  <c15:dlblFieldTable>
                    <c15:dlblFTEntry>
                      <c15:txfldGUID>{77EDDEF6-E744-462F-A31B-13A38061551B}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E0-497C-A3D1-BF2BC4E3B308}"/>
                </c:ext>
                <c:ext xmlns:c15="http://schemas.microsoft.com/office/drawing/2012/chart" uri="{CE6537A1-D6FC-4f65-9D91-7224C49458BB}">
                  <c15:dlblFieldTable>
                    <c15:dlblFTEntry>
                      <c15:txfldGUID>{782D982E-28F1-489C-916E-941E4C370D34}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E0-497C-A3D1-BF2BC4E3B308}"/>
                </c:ext>
                <c:ext xmlns:c15="http://schemas.microsoft.com/office/drawing/2012/chart" uri="{CE6537A1-D6FC-4f65-9D91-7224C49458BB}">
                  <c15:dlblFieldTable>
                    <c15:dlblFTEntry>
                      <c15:txfldGUID>{96ABD031-8781-4179-93B7-A10BEB704C9D}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E0-497C-A3D1-BF2BC4E3B308}"/>
                </c:ext>
                <c:ext xmlns:c15="http://schemas.microsoft.com/office/drawing/2012/chart" uri="{CE6537A1-D6FC-4f65-9D91-7224C49458BB}">
                  <c15:dlblFieldTable>
                    <c15:dlblFTEntry>
                      <c15:txfldGUID>{BC47763C-554F-4187-9046-6B5E5B12850D}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E0-497C-A3D1-BF2BC4E3B308}"/>
                </c:ext>
                <c:ext xmlns:c15="http://schemas.microsoft.com/office/drawing/2012/chart" uri="{CE6537A1-D6FC-4f65-9D91-7224C49458BB}">
                  <c15:dlblFieldTable>
                    <c15:dlblFTEntry>
                      <c15:txfldGUID>{2CD4D674-0358-49EB-98B3-4F1B3689668A}</c15:txfldGUID>
                      <c15:f>#REF!</c15:f>
                      <c15:dlblFieldTableCache>
                        <c:ptCount val="1"/>
                        <c:pt idx="0">
                          <c:v>#REF!</c:v>
                        </c:pt>
                      </c15:dlblFieldTableCache>
                    </c15:dlblFTEntry>
                  </c15:dlblFieldTable>
                  <c15:showDataLabelsRange val="0"/>
                </c:ext>
              </c:extLst>
            </c:dLbl>
            <c:dLbl>
              <c:idx val="8"/>
              <c:layout>
                <c:manualLayout>
                  <c:x val="0"/>
                  <c:y val="-1.849775362403301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E0-497C-A3D1-BF2BC4E3B308}"/>
                </c:ext>
                <c:ext xmlns:c15="http://schemas.microsoft.com/office/drawing/2012/chart" uri="{CE6537A1-D6FC-4f65-9D91-7224C49458BB}">
                  <c15:layout/>
                  <c15:dlblFieldTable>
                    <c15:dlblFTEntry>
                      <c15:txfldGUID>{C57D53AF-CF7D-42DF-9D18-7A1E9F350CE1}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4.03827093095656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E0-497C-A3D1-BF2BC4E3B308}"/>
                </c:ext>
                <c:ext xmlns:c15="http://schemas.microsoft.com/office/drawing/2012/chart" uri="{CE6537A1-D6FC-4f65-9D91-7224C49458BB}">
                  <c15:layout/>
                  <c15:dlblFieldTable>
                    <c15:dlblFTEntry>
                      <c15:txfldGUID>{C15A1BB3-D3C8-4558-AF86-B7E6159241CB}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4.038270930956561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E0-497C-A3D1-BF2BC4E3B308}"/>
                </c:ext>
                <c:ext xmlns:c15="http://schemas.microsoft.com/office/drawing/2012/chart" uri="{CE6537A1-D6FC-4f65-9D91-7224C49458BB}">
                  <c15:layout/>
                  <c15:dlblFieldTable>
                    <c15:dlblFTEntry>
                      <c15:txfldGUID>{5D95344E-1595-4EE8-9A0A-703205790C7B}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E0-497C-A3D1-BF2BC4E3B308}"/>
                </c:ext>
                <c:ext xmlns:c15="http://schemas.microsoft.com/office/drawing/2012/chart" uri="{CE6537A1-D6FC-4f65-9D91-7224C49458BB}">
                  <c15:layout/>
                  <c15:dlblFieldTable>
                    <c15:dlblFTEntry>
                      <c15:txfldGUID>{C40B134C-EDAD-4A20-909F-C4FC70B79552}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8.9</c:v>
                </c:pt>
                <c:pt idx="16">
                  <c:v>9.1999999999999993</c:v>
                </c:pt>
                <c:pt idx="24">
                  <c:v>9.3000000000000007</c:v>
                </c:pt>
                <c:pt idx="32">
                  <c:v>9.6</c:v>
                </c:pt>
              </c:numCache>
            </c:numRef>
          </c:xVal>
          <c:yVal>
            <c:numRef>
              <c:f>公会計指標分析・財政指標組合せ分析表!$BP$73:$DC$73</c:f>
              <c:numCache>
                <c:formatCode>#,##0.0;"▲ "#,##0.0</c:formatCode>
                <c:ptCount val="40"/>
                <c:pt idx="0">
                  <c:v>20.100000000000001</c:v>
                </c:pt>
                <c:pt idx="8">
                  <c:v>24</c:v>
                </c:pt>
                <c:pt idx="16">
                  <c:v>47</c:v>
                </c:pt>
                <c:pt idx="24">
                  <c:v>50.4</c:v>
                </c:pt>
                <c:pt idx="32">
                  <c:v>81.8</c:v>
                </c:pt>
              </c:numCache>
            </c:numRef>
          </c:yVal>
          <c:smooth val="0"/>
          <c:extLst xmlns:c16r2="http://schemas.microsoft.com/office/drawing/2015/06/chart">
            <c:ext xmlns:c16="http://schemas.microsoft.com/office/drawing/2014/chart" uri="{C3380CC4-5D6E-409C-BE32-E72D297353CC}">
              <c16:uniqueId val="{00000009-1EE0-497C-A3D1-BF2BC4E3B3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E0-497C-A3D1-BF2BC4E3B308}"/>
                </c:ext>
                <c:ext xmlns:c15="http://schemas.microsoft.com/office/drawing/2012/chart" uri="{CE6537A1-D6FC-4f65-9D91-7224C49458BB}">
                  <c15:layout/>
                  <c15:dlblFieldTable>
                    <c15:dlblFTEntry>
                      <c15:txfldGUID>{B738F5B4-BEA8-408C-9FE3-560E38A3ABBF}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E0-497C-A3D1-BF2BC4E3B308}"/>
                </c:ext>
                <c:ext xmlns:c15="http://schemas.microsoft.com/office/drawing/2012/chart" uri="{CE6537A1-D6FC-4f65-9D91-7224C49458BB}">
                  <c15:dlblFieldTable>
                    <c15:dlblFTEntry>
                      <c15:txfldGUID>{EDBCB374-2491-42E3-BC09-7CDF4B2FAB03}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E0-497C-A3D1-BF2BC4E3B308}"/>
                </c:ext>
                <c:ext xmlns:c15="http://schemas.microsoft.com/office/drawing/2012/chart" uri="{CE6537A1-D6FC-4f65-9D91-7224C49458BB}">
                  <c15:dlblFieldTable>
                    <c15:dlblFTEntry>
                      <c15:txfldGUID>{2611D765-0AAD-492A-B936-D40EBFF3E385}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E0-497C-A3D1-BF2BC4E3B308}"/>
                </c:ext>
                <c:ext xmlns:c15="http://schemas.microsoft.com/office/drawing/2012/chart" uri="{CE6537A1-D6FC-4f65-9D91-7224C49458BB}">
                  <c15:dlblFieldTable>
                    <c15:dlblFTEntry>
                      <c15:txfldGUID>{8B2B6157-6AE2-48DD-80A4-442791BB5A00}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E0-497C-A3D1-BF2BC4E3B308}"/>
                </c:ext>
                <c:ext xmlns:c15="http://schemas.microsoft.com/office/drawing/2012/chart" uri="{CE6537A1-D6FC-4f65-9D91-7224C49458BB}">
                  <c15:dlblFieldTable>
                    <c15:dlblFTEntry>
                      <c15:txfldGUID>{6D6B4B76-8880-45FF-B42D-19357DEE70DB}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E0-497C-A3D1-BF2BC4E3B308}"/>
                </c:ext>
                <c:ext xmlns:c15="http://schemas.microsoft.com/office/drawing/2012/chart" uri="{CE6537A1-D6FC-4f65-9D91-7224C49458BB}">
                  <c15:layout/>
                  <c15:dlblFieldTable>
                    <c15:dlblFTEntry>
                      <c15:txfldGUID>{86A446B0-840C-4069-8838-0F373BF809F8}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E0-497C-A3D1-BF2BC4E3B308}"/>
                </c:ext>
                <c:ext xmlns:c15="http://schemas.microsoft.com/office/drawing/2012/chart" uri="{CE6537A1-D6FC-4f65-9D91-7224C49458BB}">
                  <c15:layout/>
                  <c15:dlblFieldTable>
                    <c15:dlblFTEntry>
                      <c15:txfldGUID>{E5C5DAA5-D187-44E1-99E9-67F4B2A5F6E8}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E0-497C-A3D1-BF2BC4E3B308}"/>
                </c:ext>
                <c:ext xmlns:c15="http://schemas.microsoft.com/office/drawing/2012/chart" uri="{CE6537A1-D6FC-4f65-9D91-7224C49458BB}">
                  <c15:layout/>
                  <c15:dlblFieldTable>
                    <c15:dlblFTEntry>
                      <c15:txfldGUID>{615AEF83-27DD-491A-83B9-D0314E8E2ED8}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E0-497C-A3D1-BF2BC4E3B308}"/>
                </c:ext>
                <c:ext xmlns:c15="http://schemas.microsoft.com/office/drawing/2012/chart" uri="{CE6537A1-D6FC-4f65-9D91-7224C49458BB}">
                  <c15:layout/>
                  <c15:dlblFieldTable>
                    <c15:dlblFTEntry>
                      <c15:txfldGUID>{2551EF63-7426-4880-8585-D91A8FCEF70B}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xmlns:c16r2="http://schemas.microsoft.com/office/drawing/2015/06/chart">
            <c:ext xmlns:c16="http://schemas.microsoft.com/office/drawing/2014/chart" uri="{C3380CC4-5D6E-409C-BE32-E72D297353CC}">
              <c16:uniqueId val="{00000013-1EE0-497C-A3D1-BF2BC4E3B308}"/>
            </c:ext>
          </c:extLst>
        </c:ser>
        <c:dLbls>
          <c:showLegendKey val="0"/>
          <c:showVal val="1"/>
          <c:showCatName val="0"/>
          <c:showSerName val="0"/>
          <c:showPercent val="0"/>
          <c:showBubbleSize val="0"/>
        </c:dLbls>
        <c:axId val="225008256"/>
        <c:axId val="225039104"/>
      </c:scatterChart>
      <c:valAx>
        <c:axId val="225008256"/>
        <c:scaling>
          <c:orientation val="minMax"/>
          <c:max val="10"/>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039104"/>
        <c:crosses val="autoZero"/>
        <c:crossBetween val="midCat"/>
      </c:valAx>
      <c:valAx>
        <c:axId val="225039104"/>
        <c:scaling>
          <c:orientation val="minMax"/>
          <c:max val="9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008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公営企業債元利償還金に対する繰入金について，農業集落排水事業を除く６会計において軒並み増となり全体で前年比</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百万円の増となったほか，一般会計等においても，平成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年度発行の臨時財政対策債の償還開始に伴い元利償還金の額が前年度と比較し</a:t>
          </a:r>
          <a:r>
            <a:rPr kumimoji="1" lang="en-US" altLang="ja-JP" sz="1300">
              <a:latin typeface="ＭＳ ゴシック" pitchFamily="49" charset="-128"/>
              <a:ea typeface="ＭＳ ゴシック" pitchFamily="49" charset="-128"/>
            </a:rPr>
            <a:t>63</a:t>
          </a:r>
          <a:r>
            <a:rPr kumimoji="1" lang="ja-JP" altLang="en-US" sz="1300">
              <a:latin typeface="ＭＳ ゴシック" pitchFamily="49" charset="-128"/>
              <a:ea typeface="ＭＳ ゴシック" pitchFamily="49" charset="-128"/>
            </a:rPr>
            <a:t>百万円の増となった。今後控える大型事業に伴い，借入の増加や一部事務組合において消防施設整備を予定することから元利償還金に対する負担金も発生する見込みである。今後整備を予定している事業については，規模の見直し，整備時期の調整等を行い，後年度負担の軽減，平準化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満期一括償還地方債にあたるひたちなか市民債を発行しているが，満期一括償還の財源に限定した基金の積立は行っていない。</a:t>
          </a:r>
          <a:endParaRPr kumimoji="1" lang="en-US" altLang="ja-JP"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一般会計等に係る地方債の現在高について，統合校建設事業や田彦小学校増築事業をはじめとする教育関連施設整備に係る借入により借入額が償還額を上回り，現在高が</a:t>
          </a:r>
          <a:r>
            <a:rPr kumimoji="1" lang="en-US" altLang="ja-JP" sz="1400">
              <a:latin typeface="ＭＳ ゴシック" pitchFamily="49" charset="-128"/>
              <a:ea typeface="ＭＳ ゴシック" pitchFamily="49" charset="-128"/>
            </a:rPr>
            <a:t>1,906</a:t>
          </a:r>
          <a:r>
            <a:rPr kumimoji="1" lang="ja-JP" altLang="en-US" sz="1400">
              <a:latin typeface="ＭＳ ゴシック" pitchFamily="49" charset="-128"/>
              <a:ea typeface="ＭＳ ゴシック" pitchFamily="49" charset="-128"/>
            </a:rPr>
            <a:t>百万円の増となった。財政調整基金をはじめ複数の基金を取崩したことや都市計画事業に係る地方債残高が減少傾向となっていることから，充当可能財源等が減少している。このため，将来負担比率の分子が</a:t>
          </a:r>
          <a:r>
            <a:rPr kumimoji="1" lang="en-US" altLang="ja-JP" sz="1400">
              <a:latin typeface="ＭＳ ゴシック" pitchFamily="49" charset="-128"/>
              <a:ea typeface="ＭＳ ゴシック" pitchFamily="49" charset="-128"/>
            </a:rPr>
            <a:t>8,091</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控える大型事業に係る地方債の借入により，償還額を上回る状況が続く見込みであることから，地方債残高は増加が想定されている。今後も地方債を適正に活用するとともに，充当可能財源等の確保に努め，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茨城県ひたちなか市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百万円，公共用地取得基金等の特定目的基金を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百万円取崩した一方，積立は全ての基金を合わせて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百万円に留まったことから，基金全体では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令和７年度までを策定期間とした中期財政計画では５年間で約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源不足を見込んでおり，基金の取崩しによる財政運営を見込まざるをえない状況にある。各種事業計画等に配慮しながらも，予算編成過程において事業実施時期や内容の精査を図り，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・公共用地取得基金　　　　公共用地取得の推進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・福祉ふれあい基金　　　　社会福祉事業の推進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・緑のまちづくり基金　　　緑豊かで快適なまちづくり事業の推進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・公共用地取得基金　　　　道路用地等購入のため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・緑のまちづくり基金　　　記念樹の配布や緑の保存地区助成金等の緑化推進事業へ充当するため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・公共用地取得基金　　　　公共施設等の借地解消を図るため，計画的に取崩しを行っていく。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・福祉ふれあい基金　　　　社会保障関連経費の増加に対応するため，充当事業を精査し計画的に取崩す等の検討を行っていく。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・前年度決算時に取崩しを回避したことによる純繰越金の減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・大型事業が控えていることが影響し，中期財政計画上も財源不足が見込まれることから，取崩しは避けられない状況にあり残高は減少していく見込みである。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中的に取組んできた学校耐震化事業に加え，統合校建設事業や佐和駅東西自由通路整備事業等の大型事業を実施することから，地方債償還のピークは数年先と見込んでいるため，年次の償還に合わせ計画的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有形固定資産減価償却率については類似団体平均よりやや高い水準にある。平成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年度に策定した公共施設等総合管理計画に定めた</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つの基本方針に基づき令和</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年度までを計画期間として，公共施設の適正化を進めている。</a:t>
          </a:r>
          <a:r>
            <a:rPr kumimoji="1" lang="ja-JP" altLang="en-US" sz="1000">
              <a:solidFill>
                <a:schemeClr val="dk1"/>
              </a:solidFill>
              <a:effectLst/>
              <a:latin typeface="+mn-lt"/>
              <a:ea typeface="+mn-ea"/>
              <a:cs typeface="+mn-cs"/>
            </a:rPr>
            <a:t>これまで，</a:t>
          </a:r>
          <a:r>
            <a:rPr kumimoji="1" lang="ja-JP" altLang="ja-JP" sz="1000">
              <a:solidFill>
                <a:schemeClr val="dk1"/>
              </a:solidFill>
              <a:effectLst/>
              <a:latin typeface="+mn-lt"/>
              <a:ea typeface="+mn-ea"/>
              <a:cs typeface="+mn-cs"/>
            </a:rPr>
            <a:t>生涯学習センター及び青少年センター等の機能を集約した</a:t>
          </a:r>
          <a:r>
            <a:rPr kumimoji="1" lang="ja-JP" altLang="en-US" sz="1000">
              <a:solidFill>
                <a:schemeClr val="dk1"/>
              </a:solidFill>
              <a:effectLst/>
              <a:latin typeface="+mn-lt"/>
              <a:ea typeface="+mn-ea"/>
              <a:cs typeface="+mn-cs"/>
            </a:rPr>
            <a:t>子</a:t>
          </a:r>
          <a:r>
            <a:rPr kumimoji="1" lang="ja-JP" altLang="ja-JP" sz="1000">
              <a:solidFill>
                <a:schemeClr val="dk1"/>
              </a:solidFill>
              <a:effectLst/>
              <a:latin typeface="+mn-lt"/>
              <a:ea typeface="+mn-ea"/>
              <a:cs typeface="+mn-cs"/>
            </a:rPr>
            <a:t>育て支援・多世代交流施設</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整備</a:t>
          </a:r>
          <a:r>
            <a:rPr kumimoji="1" lang="ja-JP" altLang="en-US" sz="1000">
              <a:solidFill>
                <a:schemeClr val="dk1"/>
              </a:solidFill>
              <a:effectLst/>
              <a:latin typeface="+mn-lt"/>
              <a:ea typeface="+mn-ea"/>
              <a:cs typeface="+mn-cs"/>
            </a:rPr>
            <a:t>，勤労者総合福祉センター，図書館等で</a:t>
          </a:r>
          <a:r>
            <a:rPr kumimoji="1" lang="ja-JP" altLang="ja-JP" sz="1000">
              <a:solidFill>
                <a:schemeClr val="dk1"/>
              </a:solidFill>
              <a:effectLst/>
              <a:latin typeface="+mn-lt"/>
              <a:ea typeface="+mn-ea"/>
              <a:cs typeface="+mn-cs"/>
            </a:rPr>
            <a:t>個別施設計画策定</a:t>
          </a:r>
          <a:r>
            <a:rPr kumimoji="1" lang="ja-JP" altLang="en-US" sz="1000">
              <a:solidFill>
                <a:schemeClr val="dk1"/>
              </a:solidFill>
              <a:effectLst/>
              <a:latin typeface="+mn-lt"/>
              <a:ea typeface="+mn-ea"/>
              <a:cs typeface="+mn-cs"/>
            </a:rPr>
            <a:t>している。令和元年度以降も引き続き各施設の個別施設計画の策定を推進していく</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4728422"/>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45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47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0" name="有形固定資産減価償却率平均値テキスト"/>
        <xdr:cNvSpPr txBox="1"/>
      </xdr:nvSpPr>
      <xdr:spPr>
        <a:xfrm>
          <a:off x="4813300" y="498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5" name="フローチャート: 判断 74"/>
        <xdr:cNvSpPr/>
      </xdr:nvSpPr>
      <xdr:spPr>
        <a:xfrm>
          <a:off x="1714500" y="482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1" name="楕円 80"/>
        <xdr:cNvSpPr/>
      </xdr:nvSpPr>
      <xdr:spPr>
        <a:xfrm>
          <a:off x="4711700" y="5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48700</xdr:rowOff>
    </xdr:from>
    <xdr:ext cx="405111" cy="259045"/>
    <xdr:sp macro="" textlink="">
      <xdr:nvSpPr>
        <xdr:cNvPr id="82" name="有形固定資産減価償却率該当値テキスト"/>
        <xdr:cNvSpPr txBox="1"/>
      </xdr:nvSpPr>
      <xdr:spPr>
        <a:xfrm>
          <a:off x="4813300" y="5192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3" name="楕円 82"/>
        <xdr:cNvSpPr/>
      </xdr:nvSpPr>
      <xdr:spPr>
        <a:xfrm>
          <a:off x="40005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121073</xdr:rowOff>
    </xdr:to>
    <xdr:cxnSp macro="">
      <xdr:nvCxnSpPr>
        <xdr:cNvPr id="84" name="直線コネクタ 83"/>
        <xdr:cNvCxnSpPr/>
      </xdr:nvCxnSpPr>
      <xdr:spPr>
        <a:xfrm>
          <a:off x="4051300" y="523218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85" name="楕円 84"/>
        <xdr:cNvSpPr/>
      </xdr:nvSpPr>
      <xdr:spPr>
        <a:xfrm>
          <a:off x="32385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88688</xdr:rowOff>
    </xdr:to>
    <xdr:cxnSp macro="">
      <xdr:nvCxnSpPr>
        <xdr:cNvPr id="86" name="直線コネクタ 85"/>
        <xdr:cNvCxnSpPr/>
      </xdr:nvCxnSpPr>
      <xdr:spPr>
        <a:xfrm>
          <a:off x="3289300" y="51890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7" name="楕円 86"/>
        <xdr:cNvSpPr/>
      </xdr:nvSpPr>
      <xdr:spPr>
        <a:xfrm>
          <a:off x="2476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45508</xdr:rowOff>
    </xdr:to>
    <xdr:cxnSp macro="">
      <xdr:nvCxnSpPr>
        <xdr:cNvPr id="88" name="直線コネクタ 87"/>
        <xdr:cNvCxnSpPr/>
      </xdr:nvCxnSpPr>
      <xdr:spPr>
        <a:xfrm>
          <a:off x="2527300" y="517821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9" name="n_1aveValue有形固定資産減価償却率"/>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0" name="n_2aveValue有形固定資産減価償却率"/>
        <xdr:cNvSpPr txBox="1"/>
      </xdr:nvSpPr>
      <xdr:spPr>
        <a:xfrm>
          <a:off x="3086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1" name="n_3aveValue有形固定資産減価償却率"/>
        <xdr:cNvSpPr txBox="1"/>
      </xdr:nvSpPr>
      <xdr:spPr>
        <a:xfrm>
          <a:off x="2324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92" name="n_4aveValue有形固定資産減価償却率"/>
        <xdr:cNvSpPr txBox="1"/>
      </xdr:nvSpPr>
      <xdr:spPr>
        <a:xfrm>
          <a:off x="1562744"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130615</xdr:rowOff>
    </xdr:from>
    <xdr:ext cx="405111" cy="259045"/>
    <xdr:sp macro="" textlink="">
      <xdr:nvSpPr>
        <xdr:cNvPr id="93" name="n_1mainValue有形固定資産減価償却率"/>
        <xdr:cNvSpPr txBox="1"/>
      </xdr:nvSpPr>
      <xdr:spPr>
        <a:xfrm>
          <a:off x="38360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87435</xdr:rowOff>
    </xdr:from>
    <xdr:ext cx="405111" cy="259045"/>
    <xdr:sp macro="" textlink="">
      <xdr:nvSpPr>
        <xdr:cNvPr id="94" name="n_2mainValue有形固定資産減価償却率"/>
        <xdr:cNvSpPr txBox="1"/>
      </xdr:nvSpPr>
      <xdr:spPr>
        <a:xfrm>
          <a:off x="3086744" y="523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95" name="n_3mainValue有形固定資産減価償却率"/>
        <xdr:cNvSpPr txBox="1"/>
      </xdr:nvSpPr>
      <xdr:spPr>
        <a:xfrm>
          <a:off x="2324744" y="52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類似団体平均と比較して</a:t>
          </a:r>
          <a:r>
            <a:rPr kumimoji="1" lang="en-US" altLang="ja-JP" sz="1000">
              <a:solidFill>
                <a:schemeClr val="dk1"/>
              </a:solidFill>
              <a:effectLst/>
              <a:latin typeface="+mn-lt"/>
              <a:ea typeface="+mn-ea"/>
              <a:cs typeface="+mn-cs"/>
            </a:rPr>
            <a:t>282.1%</a:t>
          </a:r>
          <a:r>
            <a:rPr kumimoji="1" lang="ja-JP" altLang="ja-JP" sz="1000">
              <a:solidFill>
                <a:schemeClr val="dk1"/>
              </a:solidFill>
              <a:effectLst/>
              <a:latin typeface="+mn-lt"/>
              <a:ea typeface="+mn-ea"/>
              <a:cs typeface="+mn-cs"/>
            </a:rPr>
            <a:t>上回っており，</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高い水準である。</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年度に竣工したクリーンセンターに係る地方債の償還が進んでいるものの，義務教育学校建設による借入が令和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年度まで予定されており，</a:t>
          </a:r>
          <a:r>
            <a:rPr kumimoji="1" lang="ja-JP" altLang="ja-JP" sz="1000">
              <a:solidFill>
                <a:schemeClr val="dk1"/>
              </a:solidFill>
              <a:effectLst/>
              <a:latin typeface="+mn-lt"/>
              <a:ea typeface="+mn-ea"/>
              <a:cs typeface="+mn-cs"/>
            </a:rPr>
            <a:t>将来負担額は増加傾向</a:t>
          </a:r>
          <a:r>
            <a:rPr kumimoji="1" lang="ja-JP" altLang="en-US" sz="1000">
              <a:solidFill>
                <a:schemeClr val="dk1"/>
              </a:solidFill>
              <a:effectLst/>
              <a:latin typeface="+mn-lt"/>
              <a:ea typeface="+mn-ea"/>
              <a:cs typeface="+mn-cs"/>
            </a:rPr>
            <a:t>と想定される</a:t>
          </a:r>
          <a:r>
            <a:rPr kumimoji="1" lang="ja-JP" altLang="ja-JP" sz="1000">
              <a:solidFill>
                <a:schemeClr val="dk1"/>
              </a:solidFill>
              <a:effectLst/>
              <a:latin typeface="+mn-lt"/>
              <a:ea typeface="+mn-ea"/>
              <a:cs typeface="+mn-cs"/>
            </a:rPr>
            <a:t>。経常経費は，扶助費が類似団体と比較し高い水準であ</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会計</a:t>
          </a:r>
          <a:r>
            <a:rPr kumimoji="1" lang="ja-JP" altLang="ja-JP" sz="1000">
              <a:solidFill>
                <a:schemeClr val="dk1"/>
              </a:solidFill>
              <a:effectLst/>
              <a:latin typeface="+mn-lt"/>
              <a:ea typeface="+mn-ea"/>
              <a:cs typeface="+mn-cs"/>
            </a:rPr>
            <a:t>年度任用職員制度の導入を控え</a:t>
          </a:r>
          <a:r>
            <a:rPr kumimoji="1" lang="ja-JP" altLang="en-US" sz="1000">
              <a:solidFill>
                <a:schemeClr val="dk1"/>
              </a:solidFill>
              <a:effectLst/>
              <a:latin typeface="+mn-lt"/>
              <a:ea typeface="+mn-ea"/>
              <a:cs typeface="+mn-cs"/>
            </a:rPr>
            <a:t>人件費の増加が</a:t>
          </a:r>
          <a:r>
            <a:rPr kumimoji="1" lang="ja-JP" altLang="ja-JP" sz="1000">
              <a:solidFill>
                <a:schemeClr val="dk1"/>
              </a:solidFill>
              <a:effectLst/>
              <a:latin typeface="+mn-lt"/>
              <a:ea typeface="+mn-ea"/>
              <a:cs typeface="+mn-cs"/>
            </a:rPr>
            <a:t>見込まれ，</a:t>
          </a:r>
          <a:r>
            <a:rPr kumimoji="1" lang="ja-JP" altLang="en-US" sz="1000">
              <a:solidFill>
                <a:schemeClr val="dk1"/>
              </a:solidFill>
              <a:effectLst/>
              <a:latin typeface="+mn-lt"/>
              <a:ea typeface="+mn-ea"/>
              <a:cs typeface="+mn-cs"/>
            </a:rPr>
            <a:t>経常</a:t>
          </a:r>
          <a:r>
            <a:rPr kumimoji="1" lang="ja-JP" altLang="ja-JP" sz="1000">
              <a:solidFill>
                <a:schemeClr val="dk1"/>
              </a:solidFill>
              <a:effectLst/>
              <a:latin typeface="+mn-lt"/>
              <a:ea typeface="+mn-ea"/>
              <a:cs typeface="+mn-cs"/>
            </a:rPr>
            <a:t>一般財源の充当割合が</a:t>
          </a:r>
          <a:r>
            <a:rPr kumimoji="1" lang="ja-JP" altLang="en-US" sz="1000">
              <a:solidFill>
                <a:schemeClr val="dk1"/>
              </a:solidFill>
              <a:effectLst/>
              <a:latin typeface="+mn-lt"/>
              <a:ea typeface="+mn-ea"/>
              <a:cs typeface="+mn-cs"/>
            </a:rPr>
            <a:t>より</a:t>
          </a:r>
          <a:r>
            <a:rPr kumimoji="1" lang="ja-JP" altLang="ja-JP" sz="1000">
              <a:solidFill>
                <a:schemeClr val="dk1"/>
              </a:solidFill>
              <a:effectLst/>
              <a:latin typeface="+mn-lt"/>
              <a:ea typeface="+mn-ea"/>
              <a:cs typeface="+mn-cs"/>
            </a:rPr>
            <a:t>高くなる見通しであり，短期的な比率の改善は難しい状況となっている。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6" name="直線コネクタ 125"/>
        <xdr:cNvCxnSpPr/>
      </xdr:nvCxnSpPr>
      <xdr:spPr>
        <a:xfrm flipV="1">
          <a:off x="14793595" y="4489903"/>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27" name="債務償還比率最小値テキスト"/>
        <xdr:cNvSpPr txBox="1"/>
      </xdr:nvSpPr>
      <xdr:spPr>
        <a:xfrm>
          <a:off x="14846300" y="583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28" name="直線コネクタ 127"/>
        <xdr:cNvCxnSpPr/>
      </xdr:nvCxnSpPr>
      <xdr:spPr>
        <a:xfrm>
          <a:off x="14706600" y="58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148924</xdr:rowOff>
    </xdr:from>
    <xdr:ext cx="469744" cy="259045"/>
    <xdr:sp macro="" textlink="">
      <xdr:nvSpPr>
        <xdr:cNvPr id="131" name="債務償還比率平均値テキスト"/>
        <xdr:cNvSpPr txBox="1"/>
      </xdr:nvSpPr>
      <xdr:spPr>
        <a:xfrm>
          <a:off x="14846300" y="5120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2" name="フローチャート: 判断 131"/>
        <xdr:cNvSpPr/>
      </xdr:nvSpPr>
      <xdr:spPr>
        <a:xfrm>
          <a:off x="147447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3" name="フローチャート: 判断 132"/>
        <xdr:cNvSpPr/>
      </xdr:nvSpPr>
      <xdr:spPr>
        <a:xfrm>
          <a:off x="14033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4" name="フローチャート: 判断 133"/>
        <xdr:cNvSpPr/>
      </xdr:nvSpPr>
      <xdr:spPr>
        <a:xfrm>
          <a:off x="13271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5" name="フローチャート: 判断 134"/>
        <xdr:cNvSpPr/>
      </xdr:nvSpPr>
      <xdr:spPr>
        <a:xfrm>
          <a:off x="12509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36" name="フローチャート: 判断 135"/>
        <xdr:cNvSpPr/>
      </xdr:nvSpPr>
      <xdr:spPr>
        <a:xfrm>
          <a:off x="11747500" y="521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46736</xdr:rowOff>
    </xdr:from>
    <xdr:to>
      <xdr:col>76</xdr:col>
      <xdr:colOff>73025</xdr:colOff>
      <xdr:row>33</xdr:row>
      <xdr:rowOff>148336</xdr:rowOff>
    </xdr:to>
    <xdr:sp macro="" textlink="">
      <xdr:nvSpPr>
        <xdr:cNvPr id="142" name="楕円 141"/>
        <xdr:cNvSpPr/>
      </xdr:nvSpPr>
      <xdr:spPr>
        <a:xfrm>
          <a:off x="14744700" y="57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133113</xdr:rowOff>
    </xdr:from>
    <xdr:ext cx="469744" cy="259045"/>
    <xdr:sp macro="" textlink="">
      <xdr:nvSpPr>
        <xdr:cNvPr id="143" name="債務償還比率該当値テキスト"/>
        <xdr:cNvSpPr txBox="1"/>
      </xdr:nvSpPr>
      <xdr:spPr>
        <a:xfrm>
          <a:off x="14846300"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101137</xdr:rowOff>
    </xdr:from>
    <xdr:to>
      <xdr:col>72</xdr:col>
      <xdr:colOff>123825</xdr:colOff>
      <xdr:row>33</xdr:row>
      <xdr:rowOff>31287</xdr:rowOff>
    </xdr:to>
    <xdr:sp macro="" textlink="">
      <xdr:nvSpPr>
        <xdr:cNvPr id="144" name="楕円 143"/>
        <xdr:cNvSpPr/>
      </xdr:nvSpPr>
      <xdr:spPr>
        <a:xfrm>
          <a:off x="14033500" y="558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151937</xdr:rowOff>
    </xdr:from>
    <xdr:to>
      <xdr:col>76</xdr:col>
      <xdr:colOff>22225</xdr:colOff>
      <xdr:row>33</xdr:row>
      <xdr:rowOff>97536</xdr:rowOff>
    </xdr:to>
    <xdr:cxnSp macro="">
      <xdr:nvCxnSpPr>
        <xdr:cNvPr id="145" name="直線コネクタ 144"/>
        <xdr:cNvCxnSpPr/>
      </xdr:nvCxnSpPr>
      <xdr:spPr>
        <a:xfrm>
          <a:off x="14084300" y="5638337"/>
          <a:ext cx="711200" cy="1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84600</xdr:rowOff>
    </xdr:from>
    <xdr:to>
      <xdr:col>68</xdr:col>
      <xdr:colOff>123825</xdr:colOff>
      <xdr:row>32</xdr:row>
      <xdr:rowOff>14750</xdr:rowOff>
    </xdr:to>
    <xdr:sp macro="" textlink="">
      <xdr:nvSpPr>
        <xdr:cNvPr id="146" name="楕円 145"/>
        <xdr:cNvSpPr/>
      </xdr:nvSpPr>
      <xdr:spPr>
        <a:xfrm>
          <a:off x="13271500" y="53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135400</xdr:rowOff>
    </xdr:from>
    <xdr:to>
      <xdr:col>72</xdr:col>
      <xdr:colOff>73025</xdr:colOff>
      <xdr:row>32</xdr:row>
      <xdr:rowOff>151937</xdr:rowOff>
    </xdr:to>
    <xdr:cxnSp macro="">
      <xdr:nvCxnSpPr>
        <xdr:cNvPr id="147" name="直線コネクタ 146"/>
        <xdr:cNvCxnSpPr/>
      </xdr:nvCxnSpPr>
      <xdr:spPr>
        <a:xfrm>
          <a:off x="13322300" y="5450350"/>
          <a:ext cx="762000" cy="1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128397</xdr:rowOff>
    </xdr:from>
    <xdr:to>
      <xdr:col>64</xdr:col>
      <xdr:colOff>123825</xdr:colOff>
      <xdr:row>32</xdr:row>
      <xdr:rowOff>58547</xdr:rowOff>
    </xdr:to>
    <xdr:sp macro="" textlink="">
      <xdr:nvSpPr>
        <xdr:cNvPr id="148" name="楕円 147"/>
        <xdr:cNvSpPr/>
      </xdr:nvSpPr>
      <xdr:spPr>
        <a:xfrm>
          <a:off x="12509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135400</xdr:rowOff>
    </xdr:from>
    <xdr:to>
      <xdr:col>68</xdr:col>
      <xdr:colOff>73025</xdr:colOff>
      <xdr:row>32</xdr:row>
      <xdr:rowOff>7747</xdr:rowOff>
    </xdr:to>
    <xdr:cxnSp macro="">
      <xdr:nvCxnSpPr>
        <xdr:cNvPr id="149" name="直線コネクタ 148"/>
        <xdr:cNvCxnSpPr/>
      </xdr:nvCxnSpPr>
      <xdr:spPr>
        <a:xfrm flipV="1">
          <a:off x="12560300" y="5450350"/>
          <a:ext cx="762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245</xdr:rowOff>
    </xdr:from>
    <xdr:to>
      <xdr:col>60</xdr:col>
      <xdr:colOff>123825</xdr:colOff>
      <xdr:row>31</xdr:row>
      <xdr:rowOff>101845</xdr:rowOff>
    </xdr:to>
    <xdr:sp macro="" textlink="">
      <xdr:nvSpPr>
        <xdr:cNvPr id="150" name="楕円 149"/>
        <xdr:cNvSpPr/>
      </xdr:nvSpPr>
      <xdr:spPr>
        <a:xfrm>
          <a:off x="11747500" y="53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51045</xdr:rowOff>
    </xdr:from>
    <xdr:to>
      <xdr:col>64</xdr:col>
      <xdr:colOff>73025</xdr:colOff>
      <xdr:row>32</xdr:row>
      <xdr:rowOff>7747</xdr:rowOff>
    </xdr:to>
    <xdr:cxnSp macro="">
      <xdr:nvCxnSpPr>
        <xdr:cNvPr id="151" name="直線コネクタ 150"/>
        <xdr:cNvCxnSpPr/>
      </xdr:nvCxnSpPr>
      <xdr:spPr>
        <a:xfrm>
          <a:off x="11798300" y="5365995"/>
          <a:ext cx="762000" cy="1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2" name="n_1aveValue債務償還比率"/>
        <xdr:cNvSpPr txBox="1"/>
      </xdr:nvSpPr>
      <xdr:spPr>
        <a:xfrm>
          <a:off x="138367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3" name="n_2aveValue債務償還比率"/>
        <xdr:cNvSpPr txBox="1"/>
      </xdr:nvSpPr>
      <xdr:spPr>
        <a:xfrm>
          <a:off x="13087427" y="506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4" name="n_3aveValue債務償還比率"/>
        <xdr:cNvSpPr txBox="1"/>
      </xdr:nvSpPr>
      <xdr:spPr>
        <a:xfrm>
          <a:off x="12325427" y="51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55" name="n_4aveValue債務償還比率"/>
        <xdr:cNvSpPr txBox="1"/>
      </xdr:nvSpPr>
      <xdr:spPr>
        <a:xfrm>
          <a:off x="11563427" y="49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22414</xdr:rowOff>
    </xdr:from>
    <xdr:ext cx="469744" cy="259045"/>
    <xdr:sp macro="" textlink="">
      <xdr:nvSpPr>
        <xdr:cNvPr id="156" name="n_1mainValue債務償還比率"/>
        <xdr:cNvSpPr txBox="1"/>
      </xdr:nvSpPr>
      <xdr:spPr>
        <a:xfrm>
          <a:off x="13836727" y="56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5877</xdr:rowOff>
    </xdr:from>
    <xdr:ext cx="469744" cy="259045"/>
    <xdr:sp macro="" textlink="">
      <xdr:nvSpPr>
        <xdr:cNvPr id="157" name="n_2mainValue債務償還比率"/>
        <xdr:cNvSpPr txBox="1"/>
      </xdr:nvSpPr>
      <xdr:spPr>
        <a:xfrm>
          <a:off x="13087427" y="549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49674</xdr:rowOff>
    </xdr:from>
    <xdr:ext cx="469744" cy="259045"/>
    <xdr:sp macro="" textlink="">
      <xdr:nvSpPr>
        <xdr:cNvPr id="158" name="n_3mainValue債務償還比率"/>
        <xdr:cNvSpPr txBox="1"/>
      </xdr:nvSpPr>
      <xdr:spPr>
        <a:xfrm>
          <a:off x="12325427" y="553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92972</xdr:rowOff>
    </xdr:from>
    <xdr:ext cx="469744" cy="259045"/>
    <xdr:sp macro="" textlink="">
      <xdr:nvSpPr>
        <xdr:cNvPr id="159" name="n_4mainValue債務償還比率"/>
        <xdr:cNvSpPr txBox="1"/>
      </xdr:nvSpPr>
      <xdr:spPr>
        <a:xfrm>
          <a:off x="11563427" y="540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74" name="楕円 73"/>
        <xdr:cNvSpPr/>
      </xdr:nvSpPr>
      <xdr:spPr>
        <a:xfrm>
          <a:off x="4584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96900</xdr:rowOff>
    </xdr:from>
    <xdr:ext cx="405111" cy="259045"/>
    <xdr:sp macro="" textlink="">
      <xdr:nvSpPr>
        <xdr:cNvPr id="75" name="【道路】&#10;有形固定資産減価償却率該当値テキスト"/>
        <xdr:cNvSpPr txBox="1"/>
      </xdr:nvSpPr>
      <xdr:spPr>
        <a:xfrm>
          <a:off x="4673600"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38</xdr:row>
      <xdr:rowOff>169273</xdr:rowOff>
    </xdr:to>
    <xdr:cxnSp macro="">
      <xdr:nvCxnSpPr>
        <xdr:cNvPr id="77" name="直線コネクタ 76"/>
        <xdr:cNvCxnSpPr/>
      </xdr:nvCxnSpPr>
      <xdr:spPr>
        <a:xfrm>
          <a:off x="3797300" y="66664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38</xdr:row>
      <xdr:rowOff>151312</xdr:rowOff>
    </xdr:to>
    <xdr:cxnSp macro="">
      <xdr:nvCxnSpPr>
        <xdr:cNvPr id="79" name="直線コネクタ 78"/>
        <xdr:cNvCxnSpPr/>
      </xdr:nvCxnSpPr>
      <xdr:spPr>
        <a:xfrm>
          <a:off x="2908300" y="66386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123553</xdr:rowOff>
    </xdr:to>
    <xdr:cxnSp macro="">
      <xdr:nvCxnSpPr>
        <xdr:cNvPr id="81" name="直線コネクタ 80"/>
        <xdr:cNvCxnSpPr/>
      </xdr:nvCxnSpPr>
      <xdr:spPr>
        <a:xfrm>
          <a:off x="2019300" y="66141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21789</xdr:rowOff>
    </xdr:from>
    <xdr:ext cx="405111" cy="259045"/>
    <xdr:sp macro="" textlink="">
      <xdr:nvSpPr>
        <xdr:cNvPr id="86" name="n_1mainValue【道路】&#10;有形固定資産減価償却率"/>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7" name="n_2main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8" name="n_3main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18" name="【道路】&#10;一人当たり延長平均値テキスト"/>
        <xdr:cNvSpPr txBox="1"/>
      </xdr:nvSpPr>
      <xdr:spPr>
        <a:xfrm>
          <a:off x="105156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130048</xdr:rowOff>
    </xdr:from>
    <xdr:to>
      <xdr:col>55</xdr:col>
      <xdr:colOff>50800</xdr:colOff>
      <xdr:row>41</xdr:row>
      <xdr:rowOff>60198</xdr:rowOff>
    </xdr:to>
    <xdr:sp macro="" textlink="">
      <xdr:nvSpPr>
        <xdr:cNvPr id="129" name="楕円 128"/>
        <xdr:cNvSpPr/>
      </xdr:nvSpPr>
      <xdr:spPr>
        <a:xfrm>
          <a:off x="10426700" y="69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44975</xdr:rowOff>
    </xdr:from>
    <xdr:ext cx="469744" cy="259045"/>
    <xdr:sp macro="" textlink="">
      <xdr:nvSpPr>
        <xdr:cNvPr id="130" name="【道路】&#10;一人当たり延長該当値テキスト"/>
        <xdr:cNvSpPr txBox="1"/>
      </xdr:nvSpPr>
      <xdr:spPr>
        <a:xfrm>
          <a:off x="10515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1" name="楕円 130"/>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9398</xdr:rowOff>
    </xdr:from>
    <xdr:to>
      <xdr:col>55</xdr:col>
      <xdr:colOff>0</xdr:colOff>
      <xdr:row>41</xdr:row>
      <xdr:rowOff>15240</xdr:rowOff>
    </xdr:to>
    <xdr:cxnSp macro="">
      <xdr:nvCxnSpPr>
        <xdr:cNvPr id="132" name="直線コネクタ 131"/>
        <xdr:cNvCxnSpPr/>
      </xdr:nvCxnSpPr>
      <xdr:spPr>
        <a:xfrm flipV="1">
          <a:off x="9639300" y="7038848"/>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138811</xdr:rowOff>
    </xdr:from>
    <xdr:to>
      <xdr:col>46</xdr:col>
      <xdr:colOff>38100</xdr:colOff>
      <xdr:row>41</xdr:row>
      <xdr:rowOff>68961</xdr:rowOff>
    </xdr:to>
    <xdr:sp macro="" textlink="">
      <xdr:nvSpPr>
        <xdr:cNvPr id="133" name="楕円 132"/>
        <xdr:cNvSpPr/>
      </xdr:nvSpPr>
      <xdr:spPr>
        <a:xfrm>
          <a:off x="8699500" y="69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18161</xdr:rowOff>
    </xdr:to>
    <xdr:cxnSp macro="">
      <xdr:nvCxnSpPr>
        <xdr:cNvPr id="134" name="直線コネクタ 133"/>
        <xdr:cNvCxnSpPr/>
      </xdr:nvCxnSpPr>
      <xdr:spPr>
        <a:xfrm flipV="1">
          <a:off x="8750300" y="7044690"/>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146050</xdr:rowOff>
    </xdr:from>
    <xdr:to>
      <xdr:col>41</xdr:col>
      <xdr:colOff>101600</xdr:colOff>
      <xdr:row>41</xdr:row>
      <xdr:rowOff>76200</xdr:rowOff>
    </xdr:to>
    <xdr:sp macro="" textlink="">
      <xdr:nvSpPr>
        <xdr:cNvPr id="135" name="楕円 134"/>
        <xdr:cNvSpPr/>
      </xdr:nvSpPr>
      <xdr:spPr>
        <a:xfrm>
          <a:off x="7810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18161</xdr:rowOff>
    </xdr:from>
    <xdr:to>
      <xdr:col>45</xdr:col>
      <xdr:colOff>177800</xdr:colOff>
      <xdr:row>41</xdr:row>
      <xdr:rowOff>25400</xdr:rowOff>
    </xdr:to>
    <xdr:cxnSp macro="">
      <xdr:nvCxnSpPr>
        <xdr:cNvPr id="136" name="直線コネクタ 135"/>
        <xdr:cNvCxnSpPr/>
      </xdr:nvCxnSpPr>
      <xdr:spPr>
        <a:xfrm flipV="1">
          <a:off x="7861300" y="70476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37" name="n_1aveValue【道路】&#10;一人当たり延長"/>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38" name="n_2aveValue【道路】&#10;一人当たり延長"/>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1" name="n_1mainValue【道路】&#10;一人当たり延長"/>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60088</xdr:rowOff>
    </xdr:from>
    <xdr:ext cx="469744" cy="259045"/>
    <xdr:sp macro="" textlink="">
      <xdr:nvSpPr>
        <xdr:cNvPr id="142" name="n_2mainValue【道路】&#10;一人当たり延長"/>
        <xdr:cNvSpPr txBox="1"/>
      </xdr:nvSpPr>
      <xdr:spPr>
        <a:xfrm>
          <a:off x="8515427" y="708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67327</xdr:rowOff>
    </xdr:from>
    <xdr:ext cx="469744" cy="259045"/>
    <xdr:sp macro="" textlink="">
      <xdr:nvSpPr>
        <xdr:cNvPr id="143" name="n_3mainValue【道路】&#10;一人当たり延長"/>
        <xdr:cNvSpPr txBox="1"/>
      </xdr:nvSpPr>
      <xdr:spPr>
        <a:xfrm>
          <a:off x="76264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1" name="【橋りょう・トンネル】&#10;有形固定資産減価償却率平均値テキスト"/>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2" name="楕円 181"/>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3" name="【橋りょう・トンネ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159512</xdr:rowOff>
    </xdr:from>
    <xdr:to>
      <xdr:col>20</xdr:col>
      <xdr:colOff>38100</xdr:colOff>
      <xdr:row>59</xdr:row>
      <xdr:rowOff>89662</xdr:rowOff>
    </xdr:to>
    <xdr:sp macro="" textlink="">
      <xdr:nvSpPr>
        <xdr:cNvPr id="184" name="楕円 183"/>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38862</xdr:rowOff>
    </xdr:from>
    <xdr:to>
      <xdr:col>24</xdr:col>
      <xdr:colOff>63500</xdr:colOff>
      <xdr:row>59</xdr:row>
      <xdr:rowOff>80010</xdr:rowOff>
    </xdr:to>
    <xdr:cxnSp macro="">
      <xdr:nvCxnSpPr>
        <xdr:cNvPr id="185" name="直線コネクタ 184"/>
        <xdr:cNvCxnSpPr/>
      </xdr:nvCxnSpPr>
      <xdr:spPr>
        <a:xfrm>
          <a:off x="3797300" y="101544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100076</xdr:rowOff>
    </xdr:from>
    <xdr:to>
      <xdr:col>15</xdr:col>
      <xdr:colOff>101600</xdr:colOff>
      <xdr:row>59</xdr:row>
      <xdr:rowOff>30226</xdr:rowOff>
    </xdr:to>
    <xdr:sp macro="" textlink="">
      <xdr:nvSpPr>
        <xdr:cNvPr id="186" name="楕円 185"/>
        <xdr:cNvSpPr/>
      </xdr:nvSpPr>
      <xdr:spPr>
        <a:xfrm>
          <a:off x="2857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150876</xdr:rowOff>
    </xdr:from>
    <xdr:to>
      <xdr:col>19</xdr:col>
      <xdr:colOff>177800</xdr:colOff>
      <xdr:row>59</xdr:row>
      <xdr:rowOff>38862</xdr:rowOff>
    </xdr:to>
    <xdr:cxnSp macro="">
      <xdr:nvCxnSpPr>
        <xdr:cNvPr id="187" name="直線コネクタ 186"/>
        <xdr:cNvCxnSpPr/>
      </xdr:nvCxnSpPr>
      <xdr:spPr>
        <a:xfrm>
          <a:off x="2908300" y="100949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36068</xdr:rowOff>
    </xdr:from>
    <xdr:to>
      <xdr:col>10</xdr:col>
      <xdr:colOff>165100</xdr:colOff>
      <xdr:row>58</xdr:row>
      <xdr:rowOff>137668</xdr:rowOff>
    </xdr:to>
    <xdr:sp macro="" textlink="">
      <xdr:nvSpPr>
        <xdr:cNvPr id="188" name="楕円 187"/>
        <xdr:cNvSpPr/>
      </xdr:nvSpPr>
      <xdr:spPr>
        <a:xfrm>
          <a:off x="1968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86868</xdr:rowOff>
    </xdr:from>
    <xdr:to>
      <xdr:col>15</xdr:col>
      <xdr:colOff>50800</xdr:colOff>
      <xdr:row>58</xdr:row>
      <xdr:rowOff>150876</xdr:rowOff>
    </xdr:to>
    <xdr:cxnSp macro="">
      <xdr:nvCxnSpPr>
        <xdr:cNvPr id="189" name="直線コネクタ 188"/>
        <xdr:cNvCxnSpPr/>
      </xdr:nvCxnSpPr>
      <xdr:spPr>
        <a:xfrm>
          <a:off x="2019300" y="100309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0" name="n_1aveValue【橋りょう・トンネル】&#10;有形固定資産減価償却率"/>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92" name="n_3aveValue【橋りょう・トンネル】&#10;有形固定資産減価償却率"/>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106189</xdr:rowOff>
    </xdr:from>
    <xdr:ext cx="405111" cy="259045"/>
    <xdr:sp macro="" textlink="">
      <xdr:nvSpPr>
        <xdr:cNvPr id="194" name="n_1mainValue【橋りょう・トンネル】&#10;有形固定資産減価償却率"/>
        <xdr:cNvSpPr txBox="1"/>
      </xdr:nvSpPr>
      <xdr:spPr>
        <a:xfrm>
          <a:off x="3582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46753</xdr:rowOff>
    </xdr:from>
    <xdr:ext cx="405111" cy="259045"/>
    <xdr:sp macro="" textlink="">
      <xdr:nvSpPr>
        <xdr:cNvPr id="195" name="n_2mainValue【橋りょう・トンネル】&#10;有形固定資産減価償却率"/>
        <xdr:cNvSpPr txBox="1"/>
      </xdr:nvSpPr>
      <xdr:spPr>
        <a:xfrm>
          <a:off x="2705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154195</xdr:rowOff>
    </xdr:from>
    <xdr:ext cx="405111" cy="259045"/>
    <xdr:sp macro="" textlink="">
      <xdr:nvSpPr>
        <xdr:cNvPr id="196" name="n_3mainValue【橋りょう・トンネル】&#10;有形固定資産減価償却率"/>
        <xdr:cNvSpPr txBox="1"/>
      </xdr:nvSpPr>
      <xdr:spPr>
        <a:xfrm>
          <a:off x="1816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7" name="【橋りょう・トンネル】&#10;一人当たり有形固定資産（償却資産）額平均値テキスト"/>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156392</xdr:rowOff>
    </xdr:from>
    <xdr:to>
      <xdr:col>55</xdr:col>
      <xdr:colOff>50800</xdr:colOff>
      <xdr:row>64</xdr:row>
      <xdr:rowOff>86542</xdr:rowOff>
    </xdr:to>
    <xdr:sp macro="" textlink="">
      <xdr:nvSpPr>
        <xdr:cNvPr id="238" name="楕円 237"/>
        <xdr:cNvSpPr/>
      </xdr:nvSpPr>
      <xdr:spPr>
        <a:xfrm>
          <a:off x="10426700" y="109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71319</xdr:rowOff>
    </xdr:from>
    <xdr:ext cx="534377" cy="259045"/>
    <xdr:sp macro="" textlink="">
      <xdr:nvSpPr>
        <xdr:cNvPr id="239" name="【橋りょう・トンネル】&#10;一人当たり有形固定資産（償却資産）額該当値テキスト"/>
        <xdr:cNvSpPr txBox="1"/>
      </xdr:nvSpPr>
      <xdr:spPr>
        <a:xfrm>
          <a:off x="10515600" y="108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158503</xdr:rowOff>
    </xdr:from>
    <xdr:to>
      <xdr:col>50</xdr:col>
      <xdr:colOff>165100</xdr:colOff>
      <xdr:row>64</xdr:row>
      <xdr:rowOff>88653</xdr:rowOff>
    </xdr:to>
    <xdr:sp macro="" textlink="">
      <xdr:nvSpPr>
        <xdr:cNvPr id="240" name="楕円 239"/>
        <xdr:cNvSpPr/>
      </xdr:nvSpPr>
      <xdr:spPr>
        <a:xfrm>
          <a:off x="9588500" y="109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35742</xdr:rowOff>
    </xdr:from>
    <xdr:to>
      <xdr:col>55</xdr:col>
      <xdr:colOff>0</xdr:colOff>
      <xdr:row>64</xdr:row>
      <xdr:rowOff>37853</xdr:rowOff>
    </xdr:to>
    <xdr:cxnSp macro="">
      <xdr:nvCxnSpPr>
        <xdr:cNvPr id="241" name="直線コネクタ 240"/>
        <xdr:cNvCxnSpPr/>
      </xdr:nvCxnSpPr>
      <xdr:spPr>
        <a:xfrm flipV="1">
          <a:off x="9639300" y="11008542"/>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159552</xdr:rowOff>
    </xdr:from>
    <xdr:to>
      <xdr:col>46</xdr:col>
      <xdr:colOff>38100</xdr:colOff>
      <xdr:row>64</xdr:row>
      <xdr:rowOff>89702</xdr:rowOff>
    </xdr:to>
    <xdr:sp macro="" textlink="">
      <xdr:nvSpPr>
        <xdr:cNvPr id="242" name="楕円 241"/>
        <xdr:cNvSpPr/>
      </xdr:nvSpPr>
      <xdr:spPr>
        <a:xfrm>
          <a:off x="8699500" y="109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37853</xdr:rowOff>
    </xdr:from>
    <xdr:to>
      <xdr:col>50</xdr:col>
      <xdr:colOff>114300</xdr:colOff>
      <xdr:row>64</xdr:row>
      <xdr:rowOff>38902</xdr:rowOff>
    </xdr:to>
    <xdr:cxnSp macro="">
      <xdr:nvCxnSpPr>
        <xdr:cNvPr id="243" name="直線コネクタ 242"/>
        <xdr:cNvCxnSpPr/>
      </xdr:nvCxnSpPr>
      <xdr:spPr>
        <a:xfrm flipV="1">
          <a:off x="8750300" y="11010653"/>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160127</xdr:rowOff>
    </xdr:from>
    <xdr:to>
      <xdr:col>41</xdr:col>
      <xdr:colOff>101600</xdr:colOff>
      <xdr:row>64</xdr:row>
      <xdr:rowOff>90277</xdr:rowOff>
    </xdr:to>
    <xdr:sp macro="" textlink="">
      <xdr:nvSpPr>
        <xdr:cNvPr id="244" name="楕円 243"/>
        <xdr:cNvSpPr/>
      </xdr:nvSpPr>
      <xdr:spPr>
        <a:xfrm>
          <a:off x="7810500" y="109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38902</xdr:rowOff>
    </xdr:from>
    <xdr:to>
      <xdr:col>45</xdr:col>
      <xdr:colOff>177800</xdr:colOff>
      <xdr:row>64</xdr:row>
      <xdr:rowOff>39477</xdr:rowOff>
    </xdr:to>
    <xdr:cxnSp macro="">
      <xdr:nvCxnSpPr>
        <xdr:cNvPr id="245" name="直線コネクタ 244"/>
        <xdr:cNvCxnSpPr/>
      </xdr:nvCxnSpPr>
      <xdr:spPr>
        <a:xfrm flipV="1">
          <a:off x="7861300" y="11011702"/>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6"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7"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8"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79780</xdr:rowOff>
    </xdr:from>
    <xdr:ext cx="534377" cy="259045"/>
    <xdr:sp macro="" textlink="">
      <xdr:nvSpPr>
        <xdr:cNvPr id="250" name="n_1mainValue【橋りょう・トンネル】&#10;一人当たり有形固定資産（償却資産）額"/>
        <xdr:cNvSpPr txBox="1"/>
      </xdr:nvSpPr>
      <xdr:spPr>
        <a:xfrm>
          <a:off x="9359411" y="1105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80829</xdr:rowOff>
    </xdr:from>
    <xdr:ext cx="534377" cy="259045"/>
    <xdr:sp macro="" textlink="">
      <xdr:nvSpPr>
        <xdr:cNvPr id="251" name="n_2mainValue【橋りょう・トンネル】&#10;一人当たり有形固定資産（償却資産）額"/>
        <xdr:cNvSpPr txBox="1"/>
      </xdr:nvSpPr>
      <xdr:spPr>
        <a:xfrm>
          <a:off x="8483111" y="110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81404</xdr:rowOff>
    </xdr:from>
    <xdr:ext cx="534377" cy="259045"/>
    <xdr:sp macro="" textlink="">
      <xdr:nvSpPr>
        <xdr:cNvPr id="252" name="n_3mainValue【橋りょう・トンネル】&#10;一人当たり有形固定資産（償却資産）額"/>
        <xdr:cNvSpPr txBox="1"/>
      </xdr:nvSpPr>
      <xdr:spPr>
        <a:xfrm>
          <a:off x="7594111" y="1105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2" name="【公営住宅】&#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93" name="楕円 292"/>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94" name="【公営住宅】&#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95" name="楕円 294"/>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76200</xdr:rowOff>
    </xdr:to>
    <xdr:cxnSp macro="">
      <xdr:nvCxnSpPr>
        <xdr:cNvPr id="296" name="直線コネクタ 295"/>
        <xdr:cNvCxnSpPr/>
      </xdr:nvCxnSpPr>
      <xdr:spPr>
        <a:xfrm>
          <a:off x="3797300" y="14466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166370</xdr:rowOff>
    </xdr:from>
    <xdr:to>
      <xdr:col>15</xdr:col>
      <xdr:colOff>101600</xdr:colOff>
      <xdr:row>84</xdr:row>
      <xdr:rowOff>96520</xdr:rowOff>
    </xdr:to>
    <xdr:sp macro="" textlink="">
      <xdr:nvSpPr>
        <xdr:cNvPr id="297" name="楕円 296"/>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64770</xdr:rowOff>
    </xdr:to>
    <xdr:cxnSp macro="">
      <xdr:nvCxnSpPr>
        <xdr:cNvPr id="298" name="直線コネクタ 297"/>
        <xdr:cNvCxnSpPr/>
      </xdr:nvCxnSpPr>
      <xdr:spPr>
        <a:xfrm>
          <a:off x="2908300" y="1444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299" name="楕円 298"/>
        <xdr:cNvSpPr/>
      </xdr:nvSpPr>
      <xdr:spPr>
        <a:xfrm>
          <a:off x="196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45720</xdr:rowOff>
    </xdr:to>
    <xdr:cxnSp macro="">
      <xdr:nvCxnSpPr>
        <xdr:cNvPr id="300" name="直線コネクタ 299"/>
        <xdr:cNvCxnSpPr/>
      </xdr:nvCxnSpPr>
      <xdr:spPr>
        <a:xfrm>
          <a:off x="2019300" y="1441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01" name="n_1ave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2"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03"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305" name="n_1mainValue【公営住宅】&#10;有形固定資産減価償却率"/>
        <xdr:cNvSpPr txBox="1"/>
      </xdr:nvSpPr>
      <xdr:spPr>
        <a:xfrm>
          <a:off x="3582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306" name="n_2mainValue【公営住宅】&#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07" name="n_3mainValue【公営住宅】&#10;有形固定資産減価償却率"/>
        <xdr:cNvSpPr txBox="1"/>
      </xdr:nvSpPr>
      <xdr:spPr>
        <a:xfrm>
          <a:off x="1816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36"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132080</xdr:rowOff>
    </xdr:from>
    <xdr:to>
      <xdr:col>55</xdr:col>
      <xdr:colOff>50800</xdr:colOff>
      <xdr:row>82</xdr:row>
      <xdr:rowOff>62230</xdr:rowOff>
    </xdr:to>
    <xdr:sp macro="" textlink="">
      <xdr:nvSpPr>
        <xdr:cNvPr id="347" name="楕円 346"/>
        <xdr:cNvSpPr/>
      </xdr:nvSpPr>
      <xdr:spPr>
        <a:xfrm>
          <a:off x="10426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154957</xdr:rowOff>
    </xdr:from>
    <xdr:ext cx="469744" cy="259045"/>
    <xdr:sp macro="" textlink="">
      <xdr:nvSpPr>
        <xdr:cNvPr id="348" name="【公営住宅】&#10;一人当たり面積該当値テキスト"/>
        <xdr:cNvSpPr txBox="1"/>
      </xdr:nvSpPr>
      <xdr:spPr>
        <a:xfrm>
          <a:off x="10515600"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134620</xdr:rowOff>
    </xdr:from>
    <xdr:to>
      <xdr:col>50</xdr:col>
      <xdr:colOff>165100</xdr:colOff>
      <xdr:row>82</xdr:row>
      <xdr:rowOff>64770</xdr:rowOff>
    </xdr:to>
    <xdr:sp macro="" textlink="">
      <xdr:nvSpPr>
        <xdr:cNvPr id="349" name="楕円 348"/>
        <xdr:cNvSpPr/>
      </xdr:nvSpPr>
      <xdr:spPr>
        <a:xfrm>
          <a:off x="9588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xdr:rowOff>
    </xdr:from>
    <xdr:to>
      <xdr:col>55</xdr:col>
      <xdr:colOff>0</xdr:colOff>
      <xdr:row>82</xdr:row>
      <xdr:rowOff>13970</xdr:rowOff>
    </xdr:to>
    <xdr:cxnSp macro="">
      <xdr:nvCxnSpPr>
        <xdr:cNvPr id="350" name="直線コネクタ 349"/>
        <xdr:cNvCxnSpPr/>
      </xdr:nvCxnSpPr>
      <xdr:spPr>
        <a:xfrm flipV="1">
          <a:off x="9639300" y="140703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51" name="楕円 350"/>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13970</xdr:rowOff>
    </xdr:from>
    <xdr:to>
      <xdr:col>50</xdr:col>
      <xdr:colOff>114300</xdr:colOff>
      <xdr:row>82</xdr:row>
      <xdr:rowOff>15239</xdr:rowOff>
    </xdr:to>
    <xdr:cxnSp macro="">
      <xdr:nvCxnSpPr>
        <xdr:cNvPr id="352" name="直線コネクタ 351"/>
        <xdr:cNvCxnSpPr/>
      </xdr:nvCxnSpPr>
      <xdr:spPr>
        <a:xfrm flipV="1">
          <a:off x="8750300" y="140728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147320</xdr:rowOff>
    </xdr:from>
    <xdr:to>
      <xdr:col>41</xdr:col>
      <xdr:colOff>101600</xdr:colOff>
      <xdr:row>82</xdr:row>
      <xdr:rowOff>77470</xdr:rowOff>
    </xdr:to>
    <xdr:sp macro="" textlink="">
      <xdr:nvSpPr>
        <xdr:cNvPr id="353" name="楕円 352"/>
        <xdr:cNvSpPr/>
      </xdr:nvSpPr>
      <xdr:spPr>
        <a:xfrm>
          <a:off x="781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15239</xdr:rowOff>
    </xdr:from>
    <xdr:to>
      <xdr:col>45</xdr:col>
      <xdr:colOff>177800</xdr:colOff>
      <xdr:row>82</xdr:row>
      <xdr:rowOff>26670</xdr:rowOff>
    </xdr:to>
    <xdr:cxnSp macro="">
      <xdr:nvCxnSpPr>
        <xdr:cNvPr id="354" name="直線コネクタ 353"/>
        <xdr:cNvCxnSpPr/>
      </xdr:nvCxnSpPr>
      <xdr:spPr>
        <a:xfrm flipV="1">
          <a:off x="7861300" y="14074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55"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56" name="n_2aveValue【公営住宅】&#10;一人当たり面積"/>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57"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81297</xdr:rowOff>
    </xdr:from>
    <xdr:ext cx="469744" cy="259045"/>
    <xdr:sp macro="" textlink="">
      <xdr:nvSpPr>
        <xdr:cNvPr id="359" name="n_1mainValue【公営住宅】&#10;一人当たり面積"/>
        <xdr:cNvSpPr txBox="1"/>
      </xdr:nvSpPr>
      <xdr:spPr>
        <a:xfrm>
          <a:off x="9391727" y="137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60" name="n_2mainValue【公営住宅】&#10;一人当たり面積"/>
        <xdr:cNvSpPr txBox="1"/>
      </xdr:nvSpPr>
      <xdr:spPr>
        <a:xfrm>
          <a:off x="8515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93997</xdr:rowOff>
    </xdr:from>
    <xdr:ext cx="469744" cy="259045"/>
    <xdr:sp macro="" textlink="">
      <xdr:nvSpPr>
        <xdr:cNvPr id="361" name="n_3mainValue【公営住宅】&#10;一人当たり面積"/>
        <xdr:cNvSpPr txBox="1"/>
      </xdr:nvSpPr>
      <xdr:spPr>
        <a:xfrm>
          <a:off x="76264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9" name="直線コネクタ 38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0" name="テキスト ボックス 38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1" name="直線コネクタ 39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2" name="テキスト ボックス 39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3" name="直線コネクタ 39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4" name="テキスト ボックス 39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5" name="直線コネクタ 39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6" name="テキスト ボックス 39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00" name="直線コネクタ 399"/>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1"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2" name="直線コネクタ 401"/>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3"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4" name="直線コネクタ 403"/>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405"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6" name="フローチャート: 判断 405"/>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7" name="フローチャート: 判断 40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8" name="フローチャート: 判断 407"/>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9" name="フローチャート: 判断 408"/>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10" name="フローチャート: 判断 409"/>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96266</xdr:rowOff>
    </xdr:from>
    <xdr:to>
      <xdr:col>85</xdr:col>
      <xdr:colOff>177800</xdr:colOff>
      <xdr:row>39</xdr:row>
      <xdr:rowOff>26416</xdr:rowOff>
    </xdr:to>
    <xdr:sp macro="" textlink="">
      <xdr:nvSpPr>
        <xdr:cNvPr id="416" name="楕円 415"/>
        <xdr:cNvSpPr/>
      </xdr:nvSpPr>
      <xdr:spPr>
        <a:xfrm>
          <a:off x="162687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74693</xdr:rowOff>
    </xdr:from>
    <xdr:ext cx="405111" cy="259045"/>
    <xdr:sp macro="" textlink="">
      <xdr:nvSpPr>
        <xdr:cNvPr id="417" name="【認定こども園・幼稚園・保育所】&#10;有形固定資産減価償却率該当値テキスト"/>
        <xdr:cNvSpPr txBox="1"/>
      </xdr:nvSpPr>
      <xdr:spPr>
        <a:xfrm>
          <a:off x="16357600"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77978</xdr:rowOff>
    </xdr:from>
    <xdr:to>
      <xdr:col>81</xdr:col>
      <xdr:colOff>101600</xdr:colOff>
      <xdr:row>39</xdr:row>
      <xdr:rowOff>8128</xdr:rowOff>
    </xdr:to>
    <xdr:sp macro="" textlink="">
      <xdr:nvSpPr>
        <xdr:cNvPr id="418" name="楕円 417"/>
        <xdr:cNvSpPr/>
      </xdr:nvSpPr>
      <xdr:spPr>
        <a:xfrm>
          <a:off x="15430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128778</xdr:rowOff>
    </xdr:from>
    <xdr:to>
      <xdr:col>85</xdr:col>
      <xdr:colOff>127000</xdr:colOff>
      <xdr:row>38</xdr:row>
      <xdr:rowOff>147066</xdr:rowOff>
    </xdr:to>
    <xdr:cxnSp macro="">
      <xdr:nvCxnSpPr>
        <xdr:cNvPr id="419" name="直線コネクタ 418"/>
        <xdr:cNvCxnSpPr/>
      </xdr:nvCxnSpPr>
      <xdr:spPr>
        <a:xfrm>
          <a:off x="15481300" y="664387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75692</xdr:rowOff>
    </xdr:from>
    <xdr:to>
      <xdr:col>76</xdr:col>
      <xdr:colOff>165100</xdr:colOff>
      <xdr:row>39</xdr:row>
      <xdr:rowOff>5842</xdr:rowOff>
    </xdr:to>
    <xdr:sp macro="" textlink="">
      <xdr:nvSpPr>
        <xdr:cNvPr id="420" name="楕円 419"/>
        <xdr:cNvSpPr/>
      </xdr:nvSpPr>
      <xdr:spPr>
        <a:xfrm>
          <a:off x="14541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126492</xdr:rowOff>
    </xdr:from>
    <xdr:to>
      <xdr:col>81</xdr:col>
      <xdr:colOff>50800</xdr:colOff>
      <xdr:row>38</xdr:row>
      <xdr:rowOff>128778</xdr:rowOff>
    </xdr:to>
    <xdr:cxnSp macro="">
      <xdr:nvCxnSpPr>
        <xdr:cNvPr id="421" name="直線コネクタ 420"/>
        <xdr:cNvCxnSpPr/>
      </xdr:nvCxnSpPr>
      <xdr:spPr>
        <a:xfrm>
          <a:off x="14592300" y="664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39116</xdr:rowOff>
    </xdr:from>
    <xdr:to>
      <xdr:col>72</xdr:col>
      <xdr:colOff>38100</xdr:colOff>
      <xdr:row>38</xdr:row>
      <xdr:rowOff>140716</xdr:rowOff>
    </xdr:to>
    <xdr:sp macro="" textlink="">
      <xdr:nvSpPr>
        <xdr:cNvPr id="422" name="楕円 421"/>
        <xdr:cNvSpPr/>
      </xdr:nvSpPr>
      <xdr:spPr>
        <a:xfrm>
          <a:off x="1365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89916</xdr:rowOff>
    </xdr:from>
    <xdr:to>
      <xdr:col>76</xdr:col>
      <xdr:colOff>114300</xdr:colOff>
      <xdr:row>38</xdr:row>
      <xdr:rowOff>126492</xdr:rowOff>
    </xdr:to>
    <xdr:cxnSp macro="">
      <xdr:nvCxnSpPr>
        <xdr:cNvPr id="423" name="直線コネクタ 422"/>
        <xdr:cNvCxnSpPr/>
      </xdr:nvCxnSpPr>
      <xdr:spPr>
        <a:xfrm>
          <a:off x="13703300" y="6605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424"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25" name="n_2aveValue【認定こども園・幼稚園・保育所】&#10;有形固定資産減価償却率"/>
        <xdr:cNvSpPr txBox="1"/>
      </xdr:nvSpPr>
      <xdr:spPr>
        <a:xfrm>
          <a:off x="14389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26" name="n_3aveValue【認定こども園・幼稚園・保育所】&#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27" name="n_4ave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170705</xdr:rowOff>
    </xdr:from>
    <xdr:ext cx="405111" cy="259045"/>
    <xdr:sp macro="" textlink="">
      <xdr:nvSpPr>
        <xdr:cNvPr id="428" name="n_1mainValue【認定こども園・幼稚園・保育所】&#10;有形固定資産減価償却率"/>
        <xdr:cNvSpPr txBox="1"/>
      </xdr:nvSpPr>
      <xdr:spPr>
        <a:xfrm>
          <a:off x="15266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429" name="n_2main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157243</xdr:rowOff>
    </xdr:from>
    <xdr:ext cx="405111" cy="259045"/>
    <xdr:sp macro="" textlink="">
      <xdr:nvSpPr>
        <xdr:cNvPr id="430" name="n_3mainValue【認定こども園・幼稚園・保育所】&#10;有形固定資産減価償却率"/>
        <xdr:cNvSpPr txBox="1"/>
      </xdr:nvSpPr>
      <xdr:spPr>
        <a:xfrm>
          <a:off x="13500744" y="63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110490</xdr:rowOff>
    </xdr:from>
    <xdr:to>
      <xdr:col>116</xdr:col>
      <xdr:colOff>62864</xdr:colOff>
      <xdr:row>41</xdr:row>
      <xdr:rowOff>19050</xdr:rowOff>
    </xdr:to>
    <xdr:cxnSp macro="">
      <xdr:nvCxnSpPr>
        <xdr:cNvPr id="452" name="直線コネクタ 451"/>
        <xdr:cNvCxnSpPr/>
      </xdr:nvCxnSpPr>
      <xdr:spPr>
        <a:xfrm flipV="1">
          <a:off x="22160864" y="6625590"/>
          <a:ext cx="0" cy="422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53"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54" name="直線コネクタ 453"/>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57167</xdr:rowOff>
    </xdr:from>
    <xdr:ext cx="469744" cy="259045"/>
    <xdr:sp macro="" textlink="">
      <xdr:nvSpPr>
        <xdr:cNvPr id="455" name="【認定こども園・幼稚園・保育所】&#10;一人当たり面積最大値テキスト"/>
        <xdr:cNvSpPr txBox="1"/>
      </xdr:nvSpPr>
      <xdr:spPr>
        <a:xfrm>
          <a:off x="22199600"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110490</xdr:rowOff>
    </xdr:from>
    <xdr:to>
      <xdr:col>116</xdr:col>
      <xdr:colOff>152400</xdr:colOff>
      <xdr:row>38</xdr:row>
      <xdr:rowOff>110490</xdr:rowOff>
    </xdr:to>
    <xdr:cxnSp macro="">
      <xdr:nvCxnSpPr>
        <xdr:cNvPr id="456" name="直線コネクタ 455"/>
        <xdr:cNvCxnSpPr/>
      </xdr:nvCxnSpPr>
      <xdr:spPr>
        <a:xfrm>
          <a:off x="22072600" y="662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158005</xdr:rowOff>
    </xdr:from>
    <xdr:ext cx="469744" cy="259045"/>
    <xdr:sp macro="" textlink="">
      <xdr:nvSpPr>
        <xdr:cNvPr id="457" name="【認定こども園・幼稚園・保育所】&#10;一人当たり面積平均値テキスト"/>
        <xdr:cNvSpPr txBox="1"/>
      </xdr:nvSpPr>
      <xdr:spPr>
        <a:xfrm>
          <a:off x="22199600" y="667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135128</xdr:rowOff>
    </xdr:from>
    <xdr:to>
      <xdr:col>116</xdr:col>
      <xdr:colOff>114300</xdr:colOff>
      <xdr:row>40</xdr:row>
      <xdr:rowOff>65278</xdr:rowOff>
    </xdr:to>
    <xdr:sp macro="" textlink="">
      <xdr:nvSpPr>
        <xdr:cNvPr id="458" name="フローチャート: 判断 457"/>
        <xdr:cNvSpPr/>
      </xdr:nvSpPr>
      <xdr:spPr>
        <a:xfrm>
          <a:off x="221107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128270</xdr:rowOff>
    </xdr:from>
    <xdr:to>
      <xdr:col>112</xdr:col>
      <xdr:colOff>38100</xdr:colOff>
      <xdr:row>40</xdr:row>
      <xdr:rowOff>58420</xdr:rowOff>
    </xdr:to>
    <xdr:sp macro="" textlink="">
      <xdr:nvSpPr>
        <xdr:cNvPr id="459" name="フローチャート: 判断 458"/>
        <xdr:cNvSpPr/>
      </xdr:nvSpPr>
      <xdr:spPr>
        <a:xfrm>
          <a:off x="21272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130556</xdr:rowOff>
    </xdr:from>
    <xdr:to>
      <xdr:col>107</xdr:col>
      <xdr:colOff>101600</xdr:colOff>
      <xdr:row>40</xdr:row>
      <xdr:rowOff>60706</xdr:rowOff>
    </xdr:to>
    <xdr:sp macro="" textlink="">
      <xdr:nvSpPr>
        <xdr:cNvPr id="460" name="フローチャート: 判断 459"/>
        <xdr:cNvSpPr/>
      </xdr:nvSpPr>
      <xdr:spPr>
        <a:xfrm>
          <a:off x="20383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61" name="フローチャート: 判断 460"/>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62" name="フローチャート: 判断 461"/>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123698</xdr:rowOff>
    </xdr:from>
    <xdr:to>
      <xdr:col>116</xdr:col>
      <xdr:colOff>114300</xdr:colOff>
      <xdr:row>41</xdr:row>
      <xdr:rowOff>53848</xdr:rowOff>
    </xdr:to>
    <xdr:sp macro="" textlink="">
      <xdr:nvSpPr>
        <xdr:cNvPr id="468" name="楕円 467"/>
        <xdr:cNvSpPr/>
      </xdr:nvSpPr>
      <xdr:spPr>
        <a:xfrm>
          <a:off x="22110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38625</xdr:rowOff>
    </xdr:from>
    <xdr:ext cx="469744" cy="259045"/>
    <xdr:sp macro="" textlink="">
      <xdr:nvSpPr>
        <xdr:cNvPr id="469" name="【認定こども園・幼稚園・保育所】&#10;一人当たり面積該当値テキスト"/>
        <xdr:cNvSpPr txBox="1"/>
      </xdr:nvSpPr>
      <xdr:spPr>
        <a:xfrm>
          <a:off x="221996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470" name="楕円 469"/>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xdr:rowOff>
    </xdr:from>
    <xdr:to>
      <xdr:col>116</xdr:col>
      <xdr:colOff>63500</xdr:colOff>
      <xdr:row>41</xdr:row>
      <xdr:rowOff>3048</xdr:rowOff>
    </xdr:to>
    <xdr:cxnSp macro="">
      <xdr:nvCxnSpPr>
        <xdr:cNvPr id="471" name="直線コネクタ 470"/>
        <xdr:cNvCxnSpPr/>
      </xdr:nvCxnSpPr>
      <xdr:spPr>
        <a:xfrm>
          <a:off x="21323300" y="703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72" name="楕円 471"/>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3048</xdr:rowOff>
    </xdr:to>
    <xdr:cxnSp macro="">
      <xdr:nvCxnSpPr>
        <xdr:cNvPr id="473" name="直線コネクタ 472"/>
        <xdr:cNvCxnSpPr/>
      </xdr:nvCxnSpPr>
      <xdr:spPr>
        <a:xfrm>
          <a:off x="20434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57404</xdr:rowOff>
    </xdr:from>
    <xdr:to>
      <xdr:col>102</xdr:col>
      <xdr:colOff>165100</xdr:colOff>
      <xdr:row>33</xdr:row>
      <xdr:rowOff>159004</xdr:rowOff>
    </xdr:to>
    <xdr:sp macro="" textlink="">
      <xdr:nvSpPr>
        <xdr:cNvPr id="474" name="楕円 473"/>
        <xdr:cNvSpPr/>
      </xdr:nvSpPr>
      <xdr:spPr>
        <a:xfrm>
          <a:off x="19494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108204</xdr:rowOff>
    </xdr:from>
    <xdr:to>
      <xdr:col>107</xdr:col>
      <xdr:colOff>50800</xdr:colOff>
      <xdr:row>41</xdr:row>
      <xdr:rowOff>3048</xdr:rowOff>
    </xdr:to>
    <xdr:cxnSp macro="">
      <xdr:nvCxnSpPr>
        <xdr:cNvPr id="475" name="直線コネクタ 474"/>
        <xdr:cNvCxnSpPr/>
      </xdr:nvCxnSpPr>
      <xdr:spPr>
        <a:xfrm>
          <a:off x="19545300" y="5766054"/>
          <a:ext cx="889000" cy="126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74947</xdr:rowOff>
    </xdr:from>
    <xdr:ext cx="469744" cy="259045"/>
    <xdr:sp macro="" textlink="">
      <xdr:nvSpPr>
        <xdr:cNvPr id="476" name="n_1aveValue【認定こども園・幼稚園・保育所】&#10;一人当たり面積"/>
        <xdr:cNvSpPr txBox="1"/>
      </xdr:nvSpPr>
      <xdr:spPr>
        <a:xfrm>
          <a:off x="21075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77233</xdr:rowOff>
    </xdr:from>
    <xdr:ext cx="469744" cy="259045"/>
    <xdr:sp macro="" textlink="">
      <xdr:nvSpPr>
        <xdr:cNvPr id="477" name="n_2aveValue【認定こども園・幼稚園・保育所】&#10;一人当たり面積"/>
        <xdr:cNvSpPr txBox="1"/>
      </xdr:nvSpPr>
      <xdr:spPr>
        <a:xfrm>
          <a:off x="20199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478" name="n_3aveValue【認定こども園・幼稚園・保育所】&#10;一人当たり面積"/>
        <xdr:cNvSpPr txBox="1"/>
      </xdr:nvSpPr>
      <xdr:spPr>
        <a:xfrm>
          <a:off x="19310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79"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480"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81"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4081</xdr:rowOff>
    </xdr:from>
    <xdr:ext cx="469744" cy="259045"/>
    <xdr:sp macro="" textlink="">
      <xdr:nvSpPr>
        <xdr:cNvPr id="482" name="n_3mainValue【認定こども園・幼稚園・保育所】&#10;一人当たり面積"/>
        <xdr:cNvSpPr txBox="1"/>
      </xdr:nvSpPr>
      <xdr:spPr>
        <a:xfrm>
          <a:off x="19310427" y="54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4" name="直線コネクタ 4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5" name="テキスト ボックス 4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6" name="直線コネクタ 4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7" name="テキスト ボックス 4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8" name="直線コネクタ 4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9" name="テキスト ボックス 4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0" name="直線コネクタ 4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1" name="テキスト ボックス 50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05" name="直線コネクタ 504"/>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06"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07" name="直線コネクタ 506"/>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08"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09" name="直線コネクタ 508"/>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510" name="【学校施設】&#10;有形固定資産減価償却率平均値テキスト"/>
        <xdr:cNvSpPr txBox="1"/>
      </xdr:nvSpPr>
      <xdr:spPr>
        <a:xfrm>
          <a:off x="163576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11" name="フローチャート: 判断 510"/>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12" name="フローチャート: 判断 511"/>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3" name="フローチャート: 判断 51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4" name="フローチャート: 判断 513"/>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15" name="フローチャート: 判断 514"/>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45212</xdr:rowOff>
    </xdr:from>
    <xdr:to>
      <xdr:col>85</xdr:col>
      <xdr:colOff>177800</xdr:colOff>
      <xdr:row>56</xdr:row>
      <xdr:rowOff>146812</xdr:rowOff>
    </xdr:to>
    <xdr:sp macro="" textlink="">
      <xdr:nvSpPr>
        <xdr:cNvPr id="521" name="楕円 520"/>
        <xdr:cNvSpPr/>
      </xdr:nvSpPr>
      <xdr:spPr>
        <a:xfrm>
          <a:off x="162687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68089</xdr:rowOff>
    </xdr:from>
    <xdr:ext cx="405111" cy="259045"/>
    <xdr:sp macro="" textlink="">
      <xdr:nvSpPr>
        <xdr:cNvPr id="522" name="【学校施設】&#10;有形固定資産減価償却率該当値テキスト"/>
        <xdr:cNvSpPr txBox="1"/>
      </xdr:nvSpPr>
      <xdr:spPr>
        <a:xfrm>
          <a:off x="16357600" y="949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95504</xdr:rowOff>
    </xdr:from>
    <xdr:to>
      <xdr:col>81</xdr:col>
      <xdr:colOff>101600</xdr:colOff>
      <xdr:row>57</xdr:row>
      <xdr:rowOff>25654</xdr:rowOff>
    </xdr:to>
    <xdr:sp macro="" textlink="">
      <xdr:nvSpPr>
        <xdr:cNvPr id="523" name="楕円 522"/>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96012</xdr:rowOff>
    </xdr:from>
    <xdr:to>
      <xdr:col>85</xdr:col>
      <xdr:colOff>127000</xdr:colOff>
      <xdr:row>56</xdr:row>
      <xdr:rowOff>146304</xdr:rowOff>
    </xdr:to>
    <xdr:cxnSp macro="">
      <xdr:nvCxnSpPr>
        <xdr:cNvPr id="524" name="直線コネクタ 523"/>
        <xdr:cNvCxnSpPr/>
      </xdr:nvCxnSpPr>
      <xdr:spPr>
        <a:xfrm flipV="1">
          <a:off x="15481300" y="9697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24638</xdr:rowOff>
    </xdr:from>
    <xdr:to>
      <xdr:col>76</xdr:col>
      <xdr:colOff>165100</xdr:colOff>
      <xdr:row>57</xdr:row>
      <xdr:rowOff>126238</xdr:rowOff>
    </xdr:to>
    <xdr:sp macro="" textlink="">
      <xdr:nvSpPr>
        <xdr:cNvPr id="525" name="楕円 524"/>
        <xdr:cNvSpPr/>
      </xdr:nvSpPr>
      <xdr:spPr>
        <a:xfrm>
          <a:off x="14541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146304</xdr:rowOff>
    </xdr:from>
    <xdr:to>
      <xdr:col>81</xdr:col>
      <xdr:colOff>50800</xdr:colOff>
      <xdr:row>57</xdr:row>
      <xdr:rowOff>75438</xdr:rowOff>
    </xdr:to>
    <xdr:cxnSp macro="">
      <xdr:nvCxnSpPr>
        <xdr:cNvPr id="526" name="直線コネクタ 525"/>
        <xdr:cNvCxnSpPr/>
      </xdr:nvCxnSpPr>
      <xdr:spPr>
        <a:xfrm flipV="1">
          <a:off x="14592300" y="97475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31496</xdr:rowOff>
    </xdr:from>
    <xdr:to>
      <xdr:col>72</xdr:col>
      <xdr:colOff>38100</xdr:colOff>
      <xdr:row>58</xdr:row>
      <xdr:rowOff>133096</xdr:rowOff>
    </xdr:to>
    <xdr:sp macro="" textlink="">
      <xdr:nvSpPr>
        <xdr:cNvPr id="527" name="楕円 526"/>
        <xdr:cNvSpPr/>
      </xdr:nvSpPr>
      <xdr:spPr>
        <a:xfrm>
          <a:off x="13652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75438</xdr:rowOff>
    </xdr:from>
    <xdr:to>
      <xdr:col>76</xdr:col>
      <xdr:colOff>114300</xdr:colOff>
      <xdr:row>58</xdr:row>
      <xdr:rowOff>82296</xdr:rowOff>
    </xdr:to>
    <xdr:cxnSp macro="">
      <xdr:nvCxnSpPr>
        <xdr:cNvPr id="528" name="直線コネクタ 527"/>
        <xdr:cNvCxnSpPr/>
      </xdr:nvCxnSpPr>
      <xdr:spPr>
        <a:xfrm flipV="1">
          <a:off x="13703300" y="98480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29" name="n_1aveValue【学校施設】&#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30"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31"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32" name="n_4ave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42181</xdr:rowOff>
    </xdr:from>
    <xdr:ext cx="405111" cy="259045"/>
    <xdr:sp macro="" textlink="">
      <xdr:nvSpPr>
        <xdr:cNvPr id="533" name="n_1mainValue【学校施設】&#10;有形固定資産減価償却率"/>
        <xdr:cNvSpPr txBox="1"/>
      </xdr:nvSpPr>
      <xdr:spPr>
        <a:xfrm>
          <a:off x="152660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142765</xdr:rowOff>
    </xdr:from>
    <xdr:ext cx="405111" cy="259045"/>
    <xdr:sp macro="" textlink="">
      <xdr:nvSpPr>
        <xdr:cNvPr id="534" name="n_2mainValue【学校施設】&#10;有形固定資産減価償却率"/>
        <xdr:cNvSpPr txBox="1"/>
      </xdr:nvSpPr>
      <xdr:spPr>
        <a:xfrm>
          <a:off x="14389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149623</xdr:rowOff>
    </xdr:from>
    <xdr:ext cx="405111" cy="259045"/>
    <xdr:sp macro="" textlink="">
      <xdr:nvSpPr>
        <xdr:cNvPr id="535" name="n_3mainValue【学校施設】&#10;有形固定資産減価償却率"/>
        <xdr:cNvSpPr txBox="1"/>
      </xdr:nvSpPr>
      <xdr:spPr>
        <a:xfrm>
          <a:off x="13500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47" name="直線コネクタ 54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48" name="テキスト ボックス 54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9" name="直線コネクタ 54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0" name="テキスト ボックス 54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1" name="直線コネクタ 55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2" name="テキスト ボックス 55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5" name="直線コネクタ 55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6" name="テキスト ボックス 55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7" name="直線コネクタ 55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8" name="テキスト ボックス 55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59" name="直線コネクタ 55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0" name="テキスト ボックス 55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64" name="直線コネクタ 563"/>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5"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6" name="直線コネクタ 565"/>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67"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68" name="直線コネクタ 567"/>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69" name="【学校施設】&#10;一人当たり面積平均値テキスト"/>
        <xdr:cNvSpPr txBox="1"/>
      </xdr:nvSpPr>
      <xdr:spPr>
        <a:xfrm>
          <a:off x="22199600" y="1024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0" name="フローチャート: 判断 569"/>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1" name="フローチャート: 判断 570"/>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2" name="フローチャート: 判断 571"/>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73" name="フローチャート: 判断 572"/>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574" name="フローチャート: 判断 573"/>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142081</xdr:rowOff>
    </xdr:from>
    <xdr:to>
      <xdr:col>116</xdr:col>
      <xdr:colOff>114300</xdr:colOff>
      <xdr:row>63</xdr:row>
      <xdr:rowOff>72231</xdr:rowOff>
    </xdr:to>
    <xdr:sp macro="" textlink="">
      <xdr:nvSpPr>
        <xdr:cNvPr id="580" name="楕円 579"/>
        <xdr:cNvSpPr/>
      </xdr:nvSpPr>
      <xdr:spPr>
        <a:xfrm>
          <a:off x="22110700" y="107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120508</xdr:rowOff>
    </xdr:from>
    <xdr:ext cx="469744" cy="259045"/>
    <xdr:sp macro="" textlink="">
      <xdr:nvSpPr>
        <xdr:cNvPr id="581" name="【学校施設】&#10;一人当たり面積該当値テキスト"/>
        <xdr:cNvSpPr txBox="1"/>
      </xdr:nvSpPr>
      <xdr:spPr>
        <a:xfrm>
          <a:off x="22199600" y="107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150654</xdr:rowOff>
    </xdr:from>
    <xdr:to>
      <xdr:col>112</xdr:col>
      <xdr:colOff>38100</xdr:colOff>
      <xdr:row>63</xdr:row>
      <xdr:rowOff>80804</xdr:rowOff>
    </xdr:to>
    <xdr:sp macro="" textlink="">
      <xdr:nvSpPr>
        <xdr:cNvPr id="582" name="楕円 581"/>
        <xdr:cNvSpPr/>
      </xdr:nvSpPr>
      <xdr:spPr>
        <a:xfrm>
          <a:off x="21272500" y="107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21431</xdr:rowOff>
    </xdr:from>
    <xdr:to>
      <xdr:col>116</xdr:col>
      <xdr:colOff>63500</xdr:colOff>
      <xdr:row>63</xdr:row>
      <xdr:rowOff>30004</xdr:rowOff>
    </xdr:to>
    <xdr:cxnSp macro="">
      <xdr:nvCxnSpPr>
        <xdr:cNvPr id="583" name="直線コネクタ 582"/>
        <xdr:cNvCxnSpPr/>
      </xdr:nvCxnSpPr>
      <xdr:spPr>
        <a:xfrm flipV="1">
          <a:off x="21323300" y="10822781"/>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30638</xdr:rowOff>
    </xdr:from>
    <xdr:to>
      <xdr:col>107</xdr:col>
      <xdr:colOff>101600</xdr:colOff>
      <xdr:row>63</xdr:row>
      <xdr:rowOff>132238</xdr:rowOff>
    </xdr:to>
    <xdr:sp macro="" textlink="">
      <xdr:nvSpPr>
        <xdr:cNvPr id="584" name="楕円 583"/>
        <xdr:cNvSpPr/>
      </xdr:nvSpPr>
      <xdr:spPr>
        <a:xfrm>
          <a:off x="20383500" y="108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30004</xdr:rowOff>
    </xdr:from>
    <xdr:to>
      <xdr:col>111</xdr:col>
      <xdr:colOff>177800</xdr:colOff>
      <xdr:row>63</xdr:row>
      <xdr:rowOff>81438</xdr:rowOff>
    </xdr:to>
    <xdr:cxnSp macro="">
      <xdr:nvCxnSpPr>
        <xdr:cNvPr id="585" name="直線コネクタ 584"/>
        <xdr:cNvCxnSpPr/>
      </xdr:nvCxnSpPr>
      <xdr:spPr>
        <a:xfrm flipV="1">
          <a:off x="20434300" y="1083135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70644</xdr:rowOff>
    </xdr:from>
    <xdr:to>
      <xdr:col>102</xdr:col>
      <xdr:colOff>165100</xdr:colOff>
      <xdr:row>64</xdr:row>
      <xdr:rowOff>794</xdr:rowOff>
    </xdr:to>
    <xdr:sp macro="" textlink="">
      <xdr:nvSpPr>
        <xdr:cNvPr id="586" name="楕円 585"/>
        <xdr:cNvSpPr/>
      </xdr:nvSpPr>
      <xdr:spPr>
        <a:xfrm>
          <a:off x="19494500" y="10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81438</xdr:rowOff>
    </xdr:from>
    <xdr:to>
      <xdr:col>107</xdr:col>
      <xdr:colOff>50800</xdr:colOff>
      <xdr:row>63</xdr:row>
      <xdr:rowOff>121444</xdr:rowOff>
    </xdr:to>
    <xdr:cxnSp macro="">
      <xdr:nvCxnSpPr>
        <xdr:cNvPr id="587" name="直線コネクタ 586"/>
        <xdr:cNvCxnSpPr/>
      </xdr:nvCxnSpPr>
      <xdr:spPr>
        <a:xfrm flipV="1">
          <a:off x="19545300" y="10882788"/>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588" name="n_1aveValue【学校施設】&#10;一人当たり面積"/>
        <xdr:cNvSpPr txBox="1"/>
      </xdr:nvSpPr>
      <xdr:spPr>
        <a:xfrm>
          <a:off x="210757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89" name="n_2aveValue【学校施設】&#10;一人当たり面積"/>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590" name="n_3aveValue【学校施設】&#10;一人当たり面積"/>
        <xdr:cNvSpPr txBox="1"/>
      </xdr:nvSpPr>
      <xdr:spPr>
        <a:xfrm>
          <a:off x="19310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591" name="n_4aveValue【学校施設】&#10;一人当たり面積"/>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71931</xdr:rowOff>
    </xdr:from>
    <xdr:ext cx="469744" cy="259045"/>
    <xdr:sp macro="" textlink="">
      <xdr:nvSpPr>
        <xdr:cNvPr id="592" name="n_1mainValue【学校施設】&#10;一人当たり面積"/>
        <xdr:cNvSpPr txBox="1"/>
      </xdr:nvSpPr>
      <xdr:spPr>
        <a:xfrm>
          <a:off x="21075727" y="1087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123365</xdr:rowOff>
    </xdr:from>
    <xdr:ext cx="469744" cy="259045"/>
    <xdr:sp macro="" textlink="">
      <xdr:nvSpPr>
        <xdr:cNvPr id="593" name="n_2mainValue【学校施設】&#10;一人当たり面積"/>
        <xdr:cNvSpPr txBox="1"/>
      </xdr:nvSpPr>
      <xdr:spPr>
        <a:xfrm>
          <a:off x="20199427" y="1092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163371</xdr:rowOff>
    </xdr:from>
    <xdr:ext cx="469744" cy="259045"/>
    <xdr:sp macro="" textlink="">
      <xdr:nvSpPr>
        <xdr:cNvPr id="594" name="n_3mainValue【学校施設】&#10;一人当たり面積"/>
        <xdr:cNvSpPr txBox="1"/>
      </xdr:nvSpPr>
      <xdr:spPr>
        <a:xfrm>
          <a:off x="19310427" y="109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91439</xdr:rowOff>
    </xdr:from>
    <xdr:to>
      <xdr:col>85</xdr:col>
      <xdr:colOff>126364</xdr:colOff>
      <xdr:row>86</xdr:row>
      <xdr:rowOff>114300</xdr:rowOff>
    </xdr:to>
    <xdr:cxnSp macro="">
      <xdr:nvCxnSpPr>
        <xdr:cNvPr id="619" name="直線コネクタ 618"/>
        <xdr:cNvCxnSpPr/>
      </xdr:nvCxnSpPr>
      <xdr:spPr>
        <a:xfrm flipV="1">
          <a:off x="16318864" y="13635989"/>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1" name="直線コネクタ 62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38116</xdr:rowOff>
    </xdr:from>
    <xdr:ext cx="405111" cy="259045"/>
    <xdr:sp macro="" textlink="">
      <xdr:nvSpPr>
        <xdr:cNvPr id="622" name="【児童館】&#10;有形固定資産減価償却率最大値テキスト"/>
        <xdr:cNvSpPr txBox="1"/>
      </xdr:nvSpPr>
      <xdr:spPr>
        <a:xfrm>
          <a:off x="16357600"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91439</xdr:rowOff>
    </xdr:from>
    <xdr:to>
      <xdr:col>86</xdr:col>
      <xdr:colOff>25400</xdr:colOff>
      <xdr:row>79</xdr:row>
      <xdr:rowOff>91439</xdr:rowOff>
    </xdr:to>
    <xdr:cxnSp macro="">
      <xdr:nvCxnSpPr>
        <xdr:cNvPr id="623" name="直線コネクタ 622"/>
        <xdr:cNvCxnSpPr/>
      </xdr:nvCxnSpPr>
      <xdr:spPr>
        <a:xfrm>
          <a:off x="16230600" y="1363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1922</xdr:rowOff>
    </xdr:from>
    <xdr:ext cx="405111" cy="259045"/>
    <xdr:sp macro="" textlink="">
      <xdr:nvSpPr>
        <xdr:cNvPr id="624" name="【児童館】&#10;有形固定資産減価償却率平均値テキスト"/>
        <xdr:cNvSpPr txBox="1"/>
      </xdr:nvSpPr>
      <xdr:spPr>
        <a:xfrm>
          <a:off x="16357600" y="1388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625" name="フローチャート: 判断 624"/>
        <xdr:cNvSpPr/>
      </xdr:nvSpPr>
      <xdr:spPr>
        <a:xfrm>
          <a:off x="162687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626" name="フローチャート: 判断 625"/>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27" name="フローチャート: 判断 626"/>
        <xdr:cNvSpPr/>
      </xdr:nvSpPr>
      <xdr:spPr>
        <a:xfrm>
          <a:off x="14541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151130</xdr:rowOff>
    </xdr:from>
    <xdr:to>
      <xdr:col>72</xdr:col>
      <xdr:colOff>38100</xdr:colOff>
      <xdr:row>80</xdr:row>
      <xdr:rowOff>81280</xdr:rowOff>
    </xdr:to>
    <xdr:sp macro="" textlink="">
      <xdr:nvSpPr>
        <xdr:cNvPr id="628" name="フローチャート: 判断 627"/>
        <xdr:cNvSpPr/>
      </xdr:nvSpPr>
      <xdr:spPr>
        <a:xfrm>
          <a:off x="13652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29" name="フローチャート: 判断 628"/>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122555</xdr:rowOff>
    </xdr:from>
    <xdr:to>
      <xdr:col>85</xdr:col>
      <xdr:colOff>177800</xdr:colOff>
      <xdr:row>80</xdr:row>
      <xdr:rowOff>52705</xdr:rowOff>
    </xdr:to>
    <xdr:sp macro="" textlink="">
      <xdr:nvSpPr>
        <xdr:cNvPr id="635" name="楕円 634"/>
        <xdr:cNvSpPr/>
      </xdr:nvSpPr>
      <xdr:spPr>
        <a:xfrm>
          <a:off x="16268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37482</xdr:rowOff>
    </xdr:from>
    <xdr:ext cx="405111" cy="259045"/>
    <xdr:sp macro="" textlink="">
      <xdr:nvSpPr>
        <xdr:cNvPr id="636" name="【児童館】&#10;有形固定資産減価償却率該当値テキスト"/>
        <xdr:cNvSpPr txBox="1"/>
      </xdr:nvSpPr>
      <xdr:spPr>
        <a:xfrm>
          <a:off x="16357600" y="1358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40639</xdr:rowOff>
    </xdr:from>
    <xdr:to>
      <xdr:col>81</xdr:col>
      <xdr:colOff>101600</xdr:colOff>
      <xdr:row>78</xdr:row>
      <xdr:rowOff>142239</xdr:rowOff>
    </xdr:to>
    <xdr:sp macro="" textlink="">
      <xdr:nvSpPr>
        <xdr:cNvPr id="637" name="楕円 636"/>
        <xdr:cNvSpPr/>
      </xdr:nvSpPr>
      <xdr:spPr>
        <a:xfrm>
          <a:off x="15430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91439</xdr:rowOff>
    </xdr:from>
    <xdr:to>
      <xdr:col>85</xdr:col>
      <xdr:colOff>127000</xdr:colOff>
      <xdr:row>80</xdr:row>
      <xdr:rowOff>1905</xdr:rowOff>
    </xdr:to>
    <xdr:cxnSp macro="">
      <xdr:nvCxnSpPr>
        <xdr:cNvPr id="638" name="直線コネクタ 637"/>
        <xdr:cNvCxnSpPr/>
      </xdr:nvCxnSpPr>
      <xdr:spPr>
        <a:xfrm>
          <a:off x="15481300" y="13464539"/>
          <a:ext cx="8382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40639</xdr:rowOff>
    </xdr:from>
    <xdr:to>
      <xdr:col>76</xdr:col>
      <xdr:colOff>165100</xdr:colOff>
      <xdr:row>78</xdr:row>
      <xdr:rowOff>142239</xdr:rowOff>
    </xdr:to>
    <xdr:sp macro="" textlink="">
      <xdr:nvSpPr>
        <xdr:cNvPr id="639" name="楕円 638"/>
        <xdr:cNvSpPr/>
      </xdr:nvSpPr>
      <xdr:spPr>
        <a:xfrm>
          <a:off x="14541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91439</xdr:rowOff>
    </xdr:from>
    <xdr:to>
      <xdr:col>81</xdr:col>
      <xdr:colOff>50800</xdr:colOff>
      <xdr:row>78</xdr:row>
      <xdr:rowOff>91439</xdr:rowOff>
    </xdr:to>
    <xdr:cxnSp macro="">
      <xdr:nvCxnSpPr>
        <xdr:cNvPr id="640" name="直線コネクタ 639"/>
        <xdr:cNvCxnSpPr/>
      </xdr:nvCxnSpPr>
      <xdr:spPr>
        <a:xfrm>
          <a:off x="14592300" y="13464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170180</xdr:rowOff>
    </xdr:from>
    <xdr:to>
      <xdr:col>72</xdr:col>
      <xdr:colOff>38100</xdr:colOff>
      <xdr:row>78</xdr:row>
      <xdr:rowOff>100330</xdr:rowOff>
    </xdr:to>
    <xdr:sp macro="" textlink="">
      <xdr:nvSpPr>
        <xdr:cNvPr id="641" name="楕円 640"/>
        <xdr:cNvSpPr/>
      </xdr:nvSpPr>
      <xdr:spPr>
        <a:xfrm>
          <a:off x="13652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49530</xdr:rowOff>
    </xdr:from>
    <xdr:to>
      <xdr:col>76</xdr:col>
      <xdr:colOff>114300</xdr:colOff>
      <xdr:row>78</xdr:row>
      <xdr:rowOff>91439</xdr:rowOff>
    </xdr:to>
    <xdr:cxnSp macro="">
      <xdr:nvCxnSpPr>
        <xdr:cNvPr id="642" name="直線コネクタ 641"/>
        <xdr:cNvCxnSpPr/>
      </xdr:nvCxnSpPr>
      <xdr:spPr>
        <a:xfrm>
          <a:off x="13703300" y="13422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643"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72407</xdr:rowOff>
    </xdr:from>
    <xdr:ext cx="405111" cy="259045"/>
    <xdr:sp macro="" textlink="">
      <xdr:nvSpPr>
        <xdr:cNvPr id="644" name="n_2aveValue【児童館】&#10;有形固定資産減価償却率"/>
        <xdr:cNvSpPr txBox="1"/>
      </xdr:nvSpPr>
      <xdr:spPr>
        <a:xfrm>
          <a:off x="14389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72407</xdr:rowOff>
    </xdr:from>
    <xdr:ext cx="405111" cy="259045"/>
    <xdr:sp macro="" textlink="">
      <xdr:nvSpPr>
        <xdr:cNvPr id="645" name="n_3aveValue【児童館】&#10;有形固定資産減価償却率"/>
        <xdr:cNvSpPr txBox="1"/>
      </xdr:nvSpPr>
      <xdr:spPr>
        <a:xfrm>
          <a:off x="13500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46" name="n_4aveValue【児童館】&#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158766</xdr:rowOff>
    </xdr:from>
    <xdr:ext cx="405111" cy="259045"/>
    <xdr:sp macro="" textlink="">
      <xdr:nvSpPr>
        <xdr:cNvPr id="647" name="n_1mainValue【児童館】&#10;有形固定資産減価償却率"/>
        <xdr:cNvSpPr txBox="1"/>
      </xdr:nvSpPr>
      <xdr:spPr>
        <a:xfrm>
          <a:off x="15266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158766</xdr:rowOff>
    </xdr:from>
    <xdr:ext cx="405111" cy="259045"/>
    <xdr:sp macro="" textlink="">
      <xdr:nvSpPr>
        <xdr:cNvPr id="648" name="n_2mainValue【児童館】&#10;有形固定資産減価償却率"/>
        <xdr:cNvSpPr txBox="1"/>
      </xdr:nvSpPr>
      <xdr:spPr>
        <a:xfrm>
          <a:off x="14389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116857</xdr:rowOff>
    </xdr:from>
    <xdr:ext cx="405111" cy="259045"/>
    <xdr:sp macro="" textlink="">
      <xdr:nvSpPr>
        <xdr:cNvPr id="649" name="n_3mainValue【児童館】&#10;有形固定資産減価償却率"/>
        <xdr:cNvSpPr txBox="1"/>
      </xdr:nvSpPr>
      <xdr:spPr>
        <a:xfrm>
          <a:off x="13500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3" name="直線コネクタ 672"/>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5" name="直線コネクタ 67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7" name="直線コネクタ 67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78"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79" name="フローチャート: 判断 678"/>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0" name="フローチャート: 判断 67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1" name="フローチャート: 判断 68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2" name="フローチャート: 判断 681"/>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3" name="フローチャート: 判断 68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89" name="楕円 688"/>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0"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1" name="楕円 69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2" name="直線コネクタ 691"/>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93" name="楕円 692"/>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94" name="直線コネクタ 693"/>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95" name="楕円 694"/>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96" name="直線コネクタ 695"/>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9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8"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99"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00"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1"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02"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03"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類似団体平均と比較して有形固定資産減価償却率が特に高くなっているのは，公営住宅である。また，平成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年度と比較すると学校施設のみ</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ポイントの低下がみられる。</a:t>
          </a:r>
          <a:endParaRPr lang="ja-JP" altLang="ja-JP" sz="1400">
            <a:effectLst/>
          </a:endParaRPr>
        </a:p>
        <a:p>
          <a:r>
            <a:rPr kumimoji="1" lang="ja-JP" altLang="ja-JP" sz="1100">
              <a:solidFill>
                <a:schemeClr val="dk1"/>
              </a:solidFill>
              <a:effectLst/>
              <a:latin typeface="+mn-lt"/>
              <a:ea typeface="+mn-ea"/>
              <a:cs typeface="+mn-cs"/>
            </a:rPr>
            <a:t>　公営住宅については，市営住宅全体の老朽化が進んでいるため，類似団体平均を</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上回っている。空き室もあることから，既存住宅に対して長寿命化計画を策定し，存続する住宅に対しては補修工事等の必要な手当てをするとともに，老朽化が著しい住宅は解体を進め，適正な戸数となるよう管理していく。また，学校施設については，耐震補強等の整施設備</a:t>
          </a:r>
          <a:r>
            <a:rPr kumimoji="1" lang="ja-JP" altLang="en-US" sz="1100">
              <a:solidFill>
                <a:schemeClr val="dk1"/>
              </a:solidFill>
              <a:effectLst/>
              <a:latin typeface="+mn-lt"/>
              <a:ea typeface="+mn-ea"/>
              <a:cs typeface="+mn-cs"/>
            </a:rPr>
            <a:t>が完了したこと，さらに各学校の給食調理場整備等</a:t>
          </a:r>
          <a:r>
            <a:rPr kumimoji="1" lang="ja-JP" altLang="ja-JP" sz="1100">
              <a:solidFill>
                <a:schemeClr val="dk1"/>
              </a:solidFill>
              <a:effectLst/>
              <a:latin typeface="+mn-lt"/>
              <a:ea typeface="+mn-ea"/>
              <a:cs typeface="+mn-cs"/>
            </a:rPr>
            <a:t>が進</a:t>
          </a:r>
          <a:r>
            <a:rPr kumimoji="1" lang="ja-JP" altLang="en-US" sz="1100">
              <a:solidFill>
                <a:schemeClr val="dk1"/>
              </a:solidFill>
              <a:effectLst/>
              <a:latin typeface="+mn-lt"/>
              <a:ea typeface="+mn-ea"/>
              <a:cs typeface="+mn-cs"/>
            </a:rPr>
            <a:t>んでいることなどから，毎年度，</a:t>
          </a:r>
          <a:r>
            <a:rPr kumimoji="1" lang="ja-JP" altLang="ja-JP" sz="1100">
              <a:solidFill>
                <a:schemeClr val="dk1"/>
              </a:solidFill>
              <a:effectLst/>
              <a:latin typeface="+mn-lt"/>
              <a:ea typeface="+mn-ea"/>
              <a:cs typeface="+mn-cs"/>
            </a:rPr>
            <a:t>減価償却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間もない</a:t>
          </a:r>
          <a:r>
            <a:rPr kumimoji="1" lang="ja-JP" altLang="ja-JP" sz="1100">
              <a:solidFill>
                <a:schemeClr val="dk1"/>
              </a:solidFill>
              <a:effectLst/>
              <a:latin typeface="+mn-lt"/>
              <a:ea typeface="+mn-ea"/>
              <a:cs typeface="+mn-cs"/>
            </a:rPr>
            <a:t>資産</a:t>
          </a:r>
          <a:r>
            <a:rPr kumimoji="1" lang="ja-JP" altLang="en-US" sz="1100">
              <a:solidFill>
                <a:schemeClr val="dk1"/>
              </a:solidFill>
              <a:effectLst/>
              <a:latin typeface="+mn-lt"/>
              <a:ea typeface="+mn-ea"/>
              <a:cs typeface="+mn-cs"/>
            </a:rPr>
            <a:t>が追加され</a:t>
          </a:r>
          <a:r>
            <a:rPr kumimoji="1" lang="ja-JP" altLang="ja-JP" sz="1100">
              <a:solidFill>
                <a:schemeClr val="dk1"/>
              </a:solidFill>
              <a:effectLst/>
              <a:latin typeface="+mn-lt"/>
              <a:ea typeface="+mn-ea"/>
              <a:cs typeface="+mn-cs"/>
            </a:rPr>
            <a:t>，ポイントの低下につながっている。</a:t>
          </a:r>
          <a:endParaRPr lang="ja-JP" altLang="ja-JP" sz="1400">
            <a:effectLst/>
          </a:endParaRPr>
        </a:p>
        <a:p>
          <a:r>
            <a:rPr kumimoji="1" lang="ja-JP" altLang="ja-JP" sz="1100">
              <a:solidFill>
                <a:schemeClr val="dk1"/>
              </a:solidFill>
              <a:effectLst/>
              <a:latin typeface="+mn-lt"/>
              <a:ea typeface="+mn-ea"/>
              <a:cs typeface="+mn-cs"/>
            </a:rPr>
            <a:t>　一人当たり面積については，公営住宅のみ類似団体平均を上回っている状況にあるが，その他の施設類型に属する施設についても，類似団体平均との比較のみならず，当市の現状に則した適正規模を考慮しながら今後の整備等について検討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2" name="楕円 71"/>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3" name="【図書館】&#10;有形固定資産減価償却率該当値テキスト"/>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4" name="楕円 73"/>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38100</xdr:rowOff>
    </xdr:to>
    <xdr:cxnSp macro="">
      <xdr:nvCxnSpPr>
        <xdr:cNvPr id="75" name="直線コネクタ 74"/>
        <xdr:cNvCxnSpPr/>
      </xdr:nvCxnSpPr>
      <xdr:spPr>
        <a:xfrm>
          <a:off x="3797300" y="66713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147320</xdr:rowOff>
    </xdr:from>
    <xdr:to>
      <xdr:col>15</xdr:col>
      <xdr:colOff>101600</xdr:colOff>
      <xdr:row>39</xdr:row>
      <xdr:rowOff>77470</xdr:rowOff>
    </xdr:to>
    <xdr:sp macro="" textlink="">
      <xdr:nvSpPr>
        <xdr:cNvPr id="76" name="楕円 75"/>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26670</xdr:rowOff>
    </xdr:to>
    <xdr:cxnSp macro="">
      <xdr:nvCxnSpPr>
        <xdr:cNvPr id="77" name="直線コネクタ 76"/>
        <xdr:cNvCxnSpPr/>
      </xdr:nvCxnSpPr>
      <xdr:spPr>
        <a:xfrm flipV="1">
          <a:off x="2908300" y="667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8" name="楕円 77"/>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26670</xdr:rowOff>
    </xdr:to>
    <xdr:cxnSp macro="">
      <xdr:nvCxnSpPr>
        <xdr:cNvPr id="79" name="直線コネクタ 78"/>
        <xdr:cNvCxnSpPr/>
      </xdr:nvCxnSpPr>
      <xdr:spPr>
        <a:xfrm>
          <a:off x="2019300" y="667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0"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1"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4" name="n_1mainValue【図書館】&#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68597</xdr:rowOff>
    </xdr:from>
    <xdr:ext cx="405111" cy="259045"/>
    <xdr:sp macro="" textlink="">
      <xdr:nvSpPr>
        <xdr:cNvPr id="85" name="n_2mainValue【図書館】&#10;有形固定資産減価償却率"/>
        <xdr:cNvSpPr txBox="1"/>
      </xdr:nvSpPr>
      <xdr:spPr>
        <a:xfrm>
          <a:off x="2705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6" name="n_3mainValue【図書館】&#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3"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36830</xdr:rowOff>
    </xdr:from>
    <xdr:to>
      <xdr:col>55</xdr:col>
      <xdr:colOff>50800</xdr:colOff>
      <xdr:row>35</xdr:row>
      <xdr:rowOff>138430</xdr:rowOff>
    </xdr:to>
    <xdr:sp macro="" textlink="">
      <xdr:nvSpPr>
        <xdr:cNvPr id="124" name="楕円 123"/>
        <xdr:cNvSpPr/>
      </xdr:nvSpPr>
      <xdr:spPr>
        <a:xfrm>
          <a:off x="10426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59707</xdr:rowOff>
    </xdr:from>
    <xdr:ext cx="469744" cy="259045"/>
    <xdr:sp macro="" textlink="">
      <xdr:nvSpPr>
        <xdr:cNvPr id="125" name="【図書館】&#10;一人当たり面積該当値テキスト"/>
        <xdr:cNvSpPr txBox="1"/>
      </xdr:nvSpPr>
      <xdr:spPr>
        <a:xfrm>
          <a:off x="10515600"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36830</xdr:rowOff>
    </xdr:from>
    <xdr:to>
      <xdr:col>50</xdr:col>
      <xdr:colOff>165100</xdr:colOff>
      <xdr:row>35</xdr:row>
      <xdr:rowOff>138430</xdr:rowOff>
    </xdr:to>
    <xdr:sp macro="" textlink="">
      <xdr:nvSpPr>
        <xdr:cNvPr id="126" name="楕円 125"/>
        <xdr:cNvSpPr/>
      </xdr:nvSpPr>
      <xdr:spPr>
        <a:xfrm>
          <a:off x="958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87630</xdr:rowOff>
    </xdr:from>
    <xdr:to>
      <xdr:col>55</xdr:col>
      <xdr:colOff>0</xdr:colOff>
      <xdr:row>35</xdr:row>
      <xdr:rowOff>87630</xdr:rowOff>
    </xdr:to>
    <xdr:cxnSp macro="">
      <xdr:nvCxnSpPr>
        <xdr:cNvPr id="127" name="直線コネクタ 126"/>
        <xdr:cNvCxnSpPr/>
      </xdr:nvCxnSpPr>
      <xdr:spPr>
        <a:xfrm>
          <a:off x="9639300" y="608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8" name="楕円 127"/>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87630</xdr:rowOff>
    </xdr:from>
    <xdr:to>
      <xdr:col>50</xdr:col>
      <xdr:colOff>114300</xdr:colOff>
      <xdr:row>38</xdr:row>
      <xdr:rowOff>30480</xdr:rowOff>
    </xdr:to>
    <xdr:cxnSp macro="">
      <xdr:nvCxnSpPr>
        <xdr:cNvPr id="129" name="直線コネクタ 128"/>
        <xdr:cNvCxnSpPr/>
      </xdr:nvCxnSpPr>
      <xdr:spPr>
        <a:xfrm flipV="1">
          <a:off x="8750300" y="60883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0" name="楕円 129"/>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1" name="直線コネクタ 130"/>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3" name="n_2ave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154957</xdr:rowOff>
    </xdr:from>
    <xdr:ext cx="469744" cy="259045"/>
    <xdr:sp macro="" textlink="">
      <xdr:nvSpPr>
        <xdr:cNvPr id="136" name="n_1mainValue【図書館】&#10;一人当たり面積"/>
        <xdr:cNvSpPr txBox="1"/>
      </xdr:nvSpPr>
      <xdr:spPr>
        <a:xfrm>
          <a:off x="9391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7" name="n_2main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8" name="n_3main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8"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9" name="楕円 178"/>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80" name="【体育館・プー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81" name="楕円 180"/>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19050</xdr:rowOff>
    </xdr:to>
    <xdr:cxnSp macro="">
      <xdr:nvCxnSpPr>
        <xdr:cNvPr id="182" name="直線コネクタ 181"/>
        <xdr:cNvCxnSpPr/>
      </xdr:nvCxnSpPr>
      <xdr:spPr>
        <a:xfrm>
          <a:off x="3797300" y="10115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83" name="楕円 182"/>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0</xdr:rowOff>
    </xdr:to>
    <xdr:cxnSp macro="">
      <xdr:nvCxnSpPr>
        <xdr:cNvPr id="184" name="直線コネクタ 183"/>
        <xdr:cNvCxnSpPr/>
      </xdr:nvCxnSpPr>
      <xdr:spPr>
        <a:xfrm>
          <a:off x="2908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85" name="楕円 184"/>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125730</xdr:rowOff>
    </xdr:to>
    <xdr:cxnSp macro="">
      <xdr:nvCxnSpPr>
        <xdr:cNvPr id="186" name="直線コネクタ 185"/>
        <xdr:cNvCxnSpPr/>
      </xdr:nvCxnSpPr>
      <xdr:spPr>
        <a:xfrm>
          <a:off x="2019300" y="10026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7"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8" name="n_2aveValue【体育館・プー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89" name="n_3aveValue【体育館・プール】&#10;有形固定資産減価償却率"/>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91" name="n_1main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192" name="n_2mainValue【体育館・プー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193" name="n_3mainValue【体育館・プール】&#10;有形固定資産減価償却率"/>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112793</xdr:rowOff>
    </xdr:from>
    <xdr:ext cx="469744" cy="259045"/>
    <xdr:sp macro="" textlink="">
      <xdr:nvSpPr>
        <xdr:cNvPr id="220" name="【体育館・プール】&#10;一人当たり面積平均値テキスト"/>
        <xdr:cNvSpPr txBox="1"/>
      </xdr:nvSpPr>
      <xdr:spPr>
        <a:xfrm>
          <a:off x="10515600" y="1022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120650</xdr:rowOff>
    </xdr:from>
    <xdr:to>
      <xdr:col>55</xdr:col>
      <xdr:colOff>50800</xdr:colOff>
      <xdr:row>58</xdr:row>
      <xdr:rowOff>50800</xdr:rowOff>
    </xdr:to>
    <xdr:sp macro="" textlink="">
      <xdr:nvSpPr>
        <xdr:cNvPr id="231" name="楕円 230"/>
        <xdr:cNvSpPr/>
      </xdr:nvSpPr>
      <xdr:spPr>
        <a:xfrm>
          <a:off x="10426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35577</xdr:rowOff>
    </xdr:from>
    <xdr:ext cx="469744" cy="259045"/>
    <xdr:sp macro="" textlink="">
      <xdr:nvSpPr>
        <xdr:cNvPr id="232" name="【体育館・プール】&#10;一人当たり面積該当値テキスト"/>
        <xdr:cNvSpPr txBox="1"/>
      </xdr:nvSpPr>
      <xdr:spPr>
        <a:xfrm>
          <a:off x="10515600"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125222</xdr:rowOff>
    </xdr:from>
    <xdr:to>
      <xdr:col>50</xdr:col>
      <xdr:colOff>165100</xdr:colOff>
      <xdr:row>58</xdr:row>
      <xdr:rowOff>55372</xdr:rowOff>
    </xdr:to>
    <xdr:sp macro="" textlink="">
      <xdr:nvSpPr>
        <xdr:cNvPr id="233" name="楕円 232"/>
        <xdr:cNvSpPr/>
      </xdr:nvSpPr>
      <xdr:spPr>
        <a:xfrm>
          <a:off x="9588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0</xdr:rowOff>
    </xdr:from>
    <xdr:to>
      <xdr:col>55</xdr:col>
      <xdr:colOff>0</xdr:colOff>
      <xdr:row>58</xdr:row>
      <xdr:rowOff>4572</xdr:rowOff>
    </xdr:to>
    <xdr:cxnSp macro="">
      <xdr:nvCxnSpPr>
        <xdr:cNvPr id="234" name="直線コネクタ 233"/>
        <xdr:cNvCxnSpPr/>
      </xdr:nvCxnSpPr>
      <xdr:spPr>
        <a:xfrm flipV="1">
          <a:off x="9639300" y="9944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125222</xdr:rowOff>
    </xdr:from>
    <xdr:to>
      <xdr:col>46</xdr:col>
      <xdr:colOff>38100</xdr:colOff>
      <xdr:row>58</xdr:row>
      <xdr:rowOff>55372</xdr:rowOff>
    </xdr:to>
    <xdr:sp macro="" textlink="">
      <xdr:nvSpPr>
        <xdr:cNvPr id="235" name="楕円 234"/>
        <xdr:cNvSpPr/>
      </xdr:nvSpPr>
      <xdr:spPr>
        <a:xfrm>
          <a:off x="8699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4572</xdr:rowOff>
    </xdr:from>
    <xdr:to>
      <xdr:col>50</xdr:col>
      <xdr:colOff>114300</xdr:colOff>
      <xdr:row>58</xdr:row>
      <xdr:rowOff>4572</xdr:rowOff>
    </xdr:to>
    <xdr:cxnSp macro="">
      <xdr:nvCxnSpPr>
        <xdr:cNvPr id="236" name="直線コネクタ 235"/>
        <xdr:cNvCxnSpPr/>
      </xdr:nvCxnSpPr>
      <xdr:spPr>
        <a:xfrm>
          <a:off x="8750300" y="9948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125222</xdr:rowOff>
    </xdr:from>
    <xdr:to>
      <xdr:col>41</xdr:col>
      <xdr:colOff>101600</xdr:colOff>
      <xdr:row>58</xdr:row>
      <xdr:rowOff>55372</xdr:rowOff>
    </xdr:to>
    <xdr:sp macro="" textlink="">
      <xdr:nvSpPr>
        <xdr:cNvPr id="237" name="楕円 236"/>
        <xdr:cNvSpPr/>
      </xdr:nvSpPr>
      <xdr:spPr>
        <a:xfrm>
          <a:off x="781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4572</xdr:rowOff>
    </xdr:from>
    <xdr:to>
      <xdr:col>45</xdr:col>
      <xdr:colOff>177800</xdr:colOff>
      <xdr:row>58</xdr:row>
      <xdr:rowOff>4572</xdr:rowOff>
    </xdr:to>
    <xdr:cxnSp macro="">
      <xdr:nvCxnSpPr>
        <xdr:cNvPr id="238" name="直線コネクタ 237"/>
        <xdr:cNvCxnSpPr/>
      </xdr:nvCxnSpPr>
      <xdr:spPr>
        <a:xfrm>
          <a:off x="7861300" y="9948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39" name="n_1aveValue【体育館・プール】&#10;一人当たり面積"/>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4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41927</xdr:rowOff>
    </xdr:from>
    <xdr:ext cx="469744" cy="259045"/>
    <xdr:sp macro="" textlink="">
      <xdr:nvSpPr>
        <xdr:cNvPr id="241" name="n_3aveValue【体育館・プール】&#10;一人当たり面積"/>
        <xdr:cNvSpPr txBox="1"/>
      </xdr:nvSpPr>
      <xdr:spPr>
        <a:xfrm>
          <a:off x="7626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71899</xdr:rowOff>
    </xdr:from>
    <xdr:ext cx="469744" cy="259045"/>
    <xdr:sp macro="" textlink="">
      <xdr:nvSpPr>
        <xdr:cNvPr id="243" name="n_1mainValue【体育館・プール】&#10;一人当たり面積"/>
        <xdr:cNvSpPr txBox="1"/>
      </xdr:nvSpPr>
      <xdr:spPr>
        <a:xfrm>
          <a:off x="93917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71899</xdr:rowOff>
    </xdr:from>
    <xdr:ext cx="469744" cy="259045"/>
    <xdr:sp macro="" textlink="">
      <xdr:nvSpPr>
        <xdr:cNvPr id="244" name="n_2mainValue【体育館・プール】&#10;一人当たり面積"/>
        <xdr:cNvSpPr txBox="1"/>
      </xdr:nvSpPr>
      <xdr:spPr>
        <a:xfrm>
          <a:off x="85154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71899</xdr:rowOff>
    </xdr:from>
    <xdr:ext cx="469744" cy="259045"/>
    <xdr:sp macro="" textlink="">
      <xdr:nvSpPr>
        <xdr:cNvPr id="245" name="n_3mainValue【体育館・プール】&#10;一人当たり面積"/>
        <xdr:cNvSpPr txBox="1"/>
      </xdr:nvSpPr>
      <xdr:spPr>
        <a:xfrm>
          <a:off x="76264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106153</xdr:rowOff>
    </xdr:from>
    <xdr:ext cx="405111" cy="259045"/>
    <xdr:sp macro="" textlink="">
      <xdr:nvSpPr>
        <xdr:cNvPr id="277" name="【福祉施設】&#10;有形固定資産減価償却率平均値テキスト"/>
        <xdr:cNvSpPr txBox="1"/>
      </xdr:nvSpPr>
      <xdr:spPr>
        <a:xfrm>
          <a:off x="4673600" y="1382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82" name="フローチャート: 判断 281"/>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52614</xdr:rowOff>
    </xdr:from>
    <xdr:to>
      <xdr:col>24</xdr:col>
      <xdr:colOff>114300</xdr:colOff>
      <xdr:row>80</xdr:row>
      <xdr:rowOff>154214</xdr:rowOff>
    </xdr:to>
    <xdr:sp macro="" textlink="">
      <xdr:nvSpPr>
        <xdr:cNvPr id="288" name="楕円 287"/>
        <xdr:cNvSpPr/>
      </xdr:nvSpPr>
      <xdr:spPr>
        <a:xfrm>
          <a:off x="4584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75491</xdr:rowOff>
    </xdr:from>
    <xdr:ext cx="405111" cy="259045"/>
    <xdr:sp macro="" textlink="">
      <xdr:nvSpPr>
        <xdr:cNvPr id="289" name="【福祉施設】&#10;有形固定資産減価償却率該当値テキスト"/>
        <xdr:cNvSpPr txBox="1"/>
      </xdr:nvSpPr>
      <xdr:spPr>
        <a:xfrm>
          <a:off x="4673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145687</xdr:rowOff>
    </xdr:from>
    <xdr:to>
      <xdr:col>20</xdr:col>
      <xdr:colOff>38100</xdr:colOff>
      <xdr:row>80</xdr:row>
      <xdr:rowOff>75837</xdr:rowOff>
    </xdr:to>
    <xdr:sp macro="" textlink="">
      <xdr:nvSpPr>
        <xdr:cNvPr id="290" name="楕円 289"/>
        <xdr:cNvSpPr/>
      </xdr:nvSpPr>
      <xdr:spPr>
        <a:xfrm>
          <a:off x="3746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25037</xdr:rowOff>
    </xdr:from>
    <xdr:to>
      <xdr:col>24</xdr:col>
      <xdr:colOff>63500</xdr:colOff>
      <xdr:row>80</xdr:row>
      <xdr:rowOff>103414</xdr:rowOff>
    </xdr:to>
    <xdr:cxnSp macro="">
      <xdr:nvCxnSpPr>
        <xdr:cNvPr id="291" name="直線コネクタ 290"/>
        <xdr:cNvCxnSpPr/>
      </xdr:nvCxnSpPr>
      <xdr:spPr>
        <a:xfrm>
          <a:off x="3797300" y="1374103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15058</xdr:rowOff>
    </xdr:from>
    <xdr:to>
      <xdr:col>15</xdr:col>
      <xdr:colOff>101600</xdr:colOff>
      <xdr:row>79</xdr:row>
      <xdr:rowOff>116658</xdr:rowOff>
    </xdr:to>
    <xdr:sp macro="" textlink="">
      <xdr:nvSpPr>
        <xdr:cNvPr id="292" name="楕円 291"/>
        <xdr:cNvSpPr/>
      </xdr:nvSpPr>
      <xdr:spPr>
        <a:xfrm>
          <a:off x="2857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65858</xdr:rowOff>
    </xdr:from>
    <xdr:to>
      <xdr:col>19</xdr:col>
      <xdr:colOff>177800</xdr:colOff>
      <xdr:row>80</xdr:row>
      <xdr:rowOff>25037</xdr:rowOff>
    </xdr:to>
    <xdr:cxnSp macro="">
      <xdr:nvCxnSpPr>
        <xdr:cNvPr id="293" name="直線コネクタ 292"/>
        <xdr:cNvCxnSpPr/>
      </xdr:nvCxnSpPr>
      <xdr:spPr>
        <a:xfrm>
          <a:off x="2908300" y="1361040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294" name="楕円 293"/>
        <xdr:cNvSpPr/>
      </xdr:nvSpPr>
      <xdr:spPr>
        <a:xfrm>
          <a:off x="196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65858</xdr:rowOff>
    </xdr:from>
    <xdr:to>
      <xdr:col>15</xdr:col>
      <xdr:colOff>50800</xdr:colOff>
      <xdr:row>79</xdr:row>
      <xdr:rowOff>118111</xdr:rowOff>
    </xdr:to>
    <xdr:cxnSp macro="">
      <xdr:nvCxnSpPr>
        <xdr:cNvPr id="295" name="直線コネクタ 294"/>
        <xdr:cNvCxnSpPr/>
      </xdr:nvCxnSpPr>
      <xdr:spPr>
        <a:xfrm flipV="1">
          <a:off x="2019300" y="136104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96" name="n_1aveValue【福祉施設】&#10;有形固定資産減価償却率"/>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76761</xdr:rowOff>
    </xdr:from>
    <xdr:ext cx="405111" cy="259045"/>
    <xdr:sp macro="" textlink="">
      <xdr:nvSpPr>
        <xdr:cNvPr id="297" name="n_2aveValue【福祉施設】&#10;有形固定資産減価償却率"/>
        <xdr:cNvSpPr txBox="1"/>
      </xdr:nvSpPr>
      <xdr:spPr>
        <a:xfrm>
          <a:off x="2705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98" name="n_3aveValue【福祉施設】&#10;有形固定資産減価償却率"/>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99" name="n_4aveValue【福祉施設】&#10;有形固定資産減価償却率"/>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92364</xdr:rowOff>
    </xdr:from>
    <xdr:ext cx="405111" cy="259045"/>
    <xdr:sp macro="" textlink="">
      <xdr:nvSpPr>
        <xdr:cNvPr id="300" name="n_1mainValue【福祉施設】&#10;有形固定資産減価償却率"/>
        <xdr:cNvSpPr txBox="1"/>
      </xdr:nvSpPr>
      <xdr:spPr>
        <a:xfrm>
          <a:off x="3582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133185</xdr:rowOff>
    </xdr:from>
    <xdr:ext cx="405111" cy="259045"/>
    <xdr:sp macro="" textlink="">
      <xdr:nvSpPr>
        <xdr:cNvPr id="301" name="n_2mainValue【福祉施設】&#10;有形固定資産減価償却率"/>
        <xdr:cNvSpPr txBox="1"/>
      </xdr:nvSpPr>
      <xdr:spPr>
        <a:xfrm>
          <a:off x="2705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160038</xdr:rowOff>
    </xdr:from>
    <xdr:ext cx="405111" cy="259045"/>
    <xdr:sp macro="" textlink="">
      <xdr:nvSpPr>
        <xdr:cNvPr id="302" name="n_3mainValue【福祉施設】&#10;有形固定資産減価償却率"/>
        <xdr:cNvSpPr txBox="1"/>
      </xdr:nvSpPr>
      <xdr:spPr>
        <a:xfrm>
          <a:off x="18167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3" name="直線コネクタ 31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4" name="テキスト ボックス 31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5" name="直線コネクタ 31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6" name="テキスト ボックス 31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7" name="直線コネクタ 31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8" name="テキスト ボックス 31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21" name="直線コネクタ 32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22" name="テキスト ボックス 32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5" name="直線コネクタ 32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6" name="テキスト ボックス 32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30" name="直線コネクタ 32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4" name="直線コネクタ 33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5"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6" name="フローチャート: 判断 33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7" name="フローチャート: 判断 336"/>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8" name="フローチャート: 判断 337"/>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9" name="フローチャート: 判断 338"/>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40" name="フローチャート: 判断 339"/>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73025</xdr:rowOff>
    </xdr:from>
    <xdr:to>
      <xdr:col>55</xdr:col>
      <xdr:colOff>50800</xdr:colOff>
      <xdr:row>82</xdr:row>
      <xdr:rowOff>3175</xdr:rowOff>
    </xdr:to>
    <xdr:sp macro="" textlink="">
      <xdr:nvSpPr>
        <xdr:cNvPr id="346" name="楕円 345"/>
        <xdr:cNvSpPr/>
      </xdr:nvSpPr>
      <xdr:spPr>
        <a:xfrm>
          <a:off x="10426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95902</xdr:rowOff>
    </xdr:from>
    <xdr:ext cx="469744" cy="259045"/>
    <xdr:sp macro="" textlink="">
      <xdr:nvSpPr>
        <xdr:cNvPr id="347" name="【福祉施設】&#10;一人当たり面積該当値テキスト"/>
        <xdr:cNvSpPr txBox="1"/>
      </xdr:nvSpPr>
      <xdr:spPr>
        <a:xfrm>
          <a:off x="10515600" y="1381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73025</xdr:rowOff>
    </xdr:from>
    <xdr:to>
      <xdr:col>50</xdr:col>
      <xdr:colOff>165100</xdr:colOff>
      <xdr:row>82</xdr:row>
      <xdr:rowOff>3175</xdr:rowOff>
    </xdr:to>
    <xdr:sp macro="" textlink="">
      <xdr:nvSpPr>
        <xdr:cNvPr id="348" name="楕円 347"/>
        <xdr:cNvSpPr/>
      </xdr:nvSpPr>
      <xdr:spPr>
        <a:xfrm>
          <a:off x="958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123825</xdr:rowOff>
    </xdr:from>
    <xdr:to>
      <xdr:col>55</xdr:col>
      <xdr:colOff>0</xdr:colOff>
      <xdr:row>81</xdr:row>
      <xdr:rowOff>123825</xdr:rowOff>
    </xdr:to>
    <xdr:cxnSp macro="">
      <xdr:nvCxnSpPr>
        <xdr:cNvPr id="349" name="直線コネクタ 348"/>
        <xdr:cNvCxnSpPr/>
      </xdr:nvCxnSpPr>
      <xdr:spPr>
        <a:xfrm>
          <a:off x="9639300" y="14011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101600</xdr:rowOff>
    </xdr:from>
    <xdr:to>
      <xdr:col>46</xdr:col>
      <xdr:colOff>38100</xdr:colOff>
      <xdr:row>82</xdr:row>
      <xdr:rowOff>31750</xdr:rowOff>
    </xdr:to>
    <xdr:sp macro="" textlink="">
      <xdr:nvSpPr>
        <xdr:cNvPr id="350" name="楕円 349"/>
        <xdr:cNvSpPr/>
      </xdr:nvSpPr>
      <xdr:spPr>
        <a:xfrm>
          <a:off x="869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81</xdr:row>
      <xdr:rowOff>152400</xdr:rowOff>
    </xdr:to>
    <xdr:cxnSp macro="">
      <xdr:nvCxnSpPr>
        <xdr:cNvPr id="351" name="直線コネクタ 350"/>
        <xdr:cNvCxnSpPr/>
      </xdr:nvCxnSpPr>
      <xdr:spPr>
        <a:xfrm flipV="1">
          <a:off x="8750300" y="14011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101600</xdr:rowOff>
    </xdr:from>
    <xdr:to>
      <xdr:col>41</xdr:col>
      <xdr:colOff>101600</xdr:colOff>
      <xdr:row>82</xdr:row>
      <xdr:rowOff>31750</xdr:rowOff>
    </xdr:to>
    <xdr:sp macro="" textlink="">
      <xdr:nvSpPr>
        <xdr:cNvPr id="352" name="楕円 351"/>
        <xdr:cNvSpPr/>
      </xdr:nvSpPr>
      <xdr:spPr>
        <a:xfrm>
          <a:off x="781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152400</xdr:rowOff>
    </xdr:from>
    <xdr:to>
      <xdr:col>45</xdr:col>
      <xdr:colOff>177800</xdr:colOff>
      <xdr:row>81</xdr:row>
      <xdr:rowOff>152400</xdr:rowOff>
    </xdr:to>
    <xdr:cxnSp macro="">
      <xdr:nvCxnSpPr>
        <xdr:cNvPr id="353" name="直線コネクタ 352"/>
        <xdr:cNvCxnSpPr/>
      </xdr:nvCxnSpPr>
      <xdr:spPr>
        <a:xfrm>
          <a:off x="7861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108602</xdr:rowOff>
    </xdr:from>
    <xdr:ext cx="469744" cy="259045"/>
    <xdr:sp macro="" textlink="">
      <xdr:nvSpPr>
        <xdr:cNvPr id="354" name="n_1aveValue【福祉施設】&#10;一人当たり面積"/>
        <xdr:cNvSpPr txBox="1"/>
      </xdr:nvSpPr>
      <xdr:spPr>
        <a:xfrm>
          <a:off x="9391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55" name="n_2aveValue【福祉施設】&#10;一人当たり面積"/>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56" name="n_3aveValue【福祉施設】&#10;一人当たり面積"/>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57" name="n_4aveValue【福祉施設】&#10;一人当たり面積"/>
        <xdr:cNvSpPr txBox="1"/>
      </xdr:nvSpPr>
      <xdr:spPr>
        <a:xfrm>
          <a:off x="6737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19702</xdr:rowOff>
    </xdr:from>
    <xdr:ext cx="469744" cy="259045"/>
    <xdr:sp macro="" textlink="">
      <xdr:nvSpPr>
        <xdr:cNvPr id="358" name="n_1mainValue【福祉施設】&#10;一人当たり面積"/>
        <xdr:cNvSpPr txBox="1"/>
      </xdr:nvSpPr>
      <xdr:spPr>
        <a:xfrm>
          <a:off x="93917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48277</xdr:rowOff>
    </xdr:from>
    <xdr:ext cx="469744" cy="259045"/>
    <xdr:sp macro="" textlink="">
      <xdr:nvSpPr>
        <xdr:cNvPr id="359" name="n_2mainValue【福祉施設】&#10;一人当たり面積"/>
        <xdr:cNvSpPr txBox="1"/>
      </xdr:nvSpPr>
      <xdr:spPr>
        <a:xfrm>
          <a:off x="8515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48277</xdr:rowOff>
    </xdr:from>
    <xdr:ext cx="469744" cy="259045"/>
    <xdr:sp macro="" textlink="">
      <xdr:nvSpPr>
        <xdr:cNvPr id="360" name="n_3mainValue【福祉施設】&#10;一人当たり面積"/>
        <xdr:cNvSpPr txBox="1"/>
      </xdr:nvSpPr>
      <xdr:spPr>
        <a:xfrm>
          <a:off x="7626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6" name="直線コネクタ 385"/>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9"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90" name="直線コネクタ 389"/>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91"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92" name="フローチャート: 判断 39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93" name="フローチャート: 判断 392"/>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94" name="フローチャート: 判断 39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5" name="フローチャート: 判断 39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96" name="フローチャート: 判断 395"/>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107043</xdr:rowOff>
    </xdr:from>
    <xdr:to>
      <xdr:col>24</xdr:col>
      <xdr:colOff>114300</xdr:colOff>
      <xdr:row>107</xdr:row>
      <xdr:rowOff>37193</xdr:rowOff>
    </xdr:to>
    <xdr:sp macro="" textlink="">
      <xdr:nvSpPr>
        <xdr:cNvPr id="402" name="楕円 401"/>
        <xdr:cNvSpPr/>
      </xdr:nvSpPr>
      <xdr:spPr>
        <a:xfrm>
          <a:off x="4584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85470</xdr:rowOff>
    </xdr:from>
    <xdr:ext cx="405111" cy="259045"/>
    <xdr:sp macro="" textlink="">
      <xdr:nvSpPr>
        <xdr:cNvPr id="403" name="【市民会館】&#10;有形固定資産減価償却率該当値テキスト"/>
        <xdr:cNvSpPr txBox="1"/>
      </xdr:nvSpPr>
      <xdr:spPr>
        <a:xfrm>
          <a:off x="4673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69487</xdr:rowOff>
    </xdr:from>
    <xdr:to>
      <xdr:col>20</xdr:col>
      <xdr:colOff>38100</xdr:colOff>
      <xdr:row>106</xdr:row>
      <xdr:rowOff>171087</xdr:rowOff>
    </xdr:to>
    <xdr:sp macro="" textlink="">
      <xdr:nvSpPr>
        <xdr:cNvPr id="404" name="楕円 403"/>
        <xdr:cNvSpPr/>
      </xdr:nvSpPr>
      <xdr:spPr>
        <a:xfrm>
          <a:off x="3746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120287</xdr:rowOff>
    </xdr:from>
    <xdr:to>
      <xdr:col>24</xdr:col>
      <xdr:colOff>63500</xdr:colOff>
      <xdr:row>106</xdr:row>
      <xdr:rowOff>157843</xdr:rowOff>
    </xdr:to>
    <xdr:cxnSp macro="">
      <xdr:nvCxnSpPr>
        <xdr:cNvPr id="405" name="直線コネクタ 404"/>
        <xdr:cNvCxnSpPr/>
      </xdr:nvCxnSpPr>
      <xdr:spPr>
        <a:xfrm>
          <a:off x="3797300" y="182939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30299</xdr:rowOff>
    </xdr:from>
    <xdr:to>
      <xdr:col>15</xdr:col>
      <xdr:colOff>101600</xdr:colOff>
      <xdr:row>106</xdr:row>
      <xdr:rowOff>131899</xdr:rowOff>
    </xdr:to>
    <xdr:sp macro="" textlink="">
      <xdr:nvSpPr>
        <xdr:cNvPr id="406" name="楕円 405"/>
        <xdr:cNvSpPr/>
      </xdr:nvSpPr>
      <xdr:spPr>
        <a:xfrm>
          <a:off x="2857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81099</xdr:rowOff>
    </xdr:from>
    <xdr:to>
      <xdr:col>19</xdr:col>
      <xdr:colOff>177800</xdr:colOff>
      <xdr:row>106</xdr:row>
      <xdr:rowOff>120287</xdr:rowOff>
    </xdr:to>
    <xdr:cxnSp macro="">
      <xdr:nvCxnSpPr>
        <xdr:cNvPr id="407" name="直線コネクタ 406"/>
        <xdr:cNvCxnSpPr/>
      </xdr:nvCxnSpPr>
      <xdr:spPr>
        <a:xfrm>
          <a:off x="2908300" y="182547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136434</xdr:rowOff>
    </xdr:from>
    <xdr:to>
      <xdr:col>10</xdr:col>
      <xdr:colOff>165100</xdr:colOff>
      <xdr:row>107</xdr:row>
      <xdr:rowOff>66584</xdr:rowOff>
    </xdr:to>
    <xdr:sp macro="" textlink="">
      <xdr:nvSpPr>
        <xdr:cNvPr id="408" name="楕円 407"/>
        <xdr:cNvSpPr/>
      </xdr:nvSpPr>
      <xdr:spPr>
        <a:xfrm>
          <a:off x="1968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81099</xdr:rowOff>
    </xdr:from>
    <xdr:to>
      <xdr:col>15</xdr:col>
      <xdr:colOff>50800</xdr:colOff>
      <xdr:row>107</xdr:row>
      <xdr:rowOff>15784</xdr:rowOff>
    </xdr:to>
    <xdr:cxnSp macro="">
      <xdr:nvCxnSpPr>
        <xdr:cNvPr id="409" name="直線コネクタ 408"/>
        <xdr:cNvCxnSpPr/>
      </xdr:nvCxnSpPr>
      <xdr:spPr>
        <a:xfrm flipV="1">
          <a:off x="2019300" y="1825479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10"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11"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12"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13"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162214</xdr:rowOff>
    </xdr:from>
    <xdr:ext cx="405111" cy="259045"/>
    <xdr:sp macro="" textlink="">
      <xdr:nvSpPr>
        <xdr:cNvPr id="414" name="n_1mainValue【市民会館】&#10;有形固定資産減価償却率"/>
        <xdr:cNvSpPr txBox="1"/>
      </xdr:nvSpPr>
      <xdr:spPr>
        <a:xfrm>
          <a:off x="3582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123026</xdr:rowOff>
    </xdr:from>
    <xdr:ext cx="405111" cy="259045"/>
    <xdr:sp macro="" textlink="">
      <xdr:nvSpPr>
        <xdr:cNvPr id="415" name="n_2mainValue【市民会館】&#10;有形固定資産減価償却率"/>
        <xdr:cNvSpPr txBox="1"/>
      </xdr:nvSpPr>
      <xdr:spPr>
        <a:xfrm>
          <a:off x="2705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57711</xdr:rowOff>
    </xdr:from>
    <xdr:ext cx="405111" cy="259045"/>
    <xdr:sp macro="" textlink="">
      <xdr:nvSpPr>
        <xdr:cNvPr id="416" name="n_3mainValue【市民会館】&#10;有形固定資産減価償却率"/>
        <xdr:cNvSpPr txBox="1"/>
      </xdr:nvSpPr>
      <xdr:spPr>
        <a:xfrm>
          <a:off x="1816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40" name="直線コネクタ 439"/>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41"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42" name="直線コネクタ 441"/>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43"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44" name="直線コネクタ 443"/>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5"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6" name="フローチャート: 判断 445"/>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8" name="フローチャート: 判断 44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9" name="フローチャート: 判断 448"/>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50" name="フローチャート: 判断 449"/>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456" name="楕円 455"/>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167657</xdr:rowOff>
    </xdr:from>
    <xdr:ext cx="469744" cy="259045"/>
    <xdr:sp macro="" textlink="">
      <xdr:nvSpPr>
        <xdr:cNvPr id="457" name="【市民会館】&#10;一人当たり面積該当値テキスト"/>
        <xdr:cNvSpPr txBox="1"/>
      </xdr:nvSpPr>
      <xdr:spPr>
        <a:xfrm>
          <a:off x="10515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58" name="楕円 457"/>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68580</xdr:rowOff>
    </xdr:to>
    <xdr:cxnSp macro="">
      <xdr:nvCxnSpPr>
        <xdr:cNvPr id="459" name="直線コネクタ 458"/>
        <xdr:cNvCxnSpPr/>
      </xdr:nvCxnSpPr>
      <xdr:spPr>
        <a:xfrm>
          <a:off x="9639300" y="1824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60" name="楕円 459"/>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68580</xdr:rowOff>
    </xdr:to>
    <xdr:cxnSp macro="">
      <xdr:nvCxnSpPr>
        <xdr:cNvPr id="461" name="直線コネクタ 460"/>
        <xdr:cNvCxnSpPr/>
      </xdr:nvCxnSpPr>
      <xdr:spPr>
        <a:xfrm>
          <a:off x="8750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62" name="楕円 461"/>
        <xdr:cNvSpPr/>
      </xdr:nvSpPr>
      <xdr:spPr>
        <a:xfrm>
          <a:off x="781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68580</xdr:rowOff>
    </xdr:to>
    <xdr:cxnSp macro="">
      <xdr:nvCxnSpPr>
        <xdr:cNvPr id="463" name="直線コネクタ 462"/>
        <xdr:cNvCxnSpPr/>
      </xdr:nvCxnSpPr>
      <xdr:spPr>
        <a:xfrm>
          <a:off x="7861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4"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5"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66"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67"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68"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69" name="n_2mainValue【市民会館】&#10;一人当たり面積"/>
        <xdr:cNvSpPr txBox="1"/>
      </xdr:nvSpPr>
      <xdr:spPr>
        <a:xfrm>
          <a:off x="8515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110507</xdr:rowOff>
    </xdr:from>
    <xdr:ext cx="469744" cy="259045"/>
    <xdr:sp macro="" textlink="">
      <xdr:nvSpPr>
        <xdr:cNvPr id="470" name="n_3mainValue【市民会館】&#10;一人当たり面積"/>
        <xdr:cNvSpPr txBox="1"/>
      </xdr:nvSpPr>
      <xdr:spPr>
        <a:xfrm>
          <a:off x="7626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2" name="直線コネクタ 4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3" name="テキスト ボックス 482"/>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4" name="直線コネクタ 4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5" name="テキスト ボックス 4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6" name="直線コネクタ 4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7" name="テキスト ボックス 4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8" name="直線コネクタ 4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9" name="テキスト ボックス 4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493" name="直線コネクタ 492"/>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94"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95" name="直線コネクタ 494"/>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496"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497" name="直線コネクタ 496"/>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99839</xdr:rowOff>
    </xdr:from>
    <xdr:ext cx="405111" cy="259045"/>
    <xdr:sp macro="" textlink="">
      <xdr:nvSpPr>
        <xdr:cNvPr id="498" name="【一般廃棄物処理施設】&#10;有形固定資産減価償却率平均値テキスト"/>
        <xdr:cNvSpPr txBox="1"/>
      </xdr:nvSpPr>
      <xdr:spPr>
        <a:xfrm>
          <a:off x="16357600" y="6100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99" name="フローチャート: 判断 498"/>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00" name="フローチャート: 判断 499"/>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01" name="フローチャート: 判断 500"/>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02" name="フローチャート: 判断 501"/>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503" name="フローチャート: 判断 502"/>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135128</xdr:rowOff>
    </xdr:from>
    <xdr:to>
      <xdr:col>85</xdr:col>
      <xdr:colOff>177800</xdr:colOff>
      <xdr:row>35</xdr:row>
      <xdr:rowOff>65278</xdr:rowOff>
    </xdr:to>
    <xdr:sp macro="" textlink="">
      <xdr:nvSpPr>
        <xdr:cNvPr id="509" name="楕円 508"/>
        <xdr:cNvSpPr/>
      </xdr:nvSpPr>
      <xdr:spPr>
        <a:xfrm>
          <a:off x="16268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158005</xdr:rowOff>
    </xdr:from>
    <xdr:ext cx="405111" cy="259045"/>
    <xdr:sp macro="" textlink="">
      <xdr:nvSpPr>
        <xdr:cNvPr id="510" name="【一般廃棄物処理施設】&#10;有形固定資産減価償却率該当値テキスト"/>
        <xdr:cNvSpPr txBox="1"/>
      </xdr:nvSpPr>
      <xdr:spPr>
        <a:xfrm>
          <a:off x="16357600" y="58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75692</xdr:rowOff>
    </xdr:from>
    <xdr:to>
      <xdr:col>81</xdr:col>
      <xdr:colOff>101600</xdr:colOff>
      <xdr:row>35</xdr:row>
      <xdr:rowOff>5842</xdr:rowOff>
    </xdr:to>
    <xdr:sp macro="" textlink="">
      <xdr:nvSpPr>
        <xdr:cNvPr id="511" name="楕円 510"/>
        <xdr:cNvSpPr/>
      </xdr:nvSpPr>
      <xdr:spPr>
        <a:xfrm>
          <a:off x="15430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126492</xdr:rowOff>
    </xdr:from>
    <xdr:to>
      <xdr:col>85</xdr:col>
      <xdr:colOff>127000</xdr:colOff>
      <xdr:row>35</xdr:row>
      <xdr:rowOff>14478</xdr:rowOff>
    </xdr:to>
    <xdr:cxnSp macro="">
      <xdr:nvCxnSpPr>
        <xdr:cNvPr id="512" name="直線コネクタ 511"/>
        <xdr:cNvCxnSpPr/>
      </xdr:nvCxnSpPr>
      <xdr:spPr>
        <a:xfrm>
          <a:off x="15481300" y="5955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xdr:rowOff>
    </xdr:from>
    <xdr:to>
      <xdr:col>76</xdr:col>
      <xdr:colOff>165100</xdr:colOff>
      <xdr:row>34</xdr:row>
      <xdr:rowOff>117856</xdr:rowOff>
    </xdr:to>
    <xdr:sp macro="" textlink="">
      <xdr:nvSpPr>
        <xdr:cNvPr id="513" name="楕円 512"/>
        <xdr:cNvSpPr/>
      </xdr:nvSpPr>
      <xdr:spPr>
        <a:xfrm>
          <a:off x="14541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67056</xdr:rowOff>
    </xdr:from>
    <xdr:to>
      <xdr:col>81</xdr:col>
      <xdr:colOff>50800</xdr:colOff>
      <xdr:row>34</xdr:row>
      <xdr:rowOff>126492</xdr:rowOff>
    </xdr:to>
    <xdr:cxnSp macro="">
      <xdr:nvCxnSpPr>
        <xdr:cNvPr id="514" name="直線コネクタ 513"/>
        <xdr:cNvCxnSpPr/>
      </xdr:nvCxnSpPr>
      <xdr:spPr>
        <a:xfrm>
          <a:off x="14592300" y="5896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137414</xdr:rowOff>
    </xdr:from>
    <xdr:to>
      <xdr:col>72</xdr:col>
      <xdr:colOff>38100</xdr:colOff>
      <xdr:row>34</xdr:row>
      <xdr:rowOff>67564</xdr:rowOff>
    </xdr:to>
    <xdr:sp macro="" textlink="">
      <xdr:nvSpPr>
        <xdr:cNvPr id="515" name="楕円 514"/>
        <xdr:cNvSpPr/>
      </xdr:nvSpPr>
      <xdr:spPr>
        <a:xfrm>
          <a:off x="13652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xdr:rowOff>
    </xdr:from>
    <xdr:to>
      <xdr:col>76</xdr:col>
      <xdr:colOff>114300</xdr:colOff>
      <xdr:row>34</xdr:row>
      <xdr:rowOff>67056</xdr:rowOff>
    </xdr:to>
    <xdr:cxnSp macro="">
      <xdr:nvCxnSpPr>
        <xdr:cNvPr id="516" name="直線コネクタ 515"/>
        <xdr:cNvCxnSpPr/>
      </xdr:nvCxnSpPr>
      <xdr:spPr>
        <a:xfrm>
          <a:off x="13703300" y="5846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517" name="n_1aveValue【一般廃棄物処理施設】&#10;有形固定資産減価償却率"/>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122699</xdr:rowOff>
    </xdr:from>
    <xdr:ext cx="405111" cy="259045"/>
    <xdr:sp macro="" textlink="">
      <xdr:nvSpPr>
        <xdr:cNvPr id="518" name="n_2aveValue【一般廃棄物処理施設】&#10;有形固定資産減価償却率"/>
        <xdr:cNvSpPr txBox="1"/>
      </xdr:nvSpPr>
      <xdr:spPr>
        <a:xfrm>
          <a:off x="14389744" y="612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519" name="n_3aveValue【一般廃棄物処理施設】&#10;有形固定資産減価償却率"/>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24655</xdr:rowOff>
    </xdr:from>
    <xdr:ext cx="405111" cy="259045"/>
    <xdr:sp macro="" textlink="">
      <xdr:nvSpPr>
        <xdr:cNvPr id="520" name="n_4aveValue【一般廃棄物処理施設】&#10;有形固定資産減価償却率"/>
        <xdr:cNvSpPr txBox="1"/>
      </xdr:nvSpPr>
      <xdr:spPr>
        <a:xfrm>
          <a:off x="12611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22369</xdr:rowOff>
    </xdr:from>
    <xdr:ext cx="405111" cy="259045"/>
    <xdr:sp macro="" textlink="">
      <xdr:nvSpPr>
        <xdr:cNvPr id="521" name="n_1mainValue【一般廃棄物処理施設】&#10;有形固定資産減価償却率"/>
        <xdr:cNvSpPr txBox="1"/>
      </xdr:nvSpPr>
      <xdr:spPr>
        <a:xfrm>
          <a:off x="152660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134383</xdr:rowOff>
    </xdr:from>
    <xdr:ext cx="405111" cy="259045"/>
    <xdr:sp macro="" textlink="">
      <xdr:nvSpPr>
        <xdr:cNvPr id="522" name="n_2mainValue【一般廃棄物処理施設】&#10;有形固定資産減価償却率"/>
        <xdr:cNvSpPr txBox="1"/>
      </xdr:nvSpPr>
      <xdr:spPr>
        <a:xfrm>
          <a:off x="14389744"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84091</xdr:rowOff>
    </xdr:from>
    <xdr:ext cx="405111" cy="259045"/>
    <xdr:sp macro="" textlink="">
      <xdr:nvSpPr>
        <xdr:cNvPr id="523" name="n_3mainValue【一般廃棄物処理施設】&#10;有形固定資産減価償却率"/>
        <xdr:cNvSpPr txBox="1"/>
      </xdr:nvSpPr>
      <xdr:spPr>
        <a:xfrm>
          <a:off x="135007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7" name="直線コネクタ 546"/>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48"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49" name="直線コネクタ 548"/>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50"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51" name="直線コネクタ 550"/>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136948</xdr:rowOff>
    </xdr:from>
    <xdr:ext cx="534377" cy="259045"/>
    <xdr:sp macro="" textlink="">
      <xdr:nvSpPr>
        <xdr:cNvPr id="552" name="【一般廃棄物処理施設】&#10;一人当たり有形固定資産（償却資産）額平均値テキスト"/>
        <xdr:cNvSpPr txBox="1"/>
      </xdr:nvSpPr>
      <xdr:spPr>
        <a:xfrm>
          <a:off x="22199600" y="613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3" name="フローチャート: 判断 552"/>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4" name="フローチャート: 判断 553"/>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5" name="フローチャート: 判断 554"/>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6" name="フローチャート: 判断 555"/>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57" name="フローチャート: 判断 556"/>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47892</xdr:rowOff>
    </xdr:from>
    <xdr:to>
      <xdr:col>116</xdr:col>
      <xdr:colOff>114300</xdr:colOff>
      <xdr:row>39</xdr:row>
      <xdr:rowOff>149492</xdr:rowOff>
    </xdr:to>
    <xdr:sp macro="" textlink="">
      <xdr:nvSpPr>
        <xdr:cNvPr id="563" name="楕円 562"/>
        <xdr:cNvSpPr/>
      </xdr:nvSpPr>
      <xdr:spPr>
        <a:xfrm>
          <a:off x="22110700" y="67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26319</xdr:rowOff>
    </xdr:from>
    <xdr:ext cx="534377" cy="259045"/>
    <xdr:sp macro="" textlink="">
      <xdr:nvSpPr>
        <xdr:cNvPr id="564" name="【一般廃棄物処理施設】&#10;一人当たり有形固定資産（償却資産）額該当値テキスト"/>
        <xdr:cNvSpPr txBox="1"/>
      </xdr:nvSpPr>
      <xdr:spPr>
        <a:xfrm>
          <a:off x="22199600" y="67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49594</xdr:rowOff>
    </xdr:from>
    <xdr:to>
      <xdr:col>112</xdr:col>
      <xdr:colOff>38100</xdr:colOff>
      <xdr:row>39</xdr:row>
      <xdr:rowOff>151194</xdr:rowOff>
    </xdr:to>
    <xdr:sp macro="" textlink="">
      <xdr:nvSpPr>
        <xdr:cNvPr id="565" name="楕円 564"/>
        <xdr:cNvSpPr/>
      </xdr:nvSpPr>
      <xdr:spPr>
        <a:xfrm>
          <a:off x="21272500" y="67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98692</xdr:rowOff>
    </xdr:from>
    <xdr:to>
      <xdr:col>116</xdr:col>
      <xdr:colOff>63500</xdr:colOff>
      <xdr:row>39</xdr:row>
      <xdr:rowOff>100394</xdr:rowOff>
    </xdr:to>
    <xdr:cxnSp macro="">
      <xdr:nvCxnSpPr>
        <xdr:cNvPr id="566" name="直線コネクタ 565"/>
        <xdr:cNvCxnSpPr/>
      </xdr:nvCxnSpPr>
      <xdr:spPr>
        <a:xfrm flipV="1">
          <a:off x="21323300" y="6785242"/>
          <a:ext cx="8382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50482</xdr:rowOff>
    </xdr:from>
    <xdr:to>
      <xdr:col>107</xdr:col>
      <xdr:colOff>101600</xdr:colOff>
      <xdr:row>39</xdr:row>
      <xdr:rowOff>152082</xdr:rowOff>
    </xdr:to>
    <xdr:sp macro="" textlink="">
      <xdr:nvSpPr>
        <xdr:cNvPr id="567" name="楕円 566"/>
        <xdr:cNvSpPr/>
      </xdr:nvSpPr>
      <xdr:spPr>
        <a:xfrm>
          <a:off x="20383500" y="67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100394</xdr:rowOff>
    </xdr:from>
    <xdr:to>
      <xdr:col>111</xdr:col>
      <xdr:colOff>177800</xdr:colOff>
      <xdr:row>39</xdr:row>
      <xdr:rowOff>101282</xdr:rowOff>
    </xdr:to>
    <xdr:cxnSp macro="">
      <xdr:nvCxnSpPr>
        <xdr:cNvPr id="568" name="直線コネクタ 567"/>
        <xdr:cNvCxnSpPr/>
      </xdr:nvCxnSpPr>
      <xdr:spPr>
        <a:xfrm flipV="1">
          <a:off x="20434300" y="678694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54610</xdr:rowOff>
    </xdr:from>
    <xdr:to>
      <xdr:col>102</xdr:col>
      <xdr:colOff>165100</xdr:colOff>
      <xdr:row>39</xdr:row>
      <xdr:rowOff>156210</xdr:rowOff>
    </xdr:to>
    <xdr:sp macro="" textlink="">
      <xdr:nvSpPr>
        <xdr:cNvPr id="569" name="楕円 568"/>
        <xdr:cNvSpPr/>
      </xdr:nvSpPr>
      <xdr:spPr>
        <a:xfrm>
          <a:off x="19494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101282</xdr:rowOff>
    </xdr:from>
    <xdr:to>
      <xdr:col>107</xdr:col>
      <xdr:colOff>50800</xdr:colOff>
      <xdr:row>39</xdr:row>
      <xdr:rowOff>105410</xdr:rowOff>
    </xdr:to>
    <xdr:cxnSp macro="">
      <xdr:nvCxnSpPr>
        <xdr:cNvPr id="570" name="直線コネクタ 569"/>
        <xdr:cNvCxnSpPr/>
      </xdr:nvCxnSpPr>
      <xdr:spPr>
        <a:xfrm flipV="1">
          <a:off x="19545300" y="6787832"/>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11180</xdr:rowOff>
    </xdr:from>
    <xdr:ext cx="534377" cy="259045"/>
    <xdr:sp macro="" textlink="">
      <xdr:nvSpPr>
        <xdr:cNvPr id="571" name="n_1aveValue【一般廃棄物処理施設】&#10;一人当たり有形固定資産（償却資産）額"/>
        <xdr:cNvSpPr txBox="1"/>
      </xdr:nvSpPr>
      <xdr:spPr>
        <a:xfrm>
          <a:off x="21043411" y="60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46156</xdr:rowOff>
    </xdr:from>
    <xdr:ext cx="534377" cy="259045"/>
    <xdr:sp macro="" textlink="">
      <xdr:nvSpPr>
        <xdr:cNvPr id="572" name="n_2aveValue【一般廃棄物処理施設】&#10;一人当たり有形固定資産（償却資産）額"/>
        <xdr:cNvSpPr txBox="1"/>
      </xdr:nvSpPr>
      <xdr:spPr>
        <a:xfrm>
          <a:off x="201671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573" name="n_3aveValue【一般廃棄物処理施設】&#10;一人当たり有形固定資産（償却資産）額"/>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574" name="n_4aveValue【一般廃棄物処理施設】&#10;一人当たり有形固定資産（償却資産）額"/>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142321</xdr:rowOff>
    </xdr:from>
    <xdr:ext cx="534377" cy="259045"/>
    <xdr:sp macro="" textlink="">
      <xdr:nvSpPr>
        <xdr:cNvPr id="575" name="n_1mainValue【一般廃棄物処理施設】&#10;一人当たり有形固定資産（償却資産）額"/>
        <xdr:cNvSpPr txBox="1"/>
      </xdr:nvSpPr>
      <xdr:spPr>
        <a:xfrm>
          <a:off x="21043411" y="68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143209</xdr:rowOff>
    </xdr:from>
    <xdr:ext cx="534377" cy="259045"/>
    <xdr:sp macro="" textlink="">
      <xdr:nvSpPr>
        <xdr:cNvPr id="576" name="n_2mainValue【一般廃棄物処理施設】&#10;一人当たり有形固定資産（償却資産）額"/>
        <xdr:cNvSpPr txBox="1"/>
      </xdr:nvSpPr>
      <xdr:spPr>
        <a:xfrm>
          <a:off x="20167111" y="68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147337</xdr:rowOff>
    </xdr:from>
    <xdr:ext cx="534377" cy="259045"/>
    <xdr:sp macro="" textlink="">
      <xdr:nvSpPr>
        <xdr:cNvPr id="577" name="n_3mainValue【一般廃棄物処理施設】&#10;一人当たり有形固定資産（償却資産）額"/>
        <xdr:cNvSpPr txBox="1"/>
      </xdr:nvSpPr>
      <xdr:spPr>
        <a:xfrm>
          <a:off x="19278111" y="68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02" name="直線コネクタ 601"/>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3"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4" name="直線コネクタ 603"/>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5"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6" name="直線コネクタ 605"/>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607" name="【保健センター・保健所】&#10;有形固定資産減価償却率平均値テキスト"/>
        <xdr:cNvSpPr txBox="1"/>
      </xdr:nvSpPr>
      <xdr:spPr>
        <a:xfrm>
          <a:off x="16357600" y="978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08" name="フローチャート: 判断 607"/>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09" name="フローチャート: 判断 608"/>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10" name="フローチャート: 判断 609"/>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11" name="フローチャート: 判断 610"/>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12" name="フローチャート: 判断 611"/>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618" name="楕円 617"/>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89552</xdr:rowOff>
    </xdr:from>
    <xdr:ext cx="405111" cy="259045"/>
    <xdr:sp macro="" textlink="">
      <xdr:nvSpPr>
        <xdr:cNvPr id="619" name="【保健センター・保健所】&#10;有形固定資産減価償却率該当値テキスト"/>
        <xdr:cNvSpPr txBox="1"/>
      </xdr:nvSpPr>
      <xdr:spPr>
        <a:xfrm>
          <a:off x="16357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620" name="楕円 619"/>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161925</xdr:rowOff>
    </xdr:to>
    <xdr:cxnSp macro="">
      <xdr:nvCxnSpPr>
        <xdr:cNvPr id="621" name="直線コネクタ 620"/>
        <xdr:cNvCxnSpPr/>
      </xdr:nvCxnSpPr>
      <xdr:spPr>
        <a:xfrm>
          <a:off x="15481300" y="102355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622" name="楕円 621"/>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120015</xdr:rowOff>
    </xdr:to>
    <xdr:cxnSp macro="">
      <xdr:nvCxnSpPr>
        <xdr:cNvPr id="623" name="直線コネクタ 622"/>
        <xdr:cNvCxnSpPr/>
      </xdr:nvCxnSpPr>
      <xdr:spPr>
        <a:xfrm>
          <a:off x="14592300" y="10195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624" name="楕円 623"/>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80010</xdr:rowOff>
    </xdr:to>
    <xdr:cxnSp macro="">
      <xdr:nvCxnSpPr>
        <xdr:cNvPr id="625" name="直線コネクタ 624"/>
        <xdr:cNvCxnSpPr/>
      </xdr:nvCxnSpPr>
      <xdr:spPr>
        <a:xfrm>
          <a:off x="13703300" y="101898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626" name="n_1aveValue【保健センター・保健所】&#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627" name="n_2aveValue【保健センター・保健所】&#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28" name="n_3ave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29"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161942</xdr:rowOff>
    </xdr:from>
    <xdr:ext cx="405111" cy="259045"/>
    <xdr:sp macro="" textlink="">
      <xdr:nvSpPr>
        <xdr:cNvPr id="630" name="n_1mainValue【保健センター・保健所】&#10;有形固定資産減価償却率"/>
        <xdr:cNvSpPr txBox="1"/>
      </xdr:nvSpPr>
      <xdr:spPr>
        <a:xfrm>
          <a:off x="15266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631" name="n_2mainValue【保健センター・保健所】&#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116222</xdr:rowOff>
    </xdr:from>
    <xdr:ext cx="405111" cy="259045"/>
    <xdr:sp macro="" textlink="">
      <xdr:nvSpPr>
        <xdr:cNvPr id="632" name="n_3mainValue【保健センター・保健所】&#10;有形固定資産減価償却率"/>
        <xdr:cNvSpPr txBox="1"/>
      </xdr:nvSpPr>
      <xdr:spPr>
        <a:xfrm>
          <a:off x="13500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58" name="直線コネクタ 657"/>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0" name="直線コネクタ 65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61"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62" name="直線コネクタ 661"/>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63"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4" name="フローチャート: 判断 663"/>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5" name="フローチャート: 判断 664"/>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6" name="フローチャート: 判断 665"/>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7" name="フローチャート: 判断 666"/>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68" name="フローチャート: 判断 667"/>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674" name="楕円 673"/>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97262</xdr:rowOff>
    </xdr:from>
    <xdr:ext cx="469744" cy="259045"/>
    <xdr:sp macro="" textlink="">
      <xdr:nvSpPr>
        <xdr:cNvPr id="675" name="【保健センター・保健所】&#10;一人当たり面積該当値テキスト"/>
        <xdr:cNvSpPr txBox="1"/>
      </xdr:nvSpPr>
      <xdr:spPr>
        <a:xfrm>
          <a:off x="22199600"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676" name="楕円 675"/>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125185</xdr:rowOff>
    </xdr:to>
    <xdr:cxnSp macro="">
      <xdr:nvCxnSpPr>
        <xdr:cNvPr id="677" name="直線コネクタ 676"/>
        <xdr:cNvCxnSpPr/>
      </xdr:nvCxnSpPr>
      <xdr:spPr>
        <a:xfrm>
          <a:off x="21323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74385</xdr:rowOff>
    </xdr:from>
    <xdr:to>
      <xdr:col>107</xdr:col>
      <xdr:colOff>101600</xdr:colOff>
      <xdr:row>63</xdr:row>
      <xdr:rowOff>4535</xdr:rowOff>
    </xdr:to>
    <xdr:sp macro="" textlink="">
      <xdr:nvSpPr>
        <xdr:cNvPr id="678" name="楕円 677"/>
        <xdr:cNvSpPr/>
      </xdr:nvSpPr>
      <xdr:spPr>
        <a:xfrm>
          <a:off x="20383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125185</xdr:rowOff>
    </xdr:to>
    <xdr:cxnSp macro="">
      <xdr:nvCxnSpPr>
        <xdr:cNvPr id="679" name="直線コネクタ 678"/>
        <xdr:cNvCxnSpPr/>
      </xdr:nvCxnSpPr>
      <xdr:spPr>
        <a:xfrm>
          <a:off x="20434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74385</xdr:rowOff>
    </xdr:from>
    <xdr:to>
      <xdr:col>102</xdr:col>
      <xdr:colOff>165100</xdr:colOff>
      <xdr:row>63</xdr:row>
      <xdr:rowOff>4535</xdr:rowOff>
    </xdr:to>
    <xdr:sp macro="" textlink="">
      <xdr:nvSpPr>
        <xdr:cNvPr id="680" name="楕円 679"/>
        <xdr:cNvSpPr/>
      </xdr:nvSpPr>
      <xdr:spPr>
        <a:xfrm>
          <a:off x="19494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125185</xdr:rowOff>
    </xdr:from>
    <xdr:to>
      <xdr:col>107</xdr:col>
      <xdr:colOff>50800</xdr:colOff>
      <xdr:row>62</xdr:row>
      <xdr:rowOff>125185</xdr:rowOff>
    </xdr:to>
    <xdr:cxnSp macro="">
      <xdr:nvCxnSpPr>
        <xdr:cNvPr id="681" name="直線コネクタ 680"/>
        <xdr:cNvCxnSpPr/>
      </xdr:nvCxnSpPr>
      <xdr:spPr>
        <a:xfrm>
          <a:off x="19545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50092</xdr:rowOff>
    </xdr:from>
    <xdr:ext cx="469744" cy="259045"/>
    <xdr:sp macro="" textlink="">
      <xdr:nvSpPr>
        <xdr:cNvPr id="682" name="n_1ave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83"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684" name="n_3aveValue【保健センター・保健所】&#10;一人当たり面積"/>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85"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21062</xdr:rowOff>
    </xdr:from>
    <xdr:ext cx="469744" cy="259045"/>
    <xdr:sp macro="" textlink="">
      <xdr:nvSpPr>
        <xdr:cNvPr id="686" name="n_1mainValue【保健センター・保健所】&#10;一人当たり面積"/>
        <xdr:cNvSpPr txBox="1"/>
      </xdr:nvSpPr>
      <xdr:spPr>
        <a:xfrm>
          <a:off x="210757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21062</xdr:rowOff>
    </xdr:from>
    <xdr:ext cx="469744" cy="259045"/>
    <xdr:sp macro="" textlink="">
      <xdr:nvSpPr>
        <xdr:cNvPr id="687" name="n_2mainValue【保健センター・保健所】&#10;一人当たり面積"/>
        <xdr:cNvSpPr txBox="1"/>
      </xdr:nvSpPr>
      <xdr:spPr>
        <a:xfrm>
          <a:off x="20199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21062</xdr:rowOff>
    </xdr:from>
    <xdr:ext cx="469744" cy="259045"/>
    <xdr:sp macro="" textlink="">
      <xdr:nvSpPr>
        <xdr:cNvPr id="688" name="n_3mainValue【保健センター・保健所】&#10;一人当たり面積"/>
        <xdr:cNvSpPr txBox="1"/>
      </xdr:nvSpPr>
      <xdr:spPr>
        <a:xfrm>
          <a:off x="19310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3" name="直線コネクタ 712"/>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4"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5" name="直線コネクタ 71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6"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7" name="直線コネクタ 716"/>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61613</xdr:rowOff>
    </xdr:from>
    <xdr:ext cx="405111" cy="259045"/>
    <xdr:sp macro="" textlink="">
      <xdr:nvSpPr>
        <xdr:cNvPr id="718" name="【消防施設】&#10;有形固定資産減価償却率平均値テキスト"/>
        <xdr:cNvSpPr txBox="1"/>
      </xdr:nvSpPr>
      <xdr:spPr>
        <a:xfrm>
          <a:off x="16357600" y="13949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19" name="フローチャート: 判断 718"/>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20" name="フローチャート: 判断 71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21" name="フローチャート: 判断 720"/>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22" name="フローチャート: 判断 72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23" name="フローチャート: 判断 722"/>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729" name="楕円 728"/>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115588</xdr:rowOff>
    </xdr:from>
    <xdr:ext cx="405111" cy="259045"/>
    <xdr:sp macro="" textlink="">
      <xdr:nvSpPr>
        <xdr:cNvPr id="730" name="【消防施設】&#10;有形固定資産減価償却率該当値テキスト"/>
        <xdr:cNvSpPr txBox="1"/>
      </xdr:nvSpPr>
      <xdr:spPr>
        <a:xfrm>
          <a:off x="16357600" y="1451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166370</xdr:rowOff>
    </xdr:from>
    <xdr:to>
      <xdr:col>81</xdr:col>
      <xdr:colOff>101600</xdr:colOff>
      <xdr:row>85</xdr:row>
      <xdr:rowOff>96520</xdr:rowOff>
    </xdr:to>
    <xdr:sp macro="" textlink="">
      <xdr:nvSpPr>
        <xdr:cNvPr id="731" name="楕円 730"/>
        <xdr:cNvSpPr/>
      </xdr:nvSpPr>
      <xdr:spPr>
        <a:xfrm>
          <a:off x="1543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45720</xdr:rowOff>
    </xdr:from>
    <xdr:to>
      <xdr:col>85</xdr:col>
      <xdr:colOff>127000</xdr:colOff>
      <xdr:row>85</xdr:row>
      <xdr:rowOff>80011</xdr:rowOff>
    </xdr:to>
    <xdr:cxnSp macro="">
      <xdr:nvCxnSpPr>
        <xdr:cNvPr id="732" name="直線コネクタ 731"/>
        <xdr:cNvCxnSpPr/>
      </xdr:nvCxnSpPr>
      <xdr:spPr>
        <a:xfrm>
          <a:off x="15481300" y="14618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126364</xdr:rowOff>
    </xdr:from>
    <xdr:to>
      <xdr:col>76</xdr:col>
      <xdr:colOff>165100</xdr:colOff>
      <xdr:row>85</xdr:row>
      <xdr:rowOff>56514</xdr:rowOff>
    </xdr:to>
    <xdr:sp macro="" textlink="">
      <xdr:nvSpPr>
        <xdr:cNvPr id="733" name="楕円 732"/>
        <xdr:cNvSpPr/>
      </xdr:nvSpPr>
      <xdr:spPr>
        <a:xfrm>
          <a:off x="14541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5714</xdr:rowOff>
    </xdr:from>
    <xdr:to>
      <xdr:col>81</xdr:col>
      <xdr:colOff>50800</xdr:colOff>
      <xdr:row>85</xdr:row>
      <xdr:rowOff>45720</xdr:rowOff>
    </xdr:to>
    <xdr:cxnSp macro="">
      <xdr:nvCxnSpPr>
        <xdr:cNvPr id="734" name="直線コネクタ 733"/>
        <xdr:cNvCxnSpPr/>
      </xdr:nvCxnSpPr>
      <xdr:spPr>
        <a:xfrm>
          <a:off x="14592300" y="14578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88264</xdr:rowOff>
    </xdr:from>
    <xdr:to>
      <xdr:col>72</xdr:col>
      <xdr:colOff>38100</xdr:colOff>
      <xdr:row>85</xdr:row>
      <xdr:rowOff>18414</xdr:rowOff>
    </xdr:to>
    <xdr:sp macro="" textlink="">
      <xdr:nvSpPr>
        <xdr:cNvPr id="735" name="楕円 734"/>
        <xdr:cNvSpPr/>
      </xdr:nvSpPr>
      <xdr:spPr>
        <a:xfrm>
          <a:off x="13652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139064</xdr:rowOff>
    </xdr:from>
    <xdr:to>
      <xdr:col>76</xdr:col>
      <xdr:colOff>114300</xdr:colOff>
      <xdr:row>85</xdr:row>
      <xdr:rowOff>5714</xdr:rowOff>
    </xdr:to>
    <xdr:cxnSp macro="">
      <xdr:nvCxnSpPr>
        <xdr:cNvPr id="736" name="直線コネクタ 735"/>
        <xdr:cNvCxnSpPr/>
      </xdr:nvCxnSpPr>
      <xdr:spPr>
        <a:xfrm>
          <a:off x="13703300" y="14540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7" name="n_1aveValue【消防施設】&#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38" name="n_2aveValue【消防施設】&#10;有形固定資産減価償却率"/>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39" name="n_3aveValue【消防施設】&#10;有形固定資産減価償却率"/>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40" name="n_4aveValue【消防施設】&#10;有形固定資産減価償却率"/>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87647</xdr:rowOff>
    </xdr:from>
    <xdr:ext cx="405111" cy="259045"/>
    <xdr:sp macro="" textlink="">
      <xdr:nvSpPr>
        <xdr:cNvPr id="741" name="n_1mainValue【消防施設】&#10;有形固定資産減価償却率"/>
        <xdr:cNvSpPr txBox="1"/>
      </xdr:nvSpPr>
      <xdr:spPr>
        <a:xfrm>
          <a:off x="15266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47641</xdr:rowOff>
    </xdr:from>
    <xdr:ext cx="405111" cy="259045"/>
    <xdr:sp macro="" textlink="">
      <xdr:nvSpPr>
        <xdr:cNvPr id="742" name="n_2mainValue【消防施設】&#10;有形固定資産減価償却率"/>
        <xdr:cNvSpPr txBox="1"/>
      </xdr:nvSpPr>
      <xdr:spPr>
        <a:xfrm>
          <a:off x="14389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9541</xdr:rowOff>
    </xdr:from>
    <xdr:ext cx="405111" cy="259045"/>
    <xdr:sp macro="" textlink="">
      <xdr:nvSpPr>
        <xdr:cNvPr id="743" name="n_3mainValue【消防施設】&#10;有形固定資産減価償却率"/>
        <xdr:cNvSpPr txBox="1"/>
      </xdr:nvSpPr>
      <xdr:spPr>
        <a:xfrm>
          <a:off x="13500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5" name="直線コネクタ 764"/>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6"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7" name="直線コネクタ 766"/>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68"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69" name="直線コネクタ 768"/>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70"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71" name="フローチャート: 判断 770"/>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72" name="フローチャート: 判断 771"/>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3" name="フローチャート: 判断 772"/>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4" name="フローチャート: 判断 773"/>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75" name="フローチャート: 判断 774"/>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81" name="楕円 780"/>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71390</xdr:rowOff>
    </xdr:from>
    <xdr:ext cx="469744" cy="259045"/>
    <xdr:sp macro="" textlink="">
      <xdr:nvSpPr>
        <xdr:cNvPr id="782" name="【消防施設】&#10;一人当たり面積該当値テキスト"/>
        <xdr:cNvSpPr txBox="1"/>
      </xdr:nvSpPr>
      <xdr:spPr>
        <a:xfrm>
          <a:off x="22199600" y="1447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83" name="楕円 782"/>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40387</xdr:rowOff>
    </xdr:to>
    <xdr:cxnSp macro="">
      <xdr:nvCxnSpPr>
        <xdr:cNvPr id="784" name="直線コネクタ 783"/>
        <xdr:cNvCxnSpPr/>
      </xdr:nvCxnSpPr>
      <xdr:spPr>
        <a:xfrm flipV="1">
          <a:off x="21323300" y="1460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785" name="楕円 784"/>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786" name="直線コネクタ 785"/>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787" name="楕円 786"/>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40387</xdr:rowOff>
    </xdr:to>
    <xdr:cxnSp macro="">
      <xdr:nvCxnSpPr>
        <xdr:cNvPr id="788" name="直線コネクタ 787"/>
        <xdr:cNvCxnSpPr/>
      </xdr:nvCxnSpPr>
      <xdr:spPr>
        <a:xfrm>
          <a:off x="19545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89"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90"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91"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92"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793"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794"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795"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21" name="直線コネクタ 820"/>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22"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3" name="直線コネクタ 822"/>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4"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5" name="直線コネクタ 824"/>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26"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7" name="フローチャート: 判断 826"/>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28" name="フローチャート: 判断 827"/>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29" name="フローチャート: 判断 828"/>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30" name="フローチャート: 判断 829"/>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31" name="フローチャート: 判断 830"/>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37" name="楕円 836"/>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38"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39" name="楕円 838"/>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100693</xdr:rowOff>
    </xdr:to>
    <xdr:cxnSp macro="">
      <xdr:nvCxnSpPr>
        <xdr:cNvPr id="840" name="直線コネクタ 839"/>
        <xdr:cNvCxnSpPr/>
      </xdr:nvCxnSpPr>
      <xdr:spPr>
        <a:xfrm>
          <a:off x="15481300" y="180588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841" name="楕円 840"/>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90895</xdr:rowOff>
    </xdr:to>
    <xdr:cxnSp macro="">
      <xdr:nvCxnSpPr>
        <xdr:cNvPr id="842" name="直線コネクタ 841"/>
        <xdr:cNvCxnSpPr/>
      </xdr:nvCxnSpPr>
      <xdr:spPr>
        <a:xfrm flipV="1">
          <a:off x="14592300" y="1805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49893</xdr:rowOff>
    </xdr:from>
    <xdr:to>
      <xdr:col>72</xdr:col>
      <xdr:colOff>38100</xdr:colOff>
      <xdr:row>106</xdr:row>
      <xdr:rowOff>151493</xdr:rowOff>
    </xdr:to>
    <xdr:sp macro="" textlink="">
      <xdr:nvSpPr>
        <xdr:cNvPr id="843" name="楕円 842"/>
        <xdr:cNvSpPr/>
      </xdr:nvSpPr>
      <xdr:spPr>
        <a:xfrm>
          <a:off x="1365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106</xdr:row>
      <xdr:rowOff>100693</xdr:rowOff>
    </xdr:to>
    <xdr:cxnSp macro="">
      <xdr:nvCxnSpPr>
        <xdr:cNvPr id="844" name="直線コネクタ 843"/>
        <xdr:cNvCxnSpPr/>
      </xdr:nvCxnSpPr>
      <xdr:spPr>
        <a:xfrm flipV="1">
          <a:off x="13703300" y="18093145"/>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845" name="n_1aveValue【庁舎】&#10;有形固定資産減価償却率"/>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46"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7"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48" name="n_4ave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849"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132822</xdr:rowOff>
    </xdr:from>
    <xdr:ext cx="405111" cy="259045"/>
    <xdr:sp macro="" textlink="">
      <xdr:nvSpPr>
        <xdr:cNvPr id="850" name="n_2mainValue【庁舎】&#10;有形固定資産減価償却率"/>
        <xdr:cNvSpPr txBox="1"/>
      </xdr:nvSpPr>
      <xdr:spPr>
        <a:xfrm>
          <a:off x="14389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142620</xdr:rowOff>
    </xdr:from>
    <xdr:ext cx="405111" cy="259045"/>
    <xdr:sp macro="" textlink="">
      <xdr:nvSpPr>
        <xdr:cNvPr id="851" name="n_3mainValue【庁舎】&#10;有形固定資産減価償却率"/>
        <xdr:cNvSpPr txBox="1"/>
      </xdr:nvSpPr>
      <xdr:spPr>
        <a:xfrm>
          <a:off x="13500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5" name="直線コネクタ 874"/>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6"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7" name="直線コネクタ 876"/>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78"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79" name="直線コネクタ 878"/>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880"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81" name="フローチャート: 判断 880"/>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82" name="フローチャート: 判断 881"/>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3" name="フローチャート: 判断 882"/>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4" name="フローチャート: 判断 883"/>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85" name="フローチャート: 判断 884"/>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91" name="楕円 890"/>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92"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93" name="楕円 89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894" name="直線コネクタ 893"/>
        <xdr:cNvCxnSpPr/>
      </xdr:nvCxnSpPr>
      <xdr:spPr>
        <a:xfrm>
          <a:off x="21323300" y="1822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xdr:rowOff>
    </xdr:from>
    <xdr:to>
      <xdr:col>107</xdr:col>
      <xdr:colOff>101600</xdr:colOff>
      <xdr:row>106</xdr:row>
      <xdr:rowOff>107950</xdr:rowOff>
    </xdr:to>
    <xdr:sp macro="" textlink="">
      <xdr:nvSpPr>
        <xdr:cNvPr id="895" name="楕円 894"/>
        <xdr:cNvSpPr/>
      </xdr:nvSpPr>
      <xdr:spPr>
        <a:xfrm>
          <a:off x="2038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57150</xdr:rowOff>
    </xdr:to>
    <xdr:cxnSp macro="">
      <xdr:nvCxnSpPr>
        <xdr:cNvPr id="896" name="直線コネクタ 895"/>
        <xdr:cNvCxnSpPr/>
      </xdr:nvCxnSpPr>
      <xdr:spPr>
        <a:xfrm flipV="1">
          <a:off x="20434300" y="1822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97" name="楕円 896"/>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57150</xdr:rowOff>
    </xdr:from>
    <xdr:to>
      <xdr:col>107</xdr:col>
      <xdr:colOff>50800</xdr:colOff>
      <xdr:row>106</xdr:row>
      <xdr:rowOff>99061</xdr:rowOff>
    </xdr:to>
    <xdr:cxnSp macro="">
      <xdr:nvCxnSpPr>
        <xdr:cNvPr id="898" name="直線コネクタ 897"/>
        <xdr:cNvCxnSpPr/>
      </xdr:nvCxnSpPr>
      <xdr:spPr>
        <a:xfrm flipV="1">
          <a:off x="19545300" y="1823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899" name="n_1ave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00"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901" name="n_3aveValue【庁舎】&#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902"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03"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99077</xdr:rowOff>
    </xdr:from>
    <xdr:ext cx="469744" cy="259045"/>
    <xdr:sp macro="" textlink="">
      <xdr:nvSpPr>
        <xdr:cNvPr id="904" name="n_2mainValue【庁舎】&#10;一人当たり面積"/>
        <xdr:cNvSpPr txBox="1"/>
      </xdr:nvSpPr>
      <xdr:spPr>
        <a:xfrm>
          <a:off x="20199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05"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類似団体平均と比較して有形固定資産減価償却率が特に高くなっているのは，消防施設及び市民会館となっている。消防施設については，令和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年度の供用開始を目指し消防本部</a:t>
          </a:r>
          <a:r>
            <a:rPr kumimoji="1" lang="ja-JP" altLang="en-US" sz="1100">
              <a:solidFill>
                <a:schemeClr val="dk1"/>
              </a:solidFill>
              <a:effectLst/>
              <a:latin typeface="+mn-lt"/>
              <a:ea typeface="+mn-ea"/>
              <a:cs typeface="+mn-cs"/>
            </a:rPr>
            <a:t>及び笹野消防署</a:t>
          </a:r>
          <a:r>
            <a:rPr kumimoji="1" lang="ja-JP" altLang="ja-JP" sz="1100">
              <a:solidFill>
                <a:schemeClr val="dk1"/>
              </a:solidFill>
              <a:effectLst/>
              <a:latin typeface="+mn-lt"/>
              <a:ea typeface="+mn-ea"/>
              <a:cs typeface="+mn-cs"/>
            </a:rPr>
            <a:t>新庁舎</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基本計画</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策定した</a:t>
          </a:r>
          <a:r>
            <a:rPr kumimoji="1" lang="ja-JP" altLang="ja-JP" sz="1100">
              <a:solidFill>
                <a:schemeClr val="dk1"/>
              </a:solidFill>
              <a:effectLst/>
              <a:latin typeface="+mn-lt"/>
              <a:ea typeface="+mn-ea"/>
              <a:cs typeface="+mn-cs"/>
            </a:rPr>
            <a:t>ところである。市民会館については，耐用年数に近づいているが，補修工事等の計画的な執行により安定的な運営を行っている。</a:t>
          </a:r>
          <a:r>
            <a:rPr kumimoji="1" lang="ja-JP" altLang="en-US" sz="1100">
              <a:solidFill>
                <a:schemeClr val="dk1"/>
              </a:solidFill>
              <a:effectLst/>
              <a:latin typeface="+mn-lt"/>
              <a:ea typeface="+mn-ea"/>
              <a:cs typeface="+mn-cs"/>
            </a:rPr>
            <a:t>また，当市は市民会館，保健センター等，複数の公共施設が同年代に建設され耐用年数の半分を経過する時期に入っているため，施設の長寿命化を推進していく必要がある。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一人当たりの面積については，類似団体平均と比較し乖離の幅が大きいのは体育館・プール及び庁舎である。体育館・プールについては，市内に複数の体育館及び市民プールを有していること</a:t>
          </a:r>
          <a:r>
            <a:rPr kumimoji="1" lang="ja-JP" altLang="ja-JP" sz="1100" baseline="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平均を上回っているものとみられるため，今後施設の適正配置や長寿命化に向けた検討を進めていく。庁舎については，当市は類似団体よりも市域が狭く，本庁舎以外に有する施設が支所１箇所のみであることから，類似団体平均を下回っているものとみられる。</a:t>
          </a:r>
          <a:r>
            <a:rPr kumimoji="1" lang="ja-JP" altLang="en-US"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年度に那珂湊図書館の増築を行ったことから，類似団体平均を上回ることとなった。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前年度と指数に変化はなく，過去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年間をみても常に類似団体平均を上回る状況である。３ヶ年平均では</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を維持しているものの，単年度でみると前年度の</a:t>
          </a:r>
          <a:r>
            <a:rPr kumimoji="1" lang="en-US" altLang="ja-JP" sz="1300">
              <a:latin typeface="ＭＳ Ｐゴシック" panose="020B0600070205080204" pitchFamily="50" charset="-128"/>
              <a:ea typeface="ＭＳ Ｐゴシック" panose="020B0600070205080204" pitchFamily="50" charset="-128"/>
            </a:rPr>
            <a:t>0.969</a:t>
          </a:r>
          <a:r>
            <a:rPr kumimoji="1" lang="ja-JP" altLang="en-US" sz="1300">
              <a:latin typeface="ＭＳ Ｐゴシック" panose="020B0600070205080204" pitchFamily="50" charset="-128"/>
              <a:ea typeface="ＭＳ Ｐゴシック" panose="020B0600070205080204" pitchFamily="50" charset="-128"/>
            </a:rPr>
            <a:t>に対しマイナス</a:t>
          </a:r>
          <a:r>
            <a:rPr kumimoji="1" lang="en-US" altLang="ja-JP" sz="1300">
              <a:latin typeface="ＭＳ Ｐゴシック" panose="020B0600070205080204" pitchFamily="50" charset="-128"/>
              <a:ea typeface="ＭＳ Ｐゴシック" panose="020B0600070205080204" pitchFamily="50" charset="-128"/>
            </a:rPr>
            <a:t>0.008</a:t>
          </a:r>
          <a:r>
            <a:rPr kumimoji="1" lang="ja-JP" altLang="en-US" sz="1300">
              <a:latin typeface="ＭＳ Ｐゴシック" panose="020B0600070205080204" pitchFamily="50" charset="-128"/>
              <a:ea typeface="ＭＳ Ｐゴシック" panose="020B0600070205080204" pitchFamily="50" charset="-128"/>
            </a:rPr>
            <a:t>となる</a:t>
          </a:r>
          <a:r>
            <a:rPr kumimoji="1" lang="en-US" altLang="ja-JP" sz="1300">
              <a:latin typeface="ＭＳ Ｐゴシック" panose="020B0600070205080204" pitchFamily="50" charset="-128"/>
              <a:ea typeface="ＭＳ Ｐゴシック" panose="020B0600070205080204" pitchFamily="50" charset="-128"/>
            </a:rPr>
            <a:t>0.961</a:t>
          </a:r>
          <a:r>
            <a:rPr kumimoji="1" lang="ja-JP" altLang="en-US" sz="1300">
              <a:latin typeface="ＭＳ Ｐゴシック" panose="020B0600070205080204" pitchFamily="50" charset="-128"/>
              <a:ea typeface="ＭＳ Ｐゴシック" panose="020B0600070205080204" pitchFamily="50" charset="-128"/>
            </a:rPr>
            <a:t>となっている。これは，社会福祉費等の上昇が影響していると考えられる。今後も社会保障関連経費の伸びが見込まれることから，税収等の歳入確保に努める。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4" name="直線コネクタ 73"/>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58057</xdr:rowOff>
    </xdr:to>
    <xdr:cxnSp macro="">
      <xdr:nvCxnSpPr>
        <xdr:cNvPr id="80" name="直線コネクタ 79"/>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なった。地方税及び地方交付税等の増収により経常一般財源が増となった一方，一般財源による公営企業等への繰出金が増となったことによる上昇とみられる。令和２年度より会計年度任用職員制度が導入されることにより，人件費の増加が見込まれることから，さらなる財政硬直化が懸念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125306</xdr:rowOff>
    </xdr:from>
    <xdr:to>
      <xdr:col>23</xdr:col>
      <xdr:colOff>133350</xdr:colOff>
      <xdr:row>65</xdr:row>
      <xdr:rowOff>157480</xdr:rowOff>
    </xdr:to>
    <xdr:cxnSp macro="">
      <xdr:nvCxnSpPr>
        <xdr:cNvPr id="134" name="直線コネクタ 133"/>
        <xdr:cNvCxnSpPr/>
      </xdr:nvCxnSpPr>
      <xdr:spPr>
        <a:xfrm>
          <a:off x="4114800" y="112695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65</xdr:row>
      <xdr:rowOff>125306</xdr:rowOff>
    </xdr:to>
    <xdr:cxnSp macro="">
      <xdr:nvCxnSpPr>
        <xdr:cNvPr id="137" name="直線コネクタ 136"/>
        <xdr:cNvCxnSpPr/>
      </xdr:nvCxnSpPr>
      <xdr:spPr>
        <a:xfrm>
          <a:off x="3225800" y="10795000"/>
          <a:ext cx="8890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119804</xdr:rowOff>
    </xdr:to>
    <xdr:cxnSp macro="">
      <xdr:nvCxnSpPr>
        <xdr:cNvPr id="140" name="直線コネクタ 139"/>
        <xdr:cNvCxnSpPr/>
      </xdr:nvCxnSpPr>
      <xdr:spPr>
        <a:xfrm flipV="1">
          <a:off x="2336800" y="1079500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64</xdr:row>
      <xdr:rowOff>119804</xdr:rowOff>
    </xdr:to>
    <xdr:cxnSp macro="">
      <xdr:nvCxnSpPr>
        <xdr:cNvPr id="143" name="直線コネクタ 142"/>
        <xdr:cNvCxnSpPr/>
      </xdr:nvCxnSpPr>
      <xdr:spPr>
        <a:xfrm>
          <a:off x="1447800" y="10786956"/>
          <a:ext cx="8890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3" name="楕円 152"/>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4" name="財政構造の弾力性該当値テキスト"/>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5" name="楕円 154"/>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6" name="テキスト ボックス 155"/>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7" name="楕円 156"/>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8" name="テキスト ボックス 157"/>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60" name="テキスト ボックス 159"/>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1" name="楕円 160"/>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2" name="テキスト ボックス 161"/>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推移しているものの，上昇が続いている。体育館や文化会館等の公共施設への指定管理制度の導入，消防，廃棄物処理等の広域化などコスト削減を図ってきたが，施設の老朽化による維持補修費の増加がこれを上回る状況とみられる。公共施設総合管理計画に基づき計画的な補修を行うほか，一時的な物件費上昇の要因とはなるが，老朽化した施設解体等も行い公共施設の適正管理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140709</xdr:rowOff>
    </xdr:from>
    <xdr:to>
      <xdr:col>23</xdr:col>
      <xdr:colOff>133350</xdr:colOff>
      <xdr:row>81</xdr:row>
      <xdr:rowOff>22827</xdr:rowOff>
    </xdr:to>
    <xdr:cxnSp macro="">
      <xdr:nvCxnSpPr>
        <xdr:cNvPr id="197" name="直線コネクタ 196"/>
        <xdr:cNvCxnSpPr/>
      </xdr:nvCxnSpPr>
      <xdr:spPr>
        <a:xfrm>
          <a:off x="4114800" y="13856709"/>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84305</xdr:rowOff>
    </xdr:from>
    <xdr:to>
      <xdr:col>19</xdr:col>
      <xdr:colOff>133350</xdr:colOff>
      <xdr:row>80</xdr:row>
      <xdr:rowOff>140709</xdr:rowOff>
    </xdr:to>
    <xdr:cxnSp macro="">
      <xdr:nvCxnSpPr>
        <xdr:cNvPr id="200" name="直線コネクタ 199"/>
        <xdr:cNvCxnSpPr/>
      </xdr:nvCxnSpPr>
      <xdr:spPr>
        <a:xfrm>
          <a:off x="3225800" y="13800305"/>
          <a:ext cx="889000" cy="5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34697</xdr:rowOff>
    </xdr:from>
    <xdr:to>
      <xdr:col>15</xdr:col>
      <xdr:colOff>82550</xdr:colOff>
      <xdr:row>80</xdr:row>
      <xdr:rowOff>84305</xdr:rowOff>
    </xdr:to>
    <xdr:cxnSp macro="">
      <xdr:nvCxnSpPr>
        <xdr:cNvPr id="203" name="直線コネクタ 202"/>
        <xdr:cNvCxnSpPr/>
      </xdr:nvCxnSpPr>
      <xdr:spPr>
        <a:xfrm>
          <a:off x="2336800" y="13750697"/>
          <a:ext cx="889000" cy="4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34697</xdr:rowOff>
    </xdr:from>
    <xdr:to>
      <xdr:col>11</xdr:col>
      <xdr:colOff>31750</xdr:colOff>
      <xdr:row>80</xdr:row>
      <xdr:rowOff>38236</xdr:rowOff>
    </xdr:to>
    <xdr:cxnSp macro="">
      <xdr:nvCxnSpPr>
        <xdr:cNvPr id="206" name="直線コネクタ 205"/>
        <xdr:cNvCxnSpPr/>
      </xdr:nvCxnSpPr>
      <xdr:spPr>
        <a:xfrm flipV="1">
          <a:off x="1447800" y="13750697"/>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143477</xdr:rowOff>
    </xdr:from>
    <xdr:to>
      <xdr:col>23</xdr:col>
      <xdr:colOff>184150</xdr:colOff>
      <xdr:row>81</xdr:row>
      <xdr:rowOff>73627</xdr:rowOff>
    </xdr:to>
    <xdr:sp macro="" textlink="">
      <xdr:nvSpPr>
        <xdr:cNvPr id="216" name="楕円 215"/>
        <xdr:cNvSpPr/>
      </xdr:nvSpPr>
      <xdr:spPr>
        <a:xfrm>
          <a:off x="4902200" y="138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64754</xdr:rowOff>
    </xdr:from>
    <xdr:ext cx="762000" cy="259045"/>
    <xdr:sp macro="" textlink="">
      <xdr:nvSpPr>
        <xdr:cNvPr id="217" name="人件費・物件費等の状況該当値テキスト"/>
        <xdr:cNvSpPr txBox="1"/>
      </xdr:nvSpPr>
      <xdr:spPr>
        <a:xfrm>
          <a:off x="5041900" y="1378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89909</xdr:rowOff>
    </xdr:from>
    <xdr:to>
      <xdr:col>19</xdr:col>
      <xdr:colOff>184150</xdr:colOff>
      <xdr:row>81</xdr:row>
      <xdr:rowOff>20059</xdr:rowOff>
    </xdr:to>
    <xdr:sp macro="" textlink="">
      <xdr:nvSpPr>
        <xdr:cNvPr id="218" name="楕円 217"/>
        <xdr:cNvSpPr/>
      </xdr:nvSpPr>
      <xdr:spPr>
        <a:xfrm>
          <a:off x="4064000" y="138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30236</xdr:rowOff>
    </xdr:from>
    <xdr:ext cx="736600" cy="259045"/>
    <xdr:sp macro="" textlink="">
      <xdr:nvSpPr>
        <xdr:cNvPr id="219" name="テキスト ボックス 218"/>
        <xdr:cNvSpPr txBox="1"/>
      </xdr:nvSpPr>
      <xdr:spPr>
        <a:xfrm>
          <a:off x="3733800" y="1357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33505</xdr:rowOff>
    </xdr:from>
    <xdr:to>
      <xdr:col>15</xdr:col>
      <xdr:colOff>133350</xdr:colOff>
      <xdr:row>80</xdr:row>
      <xdr:rowOff>135105</xdr:rowOff>
    </xdr:to>
    <xdr:sp macro="" textlink="">
      <xdr:nvSpPr>
        <xdr:cNvPr id="220" name="楕円 219"/>
        <xdr:cNvSpPr/>
      </xdr:nvSpPr>
      <xdr:spPr>
        <a:xfrm>
          <a:off x="3175000" y="137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145282</xdr:rowOff>
    </xdr:from>
    <xdr:ext cx="762000" cy="259045"/>
    <xdr:sp macro="" textlink="">
      <xdr:nvSpPr>
        <xdr:cNvPr id="221" name="テキスト ボックス 220"/>
        <xdr:cNvSpPr txBox="1"/>
      </xdr:nvSpPr>
      <xdr:spPr>
        <a:xfrm>
          <a:off x="2844800" y="1351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155347</xdr:rowOff>
    </xdr:from>
    <xdr:to>
      <xdr:col>11</xdr:col>
      <xdr:colOff>82550</xdr:colOff>
      <xdr:row>80</xdr:row>
      <xdr:rowOff>85497</xdr:rowOff>
    </xdr:to>
    <xdr:sp macro="" textlink="">
      <xdr:nvSpPr>
        <xdr:cNvPr id="222" name="楕円 221"/>
        <xdr:cNvSpPr/>
      </xdr:nvSpPr>
      <xdr:spPr>
        <a:xfrm>
          <a:off x="2286000" y="136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95674</xdr:rowOff>
    </xdr:from>
    <xdr:ext cx="762000" cy="259045"/>
    <xdr:sp macro="" textlink="">
      <xdr:nvSpPr>
        <xdr:cNvPr id="223" name="テキスト ボックス 222"/>
        <xdr:cNvSpPr txBox="1"/>
      </xdr:nvSpPr>
      <xdr:spPr>
        <a:xfrm>
          <a:off x="1955800" y="1346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158886</xdr:rowOff>
    </xdr:from>
    <xdr:to>
      <xdr:col>7</xdr:col>
      <xdr:colOff>31750</xdr:colOff>
      <xdr:row>80</xdr:row>
      <xdr:rowOff>89036</xdr:rowOff>
    </xdr:to>
    <xdr:sp macro="" textlink="">
      <xdr:nvSpPr>
        <xdr:cNvPr id="224" name="楕円 223"/>
        <xdr:cNvSpPr/>
      </xdr:nvSpPr>
      <xdr:spPr>
        <a:xfrm>
          <a:off x="1397000" y="137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99213</xdr:rowOff>
    </xdr:from>
    <xdr:ext cx="762000" cy="259045"/>
    <xdr:sp macro="" textlink="">
      <xdr:nvSpPr>
        <xdr:cNvPr id="225" name="テキスト ボックス 224"/>
        <xdr:cNvSpPr txBox="1"/>
      </xdr:nvSpPr>
      <xdr:spPr>
        <a:xfrm>
          <a:off x="1066800" y="134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職員の若年化及び初任層の在級期間が国や他市町村と比較して長期であることにより，類似団体及び全国市の平均を下回っている状況である。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今後も，市の財政状況並びに国・他市町村の状況等を踏まえ，引き続き給与の適正化に努めていく。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113241</xdr:rowOff>
    </xdr:to>
    <xdr:cxnSp macro="">
      <xdr:nvCxnSpPr>
        <xdr:cNvPr id="259" name="直線コネクタ 258"/>
        <xdr:cNvCxnSpPr/>
      </xdr:nvCxnSpPr>
      <xdr:spPr>
        <a:xfrm>
          <a:off x="16179800" y="142631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32809</xdr:rowOff>
    </xdr:from>
    <xdr:to>
      <xdr:col>77</xdr:col>
      <xdr:colOff>44450</xdr:colOff>
      <xdr:row>83</xdr:row>
      <xdr:rowOff>133350</xdr:rowOff>
    </xdr:to>
    <xdr:cxnSp macro="">
      <xdr:nvCxnSpPr>
        <xdr:cNvPr id="262" name="直線コネクタ 261"/>
        <xdr:cNvCxnSpPr/>
      </xdr:nvCxnSpPr>
      <xdr:spPr>
        <a:xfrm flipV="1">
          <a:off x="15290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65" name="直線コネクタ 264"/>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153459</xdr:rowOff>
    </xdr:to>
    <xdr:cxnSp macro="">
      <xdr:nvCxnSpPr>
        <xdr:cNvPr id="268" name="直線コネクタ 267"/>
        <xdr:cNvCxnSpPr/>
      </xdr:nvCxnSpPr>
      <xdr:spPr>
        <a:xfrm flipV="1">
          <a:off x="13512800" y="143234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70" name="テキスト ボックス 26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72" name="テキスト ボックス 271"/>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8" name="楕円 277"/>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9"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80" name="楕円 279"/>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1" name="テキスト ボックス 280"/>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4" name="楕円 283"/>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5" name="テキスト ボックス 28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6" name="楕円 285"/>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7" name="テキスト ボックス 286"/>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内で最低水準となっている主たる要因としては，消防業務及び可燃性廃棄物の中間処理に関する業務をひたちなか・東海広域事務組合が担っており当該部門の職員数が計上されていないことに加え，公立保育所及び公立幼稚園の職員数が類似団体内平均を下回っていることが挙げられる。これまで本市では事務の共同処理や民間委託，民間事業者との適切な役割分担のもとでの公立保育所及び公立幼稚園の再編に努めており，こうした取り組みが成果として表れているものと認識している。</a:t>
          </a:r>
        </a:p>
        <a:p>
          <a:r>
            <a:rPr kumimoji="1" lang="ja-JP" altLang="en-US" sz="1050">
              <a:latin typeface="ＭＳ Ｐゴシック" panose="020B0600070205080204" pitchFamily="50" charset="-128"/>
              <a:ea typeface="ＭＳ Ｐゴシック" panose="020B0600070205080204" pitchFamily="50" charset="-128"/>
            </a:rPr>
            <a:t>しかし，複雑化・多様化する行政ニーズに対応し，市民サービスを低下されることなく将来にわたって提供し続けることのできる組織体制を維持するためには，必要な人員は確保していかなければならないと考えていることから，年齢構成の平準化を図りながら継続的な採用を続け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65617</xdr:rowOff>
    </xdr:from>
    <xdr:to>
      <xdr:col>81</xdr:col>
      <xdr:colOff>44450</xdr:colOff>
      <xdr:row>67</xdr:row>
      <xdr:rowOff>31750</xdr:rowOff>
    </xdr:to>
    <xdr:cxnSp macro="">
      <xdr:nvCxnSpPr>
        <xdr:cNvPr id="317" name="直線コネクタ 316"/>
        <xdr:cNvCxnSpPr/>
      </xdr:nvCxnSpPr>
      <xdr:spPr>
        <a:xfrm flipV="1">
          <a:off x="17018000" y="1035261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18"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19" name="直線コネクタ 318"/>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151994</xdr:rowOff>
    </xdr:from>
    <xdr:ext cx="762000" cy="259045"/>
    <xdr:sp macro="" textlink="">
      <xdr:nvSpPr>
        <xdr:cNvPr id="320" name="定員管理の状況最大値テキスト"/>
        <xdr:cNvSpPr txBox="1"/>
      </xdr:nvSpPr>
      <xdr:spPr>
        <a:xfrm>
          <a:off x="17106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65617</xdr:rowOff>
    </xdr:from>
    <xdr:to>
      <xdr:col>81</xdr:col>
      <xdr:colOff>133350</xdr:colOff>
      <xdr:row>60</xdr:row>
      <xdr:rowOff>65617</xdr:rowOff>
    </xdr:to>
    <xdr:cxnSp macro="">
      <xdr:nvCxnSpPr>
        <xdr:cNvPr id="321" name="直線コネクタ 320"/>
        <xdr:cNvCxnSpPr/>
      </xdr:nvCxnSpPr>
      <xdr:spPr>
        <a:xfrm>
          <a:off x="16929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65617</xdr:rowOff>
    </xdr:to>
    <xdr:cxnSp macro="">
      <xdr:nvCxnSpPr>
        <xdr:cNvPr id="322" name="直線コネクタ 321"/>
        <xdr:cNvCxnSpPr/>
      </xdr:nvCxnSpPr>
      <xdr:spPr>
        <a:xfrm>
          <a:off x="16179800" y="1030033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33037</xdr:rowOff>
    </xdr:from>
    <xdr:ext cx="762000" cy="259045"/>
    <xdr:sp macro="" textlink="">
      <xdr:nvSpPr>
        <xdr:cNvPr id="323" name="定員管理の状況平均値テキスト"/>
        <xdr:cNvSpPr txBox="1"/>
      </xdr:nvSpPr>
      <xdr:spPr>
        <a:xfrm>
          <a:off x="17106900" y="1100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60960</xdr:rowOff>
    </xdr:from>
    <xdr:to>
      <xdr:col>81</xdr:col>
      <xdr:colOff>95250</xdr:colOff>
      <xdr:row>64</xdr:row>
      <xdr:rowOff>162560</xdr:rowOff>
    </xdr:to>
    <xdr:sp macro="" textlink="">
      <xdr:nvSpPr>
        <xdr:cNvPr id="324" name="フローチャート: 判断 323"/>
        <xdr:cNvSpPr/>
      </xdr:nvSpPr>
      <xdr:spPr>
        <a:xfrm>
          <a:off x="169672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60</xdr:row>
      <xdr:rowOff>13335</xdr:rowOff>
    </xdr:to>
    <xdr:cxnSp macro="">
      <xdr:nvCxnSpPr>
        <xdr:cNvPr id="325" name="直線コネクタ 324"/>
        <xdr:cNvCxnSpPr/>
      </xdr:nvCxnSpPr>
      <xdr:spPr>
        <a:xfrm>
          <a:off x="15290800" y="1024805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20744</xdr:rowOff>
    </xdr:from>
    <xdr:to>
      <xdr:col>77</xdr:col>
      <xdr:colOff>95250</xdr:colOff>
      <xdr:row>64</xdr:row>
      <xdr:rowOff>122344</xdr:rowOff>
    </xdr:to>
    <xdr:sp macro="" textlink="">
      <xdr:nvSpPr>
        <xdr:cNvPr id="326" name="フローチャート: 判断 325"/>
        <xdr:cNvSpPr/>
      </xdr:nvSpPr>
      <xdr:spPr>
        <a:xfrm>
          <a:off x="16129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107121</xdr:rowOff>
    </xdr:from>
    <xdr:ext cx="736600" cy="259045"/>
    <xdr:sp macro="" textlink="">
      <xdr:nvSpPr>
        <xdr:cNvPr id="327" name="テキスト ボックス 326"/>
        <xdr:cNvSpPr txBox="1"/>
      </xdr:nvSpPr>
      <xdr:spPr>
        <a:xfrm>
          <a:off x="15798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132504</xdr:rowOff>
    </xdr:to>
    <xdr:cxnSp macro="">
      <xdr:nvCxnSpPr>
        <xdr:cNvPr id="328" name="直線コネクタ 327"/>
        <xdr:cNvCxnSpPr/>
      </xdr:nvCxnSpPr>
      <xdr:spPr>
        <a:xfrm>
          <a:off x="14401800" y="102279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8679</xdr:rowOff>
    </xdr:from>
    <xdr:to>
      <xdr:col>73</xdr:col>
      <xdr:colOff>44450</xdr:colOff>
      <xdr:row>64</xdr:row>
      <xdr:rowOff>110279</xdr:rowOff>
    </xdr:to>
    <xdr:sp macro="" textlink="">
      <xdr:nvSpPr>
        <xdr:cNvPr id="329" name="フローチャート: 判断 328"/>
        <xdr:cNvSpPr/>
      </xdr:nvSpPr>
      <xdr:spPr>
        <a:xfrm>
          <a:off x="15240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95056</xdr:rowOff>
    </xdr:from>
    <xdr:ext cx="762000" cy="259045"/>
    <xdr:sp macro="" textlink="">
      <xdr:nvSpPr>
        <xdr:cNvPr id="330" name="テキスト ボックス 329"/>
        <xdr:cNvSpPr txBox="1"/>
      </xdr:nvSpPr>
      <xdr:spPr>
        <a:xfrm>
          <a:off x="14909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56092</xdr:rowOff>
    </xdr:from>
    <xdr:to>
      <xdr:col>68</xdr:col>
      <xdr:colOff>152400</xdr:colOff>
      <xdr:row>59</xdr:row>
      <xdr:rowOff>112395</xdr:rowOff>
    </xdr:to>
    <xdr:cxnSp macro="">
      <xdr:nvCxnSpPr>
        <xdr:cNvPr id="331" name="直線コネクタ 330"/>
        <xdr:cNvCxnSpPr/>
      </xdr:nvCxnSpPr>
      <xdr:spPr>
        <a:xfrm>
          <a:off x="13512800" y="101716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2" name="フローチャート: 判断 331"/>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3" name="テキスト ボックス 332"/>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34" name="フローチャート: 判断 333"/>
        <xdr:cNvSpPr/>
      </xdr:nvSpPr>
      <xdr:spPr>
        <a:xfrm>
          <a:off x="13462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35" name="テキスト ボックス 334"/>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41" name="楕円 340"/>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107544</xdr:rowOff>
    </xdr:from>
    <xdr:ext cx="762000" cy="259045"/>
    <xdr:sp macro="" textlink="">
      <xdr:nvSpPr>
        <xdr:cNvPr id="342" name="定員管理の状況該当値テキスト"/>
        <xdr:cNvSpPr txBox="1"/>
      </xdr:nvSpPr>
      <xdr:spPr>
        <a:xfrm>
          <a:off x="17106900" y="1022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3" name="楕円 342"/>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4" name="テキスト ボックス 343"/>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5" name="楕円 344"/>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6" name="テキスト ボックス 345"/>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7" name="楕円 346"/>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8" name="テキスト ボックス 347"/>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5292</xdr:rowOff>
    </xdr:from>
    <xdr:to>
      <xdr:col>64</xdr:col>
      <xdr:colOff>152400</xdr:colOff>
      <xdr:row>59</xdr:row>
      <xdr:rowOff>106892</xdr:rowOff>
    </xdr:to>
    <xdr:sp macro="" textlink="">
      <xdr:nvSpPr>
        <xdr:cNvPr id="349" name="楕円 348"/>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117069</xdr:rowOff>
    </xdr:from>
    <xdr:ext cx="762000" cy="259045"/>
    <xdr:sp macro="" textlink="">
      <xdr:nvSpPr>
        <xdr:cNvPr id="350" name="テキスト ボックス 349"/>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地方債の償還に充てたと認められる繰入金及び平成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年度発行の臨時財政対策債の償還開始による元利償還金の増により，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船窪土地整理組合から承継した債務の償還が完了したものの，大型事業の実施による借入やひたちなか・東海広域事務組合による施設整備への費用負担等が見込まれている。今後整備を予定している事業については，規模の見直し，整備時期の調整等により後年度負担の軽減，平準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8" name="直線コネクタ 377"/>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81"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2" name="直線コネクタ 381"/>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154094</xdr:rowOff>
    </xdr:to>
    <xdr:cxnSp macro="">
      <xdr:nvCxnSpPr>
        <xdr:cNvPr id="383" name="直線コネクタ 382"/>
        <xdr:cNvCxnSpPr/>
      </xdr:nvCxnSpPr>
      <xdr:spPr>
        <a:xfrm>
          <a:off x="16179800" y="73308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5" name="フローチャート: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129963</xdr:rowOff>
    </xdr:to>
    <xdr:cxnSp macro="">
      <xdr:nvCxnSpPr>
        <xdr:cNvPr id="386" name="直線コネクタ 385"/>
        <xdr:cNvCxnSpPr/>
      </xdr:nvCxnSpPr>
      <xdr:spPr>
        <a:xfrm>
          <a:off x="15290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7" name="フローチャート: 判断 386"/>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8" name="テキスト ボックス 387"/>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89" name="直線コネクタ 388"/>
        <xdr:cNvCxnSpPr/>
      </xdr:nvCxnSpPr>
      <xdr:spPr>
        <a:xfrm>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90" name="フローチャート: 判断 389"/>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91" name="テキスト ボックス 390"/>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97790</xdr:rowOff>
    </xdr:to>
    <xdr:cxnSp macro="">
      <xdr:nvCxnSpPr>
        <xdr:cNvPr id="392" name="直線コネクタ 391"/>
        <xdr:cNvCxnSpPr/>
      </xdr:nvCxnSpPr>
      <xdr:spPr>
        <a:xfrm>
          <a:off x="13512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4" name="テキスト ボックス 393"/>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5" name="フローチャート: 判断 394"/>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6" name="テキスト ボックス 395"/>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4" name="楕円 403"/>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5" name="テキスト ボックス 404"/>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6" name="楕円 405"/>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7" name="テキスト ボックス 40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0" name="楕円 409"/>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1" name="テキスト ボックス 410"/>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類似団体平均を上回る状況であり，特に前年度との比較ではプラス</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ポイントの大幅な上昇となった。これは将来負担額において統合校建設事業等の学校施設整備により地方債の借入額が償還額を上回ったこと及び充当可能財源額において，財政調整基金等を取り崩したことによるものである。今後も大型事業が控えていることから，地方債の償還額を借入額が上回る見通しであり，比率の上昇が見込まれることから，事業実施時期等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40" name="直線コネクタ 439"/>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41"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2" name="直線コネクタ 441"/>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32851</xdr:rowOff>
    </xdr:from>
    <xdr:to>
      <xdr:col>81</xdr:col>
      <xdr:colOff>44450</xdr:colOff>
      <xdr:row>17</xdr:row>
      <xdr:rowOff>113961</xdr:rowOff>
    </xdr:to>
    <xdr:cxnSp macro="">
      <xdr:nvCxnSpPr>
        <xdr:cNvPr id="445" name="直線コネクタ 444"/>
        <xdr:cNvCxnSpPr/>
      </xdr:nvCxnSpPr>
      <xdr:spPr>
        <a:xfrm>
          <a:off x="16179800" y="2776051"/>
          <a:ext cx="838200" cy="2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6" name="将来負担の状況平均値テキスト"/>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7" name="フローチャート: 判断 446"/>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5503</xdr:rowOff>
    </xdr:from>
    <xdr:to>
      <xdr:col>77</xdr:col>
      <xdr:colOff>44450</xdr:colOff>
      <xdr:row>16</xdr:row>
      <xdr:rowOff>32851</xdr:rowOff>
    </xdr:to>
    <xdr:cxnSp macro="">
      <xdr:nvCxnSpPr>
        <xdr:cNvPr id="448" name="直線コネクタ 447"/>
        <xdr:cNvCxnSpPr/>
      </xdr:nvCxnSpPr>
      <xdr:spPr>
        <a:xfrm>
          <a:off x="15290800" y="274870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9" name="フローチャート: 判断 448"/>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50" name="テキスト ボックス 449"/>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16</xdr:row>
      <xdr:rowOff>5503</xdr:rowOff>
    </xdr:to>
    <xdr:cxnSp macro="">
      <xdr:nvCxnSpPr>
        <xdr:cNvPr id="451" name="直線コネクタ 450"/>
        <xdr:cNvCxnSpPr/>
      </xdr:nvCxnSpPr>
      <xdr:spPr>
        <a:xfrm>
          <a:off x="14401800" y="256370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2" name="フローチャート: 判断 451"/>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53" name="テキスト ボックス 452"/>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14</xdr:row>
      <xdr:rowOff>163407</xdr:rowOff>
    </xdr:to>
    <xdr:cxnSp macro="">
      <xdr:nvCxnSpPr>
        <xdr:cNvPr id="454" name="直線コネクタ 453"/>
        <xdr:cNvCxnSpPr/>
      </xdr:nvCxnSpPr>
      <xdr:spPr>
        <a:xfrm>
          <a:off x="13512800" y="253233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5" name="フローチャート: 判断 454"/>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56" name="テキスト ボックス 455"/>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7" name="フローチャート: 判断 456"/>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8" name="テキスト ボックス 457"/>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63161</xdr:rowOff>
    </xdr:from>
    <xdr:to>
      <xdr:col>81</xdr:col>
      <xdr:colOff>95250</xdr:colOff>
      <xdr:row>17</xdr:row>
      <xdr:rowOff>164761</xdr:rowOff>
    </xdr:to>
    <xdr:sp macro="" textlink="">
      <xdr:nvSpPr>
        <xdr:cNvPr id="464" name="楕円 463"/>
        <xdr:cNvSpPr/>
      </xdr:nvSpPr>
      <xdr:spPr>
        <a:xfrm>
          <a:off x="169672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35238</xdr:rowOff>
    </xdr:from>
    <xdr:ext cx="762000" cy="259045"/>
    <xdr:sp macro="" textlink="">
      <xdr:nvSpPr>
        <xdr:cNvPr id="465" name="将来負担の状況該当値テキスト"/>
        <xdr:cNvSpPr txBox="1"/>
      </xdr:nvSpPr>
      <xdr:spPr>
        <a:xfrm>
          <a:off x="17106900" y="29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153501</xdr:rowOff>
    </xdr:from>
    <xdr:to>
      <xdr:col>77</xdr:col>
      <xdr:colOff>95250</xdr:colOff>
      <xdr:row>16</xdr:row>
      <xdr:rowOff>83651</xdr:rowOff>
    </xdr:to>
    <xdr:sp macro="" textlink="">
      <xdr:nvSpPr>
        <xdr:cNvPr id="466" name="楕円 465"/>
        <xdr:cNvSpPr/>
      </xdr:nvSpPr>
      <xdr:spPr>
        <a:xfrm>
          <a:off x="16129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68428</xdr:rowOff>
    </xdr:from>
    <xdr:ext cx="736600" cy="259045"/>
    <xdr:sp macro="" textlink="">
      <xdr:nvSpPr>
        <xdr:cNvPr id="467" name="テキスト ボックス 466"/>
        <xdr:cNvSpPr txBox="1"/>
      </xdr:nvSpPr>
      <xdr:spPr>
        <a:xfrm>
          <a:off x="15798800" y="281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126153</xdr:rowOff>
    </xdr:from>
    <xdr:to>
      <xdr:col>73</xdr:col>
      <xdr:colOff>44450</xdr:colOff>
      <xdr:row>16</xdr:row>
      <xdr:rowOff>56303</xdr:rowOff>
    </xdr:to>
    <xdr:sp macro="" textlink="">
      <xdr:nvSpPr>
        <xdr:cNvPr id="468" name="楕円 467"/>
        <xdr:cNvSpPr/>
      </xdr:nvSpPr>
      <xdr:spPr>
        <a:xfrm>
          <a:off x="15240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41080</xdr:rowOff>
    </xdr:from>
    <xdr:ext cx="762000" cy="259045"/>
    <xdr:sp macro="" textlink="">
      <xdr:nvSpPr>
        <xdr:cNvPr id="469" name="テキスト ボックス 468"/>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112607</xdr:rowOff>
    </xdr:from>
    <xdr:to>
      <xdr:col>68</xdr:col>
      <xdr:colOff>203200</xdr:colOff>
      <xdr:row>15</xdr:row>
      <xdr:rowOff>42757</xdr:rowOff>
    </xdr:to>
    <xdr:sp macro="" textlink="">
      <xdr:nvSpPr>
        <xdr:cNvPr id="470" name="楕円 469"/>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52934</xdr:rowOff>
    </xdr:from>
    <xdr:ext cx="762000" cy="259045"/>
    <xdr:sp macro="" textlink="">
      <xdr:nvSpPr>
        <xdr:cNvPr id="471" name="テキスト ボックス 470"/>
        <xdr:cNvSpPr txBox="1"/>
      </xdr:nvSpPr>
      <xdr:spPr>
        <a:xfrm>
          <a:off x="14020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72" name="楕円 471"/>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167615</xdr:rowOff>
    </xdr:from>
    <xdr:ext cx="762000" cy="259045"/>
    <xdr:sp macro="" textlink="">
      <xdr:nvSpPr>
        <xdr:cNvPr id="473" name="テキスト ボックス 472"/>
        <xdr:cNvSpPr txBox="1"/>
      </xdr:nvSpPr>
      <xdr:spPr>
        <a:xfrm>
          <a:off x="13131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職員給の増があるものの，経常一般財源の増により比率は横ばいとなった。今後は会計年度任用職員制度の導入により人件費の増が見込まれるため職員及び非常勤職員の適正配置を推進する。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6350</xdr:rowOff>
    </xdr:from>
    <xdr:to>
      <xdr:col>24</xdr:col>
      <xdr:colOff>25400</xdr:colOff>
      <xdr:row>35</xdr:row>
      <xdr:rowOff>6350</xdr:rowOff>
    </xdr:to>
    <xdr:cxnSp macro="">
      <xdr:nvCxnSpPr>
        <xdr:cNvPr id="66" name="直線コネクタ 65"/>
        <xdr:cNvCxnSpPr/>
      </xdr:nvCxnSpPr>
      <xdr:spPr>
        <a:xfrm>
          <a:off x="3987800" y="60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35</xdr:row>
      <xdr:rowOff>6350</xdr:rowOff>
    </xdr:to>
    <xdr:cxnSp macro="">
      <xdr:nvCxnSpPr>
        <xdr:cNvPr id="69" name="直線コネクタ 68"/>
        <xdr:cNvCxnSpPr/>
      </xdr:nvCxnSpPr>
      <xdr:spPr>
        <a:xfrm>
          <a:off x="3098800" y="5854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34</xdr:row>
      <xdr:rowOff>127000</xdr:rowOff>
    </xdr:to>
    <xdr:cxnSp macro="">
      <xdr:nvCxnSpPr>
        <xdr:cNvPr id="72" name="直線コネクタ 71"/>
        <xdr:cNvCxnSpPr/>
      </xdr:nvCxnSpPr>
      <xdr:spPr>
        <a:xfrm flipV="1">
          <a:off x="2209800" y="5854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127000</xdr:rowOff>
    </xdr:to>
    <xdr:cxnSp macro="">
      <xdr:nvCxnSpPr>
        <xdr:cNvPr id="75" name="直線コネクタ 74"/>
        <xdr:cNvCxnSpPr/>
      </xdr:nvCxnSpPr>
      <xdr:spPr>
        <a:xfrm>
          <a:off x="1320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85" name="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146050</xdr:rowOff>
    </xdr:from>
    <xdr:to>
      <xdr:col>15</xdr:col>
      <xdr:colOff>149225</xdr:colOff>
      <xdr:row>34</xdr:row>
      <xdr:rowOff>76200</xdr:rowOff>
    </xdr:to>
    <xdr:sp macro="" textlink="">
      <xdr:nvSpPr>
        <xdr:cNvPr id="89" name="楕円 88"/>
        <xdr:cNvSpPr/>
      </xdr:nvSpPr>
      <xdr:spPr>
        <a:xfrm>
          <a:off x="304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86377</xdr:rowOff>
    </xdr:from>
    <xdr:ext cx="762000" cy="259045"/>
    <xdr:sp macro="" textlink="">
      <xdr:nvSpPr>
        <xdr:cNvPr id="90" name="テキスト ボックス 89"/>
        <xdr:cNvSpPr txBox="1"/>
      </xdr:nvSpPr>
      <xdr:spPr>
        <a:xfrm>
          <a:off x="2717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類似団体平均と比較し低い水準にある。廃棄物処理施設を一部事務組合にて運営していることが一因とみられる。前年度と比較すると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ポイント下回るものの，近年，警備や清掃業務等の委託料単価に上昇がみられることから，比率の上昇が見込まれる。施設管理等の費用は抑制が難しいが，仕様の見直し等に努める。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165100</xdr:rowOff>
    </xdr:from>
    <xdr:to>
      <xdr:col>82</xdr:col>
      <xdr:colOff>107950</xdr:colOff>
      <xdr:row>16</xdr:row>
      <xdr:rowOff>31750</xdr:rowOff>
    </xdr:to>
    <xdr:cxnSp macro="">
      <xdr:nvCxnSpPr>
        <xdr:cNvPr id="127" name="直線コネクタ 126"/>
        <xdr:cNvCxnSpPr/>
      </xdr:nvCxnSpPr>
      <xdr:spPr>
        <a:xfrm flipV="1">
          <a:off x="15671800" y="2736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16</xdr:row>
      <xdr:rowOff>31750</xdr:rowOff>
    </xdr:to>
    <xdr:cxnSp macro="">
      <xdr:nvCxnSpPr>
        <xdr:cNvPr id="130" name="直線コネクタ 129"/>
        <xdr:cNvCxnSpPr/>
      </xdr:nvCxnSpPr>
      <xdr:spPr>
        <a:xfrm>
          <a:off x="14782800" y="2565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31750</xdr:rowOff>
    </xdr:to>
    <xdr:cxnSp macro="">
      <xdr:nvCxnSpPr>
        <xdr:cNvPr id="133" name="直線コネクタ 132"/>
        <xdr:cNvCxnSpPr/>
      </xdr:nvCxnSpPr>
      <xdr:spPr>
        <a:xfrm flipV="1">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31750</xdr:rowOff>
    </xdr:to>
    <xdr:cxnSp macro="">
      <xdr:nvCxnSpPr>
        <xdr:cNvPr id="136" name="直線コネクタ 135"/>
        <xdr:cNvCxnSpPr/>
      </xdr:nvCxnSpPr>
      <xdr:spPr>
        <a:xfrm>
          <a:off x="13004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6" name="楕円 145"/>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7" name="物件費該当値テキスト"/>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152400</xdr:rowOff>
    </xdr:from>
    <xdr:to>
      <xdr:col>78</xdr:col>
      <xdr:colOff>120650</xdr:colOff>
      <xdr:row>16</xdr:row>
      <xdr:rowOff>82550</xdr:rowOff>
    </xdr:to>
    <xdr:sp macro="" textlink="">
      <xdr:nvSpPr>
        <xdr:cNvPr id="148" name="楕円 147"/>
        <xdr:cNvSpPr/>
      </xdr:nvSpPr>
      <xdr:spPr>
        <a:xfrm>
          <a:off x="15621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92727</xdr:rowOff>
    </xdr:from>
    <xdr:ext cx="736600" cy="259045"/>
    <xdr:sp macro="" textlink="">
      <xdr:nvSpPr>
        <xdr:cNvPr id="149" name="テキスト ボックス 148"/>
        <xdr:cNvSpPr txBox="1"/>
      </xdr:nvSpPr>
      <xdr:spPr>
        <a:xfrm>
          <a:off x="15290800" y="249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障害福祉サービス費や施設型給付費を始め経費全体で上昇がみられたものの，特定財源を伴うものが多く比率としては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小幅な上昇に留まった。しかし，各種福祉施策の充実により，国県の負担はあるものの市の財政負担もあわせて増となっている。類似団体平均と比較しても高い水準であることから，財政負担の軽減を図ること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78015</xdr:rowOff>
    </xdr:to>
    <xdr:cxnSp macro="">
      <xdr:nvCxnSpPr>
        <xdr:cNvPr id="190" name="直線コネクタ 189"/>
        <xdr:cNvCxnSpPr/>
      </xdr:nvCxnSpPr>
      <xdr:spPr>
        <a:xfrm>
          <a:off x="3987800" y="10332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60</xdr:row>
      <xdr:rowOff>45357</xdr:rowOff>
    </xdr:to>
    <xdr:cxnSp macro="">
      <xdr:nvCxnSpPr>
        <xdr:cNvPr id="193" name="直線コネクタ 192"/>
        <xdr:cNvCxnSpPr/>
      </xdr:nvCxnSpPr>
      <xdr:spPr>
        <a:xfrm>
          <a:off x="3098800" y="9744528"/>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6" name="直線コネクタ 195"/>
        <xdr:cNvCxnSpPr/>
      </xdr:nvCxnSpPr>
      <xdr:spPr>
        <a:xfrm flipV="1">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8" name="テキスト ボックス 19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57</xdr:row>
      <xdr:rowOff>37193</xdr:rowOff>
    </xdr:to>
    <xdr:cxnSp macro="">
      <xdr:nvCxnSpPr>
        <xdr:cNvPr id="199" name="直線コネクタ 198"/>
        <xdr:cNvCxnSpPr/>
      </xdr:nvCxnSpPr>
      <xdr:spPr>
        <a:xfrm>
          <a:off x="1320800" y="94832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3" name="テキスト ボックス 202"/>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09" name="楕円 208"/>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170742</xdr:rowOff>
    </xdr:from>
    <xdr:ext cx="762000" cy="259045"/>
    <xdr:sp macro="" textlink="">
      <xdr:nvSpPr>
        <xdr:cNvPr id="210"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1" name="楕円 210"/>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2" name="テキスト ボックス 211"/>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4" name="テキスト ボックス 213"/>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平均との差も大きくなった。要因としては，下水道事業において公営企業法の一部適用企業への移行を控え，繰出金が増加したことが挙げられる。繰出金については，国民健康保険事業の広域化や令和３年度に控える介護保険料改定による影響についても見極めていく必要がある。また，繰出金の抑制のため，保険税率の見直しや予防・保健事業への取組み強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61</xdr:row>
      <xdr:rowOff>115570</xdr:rowOff>
    </xdr:to>
    <xdr:cxnSp macro="">
      <xdr:nvCxnSpPr>
        <xdr:cNvPr id="249" name="直線コネクタ 248"/>
        <xdr:cNvCxnSpPr/>
      </xdr:nvCxnSpPr>
      <xdr:spPr>
        <a:xfrm>
          <a:off x="15671800" y="10436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0"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43180</xdr:rowOff>
    </xdr:from>
    <xdr:to>
      <xdr:col>78</xdr:col>
      <xdr:colOff>69850</xdr:colOff>
      <xdr:row>60</xdr:row>
      <xdr:rowOff>149860</xdr:rowOff>
    </xdr:to>
    <xdr:cxnSp macro="">
      <xdr:nvCxnSpPr>
        <xdr:cNvPr id="252" name="直線コネクタ 251"/>
        <xdr:cNvCxnSpPr/>
      </xdr:nvCxnSpPr>
      <xdr:spPr>
        <a:xfrm>
          <a:off x="14782800" y="1033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4" name="テキスト ボックス 253"/>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61</xdr:row>
      <xdr:rowOff>8890</xdr:rowOff>
    </xdr:to>
    <xdr:cxnSp macro="">
      <xdr:nvCxnSpPr>
        <xdr:cNvPr id="255" name="直線コネクタ 254"/>
        <xdr:cNvCxnSpPr/>
      </xdr:nvCxnSpPr>
      <xdr:spPr>
        <a:xfrm flipV="1">
          <a:off x="13893800" y="1033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7" name="テキスト ボックス 256"/>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61</xdr:row>
      <xdr:rowOff>8890</xdr:rowOff>
    </xdr:to>
    <xdr:cxnSp macro="">
      <xdr:nvCxnSpPr>
        <xdr:cNvPr id="258" name="直線コネクタ 257"/>
        <xdr:cNvCxnSpPr/>
      </xdr:nvCxnSpPr>
      <xdr:spPr>
        <a:xfrm>
          <a:off x="13004800" y="1034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60" name="テキスト ボックス 259"/>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2" name="テキスト ボックス 261"/>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64770</xdr:rowOff>
    </xdr:from>
    <xdr:to>
      <xdr:col>82</xdr:col>
      <xdr:colOff>158750</xdr:colOff>
      <xdr:row>61</xdr:row>
      <xdr:rowOff>166370</xdr:rowOff>
    </xdr:to>
    <xdr:sp macro="" textlink="">
      <xdr:nvSpPr>
        <xdr:cNvPr id="268" name="楕円 267"/>
        <xdr:cNvSpPr/>
      </xdr:nvSpPr>
      <xdr:spPr>
        <a:xfrm>
          <a:off x="16459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144797</xdr:rowOff>
    </xdr:from>
    <xdr:ext cx="762000" cy="259045"/>
    <xdr:sp macro="" textlink="">
      <xdr:nvSpPr>
        <xdr:cNvPr id="269" name="その他該当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0" name="楕円 269"/>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71" name="テキスト ボックス 270"/>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2" name="楕円 271"/>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3" name="テキスト ボックス 272"/>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129540</xdr:rowOff>
    </xdr:from>
    <xdr:to>
      <xdr:col>69</xdr:col>
      <xdr:colOff>142875</xdr:colOff>
      <xdr:row>61</xdr:row>
      <xdr:rowOff>59690</xdr:rowOff>
    </xdr:to>
    <xdr:sp macro="" textlink="">
      <xdr:nvSpPr>
        <xdr:cNvPr id="274" name="楕円 273"/>
        <xdr:cNvSpPr/>
      </xdr:nvSpPr>
      <xdr:spPr>
        <a:xfrm>
          <a:off x="13843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44467</xdr:rowOff>
    </xdr:from>
    <xdr:ext cx="762000" cy="259045"/>
    <xdr:sp macro="" textlink="">
      <xdr:nvSpPr>
        <xdr:cNvPr id="275" name="テキスト ボックス 274"/>
        <xdr:cNvSpPr txBox="1"/>
      </xdr:nvSpPr>
      <xdr:spPr>
        <a:xfrm>
          <a:off x="13512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6" name="楕円 275"/>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7" name="テキスト ボックス 276"/>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水準にあるが，これは一部事務組合にて広域的に運営している事務が複数あり，直営であれば人件費や物件費，維持補修費等に計上される費用が補助費として計上されていることによるものである。今後，消防施設整備等で一部事務組合への経費負担が増加する見込みであるため，各種補助金等について効果や公益性等の観点から適宜見直し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61685</xdr:rowOff>
    </xdr:to>
    <xdr:cxnSp macro="">
      <xdr:nvCxnSpPr>
        <xdr:cNvPr id="312" name="直線コネクタ 311"/>
        <xdr:cNvCxnSpPr/>
      </xdr:nvCxnSpPr>
      <xdr:spPr>
        <a:xfrm>
          <a:off x="15671800" y="6565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50800</xdr:rowOff>
    </xdr:to>
    <xdr:cxnSp macro="">
      <xdr:nvCxnSpPr>
        <xdr:cNvPr id="315" name="直線コネクタ 314"/>
        <xdr:cNvCxnSpPr/>
      </xdr:nvCxnSpPr>
      <xdr:spPr>
        <a:xfrm>
          <a:off x="14782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7" name="テキスト ボックス 31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137885</xdr:rowOff>
    </xdr:to>
    <xdr:cxnSp macro="">
      <xdr:nvCxnSpPr>
        <xdr:cNvPr id="318" name="直線コネクタ 317"/>
        <xdr:cNvCxnSpPr/>
      </xdr:nvCxnSpPr>
      <xdr:spPr>
        <a:xfrm flipV="1">
          <a:off x="13893800" y="656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137885</xdr:rowOff>
    </xdr:to>
    <xdr:cxnSp macro="">
      <xdr:nvCxnSpPr>
        <xdr:cNvPr id="321" name="直線コネクタ 320"/>
        <xdr:cNvCxnSpPr/>
      </xdr:nvCxnSpPr>
      <xdr:spPr>
        <a:xfrm>
          <a:off x="13004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1" name="楕円 330"/>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2"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3" name="楕円 332"/>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4" name="テキスト ボックス 333"/>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5" name="楕円 334"/>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36" name="テキスト ボックス 335"/>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37" name="楕円 336"/>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38" name="テキスト ボックス 337"/>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32657</xdr:rowOff>
    </xdr:from>
    <xdr:to>
      <xdr:col>65</xdr:col>
      <xdr:colOff>53975</xdr:colOff>
      <xdr:row>38</xdr:row>
      <xdr:rowOff>134257</xdr:rowOff>
    </xdr:to>
    <xdr:sp macro="" textlink="">
      <xdr:nvSpPr>
        <xdr:cNvPr id="339" name="楕円 338"/>
        <xdr:cNvSpPr/>
      </xdr:nvSpPr>
      <xdr:spPr>
        <a:xfrm>
          <a:off x="12954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119034</xdr:rowOff>
    </xdr:from>
    <xdr:ext cx="762000" cy="259045"/>
    <xdr:sp macro="" textlink="">
      <xdr:nvSpPr>
        <xdr:cNvPr id="340" name="テキスト ボックス 339"/>
        <xdr:cNvSpPr txBox="1"/>
      </xdr:nvSpPr>
      <xdr:spPr>
        <a:xfrm>
          <a:off x="12623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前年度より償還金は増加しているものの，充当可能な特定財源が増になったうえ，経常一般財源の増もあり比率としては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当該年度の元金償還の範囲内で市債を発行する方針であるが，今後も統合校建設事業，佐和駅東西自由通路整備事業などの大型事業が続くことから，地方債残高の削減が難しい状況になりつつ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119380</xdr:rowOff>
    </xdr:to>
    <xdr:cxnSp macro="">
      <xdr:nvCxnSpPr>
        <xdr:cNvPr id="373" name="直線コネクタ 372"/>
        <xdr:cNvCxnSpPr/>
      </xdr:nvCxnSpPr>
      <xdr:spPr>
        <a:xfrm flipV="1">
          <a:off x="3987800" y="1345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119380</xdr:rowOff>
    </xdr:to>
    <xdr:cxnSp macro="">
      <xdr:nvCxnSpPr>
        <xdr:cNvPr id="376" name="直線コネクタ 375"/>
        <xdr:cNvCxnSpPr/>
      </xdr:nvCxnSpPr>
      <xdr:spPr>
        <a:xfrm>
          <a:off x="3098800" y="134086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8" name="テキスト ボックス 377"/>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96520</xdr:rowOff>
    </xdr:to>
    <xdr:cxnSp macro="">
      <xdr:nvCxnSpPr>
        <xdr:cNvPr id="379" name="直線コネクタ 378"/>
        <xdr:cNvCxnSpPr/>
      </xdr:nvCxnSpPr>
      <xdr:spPr>
        <a:xfrm flipV="1">
          <a:off x="2209800" y="134086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81" name="テキスト ボックス 380"/>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96520</xdr:rowOff>
    </xdr:to>
    <xdr:cxnSp macro="">
      <xdr:nvCxnSpPr>
        <xdr:cNvPr id="382" name="直線コネクタ 381"/>
        <xdr:cNvCxnSpPr/>
      </xdr:nvCxnSpPr>
      <xdr:spPr>
        <a:xfrm>
          <a:off x="1320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4" name="テキスト ボックス 383"/>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6" name="テキスト ボックス 38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2" name="楕円 39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3"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4" name="楕円 393"/>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5" name="テキスト ボックス 394"/>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6" name="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7" name="テキスト ボックス 39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8" name="楕円 397"/>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9" name="テキスト ボックス 398"/>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0" name="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ポイント上昇し，類似団体平均も</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ポイント上回っている。人件費や物件費，補助費等，扶助費は前年度との比較において横ばいもしくは小幅な変動に留まっていることから，その他に含まれる公営企業への繰出金が影響しているとみられる。下水道事業への負担のほか，国民健康保険事業の広域化やコロナ禍の医療・介護への影響等，特に医療福祉関連の事業については経費の増減が不透明となっており，先を見通すのは困難な状況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140715</xdr:rowOff>
    </xdr:to>
    <xdr:cxnSp macro="">
      <xdr:nvCxnSpPr>
        <xdr:cNvPr id="432" name="直線コネクタ 431"/>
        <xdr:cNvCxnSpPr/>
      </xdr:nvCxnSpPr>
      <xdr:spPr>
        <a:xfrm>
          <a:off x="15671800" y="137744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3" name="公債費以外平均値テキスト"/>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80</xdr:row>
      <xdr:rowOff>58420</xdr:rowOff>
    </xdr:to>
    <xdr:cxnSp macro="">
      <xdr:nvCxnSpPr>
        <xdr:cNvPr id="435" name="直線コネクタ 434"/>
        <xdr:cNvCxnSpPr/>
      </xdr:nvCxnSpPr>
      <xdr:spPr>
        <a:xfrm>
          <a:off x="14782800" y="13335508"/>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7" name="テキスト ボックス 436"/>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79</xdr:row>
      <xdr:rowOff>56135</xdr:rowOff>
    </xdr:to>
    <xdr:cxnSp macro="">
      <xdr:nvCxnSpPr>
        <xdr:cNvPr id="438" name="直線コネクタ 437"/>
        <xdr:cNvCxnSpPr/>
      </xdr:nvCxnSpPr>
      <xdr:spPr>
        <a:xfrm flipV="1">
          <a:off x="13893800" y="13335508"/>
          <a:ext cx="889000" cy="2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0" name="テキスト ボックス 439"/>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79</xdr:row>
      <xdr:rowOff>56135</xdr:rowOff>
    </xdr:to>
    <xdr:cxnSp macro="">
      <xdr:nvCxnSpPr>
        <xdr:cNvPr id="441" name="直線コネクタ 440"/>
        <xdr:cNvCxnSpPr/>
      </xdr:nvCxnSpPr>
      <xdr:spPr>
        <a:xfrm>
          <a:off x="13004800" y="13280644"/>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5" name="テキスト ボックス 444"/>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89915</xdr:rowOff>
    </xdr:from>
    <xdr:to>
      <xdr:col>82</xdr:col>
      <xdr:colOff>158750</xdr:colOff>
      <xdr:row>81</xdr:row>
      <xdr:rowOff>20065</xdr:rowOff>
    </xdr:to>
    <xdr:sp macro="" textlink="">
      <xdr:nvSpPr>
        <xdr:cNvPr id="451" name="楕円 450"/>
        <xdr:cNvSpPr/>
      </xdr:nvSpPr>
      <xdr:spPr>
        <a:xfrm>
          <a:off x="16459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61992</xdr:rowOff>
    </xdr:from>
    <xdr:ext cx="762000" cy="259045"/>
    <xdr:sp macro="" textlink="">
      <xdr:nvSpPr>
        <xdr:cNvPr id="452" name="公債費以外該当値テキスト"/>
        <xdr:cNvSpPr txBox="1"/>
      </xdr:nvSpPr>
      <xdr:spPr>
        <a:xfrm>
          <a:off x="165989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3" name="楕円 452"/>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4" name="テキスト ボックス 453"/>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5" name="楕円 454"/>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56" name="テキスト ボックス 45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7" name="楕円 456"/>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8" name="テキスト ボックス 457"/>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9" name="楕円 45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60" name="テキスト ボックス 459"/>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35499</xdr:rowOff>
    </xdr:from>
    <xdr:to>
      <xdr:col>29</xdr:col>
      <xdr:colOff>127000</xdr:colOff>
      <xdr:row>18</xdr:row>
      <xdr:rowOff>161823</xdr:rowOff>
    </xdr:to>
    <xdr:cxnSp macro="">
      <xdr:nvCxnSpPr>
        <xdr:cNvPr id="48" name="直線コネクタ 47"/>
        <xdr:cNvCxnSpPr/>
      </xdr:nvCxnSpPr>
      <xdr:spPr bwMode="auto">
        <a:xfrm flipV="1">
          <a:off x="5003800" y="3169224"/>
          <a:ext cx="647700" cy="12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161823</xdr:rowOff>
    </xdr:from>
    <xdr:to>
      <xdr:col>26</xdr:col>
      <xdr:colOff>50800</xdr:colOff>
      <xdr:row>19</xdr:row>
      <xdr:rowOff>100010</xdr:rowOff>
    </xdr:to>
    <xdr:cxnSp macro="">
      <xdr:nvCxnSpPr>
        <xdr:cNvPr id="51" name="直線コネクタ 50"/>
        <xdr:cNvCxnSpPr/>
      </xdr:nvCxnSpPr>
      <xdr:spPr bwMode="auto">
        <a:xfrm flipV="1">
          <a:off x="4305300" y="3295548"/>
          <a:ext cx="6985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100010</xdr:rowOff>
    </xdr:from>
    <xdr:to>
      <xdr:col>22</xdr:col>
      <xdr:colOff>114300</xdr:colOff>
      <xdr:row>20</xdr:row>
      <xdr:rowOff>51455</xdr:rowOff>
    </xdr:to>
    <xdr:cxnSp macro="">
      <xdr:nvCxnSpPr>
        <xdr:cNvPr id="54" name="直線コネクタ 53"/>
        <xdr:cNvCxnSpPr/>
      </xdr:nvCxnSpPr>
      <xdr:spPr bwMode="auto">
        <a:xfrm flipV="1">
          <a:off x="3606800" y="3405185"/>
          <a:ext cx="698500" cy="12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38334</xdr:rowOff>
    </xdr:from>
    <xdr:to>
      <xdr:col>18</xdr:col>
      <xdr:colOff>177800</xdr:colOff>
      <xdr:row>20</xdr:row>
      <xdr:rowOff>51455</xdr:rowOff>
    </xdr:to>
    <xdr:cxnSp macro="">
      <xdr:nvCxnSpPr>
        <xdr:cNvPr id="57" name="直線コネクタ 56"/>
        <xdr:cNvCxnSpPr/>
      </xdr:nvCxnSpPr>
      <xdr:spPr bwMode="auto">
        <a:xfrm>
          <a:off x="2908300" y="3514959"/>
          <a:ext cx="698500" cy="1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104706</xdr:rowOff>
    </xdr:from>
    <xdr:ext cx="762000" cy="259045"/>
    <xdr:sp macro="" textlink="">
      <xdr:nvSpPr>
        <xdr:cNvPr id="61" name="テキスト ボックス 60"/>
        <xdr:cNvSpPr txBox="1"/>
      </xdr:nvSpPr>
      <xdr:spPr>
        <a:xfrm>
          <a:off x="2527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156149</xdr:rowOff>
    </xdr:from>
    <xdr:to>
      <xdr:col>29</xdr:col>
      <xdr:colOff>177800</xdr:colOff>
      <xdr:row>18</xdr:row>
      <xdr:rowOff>86299</xdr:rowOff>
    </xdr:to>
    <xdr:sp macro="" textlink="">
      <xdr:nvSpPr>
        <xdr:cNvPr id="67" name="楕円 66"/>
        <xdr:cNvSpPr/>
      </xdr:nvSpPr>
      <xdr:spPr bwMode="auto">
        <a:xfrm>
          <a:off x="5600700" y="311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64726</xdr:rowOff>
    </xdr:from>
    <xdr:ext cx="762000" cy="259045"/>
    <xdr:sp macro="" textlink="">
      <xdr:nvSpPr>
        <xdr:cNvPr id="68" name="人口1人当たり決算額の推移該当値テキスト130"/>
        <xdr:cNvSpPr txBox="1"/>
      </xdr:nvSpPr>
      <xdr:spPr>
        <a:xfrm>
          <a:off x="5740400" y="302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111023</xdr:rowOff>
    </xdr:from>
    <xdr:to>
      <xdr:col>26</xdr:col>
      <xdr:colOff>101600</xdr:colOff>
      <xdr:row>19</xdr:row>
      <xdr:rowOff>41173</xdr:rowOff>
    </xdr:to>
    <xdr:sp macro="" textlink="">
      <xdr:nvSpPr>
        <xdr:cNvPr id="69" name="楕円 68"/>
        <xdr:cNvSpPr/>
      </xdr:nvSpPr>
      <xdr:spPr bwMode="auto">
        <a:xfrm>
          <a:off x="49530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25950</xdr:rowOff>
    </xdr:from>
    <xdr:ext cx="736600" cy="259045"/>
    <xdr:sp macro="" textlink="">
      <xdr:nvSpPr>
        <xdr:cNvPr id="70" name="テキスト ボックス 69"/>
        <xdr:cNvSpPr txBox="1"/>
      </xdr:nvSpPr>
      <xdr:spPr>
        <a:xfrm>
          <a:off x="4622800" y="333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49210</xdr:rowOff>
    </xdr:from>
    <xdr:to>
      <xdr:col>22</xdr:col>
      <xdr:colOff>165100</xdr:colOff>
      <xdr:row>19</xdr:row>
      <xdr:rowOff>150810</xdr:rowOff>
    </xdr:to>
    <xdr:sp macro="" textlink="">
      <xdr:nvSpPr>
        <xdr:cNvPr id="71" name="楕円 70"/>
        <xdr:cNvSpPr/>
      </xdr:nvSpPr>
      <xdr:spPr bwMode="auto">
        <a:xfrm>
          <a:off x="42545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135587</xdr:rowOff>
    </xdr:from>
    <xdr:ext cx="762000" cy="259045"/>
    <xdr:sp macro="" textlink="">
      <xdr:nvSpPr>
        <xdr:cNvPr id="72" name="テキスト ボックス 71"/>
        <xdr:cNvSpPr txBox="1"/>
      </xdr:nvSpPr>
      <xdr:spPr>
        <a:xfrm>
          <a:off x="3924300" y="34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655</xdr:rowOff>
    </xdr:from>
    <xdr:to>
      <xdr:col>19</xdr:col>
      <xdr:colOff>38100</xdr:colOff>
      <xdr:row>20</xdr:row>
      <xdr:rowOff>102255</xdr:rowOff>
    </xdr:to>
    <xdr:sp macro="" textlink="">
      <xdr:nvSpPr>
        <xdr:cNvPr id="73" name="楕円 72"/>
        <xdr:cNvSpPr/>
      </xdr:nvSpPr>
      <xdr:spPr bwMode="auto">
        <a:xfrm>
          <a:off x="3556000" y="347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87032</xdr:rowOff>
    </xdr:from>
    <xdr:ext cx="762000" cy="259045"/>
    <xdr:sp macro="" textlink="">
      <xdr:nvSpPr>
        <xdr:cNvPr id="74" name="テキスト ボックス 73"/>
        <xdr:cNvSpPr txBox="1"/>
      </xdr:nvSpPr>
      <xdr:spPr>
        <a:xfrm>
          <a:off x="3225800" y="35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158984</xdr:rowOff>
    </xdr:from>
    <xdr:to>
      <xdr:col>15</xdr:col>
      <xdr:colOff>101600</xdr:colOff>
      <xdr:row>20</xdr:row>
      <xdr:rowOff>89134</xdr:rowOff>
    </xdr:to>
    <xdr:sp macro="" textlink="">
      <xdr:nvSpPr>
        <xdr:cNvPr id="75" name="楕円 74"/>
        <xdr:cNvSpPr/>
      </xdr:nvSpPr>
      <xdr:spPr bwMode="auto">
        <a:xfrm>
          <a:off x="2857500" y="346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73911</xdr:rowOff>
    </xdr:from>
    <xdr:ext cx="762000" cy="259045"/>
    <xdr:sp macro="" textlink="">
      <xdr:nvSpPr>
        <xdr:cNvPr id="76" name="テキスト ボックス 75"/>
        <xdr:cNvSpPr txBox="1"/>
      </xdr:nvSpPr>
      <xdr:spPr>
        <a:xfrm>
          <a:off x="2527300" y="35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283476</xdr:rowOff>
    </xdr:from>
    <xdr:to>
      <xdr:col>29</xdr:col>
      <xdr:colOff>127000</xdr:colOff>
      <xdr:row>34</xdr:row>
      <xdr:rowOff>310947</xdr:rowOff>
    </xdr:to>
    <xdr:cxnSp macro="">
      <xdr:nvCxnSpPr>
        <xdr:cNvPr id="109" name="直線コネクタ 108"/>
        <xdr:cNvCxnSpPr/>
      </xdr:nvCxnSpPr>
      <xdr:spPr bwMode="auto">
        <a:xfrm flipV="1">
          <a:off x="5003800" y="6550926"/>
          <a:ext cx="647700" cy="2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131678</xdr:rowOff>
    </xdr:from>
    <xdr:ext cx="762000" cy="259045"/>
    <xdr:sp macro="" textlink="">
      <xdr:nvSpPr>
        <xdr:cNvPr id="110" name="人口1人当たり決算額の推移平均値テキスト445"/>
        <xdr:cNvSpPr txBox="1"/>
      </xdr:nvSpPr>
      <xdr:spPr>
        <a:xfrm>
          <a:off x="5740400" y="674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310947</xdr:rowOff>
    </xdr:from>
    <xdr:to>
      <xdr:col>26</xdr:col>
      <xdr:colOff>50800</xdr:colOff>
      <xdr:row>35</xdr:row>
      <xdr:rowOff>21387</xdr:rowOff>
    </xdr:to>
    <xdr:cxnSp macro="">
      <xdr:nvCxnSpPr>
        <xdr:cNvPr id="112" name="直線コネクタ 111"/>
        <xdr:cNvCxnSpPr/>
      </xdr:nvCxnSpPr>
      <xdr:spPr bwMode="auto">
        <a:xfrm flipV="1">
          <a:off x="4305300" y="6578397"/>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257789</xdr:rowOff>
    </xdr:from>
    <xdr:ext cx="736600" cy="259045"/>
    <xdr:sp macro="" textlink="">
      <xdr:nvSpPr>
        <xdr:cNvPr id="114" name="テキスト ボックス 113"/>
        <xdr:cNvSpPr txBox="1"/>
      </xdr:nvSpPr>
      <xdr:spPr>
        <a:xfrm>
          <a:off x="4622800" y="686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12129</xdr:rowOff>
    </xdr:from>
    <xdr:to>
      <xdr:col>22</xdr:col>
      <xdr:colOff>114300</xdr:colOff>
      <xdr:row>35</xdr:row>
      <xdr:rowOff>21387</xdr:rowOff>
    </xdr:to>
    <xdr:cxnSp macro="">
      <xdr:nvCxnSpPr>
        <xdr:cNvPr id="115" name="直線コネクタ 114"/>
        <xdr:cNvCxnSpPr/>
      </xdr:nvCxnSpPr>
      <xdr:spPr bwMode="auto">
        <a:xfrm>
          <a:off x="3606800" y="6622479"/>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339674</xdr:rowOff>
    </xdr:from>
    <xdr:to>
      <xdr:col>18</xdr:col>
      <xdr:colOff>177800</xdr:colOff>
      <xdr:row>35</xdr:row>
      <xdr:rowOff>12129</xdr:rowOff>
    </xdr:to>
    <xdr:cxnSp macro="">
      <xdr:nvCxnSpPr>
        <xdr:cNvPr id="118" name="直線コネクタ 117"/>
        <xdr:cNvCxnSpPr/>
      </xdr:nvCxnSpPr>
      <xdr:spPr bwMode="auto">
        <a:xfrm>
          <a:off x="2908300" y="6607124"/>
          <a:ext cx="698500" cy="1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196790</xdr:rowOff>
    </xdr:from>
    <xdr:ext cx="762000" cy="259045"/>
    <xdr:sp macro="" textlink="">
      <xdr:nvSpPr>
        <xdr:cNvPr id="120" name="テキスト ボックス 119"/>
        <xdr:cNvSpPr txBox="1"/>
      </xdr:nvSpPr>
      <xdr:spPr>
        <a:xfrm>
          <a:off x="32258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182427</xdr:rowOff>
    </xdr:from>
    <xdr:ext cx="762000" cy="259045"/>
    <xdr:sp macro="" textlink="">
      <xdr:nvSpPr>
        <xdr:cNvPr id="122" name="テキスト ボックス 121"/>
        <xdr:cNvSpPr txBox="1"/>
      </xdr:nvSpPr>
      <xdr:spPr>
        <a:xfrm>
          <a:off x="25273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232677</xdr:rowOff>
    </xdr:from>
    <xdr:to>
      <xdr:col>29</xdr:col>
      <xdr:colOff>177800</xdr:colOff>
      <xdr:row>34</xdr:row>
      <xdr:rowOff>334277</xdr:rowOff>
    </xdr:to>
    <xdr:sp macro="" textlink="">
      <xdr:nvSpPr>
        <xdr:cNvPr id="128" name="楕円 127"/>
        <xdr:cNvSpPr/>
      </xdr:nvSpPr>
      <xdr:spPr bwMode="auto">
        <a:xfrm>
          <a:off x="5600700" y="650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77754</xdr:rowOff>
    </xdr:from>
    <xdr:ext cx="762000" cy="259045"/>
    <xdr:sp macro="" textlink="">
      <xdr:nvSpPr>
        <xdr:cNvPr id="129" name="人口1人当たり決算額の推移該当値テキスト445"/>
        <xdr:cNvSpPr txBox="1"/>
      </xdr:nvSpPr>
      <xdr:spPr>
        <a:xfrm>
          <a:off x="5740400" y="634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260147</xdr:rowOff>
    </xdr:from>
    <xdr:to>
      <xdr:col>26</xdr:col>
      <xdr:colOff>101600</xdr:colOff>
      <xdr:row>35</xdr:row>
      <xdr:rowOff>18847</xdr:rowOff>
    </xdr:to>
    <xdr:sp macro="" textlink="">
      <xdr:nvSpPr>
        <xdr:cNvPr id="130" name="楕円 129"/>
        <xdr:cNvSpPr/>
      </xdr:nvSpPr>
      <xdr:spPr bwMode="auto">
        <a:xfrm>
          <a:off x="4953000" y="65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29024</xdr:rowOff>
    </xdr:from>
    <xdr:ext cx="736600" cy="259045"/>
    <xdr:sp macro="" textlink="">
      <xdr:nvSpPr>
        <xdr:cNvPr id="131" name="テキスト ボックス 130"/>
        <xdr:cNvSpPr txBox="1"/>
      </xdr:nvSpPr>
      <xdr:spPr>
        <a:xfrm>
          <a:off x="4622800" y="629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313487</xdr:rowOff>
    </xdr:from>
    <xdr:to>
      <xdr:col>22</xdr:col>
      <xdr:colOff>165100</xdr:colOff>
      <xdr:row>35</xdr:row>
      <xdr:rowOff>72187</xdr:rowOff>
    </xdr:to>
    <xdr:sp macro="" textlink="">
      <xdr:nvSpPr>
        <xdr:cNvPr id="132" name="楕円 131"/>
        <xdr:cNvSpPr/>
      </xdr:nvSpPr>
      <xdr:spPr bwMode="auto">
        <a:xfrm>
          <a:off x="4254500" y="658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82364</xdr:rowOff>
    </xdr:from>
    <xdr:ext cx="762000" cy="259045"/>
    <xdr:sp macro="" textlink="">
      <xdr:nvSpPr>
        <xdr:cNvPr id="133" name="テキスト ボックス 132"/>
        <xdr:cNvSpPr txBox="1"/>
      </xdr:nvSpPr>
      <xdr:spPr>
        <a:xfrm>
          <a:off x="3924300" y="63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304229</xdr:rowOff>
    </xdr:from>
    <xdr:to>
      <xdr:col>19</xdr:col>
      <xdr:colOff>38100</xdr:colOff>
      <xdr:row>35</xdr:row>
      <xdr:rowOff>62929</xdr:rowOff>
    </xdr:to>
    <xdr:sp macro="" textlink="">
      <xdr:nvSpPr>
        <xdr:cNvPr id="134" name="楕円 133"/>
        <xdr:cNvSpPr/>
      </xdr:nvSpPr>
      <xdr:spPr bwMode="auto">
        <a:xfrm>
          <a:off x="3556000" y="65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73105</xdr:rowOff>
    </xdr:from>
    <xdr:ext cx="762000" cy="259045"/>
    <xdr:sp macro="" textlink="">
      <xdr:nvSpPr>
        <xdr:cNvPr id="135" name="テキスト ボックス 134"/>
        <xdr:cNvSpPr txBox="1"/>
      </xdr:nvSpPr>
      <xdr:spPr>
        <a:xfrm>
          <a:off x="3225800" y="63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288874</xdr:rowOff>
    </xdr:from>
    <xdr:to>
      <xdr:col>15</xdr:col>
      <xdr:colOff>101600</xdr:colOff>
      <xdr:row>35</xdr:row>
      <xdr:rowOff>47574</xdr:rowOff>
    </xdr:to>
    <xdr:sp macro="" textlink="">
      <xdr:nvSpPr>
        <xdr:cNvPr id="136" name="楕円 135"/>
        <xdr:cNvSpPr/>
      </xdr:nvSpPr>
      <xdr:spPr bwMode="auto">
        <a:xfrm>
          <a:off x="2857500" y="655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57751</xdr:rowOff>
    </xdr:from>
    <xdr:ext cx="762000" cy="259045"/>
    <xdr:sp macro="" textlink="">
      <xdr:nvSpPr>
        <xdr:cNvPr id="137" name="テキスト ボックス 136"/>
        <xdr:cNvSpPr txBox="1"/>
      </xdr:nvSpPr>
      <xdr:spPr>
        <a:xfrm>
          <a:off x="2527300" y="632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66472</xdr:rowOff>
    </xdr:from>
    <xdr:to>
      <xdr:col>24</xdr:col>
      <xdr:colOff>63500</xdr:colOff>
      <xdr:row>38</xdr:row>
      <xdr:rowOff>126822</xdr:rowOff>
    </xdr:to>
    <xdr:cxnSp macro="">
      <xdr:nvCxnSpPr>
        <xdr:cNvPr id="61" name="直線コネクタ 60"/>
        <xdr:cNvCxnSpPr/>
      </xdr:nvCxnSpPr>
      <xdr:spPr>
        <a:xfrm flipV="1">
          <a:off x="3797300" y="6581572"/>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126822</xdr:rowOff>
    </xdr:from>
    <xdr:to>
      <xdr:col>19</xdr:col>
      <xdr:colOff>177800</xdr:colOff>
      <xdr:row>39</xdr:row>
      <xdr:rowOff>19647</xdr:rowOff>
    </xdr:to>
    <xdr:cxnSp macro="">
      <xdr:nvCxnSpPr>
        <xdr:cNvPr id="64" name="直線コネクタ 63"/>
        <xdr:cNvCxnSpPr/>
      </xdr:nvCxnSpPr>
      <xdr:spPr>
        <a:xfrm flipV="1">
          <a:off x="2908300" y="6641922"/>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19647</xdr:rowOff>
    </xdr:from>
    <xdr:to>
      <xdr:col>15</xdr:col>
      <xdr:colOff>50800</xdr:colOff>
      <xdr:row>39</xdr:row>
      <xdr:rowOff>55080</xdr:rowOff>
    </xdr:to>
    <xdr:cxnSp macro="">
      <xdr:nvCxnSpPr>
        <xdr:cNvPr id="67" name="直線コネクタ 66"/>
        <xdr:cNvCxnSpPr/>
      </xdr:nvCxnSpPr>
      <xdr:spPr>
        <a:xfrm flipV="1">
          <a:off x="2019300" y="670619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43497</xdr:rowOff>
    </xdr:from>
    <xdr:to>
      <xdr:col>10</xdr:col>
      <xdr:colOff>114300</xdr:colOff>
      <xdr:row>39</xdr:row>
      <xdr:rowOff>55080</xdr:rowOff>
    </xdr:to>
    <xdr:cxnSp macro="">
      <xdr:nvCxnSpPr>
        <xdr:cNvPr id="70" name="直線コネクタ 69"/>
        <xdr:cNvCxnSpPr/>
      </xdr:nvCxnSpPr>
      <xdr:spPr>
        <a:xfrm>
          <a:off x="1130300" y="6730047"/>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93184</xdr:rowOff>
    </xdr:from>
    <xdr:ext cx="534377" cy="259045"/>
    <xdr:sp macro="" textlink="">
      <xdr:nvSpPr>
        <xdr:cNvPr id="74" name="テキスト ボックス 73"/>
        <xdr:cNvSpPr txBox="1"/>
      </xdr:nvSpPr>
      <xdr:spPr>
        <a:xfrm>
          <a:off x="863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15672</xdr:rowOff>
    </xdr:from>
    <xdr:to>
      <xdr:col>24</xdr:col>
      <xdr:colOff>114300</xdr:colOff>
      <xdr:row>38</xdr:row>
      <xdr:rowOff>117272</xdr:rowOff>
    </xdr:to>
    <xdr:sp macro="" textlink="">
      <xdr:nvSpPr>
        <xdr:cNvPr id="80" name="楕円 79"/>
        <xdr:cNvSpPr/>
      </xdr:nvSpPr>
      <xdr:spPr>
        <a:xfrm>
          <a:off x="4584700" y="65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102049</xdr:rowOff>
    </xdr:from>
    <xdr:ext cx="534377" cy="259045"/>
    <xdr:sp macro="" textlink="">
      <xdr:nvSpPr>
        <xdr:cNvPr id="81" name="人件費該当値テキスト"/>
        <xdr:cNvSpPr txBox="1"/>
      </xdr:nvSpPr>
      <xdr:spPr>
        <a:xfrm>
          <a:off x="4686300" y="64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76022</xdr:rowOff>
    </xdr:from>
    <xdr:to>
      <xdr:col>20</xdr:col>
      <xdr:colOff>38100</xdr:colOff>
      <xdr:row>39</xdr:row>
      <xdr:rowOff>6172</xdr:rowOff>
    </xdr:to>
    <xdr:sp macro="" textlink="">
      <xdr:nvSpPr>
        <xdr:cNvPr id="82" name="楕円 81"/>
        <xdr:cNvSpPr/>
      </xdr:nvSpPr>
      <xdr:spPr>
        <a:xfrm>
          <a:off x="3746500" y="6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168749</xdr:rowOff>
    </xdr:from>
    <xdr:ext cx="534377" cy="259045"/>
    <xdr:sp macro="" textlink="">
      <xdr:nvSpPr>
        <xdr:cNvPr id="83" name="テキスト ボックス 82"/>
        <xdr:cNvSpPr txBox="1"/>
      </xdr:nvSpPr>
      <xdr:spPr>
        <a:xfrm>
          <a:off x="3530111" y="66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140297</xdr:rowOff>
    </xdr:from>
    <xdr:to>
      <xdr:col>15</xdr:col>
      <xdr:colOff>101600</xdr:colOff>
      <xdr:row>39</xdr:row>
      <xdr:rowOff>70447</xdr:rowOff>
    </xdr:to>
    <xdr:sp macro="" textlink="">
      <xdr:nvSpPr>
        <xdr:cNvPr id="84" name="楕円 83"/>
        <xdr:cNvSpPr/>
      </xdr:nvSpPr>
      <xdr:spPr>
        <a:xfrm>
          <a:off x="2857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61574</xdr:rowOff>
    </xdr:from>
    <xdr:ext cx="534377" cy="259045"/>
    <xdr:sp macro="" textlink="">
      <xdr:nvSpPr>
        <xdr:cNvPr id="85" name="テキスト ボックス 84"/>
        <xdr:cNvSpPr txBox="1"/>
      </xdr:nvSpPr>
      <xdr:spPr>
        <a:xfrm>
          <a:off x="2641111" y="67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4280</xdr:rowOff>
    </xdr:from>
    <xdr:to>
      <xdr:col>10</xdr:col>
      <xdr:colOff>165100</xdr:colOff>
      <xdr:row>39</xdr:row>
      <xdr:rowOff>105880</xdr:rowOff>
    </xdr:to>
    <xdr:sp macro="" textlink="">
      <xdr:nvSpPr>
        <xdr:cNvPr id="86" name="楕円 85"/>
        <xdr:cNvSpPr/>
      </xdr:nvSpPr>
      <xdr:spPr>
        <a:xfrm>
          <a:off x="1968500" y="66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97007</xdr:rowOff>
    </xdr:from>
    <xdr:ext cx="534377" cy="259045"/>
    <xdr:sp macro="" textlink="">
      <xdr:nvSpPr>
        <xdr:cNvPr id="87" name="テキスト ボックス 86"/>
        <xdr:cNvSpPr txBox="1"/>
      </xdr:nvSpPr>
      <xdr:spPr>
        <a:xfrm>
          <a:off x="1752111" y="67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164147</xdr:rowOff>
    </xdr:from>
    <xdr:to>
      <xdr:col>6</xdr:col>
      <xdr:colOff>38100</xdr:colOff>
      <xdr:row>39</xdr:row>
      <xdr:rowOff>94297</xdr:rowOff>
    </xdr:to>
    <xdr:sp macro="" textlink="">
      <xdr:nvSpPr>
        <xdr:cNvPr id="88" name="楕円 87"/>
        <xdr:cNvSpPr/>
      </xdr:nvSpPr>
      <xdr:spPr>
        <a:xfrm>
          <a:off x="1079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85424</xdr:rowOff>
    </xdr:from>
    <xdr:ext cx="534377" cy="259045"/>
    <xdr:sp macro="" textlink="">
      <xdr:nvSpPr>
        <xdr:cNvPr id="89" name="テキスト ボックス 88"/>
        <xdr:cNvSpPr txBox="1"/>
      </xdr:nvSpPr>
      <xdr:spPr>
        <a:xfrm>
          <a:off x="863111" y="67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18215</xdr:rowOff>
    </xdr:from>
    <xdr:to>
      <xdr:col>24</xdr:col>
      <xdr:colOff>62865</xdr:colOff>
      <xdr:row>58</xdr:row>
      <xdr:rowOff>19293</xdr:rowOff>
    </xdr:to>
    <xdr:cxnSp macro="">
      <xdr:nvCxnSpPr>
        <xdr:cNvPr id="116" name="直線コネクタ 115"/>
        <xdr:cNvCxnSpPr/>
      </xdr:nvCxnSpPr>
      <xdr:spPr>
        <a:xfrm flipV="1">
          <a:off x="4633595" y="8762165"/>
          <a:ext cx="1270" cy="120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23120</xdr:rowOff>
    </xdr:from>
    <xdr:ext cx="534377" cy="259045"/>
    <xdr:sp macro="" textlink="">
      <xdr:nvSpPr>
        <xdr:cNvPr id="117" name="物件費最小値テキスト"/>
        <xdr:cNvSpPr txBox="1"/>
      </xdr:nvSpPr>
      <xdr:spPr>
        <a:xfrm>
          <a:off x="4686300"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19293</xdr:rowOff>
    </xdr:from>
    <xdr:to>
      <xdr:col>24</xdr:col>
      <xdr:colOff>152400</xdr:colOff>
      <xdr:row>58</xdr:row>
      <xdr:rowOff>19293</xdr:rowOff>
    </xdr:to>
    <xdr:cxnSp macro="">
      <xdr:nvCxnSpPr>
        <xdr:cNvPr id="118" name="直線コネクタ 117"/>
        <xdr:cNvCxnSpPr/>
      </xdr:nvCxnSpPr>
      <xdr:spPr>
        <a:xfrm>
          <a:off x="4546600" y="996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136342</xdr:rowOff>
    </xdr:from>
    <xdr:ext cx="534377" cy="259045"/>
    <xdr:sp macro="" textlink="">
      <xdr:nvSpPr>
        <xdr:cNvPr id="119" name="物件費最大値テキスト"/>
        <xdr:cNvSpPr txBox="1"/>
      </xdr:nvSpPr>
      <xdr:spPr>
        <a:xfrm>
          <a:off x="4686300" y="85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18215</xdr:rowOff>
    </xdr:from>
    <xdr:to>
      <xdr:col>24</xdr:col>
      <xdr:colOff>152400</xdr:colOff>
      <xdr:row>51</xdr:row>
      <xdr:rowOff>18215</xdr:rowOff>
    </xdr:to>
    <xdr:cxnSp macro="">
      <xdr:nvCxnSpPr>
        <xdr:cNvPr id="120" name="直線コネクタ 119"/>
        <xdr:cNvCxnSpPr/>
      </xdr:nvCxnSpPr>
      <xdr:spPr>
        <a:xfrm>
          <a:off x="4546600" y="876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19293</xdr:rowOff>
    </xdr:from>
    <xdr:to>
      <xdr:col>24</xdr:col>
      <xdr:colOff>63500</xdr:colOff>
      <xdr:row>58</xdr:row>
      <xdr:rowOff>60310</xdr:rowOff>
    </xdr:to>
    <xdr:cxnSp macro="">
      <xdr:nvCxnSpPr>
        <xdr:cNvPr id="121" name="直線コネクタ 120"/>
        <xdr:cNvCxnSpPr/>
      </xdr:nvCxnSpPr>
      <xdr:spPr>
        <a:xfrm flipV="1">
          <a:off x="3797300" y="9963393"/>
          <a:ext cx="8382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81994</xdr:rowOff>
    </xdr:from>
    <xdr:ext cx="534377" cy="259045"/>
    <xdr:sp macro="" textlink="">
      <xdr:nvSpPr>
        <xdr:cNvPr id="122" name="物件費平均値テキスト"/>
        <xdr:cNvSpPr txBox="1"/>
      </xdr:nvSpPr>
      <xdr:spPr>
        <a:xfrm>
          <a:off x="4686300" y="91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59117</xdr:rowOff>
    </xdr:from>
    <xdr:to>
      <xdr:col>24</xdr:col>
      <xdr:colOff>114300</xdr:colOff>
      <xdr:row>54</xdr:row>
      <xdr:rowOff>160717</xdr:rowOff>
    </xdr:to>
    <xdr:sp macro="" textlink="">
      <xdr:nvSpPr>
        <xdr:cNvPr id="123" name="フローチャート: 判断 122"/>
        <xdr:cNvSpPr/>
      </xdr:nvSpPr>
      <xdr:spPr>
        <a:xfrm>
          <a:off x="4584700" y="931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60310</xdr:rowOff>
    </xdr:from>
    <xdr:to>
      <xdr:col>19</xdr:col>
      <xdr:colOff>177800</xdr:colOff>
      <xdr:row>58</xdr:row>
      <xdr:rowOff>110080</xdr:rowOff>
    </xdr:to>
    <xdr:cxnSp macro="">
      <xdr:nvCxnSpPr>
        <xdr:cNvPr id="124" name="直線コネクタ 123"/>
        <xdr:cNvCxnSpPr/>
      </xdr:nvCxnSpPr>
      <xdr:spPr>
        <a:xfrm flipV="1">
          <a:off x="2908300" y="10004410"/>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28615</xdr:rowOff>
    </xdr:from>
    <xdr:to>
      <xdr:col>20</xdr:col>
      <xdr:colOff>38100</xdr:colOff>
      <xdr:row>55</xdr:row>
      <xdr:rowOff>130215</xdr:rowOff>
    </xdr:to>
    <xdr:sp macro="" textlink="">
      <xdr:nvSpPr>
        <xdr:cNvPr id="125" name="フローチャート: 判断 124"/>
        <xdr:cNvSpPr/>
      </xdr:nvSpPr>
      <xdr:spPr>
        <a:xfrm>
          <a:off x="3746500" y="945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146742</xdr:rowOff>
    </xdr:from>
    <xdr:ext cx="534377" cy="259045"/>
    <xdr:sp macro="" textlink="">
      <xdr:nvSpPr>
        <xdr:cNvPr id="126" name="テキスト ボックス 125"/>
        <xdr:cNvSpPr txBox="1"/>
      </xdr:nvSpPr>
      <xdr:spPr>
        <a:xfrm>
          <a:off x="3530111" y="923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110080</xdr:rowOff>
    </xdr:from>
    <xdr:to>
      <xdr:col>15</xdr:col>
      <xdr:colOff>50800</xdr:colOff>
      <xdr:row>58</xdr:row>
      <xdr:rowOff>136141</xdr:rowOff>
    </xdr:to>
    <xdr:cxnSp macro="">
      <xdr:nvCxnSpPr>
        <xdr:cNvPr id="127" name="直線コネクタ 126"/>
        <xdr:cNvCxnSpPr/>
      </xdr:nvCxnSpPr>
      <xdr:spPr>
        <a:xfrm flipV="1">
          <a:off x="2019300" y="100541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29007</xdr:rowOff>
    </xdr:from>
    <xdr:to>
      <xdr:col>15</xdr:col>
      <xdr:colOff>101600</xdr:colOff>
      <xdr:row>55</xdr:row>
      <xdr:rowOff>130607</xdr:rowOff>
    </xdr:to>
    <xdr:sp macro="" textlink="">
      <xdr:nvSpPr>
        <xdr:cNvPr id="128" name="フローチャート: 判断 127"/>
        <xdr:cNvSpPr/>
      </xdr:nvSpPr>
      <xdr:spPr>
        <a:xfrm>
          <a:off x="2857500" y="94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147134</xdr:rowOff>
    </xdr:from>
    <xdr:ext cx="534377" cy="259045"/>
    <xdr:sp macro="" textlink="">
      <xdr:nvSpPr>
        <xdr:cNvPr id="129" name="テキスト ボックス 128"/>
        <xdr:cNvSpPr txBox="1"/>
      </xdr:nvSpPr>
      <xdr:spPr>
        <a:xfrm>
          <a:off x="2641111" y="923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135357</xdr:rowOff>
    </xdr:from>
    <xdr:to>
      <xdr:col>10</xdr:col>
      <xdr:colOff>114300</xdr:colOff>
      <xdr:row>58</xdr:row>
      <xdr:rowOff>136141</xdr:rowOff>
    </xdr:to>
    <xdr:cxnSp macro="">
      <xdr:nvCxnSpPr>
        <xdr:cNvPr id="130" name="直線コネクタ 129"/>
        <xdr:cNvCxnSpPr/>
      </xdr:nvCxnSpPr>
      <xdr:spPr>
        <a:xfrm>
          <a:off x="1130300" y="1007945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33448</xdr:rowOff>
    </xdr:from>
    <xdr:to>
      <xdr:col>10</xdr:col>
      <xdr:colOff>165100</xdr:colOff>
      <xdr:row>55</xdr:row>
      <xdr:rowOff>135048</xdr:rowOff>
    </xdr:to>
    <xdr:sp macro="" textlink="">
      <xdr:nvSpPr>
        <xdr:cNvPr id="131" name="フローチャート: 判断 130"/>
        <xdr:cNvSpPr/>
      </xdr:nvSpPr>
      <xdr:spPr>
        <a:xfrm>
          <a:off x="1968500" y="946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151575</xdr:rowOff>
    </xdr:from>
    <xdr:ext cx="534377" cy="259045"/>
    <xdr:sp macro="" textlink="">
      <xdr:nvSpPr>
        <xdr:cNvPr id="132" name="テキスト ボックス 131"/>
        <xdr:cNvSpPr txBox="1"/>
      </xdr:nvSpPr>
      <xdr:spPr>
        <a:xfrm>
          <a:off x="1752111" y="923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52911</xdr:rowOff>
    </xdr:from>
    <xdr:to>
      <xdr:col>6</xdr:col>
      <xdr:colOff>38100</xdr:colOff>
      <xdr:row>55</xdr:row>
      <xdr:rowOff>154511</xdr:rowOff>
    </xdr:to>
    <xdr:sp macro="" textlink="">
      <xdr:nvSpPr>
        <xdr:cNvPr id="133" name="フローチャート: 判断 132"/>
        <xdr:cNvSpPr/>
      </xdr:nvSpPr>
      <xdr:spPr>
        <a:xfrm>
          <a:off x="1079500" y="948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171038</xdr:rowOff>
    </xdr:from>
    <xdr:ext cx="534377" cy="259045"/>
    <xdr:sp macro="" textlink="">
      <xdr:nvSpPr>
        <xdr:cNvPr id="134" name="テキスト ボックス 133"/>
        <xdr:cNvSpPr txBox="1"/>
      </xdr:nvSpPr>
      <xdr:spPr>
        <a:xfrm>
          <a:off x="863111" y="92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139943</xdr:rowOff>
    </xdr:from>
    <xdr:to>
      <xdr:col>24</xdr:col>
      <xdr:colOff>114300</xdr:colOff>
      <xdr:row>58</xdr:row>
      <xdr:rowOff>70093</xdr:rowOff>
    </xdr:to>
    <xdr:sp macro="" textlink="">
      <xdr:nvSpPr>
        <xdr:cNvPr id="140" name="楕円 139"/>
        <xdr:cNvSpPr/>
      </xdr:nvSpPr>
      <xdr:spPr>
        <a:xfrm>
          <a:off x="4584700" y="99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54870</xdr:rowOff>
    </xdr:from>
    <xdr:ext cx="534377" cy="259045"/>
    <xdr:sp macro="" textlink="">
      <xdr:nvSpPr>
        <xdr:cNvPr id="141" name="物件費該当値テキスト"/>
        <xdr:cNvSpPr txBox="1"/>
      </xdr:nvSpPr>
      <xdr:spPr>
        <a:xfrm>
          <a:off x="4686300" y="98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9510</xdr:rowOff>
    </xdr:from>
    <xdr:to>
      <xdr:col>20</xdr:col>
      <xdr:colOff>38100</xdr:colOff>
      <xdr:row>58</xdr:row>
      <xdr:rowOff>111110</xdr:rowOff>
    </xdr:to>
    <xdr:sp macro="" textlink="">
      <xdr:nvSpPr>
        <xdr:cNvPr id="142" name="楕円 141"/>
        <xdr:cNvSpPr/>
      </xdr:nvSpPr>
      <xdr:spPr>
        <a:xfrm>
          <a:off x="3746500" y="99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102237</xdr:rowOff>
    </xdr:from>
    <xdr:ext cx="534377" cy="259045"/>
    <xdr:sp macro="" textlink="">
      <xdr:nvSpPr>
        <xdr:cNvPr id="143" name="テキスト ボックス 142"/>
        <xdr:cNvSpPr txBox="1"/>
      </xdr:nvSpPr>
      <xdr:spPr>
        <a:xfrm>
          <a:off x="3530111" y="100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59280</xdr:rowOff>
    </xdr:from>
    <xdr:to>
      <xdr:col>15</xdr:col>
      <xdr:colOff>101600</xdr:colOff>
      <xdr:row>58</xdr:row>
      <xdr:rowOff>160880</xdr:rowOff>
    </xdr:to>
    <xdr:sp macro="" textlink="">
      <xdr:nvSpPr>
        <xdr:cNvPr id="144" name="楕円 143"/>
        <xdr:cNvSpPr/>
      </xdr:nvSpPr>
      <xdr:spPr>
        <a:xfrm>
          <a:off x="2857500" y="100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152007</xdr:rowOff>
    </xdr:from>
    <xdr:ext cx="534377" cy="259045"/>
    <xdr:sp macro="" textlink="">
      <xdr:nvSpPr>
        <xdr:cNvPr id="145" name="テキスト ボックス 144"/>
        <xdr:cNvSpPr txBox="1"/>
      </xdr:nvSpPr>
      <xdr:spPr>
        <a:xfrm>
          <a:off x="2641111" y="100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85341</xdr:rowOff>
    </xdr:from>
    <xdr:to>
      <xdr:col>10</xdr:col>
      <xdr:colOff>165100</xdr:colOff>
      <xdr:row>59</xdr:row>
      <xdr:rowOff>15491</xdr:rowOff>
    </xdr:to>
    <xdr:sp macro="" textlink="">
      <xdr:nvSpPr>
        <xdr:cNvPr id="146" name="楕円 145"/>
        <xdr:cNvSpPr/>
      </xdr:nvSpPr>
      <xdr:spPr>
        <a:xfrm>
          <a:off x="1968500" y="100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6618</xdr:rowOff>
    </xdr:from>
    <xdr:ext cx="534377" cy="259045"/>
    <xdr:sp macro="" textlink="">
      <xdr:nvSpPr>
        <xdr:cNvPr id="147" name="テキスト ボックス 146"/>
        <xdr:cNvSpPr txBox="1"/>
      </xdr:nvSpPr>
      <xdr:spPr>
        <a:xfrm>
          <a:off x="1752111" y="101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84557</xdr:rowOff>
    </xdr:from>
    <xdr:to>
      <xdr:col>6</xdr:col>
      <xdr:colOff>38100</xdr:colOff>
      <xdr:row>59</xdr:row>
      <xdr:rowOff>14707</xdr:rowOff>
    </xdr:to>
    <xdr:sp macro="" textlink="">
      <xdr:nvSpPr>
        <xdr:cNvPr id="148" name="楕円 147"/>
        <xdr:cNvSpPr/>
      </xdr:nvSpPr>
      <xdr:spPr>
        <a:xfrm>
          <a:off x="1079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5834</xdr:rowOff>
    </xdr:from>
    <xdr:ext cx="534377" cy="259045"/>
    <xdr:sp macro="" textlink="">
      <xdr:nvSpPr>
        <xdr:cNvPr id="149" name="テキスト ボックス 148"/>
        <xdr:cNvSpPr txBox="1"/>
      </xdr:nvSpPr>
      <xdr:spPr>
        <a:xfrm>
          <a:off x="863111" y="101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9" name="テキスト ボックス 168"/>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3" name="直線コネクタ 172"/>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4"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5" name="直線コネクタ 174"/>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6"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7" name="直線コネクタ 176"/>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80645</xdr:rowOff>
    </xdr:from>
    <xdr:to>
      <xdr:col>24</xdr:col>
      <xdr:colOff>63500</xdr:colOff>
      <xdr:row>74</xdr:row>
      <xdr:rowOff>140271</xdr:rowOff>
    </xdr:to>
    <xdr:cxnSp macro="">
      <xdr:nvCxnSpPr>
        <xdr:cNvPr id="178" name="直線コネクタ 177"/>
        <xdr:cNvCxnSpPr/>
      </xdr:nvCxnSpPr>
      <xdr:spPr>
        <a:xfrm>
          <a:off x="3797300" y="12767945"/>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87393</xdr:rowOff>
    </xdr:from>
    <xdr:ext cx="469744" cy="259045"/>
    <xdr:sp macro="" textlink="">
      <xdr:nvSpPr>
        <xdr:cNvPr id="179" name="維持補修費平均値テキスト"/>
        <xdr:cNvSpPr txBox="1"/>
      </xdr:nvSpPr>
      <xdr:spPr>
        <a:xfrm>
          <a:off x="4686300" y="1260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80" name="フローチャート: 判断 179"/>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59690</xdr:rowOff>
    </xdr:from>
    <xdr:to>
      <xdr:col>19</xdr:col>
      <xdr:colOff>177800</xdr:colOff>
      <xdr:row>74</xdr:row>
      <xdr:rowOff>80645</xdr:rowOff>
    </xdr:to>
    <xdr:cxnSp macro="">
      <xdr:nvCxnSpPr>
        <xdr:cNvPr id="181" name="直線コネクタ 180"/>
        <xdr:cNvCxnSpPr/>
      </xdr:nvCxnSpPr>
      <xdr:spPr>
        <a:xfrm>
          <a:off x="2908300" y="127469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2" name="フローチャート: 判断 181"/>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138447</xdr:rowOff>
    </xdr:from>
    <xdr:ext cx="469744" cy="259045"/>
    <xdr:sp macro="" textlink="">
      <xdr:nvSpPr>
        <xdr:cNvPr id="183" name="テキスト ボックス 182"/>
        <xdr:cNvSpPr txBox="1"/>
      </xdr:nvSpPr>
      <xdr:spPr>
        <a:xfrm>
          <a:off x="3562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38164</xdr:rowOff>
    </xdr:from>
    <xdr:to>
      <xdr:col>15</xdr:col>
      <xdr:colOff>50800</xdr:colOff>
      <xdr:row>74</xdr:row>
      <xdr:rowOff>59690</xdr:rowOff>
    </xdr:to>
    <xdr:cxnSp macro="">
      <xdr:nvCxnSpPr>
        <xdr:cNvPr id="184" name="直線コネクタ 183"/>
        <xdr:cNvCxnSpPr/>
      </xdr:nvCxnSpPr>
      <xdr:spPr>
        <a:xfrm>
          <a:off x="2019300" y="12725464"/>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5" name="フローチャート: 判断 184"/>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6" name="テキスト ボックス 185"/>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86360</xdr:rowOff>
    </xdr:from>
    <xdr:to>
      <xdr:col>10</xdr:col>
      <xdr:colOff>114300</xdr:colOff>
      <xdr:row>74</xdr:row>
      <xdr:rowOff>38164</xdr:rowOff>
    </xdr:to>
    <xdr:cxnSp macro="">
      <xdr:nvCxnSpPr>
        <xdr:cNvPr id="187" name="直線コネクタ 186"/>
        <xdr:cNvCxnSpPr/>
      </xdr:nvCxnSpPr>
      <xdr:spPr>
        <a:xfrm>
          <a:off x="1130300" y="12602210"/>
          <a:ext cx="889000" cy="1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8" name="フローチャート: 判断 187"/>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9" name="テキスト ボックス 188"/>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90" name="フローチャート: 判断 189"/>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91" name="テキスト ボックス 190"/>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89471</xdr:rowOff>
    </xdr:from>
    <xdr:to>
      <xdr:col>24</xdr:col>
      <xdr:colOff>114300</xdr:colOff>
      <xdr:row>75</xdr:row>
      <xdr:rowOff>19621</xdr:rowOff>
    </xdr:to>
    <xdr:sp macro="" textlink="">
      <xdr:nvSpPr>
        <xdr:cNvPr id="197" name="楕円 196"/>
        <xdr:cNvSpPr/>
      </xdr:nvSpPr>
      <xdr:spPr>
        <a:xfrm>
          <a:off x="4584700" y="127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67898</xdr:rowOff>
    </xdr:from>
    <xdr:ext cx="469744" cy="259045"/>
    <xdr:sp macro="" textlink="">
      <xdr:nvSpPr>
        <xdr:cNvPr id="198" name="維持補修費該当値テキスト"/>
        <xdr:cNvSpPr txBox="1"/>
      </xdr:nvSpPr>
      <xdr:spPr>
        <a:xfrm>
          <a:off x="4686300" y="127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29845</xdr:rowOff>
    </xdr:from>
    <xdr:to>
      <xdr:col>20</xdr:col>
      <xdr:colOff>38100</xdr:colOff>
      <xdr:row>74</xdr:row>
      <xdr:rowOff>131445</xdr:rowOff>
    </xdr:to>
    <xdr:sp macro="" textlink="">
      <xdr:nvSpPr>
        <xdr:cNvPr id="199" name="楕円 198"/>
        <xdr:cNvSpPr/>
      </xdr:nvSpPr>
      <xdr:spPr>
        <a:xfrm>
          <a:off x="3746500" y="127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122572</xdr:rowOff>
    </xdr:from>
    <xdr:ext cx="469744" cy="259045"/>
    <xdr:sp macro="" textlink="">
      <xdr:nvSpPr>
        <xdr:cNvPr id="200" name="テキスト ボックス 199"/>
        <xdr:cNvSpPr txBox="1"/>
      </xdr:nvSpPr>
      <xdr:spPr>
        <a:xfrm>
          <a:off x="3562428" y="1280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8890</xdr:rowOff>
    </xdr:from>
    <xdr:to>
      <xdr:col>15</xdr:col>
      <xdr:colOff>101600</xdr:colOff>
      <xdr:row>74</xdr:row>
      <xdr:rowOff>110490</xdr:rowOff>
    </xdr:to>
    <xdr:sp macro="" textlink="">
      <xdr:nvSpPr>
        <xdr:cNvPr id="201" name="楕円 200"/>
        <xdr:cNvSpPr/>
      </xdr:nvSpPr>
      <xdr:spPr>
        <a:xfrm>
          <a:off x="2857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127017</xdr:rowOff>
    </xdr:from>
    <xdr:ext cx="469744" cy="259045"/>
    <xdr:sp macro="" textlink="">
      <xdr:nvSpPr>
        <xdr:cNvPr id="202" name="テキスト ボックス 201"/>
        <xdr:cNvSpPr txBox="1"/>
      </xdr:nvSpPr>
      <xdr:spPr>
        <a:xfrm>
          <a:off x="2673428" y="1247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158814</xdr:rowOff>
    </xdr:from>
    <xdr:to>
      <xdr:col>10</xdr:col>
      <xdr:colOff>165100</xdr:colOff>
      <xdr:row>74</xdr:row>
      <xdr:rowOff>88964</xdr:rowOff>
    </xdr:to>
    <xdr:sp macro="" textlink="">
      <xdr:nvSpPr>
        <xdr:cNvPr id="203" name="楕円 202"/>
        <xdr:cNvSpPr/>
      </xdr:nvSpPr>
      <xdr:spPr>
        <a:xfrm>
          <a:off x="1968500" y="12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105491</xdr:rowOff>
    </xdr:from>
    <xdr:ext cx="469744" cy="259045"/>
    <xdr:sp macro="" textlink="">
      <xdr:nvSpPr>
        <xdr:cNvPr id="204" name="テキスト ボックス 203"/>
        <xdr:cNvSpPr txBox="1"/>
      </xdr:nvSpPr>
      <xdr:spPr>
        <a:xfrm>
          <a:off x="1784428" y="124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35560</xdr:rowOff>
    </xdr:from>
    <xdr:to>
      <xdr:col>6</xdr:col>
      <xdr:colOff>38100</xdr:colOff>
      <xdr:row>73</xdr:row>
      <xdr:rowOff>137160</xdr:rowOff>
    </xdr:to>
    <xdr:sp macro="" textlink="">
      <xdr:nvSpPr>
        <xdr:cNvPr id="205" name="楕円 204"/>
        <xdr:cNvSpPr/>
      </xdr:nvSpPr>
      <xdr:spPr>
        <a:xfrm>
          <a:off x="1079500" y="125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153687</xdr:rowOff>
    </xdr:from>
    <xdr:ext cx="469744" cy="259045"/>
    <xdr:sp macro="" textlink="">
      <xdr:nvSpPr>
        <xdr:cNvPr id="206" name="テキスト ボックス 205"/>
        <xdr:cNvSpPr txBox="1"/>
      </xdr:nvSpPr>
      <xdr:spPr>
        <a:xfrm>
          <a:off x="895428" y="123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31" name="直線コネクタ 230"/>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2"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3" name="直線コネクタ 232"/>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4"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5" name="直線コネクタ 234"/>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23648</xdr:rowOff>
    </xdr:from>
    <xdr:to>
      <xdr:col>24</xdr:col>
      <xdr:colOff>63500</xdr:colOff>
      <xdr:row>95</xdr:row>
      <xdr:rowOff>558</xdr:rowOff>
    </xdr:to>
    <xdr:cxnSp macro="">
      <xdr:nvCxnSpPr>
        <xdr:cNvPr id="236" name="直線コネクタ 235"/>
        <xdr:cNvCxnSpPr/>
      </xdr:nvCxnSpPr>
      <xdr:spPr>
        <a:xfrm flipV="1">
          <a:off x="3797300" y="16139948"/>
          <a:ext cx="838200" cy="14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7" name="扶助費平均値テキスト"/>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8" name="フローチャート: 判断 237"/>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558</xdr:rowOff>
    </xdr:from>
    <xdr:to>
      <xdr:col>19</xdr:col>
      <xdr:colOff>177800</xdr:colOff>
      <xdr:row>96</xdr:row>
      <xdr:rowOff>40754</xdr:rowOff>
    </xdr:to>
    <xdr:cxnSp macro="">
      <xdr:nvCxnSpPr>
        <xdr:cNvPr id="239" name="直線コネクタ 238"/>
        <xdr:cNvCxnSpPr/>
      </xdr:nvCxnSpPr>
      <xdr:spPr>
        <a:xfrm flipV="1">
          <a:off x="2908300" y="16288308"/>
          <a:ext cx="889000" cy="2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40" name="フローチャート: 判断 239"/>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41" name="テキスト ボックス 240"/>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40754</xdr:rowOff>
    </xdr:from>
    <xdr:to>
      <xdr:col>15</xdr:col>
      <xdr:colOff>50800</xdr:colOff>
      <xdr:row>96</xdr:row>
      <xdr:rowOff>103581</xdr:rowOff>
    </xdr:to>
    <xdr:cxnSp macro="">
      <xdr:nvCxnSpPr>
        <xdr:cNvPr id="242" name="直線コネクタ 241"/>
        <xdr:cNvCxnSpPr/>
      </xdr:nvCxnSpPr>
      <xdr:spPr>
        <a:xfrm flipV="1">
          <a:off x="2019300" y="16499954"/>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3" name="フローチャート: 判断 242"/>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4" name="テキスト ボックス 243"/>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103581</xdr:rowOff>
    </xdr:from>
    <xdr:to>
      <xdr:col>10</xdr:col>
      <xdr:colOff>114300</xdr:colOff>
      <xdr:row>97</xdr:row>
      <xdr:rowOff>68986</xdr:rowOff>
    </xdr:to>
    <xdr:cxnSp macro="">
      <xdr:nvCxnSpPr>
        <xdr:cNvPr id="245" name="直線コネクタ 244"/>
        <xdr:cNvCxnSpPr/>
      </xdr:nvCxnSpPr>
      <xdr:spPr>
        <a:xfrm flipV="1">
          <a:off x="1130300" y="16562781"/>
          <a:ext cx="8890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6" name="フローチャート: 判断 245"/>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7" name="テキスト ボックス 246"/>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8" name="フローチャート: 判断 247"/>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161611</xdr:rowOff>
    </xdr:from>
    <xdr:ext cx="534377" cy="259045"/>
    <xdr:sp macro="" textlink="">
      <xdr:nvSpPr>
        <xdr:cNvPr id="249" name="テキスト ボックス 248"/>
        <xdr:cNvSpPr txBox="1"/>
      </xdr:nvSpPr>
      <xdr:spPr>
        <a:xfrm>
          <a:off x="863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144298</xdr:rowOff>
    </xdr:from>
    <xdr:to>
      <xdr:col>24</xdr:col>
      <xdr:colOff>114300</xdr:colOff>
      <xdr:row>94</xdr:row>
      <xdr:rowOff>74448</xdr:rowOff>
    </xdr:to>
    <xdr:sp macro="" textlink="">
      <xdr:nvSpPr>
        <xdr:cNvPr id="255" name="楕円 254"/>
        <xdr:cNvSpPr/>
      </xdr:nvSpPr>
      <xdr:spPr>
        <a:xfrm>
          <a:off x="4584700" y="16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122725</xdr:rowOff>
    </xdr:from>
    <xdr:ext cx="534377" cy="259045"/>
    <xdr:sp macro="" textlink="">
      <xdr:nvSpPr>
        <xdr:cNvPr id="256" name="扶助費該当値テキスト"/>
        <xdr:cNvSpPr txBox="1"/>
      </xdr:nvSpPr>
      <xdr:spPr>
        <a:xfrm>
          <a:off x="4686300" y="160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121208</xdr:rowOff>
    </xdr:from>
    <xdr:to>
      <xdr:col>20</xdr:col>
      <xdr:colOff>38100</xdr:colOff>
      <xdr:row>95</xdr:row>
      <xdr:rowOff>51358</xdr:rowOff>
    </xdr:to>
    <xdr:sp macro="" textlink="">
      <xdr:nvSpPr>
        <xdr:cNvPr id="257" name="楕円 256"/>
        <xdr:cNvSpPr/>
      </xdr:nvSpPr>
      <xdr:spPr>
        <a:xfrm>
          <a:off x="3746500" y="1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42485</xdr:rowOff>
    </xdr:from>
    <xdr:ext cx="534377" cy="259045"/>
    <xdr:sp macro="" textlink="">
      <xdr:nvSpPr>
        <xdr:cNvPr id="258" name="テキスト ボックス 257"/>
        <xdr:cNvSpPr txBox="1"/>
      </xdr:nvSpPr>
      <xdr:spPr>
        <a:xfrm>
          <a:off x="3530111" y="163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161404</xdr:rowOff>
    </xdr:from>
    <xdr:to>
      <xdr:col>15</xdr:col>
      <xdr:colOff>101600</xdr:colOff>
      <xdr:row>96</xdr:row>
      <xdr:rowOff>91554</xdr:rowOff>
    </xdr:to>
    <xdr:sp macro="" textlink="">
      <xdr:nvSpPr>
        <xdr:cNvPr id="259" name="楕円 258"/>
        <xdr:cNvSpPr/>
      </xdr:nvSpPr>
      <xdr:spPr>
        <a:xfrm>
          <a:off x="2857500" y="164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82681</xdr:rowOff>
    </xdr:from>
    <xdr:ext cx="534377" cy="259045"/>
    <xdr:sp macro="" textlink="">
      <xdr:nvSpPr>
        <xdr:cNvPr id="260" name="テキスト ボックス 259"/>
        <xdr:cNvSpPr txBox="1"/>
      </xdr:nvSpPr>
      <xdr:spPr>
        <a:xfrm>
          <a:off x="2641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52781</xdr:rowOff>
    </xdr:from>
    <xdr:to>
      <xdr:col>10</xdr:col>
      <xdr:colOff>165100</xdr:colOff>
      <xdr:row>96</xdr:row>
      <xdr:rowOff>154381</xdr:rowOff>
    </xdr:to>
    <xdr:sp macro="" textlink="">
      <xdr:nvSpPr>
        <xdr:cNvPr id="261" name="楕円 260"/>
        <xdr:cNvSpPr/>
      </xdr:nvSpPr>
      <xdr:spPr>
        <a:xfrm>
          <a:off x="19685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145508</xdr:rowOff>
    </xdr:from>
    <xdr:ext cx="534377" cy="259045"/>
    <xdr:sp macro="" textlink="">
      <xdr:nvSpPr>
        <xdr:cNvPr id="262" name="テキスト ボックス 261"/>
        <xdr:cNvSpPr txBox="1"/>
      </xdr:nvSpPr>
      <xdr:spPr>
        <a:xfrm>
          <a:off x="1752111" y="166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18186</xdr:rowOff>
    </xdr:from>
    <xdr:to>
      <xdr:col>6</xdr:col>
      <xdr:colOff>38100</xdr:colOff>
      <xdr:row>97</xdr:row>
      <xdr:rowOff>119786</xdr:rowOff>
    </xdr:to>
    <xdr:sp macro="" textlink="">
      <xdr:nvSpPr>
        <xdr:cNvPr id="263" name="楕円 262"/>
        <xdr:cNvSpPr/>
      </xdr:nvSpPr>
      <xdr:spPr>
        <a:xfrm>
          <a:off x="1079500" y="166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110913</xdr:rowOff>
    </xdr:from>
    <xdr:ext cx="534377" cy="259045"/>
    <xdr:sp macro="" textlink="">
      <xdr:nvSpPr>
        <xdr:cNvPr id="264" name="テキスト ボックス 263"/>
        <xdr:cNvSpPr txBox="1"/>
      </xdr:nvSpPr>
      <xdr:spPr>
        <a:xfrm>
          <a:off x="863111" y="167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91" name="直線コネクタ 290"/>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2"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3" name="直線コネクタ 292"/>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4"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5" name="直線コネクタ 294"/>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6590</xdr:rowOff>
    </xdr:from>
    <xdr:to>
      <xdr:col>55</xdr:col>
      <xdr:colOff>0</xdr:colOff>
      <xdr:row>37</xdr:row>
      <xdr:rowOff>37450</xdr:rowOff>
    </xdr:to>
    <xdr:cxnSp macro="">
      <xdr:nvCxnSpPr>
        <xdr:cNvPr id="296" name="直線コネクタ 295"/>
        <xdr:cNvCxnSpPr/>
      </xdr:nvCxnSpPr>
      <xdr:spPr>
        <a:xfrm flipV="1">
          <a:off x="9639300" y="6178790"/>
          <a:ext cx="838200" cy="20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7"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8" name="フローチャート: 判断 297"/>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164258</xdr:rowOff>
    </xdr:from>
    <xdr:to>
      <xdr:col>50</xdr:col>
      <xdr:colOff>114300</xdr:colOff>
      <xdr:row>37</xdr:row>
      <xdr:rowOff>37450</xdr:rowOff>
    </xdr:to>
    <xdr:cxnSp macro="">
      <xdr:nvCxnSpPr>
        <xdr:cNvPr id="299" name="直線コネクタ 298"/>
        <xdr:cNvCxnSpPr/>
      </xdr:nvCxnSpPr>
      <xdr:spPr>
        <a:xfrm>
          <a:off x="8750300" y="6336458"/>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300" name="フローチャート: 判断 299"/>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301" name="テキスト ボックス 300"/>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36</xdr:row>
      <xdr:rowOff>164258</xdr:rowOff>
    </xdr:to>
    <xdr:cxnSp macro="">
      <xdr:nvCxnSpPr>
        <xdr:cNvPr id="302" name="直線コネクタ 301"/>
        <xdr:cNvCxnSpPr/>
      </xdr:nvCxnSpPr>
      <xdr:spPr>
        <a:xfrm>
          <a:off x="7861300" y="6324244"/>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3" name="フローチャート: 判断 302"/>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4" name="テキスト ボックス 303"/>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152044</xdr:rowOff>
    </xdr:from>
    <xdr:to>
      <xdr:col>41</xdr:col>
      <xdr:colOff>50800</xdr:colOff>
      <xdr:row>37</xdr:row>
      <xdr:rowOff>19685</xdr:rowOff>
    </xdr:to>
    <xdr:cxnSp macro="">
      <xdr:nvCxnSpPr>
        <xdr:cNvPr id="305" name="直線コネクタ 304"/>
        <xdr:cNvCxnSpPr/>
      </xdr:nvCxnSpPr>
      <xdr:spPr>
        <a:xfrm flipV="1">
          <a:off x="6972300" y="632424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6" name="フローチャート: 判断 305"/>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7" name="テキスト ボックス 306"/>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8" name="フローチャート: 判断 307"/>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78456</xdr:rowOff>
    </xdr:from>
    <xdr:ext cx="534377" cy="259045"/>
    <xdr:sp macro="" textlink="">
      <xdr:nvSpPr>
        <xdr:cNvPr id="309" name="テキスト ボックス 308"/>
        <xdr:cNvSpPr txBox="1"/>
      </xdr:nvSpPr>
      <xdr:spPr>
        <a:xfrm>
          <a:off x="6705111" y="6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127240</xdr:rowOff>
    </xdr:from>
    <xdr:to>
      <xdr:col>55</xdr:col>
      <xdr:colOff>50800</xdr:colOff>
      <xdr:row>36</xdr:row>
      <xdr:rowOff>57390</xdr:rowOff>
    </xdr:to>
    <xdr:sp macro="" textlink="">
      <xdr:nvSpPr>
        <xdr:cNvPr id="315" name="楕円 314"/>
        <xdr:cNvSpPr/>
      </xdr:nvSpPr>
      <xdr:spPr>
        <a:xfrm>
          <a:off x="10426700" y="6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150117</xdr:rowOff>
    </xdr:from>
    <xdr:ext cx="534377" cy="259045"/>
    <xdr:sp macro="" textlink="">
      <xdr:nvSpPr>
        <xdr:cNvPr id="316" name="補助費等該当値テキスト"/>
        <xdr:cNvSpPr txBox="1"/>
      </xdr:nvSpPr>
      <xdr:spPr>
        <a:xfrm>
          <a:off x="10528300" y="59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158100</xdr:rowOff>
    </xdr:from>
    <xdr:to>
      <xdr:col>50</xdr:col>
      <xdr:colOff>165100</xdr:colOff>
      <xdr:row>37</xdr:row>
      <xdr:rowOff>88250</xdr:rowOff>
    </xdr:to>
    <xdr:sp macro="" textlink="">
      <xdr:nvSpPr>
        <xdr:cNvPr id="317" name="楕円 316"/>
        <xdr:cNvSpPr/>
      </xdr:nvSpPr>
      <xdr:spPr>
        <a:xfrm>
          <a:off x="9588500" y="63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104777</xdr:rowOff>
    </xdr:from>
    <xdr:ext cx="534377" cy="259045"/>
    <xdr:sp macro="" textlink="">
      <xdr:nvSpPr>
        <xdr:cNvPr id="318" name="テキスト ボックス 317"/>
        <xdr:cNvSpPr txBox="1"/>
      </xdr:nvSpPr>
      <xdr:spPr>
        <a:xfrm>
          <a:off x="9372111" y="61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113458</xdr:rowOff>
    </xdr:from>
    <xdr:to>
      <xdr:col>46</xdr:col>
      <xdr:colOff>38100</xdr:colOff>
      <xdr:row>37</xdr:row>
      <xdr:rowOff>43608</xdr:rowOff>
    </xdr:to>
    <xdr:sp macro="" textlink="">
      <xdr:nvSpPr>
        <xdr:cNvPr id="319" name="楕円 318"/>
        <xdr:cNvSpPr/>
      </xdr:nvSpPr>
      <xdr:spPr>
        <a:xfrm>
          <a:off x="86995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60135</xdr:rowOff>
    </xdr:from>
    <xdr:ext cx="534377" cy="259045"/>
    <xdr:sp macro="" textlink="">
      <xdr:nvSpPr>
        <xdr:cNvPr id="320" name="テキスト ボックス 319"/>
        <xdr:cNvSpPr txBox="1"/>
      </xdr:nvSpPr>
      <xdr:spPr>
        <a:xfrm>
          <a:off x="8483111" y="60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101244</xdr:rowOff>
    </xdr:from>
    <xdr:to>
      <xdr:col>41</xdr:col>
      <xdr:colOff>101600</xdr:colOff>
      <xdr:row>37</xdr:row>
      <xdr:rowOff>31394</xdr:rowOff>
    </xdr:to>
    <xdr:sp macro="" textlink="">
      <xdr:nvSpPr>
        <xdr:cNvPr id="321" name="楕円 320"/>
        <xdr:cNvSpPr/>
      </xdr:nvSpPr>
      <xdr:spPr>
        <a:xfrm>
          <a:off x="7810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47921</xdr:rowOff>
    </xdr:from>
    <xdr:ext cx="534377" cy="259045"/>
    <xdr:sp macro="" textlink="">
      <xdr:nvSpPr>
        <xdr:cNvPr id="322" name="テキスト ボックス 321"/>
        <xdr:cNvSpPr txBox="1"/>
      </xdr:nvSpPr>
      <xdr:spPr>
        <a:xfrm>
          <a:off x="7594111" y="60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140335</xdr:rowOff>
    </xdr:from>
    <xdr:to>
      <xdr:col>36</xdr:col>
      <xdr:colOff>165100</xdr:colOff>
      <xdr:row>37</xdr:row>
      <xdr:rowOff>70485</xdr:rowOff>
    </xdr:to>
    <xdr:sp macro="" textlink="">
      <xdr:nvSpPr>
        <xdr:cNvPr id="323" name="楕円 322"/>
        <xdr:cNvSpPr/>
      </xdr:nvSpPr>
      <xdr:spPr>
        <a:xfrm>
          <a:off x="6921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61612</xdr:rowOff>
    </xdr:from>
    <xdr:ext cx="534377" cy="259045"/>
    <xdr:sp macro="" textlink="">
      <xdr:nvSpPr>
        <xdr:cNvPr id="324" name="テキスト ボックス 323"/>
        <xdr:cNvSpPr txBox="1"/>
      </xdr:nvSpPr>
      <xdr:spPr>
        <a:xfrm>
          <a:off x="6705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5" name="テキスト ボックス 33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7" name="直線コネクタ 346"/>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8"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9" name="直線コネクタ 348"/>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50"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51" name="直線コネクタ 350"/>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103170</xdr:rowOff>
    </xdr:from>
    <xdr:to>
      <xdr:col>55</xdr:col>
      <xdr:colOff>0</xdr:colOff>
      <xdr:row>57</xdr:row>
      <xdr:rowOff>153416</xdr:rowOff>
    </xdr:to>
    <xdr:cxnSp macro="">
      <xdr:nvCxnSpPr>
        <xdr:cNvPr id="352" name="直線コネクタ 351"/>
        <xdr:cNvCxnSpPr/>
      </xdr:nvCxnSpPr>
      <xdr:spPr>
        <a:xfrm flipV="1">
          <a:off x="9639300" y="9532920"/>
          <a:ext cx="838200" cy="39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29334</xdr:rowOff>
    </xdr:from>
    <xdr:ext cx="534377" cy="259045"/>
    <xdr:sp macro="" textlink="">
      <xdr:nvSpPr>
        <xdr:cNvPr id="353" name="普通建設事業費平均値テキスト"/>
        <xdr:cNvSpPr txBox="1"/>
      </xdr:nvSpPr>
      <xdr:spPr>
        <a:xfrm>
          <a:off x="10528300" y="963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4" name="フローチャート: 判断 353"/>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122944</xdr:rowOff>
    </xdr:from>
    <xdr:to>
      <xdr:col>50</xdr:col>
      <xdr:colOff>114300</xdr:colOff>
      <xdr:row>57</xdr:row>
      <xdr:rowOff>153416</xdr:rowOff>
    </xdr:to>
    <xdr:cxnSp macro="">
      <xdr:nvCxnSpPr>
        <xdr:cNvPr id="355" name="直線コネクタ 354"/>
        <xdr:cNvCxnSpPr/>
      </xdr:nvCxnSpPr>
      <xdr:spPr>
        <a:xfrm>
          <a:off x="8750300" y="9381244"/>
          <a:ext cx="889000" cy="54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6" name="フローチャート: 判断 355"/>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22684</xdr:rowOff>
    </xdr:from>
    <xdr:ext cx="534377" cy="259045"/>
    <xdr:sp macro="" textlink="">
      <xdr:nvSpPr>
        <xdr:cNvPr id="357" name="テキスト ボックス 356"/>
        <xdr:cNvSpPr txBox="1"/>
      </xdr:nvSpPr>
      <xdr:spPr>
        <a:xfrm>
          <a:off x="9372111" y="96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122944</xdr:rowOff>
    </xdr:from>
    <xdr:to>
      <xdr:col>45</xdr:col>
      <xdr:colOff>177800</xdr:colOff>
      <xdr:row>57</xdr:row>
      <xdr:rowOff>125481</xdr:rowOff>
    </xdr:to>
    <xdr:cxnSp macro="">
      <xdr:nvCxnSpPr>
        <xdr:cNvPr id="358" name="直線コネクタ 357"/>
        <xdr:cNvCxnSpPr/>
      </xdr:nvCxnSpPr>
      <xdr:spPr>
        <a:xfrm flipV="1">
          <a:off x="7861300" y="9381244"/>
          <a:ext cx="889000" cy="5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9" name="フローチャート: 判断 358"/>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81615</xdr:rowOff>
    </xdr:from>
    <xdr:ext cx="534377" cy="259045"/>
    <xdr:sp macro="" textlink="">
      <xdr:nvSpPr>
        <xdr:cNvPr id="360" name="テキスト ボックス 359"/>
        <xdr:cNvSpPr txBox="1"/>
      </xdr:nvSpPr>
      <xdr:spPr>
        <a:xfrm>
          <a:off x="848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115560</xdr:rowOff>
    </xdr:from>
    <xdr:to>
      <xdr:col>41</xdr:col>
      <xdr:colOff>50800</xdr:colOff>
      <xdr:row>57</xdr:row>
      <xdr:rowOff>125481</xdr:rowOff>
    </xdr:to>
    <xdr:cxnSp macro="">
      <xdr:nvCxnSpPr>
        <xdr:cNvPr id="361" name="直線コネクタ 360"/>
        <xdr:cNvCxnSpPr/>
      </xdr:nvCxnSpPr>
      <xdr:spPr>
        <a:xfrm>
          <a:off x="6972300" y="9888210"/>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2" name="フローチャート: 判断 361"/>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90007</xdr:rowOff>
    </xdr:from>
    <xdr:ext cx="534377" cy="259045"/>
    <xdr:sp macro="" textlink="">
      <xdr:nvSpPr>
        <xdr:cNvPr id="363" name="テキスト ボックス 362"/>
        <xdr:cNvSpPr txBox="1"/>
      </xdr:nvSpPr>
      <xdr:spPr>
        <a:xfrm>
          <a:off x="7594111" y="95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4" name="フローチャート: 判断 363"/>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92818</xdr:rowOff>
    </xdr:from>
    <xdr:ext cx="534377" cy="259045"/>
    <xdr:sp macro="" textlink="">
      <xdr:nvSpPr>
        <xdr:cNvPr id="365" name="テキスト ボックス 364"/>
        <xdr:cNvSpPr txBox="1"/>
      </xdr:nvSpPr>
      <xdr:spPr>
        <a:xfrm>
          <a:off x="6705111" y="95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52370</xdr:rowOff>
    </xdr:from>
    <xdr:to>
      <xdr:col>55</xdr:col>
      <xdr:colOff>50800</xdr:colOff>
      <xdr:row>55</xdr:row>
      <xdr:rowOff>153970</xdr:rowOff>
    </xdr:to>
    <xdr:sp macro="" textlink="">
      <xdr:nvSpPr>
        <xdr:cNvPr id="371" name="楕円 370"/>
        <xdr:cNvSpPr/>
      </xdr:nvSpPr>
      <xdr:spPr>
        <a:xfrm>
          <a:off x="10426700" y="94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75247</xdr:rowOff>
    </xdr:from>
    <xdr:ext cx="534377" cy="259045"/>
    <xdr:sp macro="" textlink="">
      <xdr:nvSpPr>
        <xdr:cNvPr id="372" name="普通建設事業費該当値テキスト"/>
        <xdr:cNvSpPr txBox="1"/>
      </xdr:nvSpPr>
      <xdr:spPr>
        <a:xfrm>
          <a:off x="10528300" y="933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102616</xdr:rowOff>
    </xdr:from>
    <xdr:to>
      <xdr:col>50</xdr:col>
      <xdr:colOff>165100</xdr:colOff>
      <xdr:row>58</xdr:row>
      <xdr:rowOff>32766</xdr:rowOff>
    </xdr:to>
    <xdr:sp macro="" textlink="">
      <xdr:nvSpPr>
        <xdr:cNvPr id="373" name="楕円 372"/>
        <xdr:cNvSpPr/>
      </xdr:nvSpPr>
      <xdr:spPr>
        <a:xfrm>
          <a:off x="9588500" y="98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23893</xdr:rowOff>
    </xdr:from>
    <xdr:ext cx="534377" cy="259045"/>
    <xdr:sp macro="" textlink="">
      <xdr:nvSpPr>
        <xdr:cNvPr id="374" name="テキスト ボックス 373"/>
        <xdr:cNvSpPr txBox="1"/>
      </xdr:nvSpPr>
      <xdr:spPr>
        <a:xfrm>
          <a:off x="9372111" y="99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72144</xdr:rowOff>
    </xdr:from>
    <xdr:to>
      <xdr:col>46</xdr:col>
      <xdr:colOff>38100</xdr:colOff>
      <xdr:row>55</xdr:row>
      <xdr:rowOff>2294</xdr:rowOff>
    </xdr:to>
    <xdr:sp macro="" textlink="">
      <xdr:nvSpPr>
        <xdr:cNvPr id="375" name="楕円 374"/>
        <xdr:cNvSpPr/>
      </xdr:nvSpPr>
      <xdr:spPr>
        <a:xfrm>
          <a:off x="8699500" y="93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18821</xdr:rowOff>
    </xdr:from>
    <xdr:ext cx="534377" cy="259045"/>
    <xdr:sp macro="" textlink="">
      <xdr:nvSpPr>
        <xdr:cNvPr id="376" name="テキスト ボックス 375"/>
        <xdr:cNvSpPr txBox="1"/>
      </xdr:nvSpPr>
      <xdr:spPr>
        <a:xfrm>
          <a:off x="8483111" y="910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74681</xdr:rowOff>
    </xdr:from>
    <xdr:to>
      <xdr:col>41</xdr:col>
      <xdr:colOff>101600</xdr:colOff>
      <xdr:row>58</xdr:row>
      <xdr:rowOff>4831</xdr:rowOff>
    </xdr:to>
    <xdr:sp macro="" textlink="">
      <xdr:nvSpPr>
        <xdr:cNvPr id="377" name="楕円 376"/>
        <xdr:cNvSpPr/>
      </xdr:nvSpPr>
      <xdr:spPr>
        <a:xfrm>
          <a:off x="7810500" y="98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167408</xdr:rowOff>
    </xdr:from>
    <xdr:ext cx="534377" cy="259045"/>
    <xdr:sp macro="" textlink="">
      <xdr:nvSpPr>
        <xdr:cNvPr id="378" name="テキスト ボックス 377"/>
        <xdr:cNvSpPr txBox="1"/>
      </xdr:nvSpPr>
      <xdr:spPr>
        <a:xfrm>
          <a:off x="7594111" y="99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64760</xdr:rowOff>
    </xdr:from>
    <xdr:to>
      <xdr:col>36</xdr:col>
      <xdr:colOff>165100</xdr:colOff>
      <xdr:row>57</xdr:row>
      <xdr:rowOff>166360</xdr:rowOff>
    </xdr:to>
    <xdr:sp macro="" textlink="">
      <xdr:nvSpPr>
        <xdr:cNvPr id="379" name="楕円 378"/>
        <xdr:cNvSpPr/>
      </xdr:nvSpPr>
      <xdr:spPr>
        <a:xfrm>
          <a:off x="6921500" y="9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157487</xdr:rowOff>
    </xdr:from>
    <xdr:ext cx="534377" cy="259045"/>
    <xdr:sp macro="" textlink="">
      <xdr:nvSpPr>
        <xdr:cNvPr id="380" name="テキスト ボックス 379"/>
        <xdr:cNvSpPr txBox="1"/>
      </xdr:nvSpPr>
      <xdr:spPr>
        <a:xfrm>
          <a:off x="6705111" y="9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18411</xdr:rowOff>
    </xdr:from>
    <xdr:to>
      <xdr:col>55</xdr:col>
      <xdr:colOff>0</xdr:colOff>
      <xdr:row>77</xdr:row>
      <xdr:rowOff>11423</xdr:rowOff>
    </xdr:to>
    <xdr:cxnSp macro="">
      <xdr:nvCxnSpPr>
        <xdr:cNvPr id="411" name="直線コネクタ 410"/>
        <xdr:cNvCxnSpPr/>
      </xdr:nvCxnSpPr>
      <xdr:spPr>
        <a:xfrm flipV="1">
          <a:off x="9639300" y="12705711"/>
          <a:ext cx="838200" cy="50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2"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11423</xdr:rowOff>
    </xdr:from>
    <xdr:to>
      <xdr:col>50</xdr:col>
      <xdr:colOff>114300</xdr:colOff>
      <xdr:row>77</xdr:row>
      <xdr:rowOff>35883</xdr:rowOff>
    </xdr:to>
    <xdr:cxnSp macro="">
      <xdr:nvCxnSpPr>
        <xdr:cNvPr id="414" name="直線コネクタ 413"/>
        <xdr:cNvCxnSpPr/>
      </xdr:nvCxnSpPr>
      <xdr:spPr>
        <a:xfrm flipV="1">
          <a:off x="8750300" y="1321307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35883</xdr:rowOff>
    </xdr:from>
    <xdr:to>
      <xdr:col>45</xdr:col>
      <xdr:colOff>177800</xdr:colOff>
      <xdr:row>78</xdr:row>
      <xdr:rowOff>66320</xdr:rowOff>
    </xdr:to>
    <xdr:cxnSp macro="">
      <xdr:nvCxnSpPr>
        <xdr:cNvPr id="417" name="直線コネクタ 416"/>
        <xdr:cNvCxnSpPr/>
      </xdr:nvCxnSpPr>
      <xdr:spPr>
        <a:xfrm flipV="1">
          <a:off x="7861300" y="13237533"/>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145024</xdr:rowOff>
    </xdr:from>
    <xdr:to>
      <xdr:col>41</xdr:col>
      <xdr:colOff>50800</xdr:colOff>
      <xdr:row>78</xdr:row>
      <xdr:rowOff>66320</xdr:rowOff>
    </xdr:to>
    <xdr:cxnSp macro="">
      <xdr:nvCxnSpPr>
        <xdr:cNvPr id="420" name="直線コネクタ 419"/>
        <xdr:cNvCxnSpPr/>
      </xdr:nvCxnSpPr>
      <xdr:spPr>
        <a:xfrm>
          <a:off x="6972300" y="13175224"/>
          <a:ext cx="889000" cy="26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2" name="テキスト ボックス 421"/>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4" name="テキスト ボックス 423"/>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139061</xdr:rowOff>
    </xdr:from>
    <xdr:to>
      <xdr:col>55</xdr:col>
      <xdr:colOff>50800</xdr:colOff>
      <xdr:row>74</xdr:row>
      <xdr:rowOff>69211</xdr:rowOff>
    </xdr:to>
    <xdr:sp macro="" textlink="">
      <xdr:nvSpPr>
        <xdr:cNvPr id="430" name="楕円 429"/>
        <xdr:cNvSpPr/>
      </xdr:nvSpPr>
      <xdr:spPr>
        <a:xfrm>
          <a:off x="10426700" y="126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161938</xdr:rowOff>
    </xdr:from>
    <xdr:ext cx="534377" cy="259045"/>
    <xdr:sp macro="" textlink="">
      <xdr:nvSpPr>
        <xdr:cNvPr id="431" name="普通建設事業費 （ うち新規整備　）該当値テキスト"/>
        <xdr:cNvSpPr txBox="1"/>
      </xdr:nvSpPr>
      <xdr:spPr>
        <a:xfrm>
          <a:off x="10528300" y="125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132073</xdr:rowOff>
    </xdr:from>
    <xdr:to>
      <xdr:col>50</xdr:col>
      <xdr:colOff>165100</xdr:colOff>
      <xdr:row>77</xdr:row>
      <xdr:rowOff>62223</xdr:rowOff>
    </xdr:to>
    <xdr:sp macro="" textlink="">
      <xdr:nvSpPr>
        <xdr:cNvPr id="432" name="楕円 431"/>
        <xdr:cNvSpPr/>
      </xdr:nvSpPr>
      <xdr:spPr>
        <a:xfrm>
          <a:off x="9588500" y="131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53350</xdr:rowOff>
    </xdr:from>
    <xdr:ext cx="534377" cy="259045"/>
    <xdr:sp macro="" textlink="">
      <xdr:nvSpPr>
        <xdr:cNvPr id="433" name="テキスト ボックス 432"/>
        <xdr:cNvSpPr txBox="1"/>
      </xdr:nvSpPr>
      <xdr:spPr>
        <a:xfrm>
          <a:off x="9372111" y="132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156533</xdr:rowOff>
    </xdr:from>
    <xdr:to>
      <xdr:col>46</xdr:col>
      <xdr:colOff>38100</xdr:colOff>
      <xdr:row>77</xdr:row>
      <xdr:rowOff>86683</xdr:rowOff>
    </xdr:to>
    <xdr:sp macro="" textlink="">
      <xdr:nvSpPr>
        <xdr:cNvPr id="434" name="楕円 433"/>
        <xdr:cNvSpPr/>
      </xdr:nvSpPr>
      <xdr:spPr>
        <a:xfrm>
          <a:off x="8699500" y="131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77810</xdr:rowOff>
    </xdr:from>
    <xdr:ext cx="534377" cy="259045"/>
    <xdr:sp macro="" textlink="">
      <xdr:nvSpPr>
        <xdr:cNvPr id="435" name="テキスト ボックス 434"/>
        <xdr:cNvSpPr txBox="1"/>
      </xdr:nvSpPr>
      <xdr:spPr>
        <a:xfrm>
          <a:off x="8483111" y="132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15520</xdr:rowOff>
    </xdr:from>
    <xdr:to>
      <xdr:col>41</xdr:col>
      <xdr:colOff>101600</xdr:colOff>
      <xdr:row>78</xdr:row>
      <xdr:rowOff>117120</xdr:rowOff>
    </xdr:to>
    <xdr:sp macro="" textlink="">
      <xdr:nvSpPr>
        <xdr:cNvPr id="436" name="楕円 435"/>
        <xdr:cNvSpPr/>
      </xdr:nvSpPr>
      <xdr:spPr>
        <a:xfrm>
          <a:off x="7810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108247</xdr:rowOff>
    </xdr:from>
    <xdr:ext cx="469744" cy="259045"/>
    <xdr:sp macro="" textlink="">
      <xdr:nvSpPr>
        <xdr:cNvPr id="437" name="テキスト ボックス 436"/>
        <xdr:cNvSpPr txBox="1"/>
      </xdr:nvSpPr>
      <xdr:spPr>
        <a:xfrm>
          <a:off x="7626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94224</xdr:rowOff>
    </xdr:from>
    <xdr:to>
      <xdr:col>36</xdr:col>
      <xdr:colOff>165100</xdr:colOff>
      <xdr:row>77</xdr:row>
      <xdr:rowOff>24374</xdr:rowOff>
    </xdr:to>
    <xdr:sp macro="" textlink="">
      <xdr:nvSpPr>
        <xdr:cNvPr id="438" name="楕円 437"/>
        <xdr:cNvSpPr/>
      </xdr:nvSpPr>
      <xdr:spPr>
        <a:xfrm>
          <a:off x="6921500" y="131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15501</xdr:rowOff>
    </xdr:from>
    <xdr:ext cx="534377" cy="259045"/>
    <xdr:sp macro="" textlink="">
      <xdr:nvSpPr>
        <xdr:cNvPr id="439" name="テキスト ボックス 438"/>
        <xdr:cNvSpPr txBox="1"/>
      </xdr:nvSpPr>
      <xdr:spPr>
        <a:xfrm>
          <a:off x="6705111" y="132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122726</xdr:rowOff>
    </xdr:from>
    <xdr:to>
      <xdr:col>55</xdr:col>
      <xdr:colOff>0</xdr:colOff>
      <xdr:row>96</xdr:row>
      <xdr:rowOff>54890</xdr:rowOff>
    </xdr:to>
    <xdr:cxnSp macro="">
      <xdr:nvCxnSpPr>
        <xdr:cNvPr id="468" name="直線コネクタ 467"/>
        <xdr:cNvCxnSpPr/>
      </xdr:nvCxnSpPr>
      <xdr:spPr>
        <a:xfrm flipV="1">
          <a:off x="9639300" y="16410476"/>
          <a:ext cx="838200" cy="10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65460</xdr:rowOff>
    </xdr:from>
    <xdr:ext cx="534377" cy="259045"/>
    <xdr:sp macro="" textlink="">
      <xdr:nvSpPr>
        <xdr:cNvPr id="469" name="普通建設事業費 （ うち更新整備　）平均値テキスト"/>
        <xdr:cNvSpPr txBox="1"/>
      </xdr:nvSpPr>
      <xdr:spPr>
        <a:xfrm>
          <a:off x="10528300" y="16353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85292</xdr:rowOff>
    </xdr:from>
    <xdr:to>
      <xdr:col>50</xdr:col>
      <xdr:colOff>114300</xdr:colOff>
      <xdr:row>96</xdr:row>
      <xdr:rowOff>54890</xdr:rowOff>
    </xdr:to>
    <xdr:cxnSp macro="">
      <xdr:nvCxnSpPr>
        <xdr:cNvPr id="471" name="直線コネクタ 470"/>
        <xdr:cNvCxnSpPr/>
      </xdr:nvCxnSpPr>
      <xdr:spPr>
        <a:xfrm>
          <a:off x="8750300" y="16201592"/>
          <a:ext cx="889000" cy="3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73" name="テキスト ボックス 472"/>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85292</xdr:rowOff>
    </xdr:from>
    <xdr:to>
      <xdr:col>45</xdr:col>
      <xdr:colOff>177800</xdr:colOff>
      <xdr:row>95</xdr:row>
      <xdr:rowOff>101809</xdr:rowOff>
    </xdr:to>
    <xdr:cxnSp macro="">
      <xdr:nvCxnSpPr>
        <xdr:cNvPr id="474" name="直線コネクタ 473"/>
        <xdr:cNvCxnSpPr/>
      </xdr:nvCxnSpPr>
      <xdr:spPr>
        <a:xfrm flipV="1">
          <a:off x="7861300" y="16201592"/>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6" name="テキスト ボックス 475"/>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101809</xdr:rowOff>
    </xdr:from>
    <xdr:to>
      <xdr:col>41</xdr:col>
      <xdr:colOff>50800</xdr:colOff>
      <xdr:row>96</xdr:row>
      <xdr:rowOff>83789</xdr:rowOff>
    </xdr:to>
    <xdr:cxnSp macro="">
      <xdr:nvCxnSpPr>
        <xdr:cNvPr id="477" name="直線コネクタ 476"/>
        <xdr:cNvCxnSpPr/>
      </xdr:nvCxnSpPr>
      <xdr:spPr>
        <a:xfrm flipV="1">
          <a:off x="6972300" y="16389559"/>
          <a:ext cx="889000" cy="1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103140</xdr:rowOff>
    </xdr:from>
    <xdr:ext cx="534377" cy="259045"/>
    <xdr:sp macro="" textlink="">
      <xdr:nvSpPr>
        <xdr:cNvPr id="479" name="テキスト ボックス 478"/>
        <xdr:cNvSpPr txBox="1"/>
      </xdr:nvSpPr>
      <xdr:spPr>
        <a:xfrm>
          <a:off x="7594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80" name="フローチャート: 判断 479"/>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xdr:rowOff>
    </xdr:from>
    <xdr:ext cx="534377" cy="259045"/>
    <xdr:sp macro="" textlink="">
      <xdr:nvSpPr>
        <xdr:cNvPr id="481" name="テキスト ボックス 480"/>
        <xdr:cNvSpPr txBox="1"/>
      </xdr:nvSpPr>
      <xdr:spPr>
        <a:xfrm>
          <a:off x="6705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71926</xdr:rowOff>
    </xdr:from>
    <xdr:to>
      <xdr:col>55</xdr:col>
      <xdr:colOff>50800</xdr:colOff>
      <xdr:row>96</xdr:row>
      <xdr:rowOff>2076</xdr:rowOff>
    </xdr:to>
    <xdr:sp macro="" textlink="">
      <xdr:nvSpPr>
        <xdr:cNvPr id="487" name="楕円 486"/>
        <xdr:cNvSpPr/>
      </xdr:nvSpPr>
      <xdr:spPr>
        <a:xfrm>
          <a:off x="10426700" y="1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94803</xdr:rowOff>
    </xdr:from>
    <xdr:ext cx="534377" cy="259045"/>
    <xdr:sp macro="" textlink="">
      <xdr:nvSpPr>
        <xdr:cNvPr id="488" name="普通建設事業費 （ うち更新整備　）該当値テキスト"/>
        <xdr:cNvSpPr txBox="1"/>
      </xdr:nvSpPr>
      <xdr:spPr>
        <a:xfrm>
          <a:off x="10528300" y="162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4090</xdr:rowOff>
    </xdr:from>
    <xdr:to>
      <xdr:col>50</xdr:col>
      <xdr:colOff>165100</xdr:colOff>
      <xdr:row>96</xdr:row>
      <xdr:rowOff>105690</xdr:rowOff>
    </xdr:to>
    <xdr:sp macro="" textlink="">
      <xdr:nvSpPr>
        <xdr:cNvPr id="489" name="楕円 488"/>
        <xdr:cNvSpPr/>
      </xdr:nvSpPr>
      <xdr:spPr>
        <a:xfrm>
          <a:off x="9588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122217</xdr:rowOff>
    </xdr:from>
    <xdr:ext cx="534377" cy="259045"/>
    <xdr:sp macro="" textlink="">
      <xdr:nvSpPr>
        <xdr:cNvPr id="490" name="テキスト ボックス 489"/>
        <xdr:cNvSpPr txBox="1"/>
      </xdr:nvSpPr>
      <xdr:spPr>
        <a:xfrm>
          <a:off x="9372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34492</xdr:rowOff>
    </xdr:from>
    <xdr:to>
      <xdr:col>46</xdr:col>
      <xdr:colOff>38100</xdr:colOff>
      <xdr:row>94</xdr:row>
      <xdr:rowOff>136092</xdr:rowOff>
    </xdr:to>
    <xdr:sp macro="" textlink="">
      <xdr:nvSpPr>
        <xdr:cNvPr id="491" name="楕円 490"/>
        <xdr:cNvSpPr/>
      </xdr:nvSpPr>
      <xdr:spPr>
        <a:xfrm>
          <a:off x="8699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152619</xdr:rowOff>
    </xdr:from>
    <xdr:ext cx="534377" cy="259045"/>
    <xdr:sp macro="" textlink="">
      <xdr:nvSpPr>
        <xdr:cNvPr id="492" name="テキスト ボックス 491"/>
        <xdr:cNvSpPr txBox="1"/>
      </xdr:nvSpPr>
      <xdr:spPr>
        <a:xfrm>
          <a:off x="8483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51009</xdr:rowOff>
    </xdr:from>
    <xdr:to>
      <xdr:col>41</xdr:col>
      <xdr:colOff>101600</xdr:colOff>
      <xdr:row>95</xdr:row>
      <xdr:rowOff>152609</xdr:rowOff>
    </xdr:to>
    <xdr:sp macro="" textlink="">
      <xdr:nvSpPr>
        <xdr:cNvPr id="493" name="楕円 492"/>
        <xdr:cNvSpPr/>
      </xdr:nvSpPr>
      <xdr:spPr>
        <a:xfrm>
          <a:off x="7810500" y="1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169136</xdr:rowOff>
    </xdr:from>
    <xdr:ext cx="534377" cy="259045"/>
    <xdr:sp macro="" textlink="">
      <xdr:nvSpPr>
        <xdr:cNvPr id="494" name="テキスト ボックス 493"/>
        <xdr:cNvSpPr txBox="1"/>
      </xdr:nvSpPr>
      <xdr:spPr>
        <a:xfrm>
          <a:off x="7594111" y="161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32989</xdr:rowOff>
    </xdr:from>
    <xdr:to>
      <xdr:col>36</xdr:col>
      <xdr:colOff>165100</xdr:colOff>
      <xdr:row>96</xdr:row>
      <xdr:rowOff>134589</xdr:rowOff>
    </xdr:to>
    <xdr:sp macro="" textlink="">
      <xdr:nvSpPr>
        <xdr:cNvPr id="495" name="楕円 494"/>
        <xdr:cNvSpPr/>
      </xdr:nvSpPr>
      <xdr:spPr>
        <a:xfrm>
          <a:off x="6921500" y="164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151116</xdr:rowOff>
    </xdr:from>
    <xdr:ext cx="534377" cy="259045"/>
    <xdr:sp macro="" textlink="">
      <xdr:nvSpPr>
        <xdr:cNvPr id="496" name="テキスト ボックス 495"/>
        <xdr:cNvSpPr txBox="1"/>
      </xdr:nvSpPr>
      <xdr:spPr>
        <a:xfrm>
          <a:off x="6705111" y="1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117663</xdr:rowOff>
    </xdr:from>
    <xdr:to>
      <xdr:col>85</xdr:col>
      <xdr:colOff>127000</xdr:colOff>
      <xdr:row>38</xdr:row>
      <xdr:rowOff>139700</xdr:rowOff>
    </xdr:to>
    <xdr:cxnSp macro="">
      <xdr:nvCxnSpPr>
        <xdr:cNvPr id="523" name="直線コネクタ 522"/>
        <xdr:cNvCxnSpPr/>
      </xdr:nvCxnSpPr>
      <xdr:spPr>
        <a:xfrm flipV="1">
          <a:off x="15481300" y="6632763"/>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4"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133573</xdr:rowOff>
    </xdr:from>
    <xdr:to>
      <xdr:col>81</xdr:col>
      <xdr:colOff>50800</xdr:colOff>
      <xdr:row>38</xdr:row>
      <xdr:rowOff>139700</xdr:rowOff>
    </xdr:to>
    <xdr:cxnSp macro="">
      <xdr:nvCxnSpPr>
        <xdr:cNvPr id="526" name="直線コネクタ 525"/>
        <xdr:cNvCxnSpPr/>
      </xdr:nvCxnSpPr>
      <xdr:spPr>
        <a:xfrm>
          <a:off x="14592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8" name="テキスト ボックス 527"/>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133573</xdr:rowOff>
    </xdr:from>
    <xdr:to>
      <xdr:col>76</xdr:col>
      <xdr:colOff>114300</xdr:colOff>
      <xdr:row>38</xdr:row>
      <xdr:rowOff>137506</xdr:rowOff>
    </xdr:to>
    <xdr:cxnSp macro="">
      <xdr:nvCxnSpPr>
        <xdr:cNvPr id="529" name="直線コネクタ 528"/>
        <xdr:cNvCxnSpPr/>
      </xdr:nvCxnSpPr>
      <xdr:spPr>
        <a:xfrm flipV="1">
          <a:off x="13703300" y="6648673"/>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31" name="テキスト ボックス 530"/>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137506</xdr:rowOff>
    </xdr:from>
    <xdr:to>
      <xdr:col>71</xdr:col>
      <xdr:colOff>177800</xdr:colOff>
      <xdr:row>38</xdr:row>
      <xdr:rowOff>139700</xdr:rowOff>
    </xdr:to>
    <xdr:cxnSp macro="">
      <xdr:nvCxnSpPr>
        <xdr:cNvPr id="532" name="直線コネクタ 531"/>
        <xdr:cNvCxnSpPr/>
      </xdr:nvCxnSpPr>
      <xdr:spPr>
        <a:xfrm flipV="1">
          <a:off x="12814300" y="66526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4" name="テキスト ボックス 533"/>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5" name="フローチャート: 判断 534"/>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6" name="テキスト ボックス 535"/>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66863</xdr:rowOff>
    </xdr:from>
    <xdr:to>
      <xdr:col>85</xdr:col>
      <xdr:colOff>177800</xdr:colOff>
      <xdr:row>38</xdr:row>
      <xdr:rowOff>168463</xdr:rowOff>
    </xdr:to>
    <xdr:sp macro="" textlink="">
      <xdr:nvSpPr>
        <xdr:cNvPr id="542" name="楕円 541"/>
        <xdr:cNvSpPr/>
      </xdr:nvSpPr>
      <xdr:spPr>
        <a:xfrm>
          <a:off x="162687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153240</xdr:rowOff>
    </xdr:from>
    <xdr:ext cx="378565" cy="259045"/>
    <xdr:sp macro="" textlink="">
      <xdr:nvSpPr>
        <xdr:cNvPr id="543" name="災害復旧事業費該当値テキスト"/>
        <xdr:cNvSpPr txBox="1"/>
      </xdr:nvSpPr>
      <xdr:spPr>
        <a:xfrm>
          <a:off x="16370300" y="649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82773</xdr:rowOff>
    </xdr:from>
    <xdr:to>
      <xdr:col>76</xdr:col>
      <xdr:colOff>165100</xdr:colOff>
      <xdr:row>39</xdr:row>
      <xdr:rowOff>12923</xdr:rowOff>
    </xdr:to>
    <xdr:sp macro="" textlink="">
      <xdr:nvSpPr>
        <xdr:cNvPr id="546" name="楕円 545"/>
        <xdr:cNvSpPr/>
      </xdr:nvSpPr>
      <xdr:spPr>
        <a:xfrm>
          <a:off x="14541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4050</xdr:rowOff>
    </xdr:from>
    <xdr:ext cx="313932" cy="259045"/>
    <xdr:sp macro="" textlink="">
      <xdr:nvSpPr>
        <xdr:cNvPr id="547" name="テキスト ボックス 546"/>
        <xdr:cNvSpPr txBox="1"/>
      </xdr:nvSpPr>
      <xdr:spPr>
        <a:xfrm>
          <a:off x="14435333" y="669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86706</xdr:rowOff>
    </xdr:from>
    <xdr:to>
      <xdr:col>72</xdr:col>
      <xdr:colOff>38100</xdr:colOff>
      <xdr:row>39</xdr:row>
      <xdr:rowOff>16856</xdr:rowOff>
    </xdr:to>
    <xdr:sp macro="" textlink="">
      <xdr:nvSpPr>
        <xdr:cNvPr id="548" name="楕円 547"/>
        <xdr:cNvSpPr/>
      </xdr:nvSpPr>
      <xdr:spPr>
        <a:xfrm>
          <a:off x="13652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7983</xdr:rowOff>
    </xdr:from>
    <xdr:ext cx="313932" cy="259045"/>
    <xdr:sp macro="" textlink="">
      <xdr:nvSpPr>
        <xdr:cNvPr id="549" name="テキスト ボックス 548"/>
        <xdr:cNvSpPr txBox="1"/>
      </xdr:nvSpPr>
      <xdr:spPr>
        <a:xfrm>
          <a:off x="13546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163178</xdr:rowOff>
    </xdr:from>
    <xdr:to>
      <xdr:col>85</xdr:col>
      <xdr:colOff>127000</xdr:colOff>
      <xdr:row>77</xdr:row>
      <xdr:rowOff>3888</xdr:rowOff>
    </xdr:to>
    <xdr:cxnSp macro="">
      <xdr:nvCxnSpPr>
        <xdr:cNvPr id="628" name="直線コネクタ 627"/>
        <xdr:cNvCxnSpPr/>
      </xdr:nvCxnSpPr>
      <xdr:spPr>
        <a:xfrm flipV="1">
          <a:off x="15481300" y="13193378"/>
          <a:ext cx="8382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9" name="公債費平均値テキスト"/>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3888</xdr:rowOff>
    </xdr:from>
    <xdr:to>
      <xdr:col>81</xdr:col>
      <xdr:colOff>50800</xdr:colOff>
      <xdr:row>77</xdr:row>
      <xdr:rowOff>28944</xdr:rowOff>
    </xdr:to>
    <xdr:cxnSp macro="">
      <xdr:nvCxnSpPr>
        <xdr:cNvPr id="631" name="直線コネクタ 630"/>
        <xdr:cNvCxnSpPr/>
      </xdr:nvCxnSpPr>
      <xdr:spPr>
        <a:xfrm flipV="1">
          <a:off x="14592300" y="13205538"/>
          <a:ext cx="889000" cy="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3" name="テキスト ボックス 632"/>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26612</xdr:rowOff>
    </xdr:from>
    <xdr:to>
      <xdr:col>76</xdr:col>
      <xdr:colOff>114300</xdr:colOff>
      <xdr:row>77</xdr:row>
      <xdr:rowOff>28944</xdr:rowOff>
    </xdr:to>
    <xdr:cxnSp macro="">
      <xdr:nvCxnSpPr>
        <xdr:cNvPr id="634" name="直線コネクタ 633"/>
        <xdr:cNvCxnSpPr/>
      </xdr:nvCxnSpPr>
      <xdr:spPr>
        <a:xfrm>
          <a:off x="13703300" y="1322826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6" name="テキスト ボックス 635"/>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11249</xdr:rowOff>
    </xdr:from>
    <xdr:to>
      <xdr:col>71</xdr:col>
      <xdr:colOff>177800</xdr:colOff>
      <xdr:row>77</xdr:row>
      <xdr:rowOff>26612</xdr:rowOff>
    </xdr:to>
    <xdr:cxnSp macro="">
      <xdr:nvCxnSpPr>
        <xdr:cNvPr id="637" name="直線コネクタ 636"/>
        <xdr:cNvCxnSpPr/>
      </xdr:nvCxnSpPr>
      <xdr:spPr>
        <a:xfrm>
          <a:off x="12814300" y="13212899"/>
          <a:ext cx="889000" cy="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9" name="テキスト ボックス 638"/>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0" name="フローチャート: 判断 639"/>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41" name="テキスト ボックス 640"/>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112378</xdr:rowOff>
    </xdr:from>
    <xdr:to>
      <xdr:col>85</xdr:col>
      <xdr:colOff>177800</xdr:colOff>
      <xdr:row>77</xdr:row>
      <xdr:rowOff>42528</xdr:rowOff>
    </xdr:to>
    <xdr:sp macro="" textlink="">
      <xdr:nvSpPr>
        <xdr:cNvPr id="647" name="楕円 646"/>
        <xdr:cNvSpPr/>
      </xdr:nvSpPr>
      <xdr:spPr>
        <a:xfrm>
          <a:off x="16268700" y="131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90805</xdr:rowOff>
    </xdr:from>
    <xdr:ext cx="534377" cy="259045"/>
    <xdr:sp macro="" textlink="">
      <xdr:nvSpPr>
        <xdr:cNvPr id="648" name="公債費該当値テキスト"/>
        <xdr:cNvSpPr txBox="1"/>
      </xdr:nvSpPr>
      <xdr:spPr>
        <a:xfrm>
          <a:off x="16370300" y="131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124538</xdr:rowOff>
    </xdr:from>
    <xdr:to>
      <xdr:col>81</xdr:col>
      <xdr:colOff>101600</xdr:colOff>
      <xdr:row>77</xdr:row>
      <xdr:rowOff>54688</xdr:rowOff>
    </xdr:to>
    <xdr:sp macro="" textlink="">
      <xdr:nvSpPr>
        <xdr:cNvPr id="649" name="楕円 648"/>
        <xdr:cNvSpPr/>
      </xdr:nvSpPr>
      <xdr:spPr>
        <a:xfrm>
          <a:off x="15430500" y="13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45815</xdr:rowOff>
    </xdr:from>
    <xdr:ext cx="534377" cy="259045"/>
    <xdr:sp macro="" textlink="">
      <xdr:nvSpPr>
        <xdr:cNvPr id="650" name="テキスト ボックス 649"/>
        <xdr:cNvSpPr txBox="1"/>
      </xdr:nvSpPr>
      <xdr:spPr>
        <a:xfrm>
          <a:off x="15214111" y="132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149594</xdr:rowOff>
    </xdr:from>
    <xdr:to>
      <xdr:col>76</xdr:col>
      <xdr:colOff>165100</xdr:colOff>
      <xdr:row>77</xdr:row>
      <xdr:rowOff>79744</xdr:rowOff>
    </xdr:to>
    <xdr:sp macro="" textlink="">
      <xdr:nvSpPr>
        <xdr:cNvPr id="651" name="楕円 650"/>
        <xdr:cNvSpPr/>
      </xdr:nvSpPr>
      <xdr:spPr>
        <a:xfrm>
          <a:off x="145415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70871</xdr:rowOff>
    </xdr:from>
    <xdr:ext cx="534377" cy="259045"/>
    <xdr:sp macro="" textlink="">
      <xdr:nvSpPr>
        <xdr:cNvPr id="652" name="テキスト ボックス 651"/>
        <xdr:cNvSpPr txBox="1"/>
      </xdr:nvSpPr>
      <xdr:spPr>
        <a:xfrm>
          <a:off x="14325111" y="132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147262</xdr:rowOff>
    </xdr:from>
    <xdr:to>
      <xdr:col>72</xdr:col>
      <xdr:colOff>38100</xdr:colOff>
      <xdr:row>77</xdr:row>
      <xdr:rowOff>77412</xdr:rowOff>
    </xdr:to>
    <xdr:sp macro="" textlink="">
      <xdr:nvSpPr>
        <xdr:cNvPr id="653" name="楕円 652"/>
        <xdr:cNvSpPr/>
      </xdr:nvSpPr>
      <xdr:spPr>
        <a:xfrm>
          <a:off x="13652500" y="131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68539</xdr:rowOff>
    </xdr:from>
    <xdr:ext cx="534377" cy="259045"/>
    <xdr:sp macro="" textlink="">
      <xdr:nvSpPr>
        <xdr:cNvPr id="654" name="テキスト ボックス 653"/>
        <xdr:cNvSpPr txBox="1"/>
      </xdr:nvSpPr>
      <xdr:spPr>
        <a:xfrm>
          <a:off x="13436111" y="132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131899</xdr:rowOff>
    </xdr:from>
    <xdr:to>
      <xdr:col>67</xdr:col>
      <xdr:colOff>101600</xdr:colOff>
      <xdr:row>77</xdr:row>
      <xdr:rowOff>62049</xdr:rowOff>
    </xdr:to>
    <xdr:sp macro="" textlink="">
      <xdr:nvSpPr>
        <xdr:cNvPr id="655" name="楕円 654"/>
        <xdr:cNvSpPr/>
      </xdr:nvSpPr>
      <xdr:spPr>
        <a:xfrm>
          <a:off x="127635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53176</xdr:rowOff>
    </xdr:from>
    <xdr:ext cx="534377" cy="259045"/>
    <xdr:sp macro="" textlink="">
      <xdr:nvSpPr>
        <xdr:cNvPr id="656" name="テキスト ボックス 655"/>
        <xdr:cNvSpPr txBox="1"/>
      </xdr:nvSpPr>
      <xdr:spPr>
        <a:xfrm>
          <a:off x="12547111" y="132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2" name="直線コネクタ 681"/>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3"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4" name="直線コネクタ 683"/>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5"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6" name="直線コネクタ 685"/>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87449</xdr:rowOff>
    </xdr:from>
    <xdr:to>
      <xdr:col>85</xdr:col>
      <xdr:colOff>127000</xdr:colOff>
      <xdr:row>99</xdr:row>
      <xdr:rowOff>93218</xdr:rowOff>
    </xdr:to>
    <xdr:cxnSp macro="">
      <xdr:nvCxnSpPr>
        <xdr:cNvPr id="687" name="直線コネクタ 686"/>
        <xdr:cNvCxnSpPr/>
      </xdr:nvCxnSpPr>
      <xdr:spPr>
        <a:xfrm flipV="1">
          <a:off x="15481300" y="17060999"/>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26759</xdr:rowOff>
    </xdr:from>
    <xdr:ext cx="469744" cy="259045"/>
    <xdr:sp macro="" textlink="">
      <xdr:nvSpPr>
        <xdr:cNvPr id="688" name="積立金平均値テキスト"/>
        <xdr:cNvSpPr txBox="1"/>
      </xdr:nvSpPr>
      <xdr:spPr>
        <a:xfrm>
          <a:off x="16370300" y="1614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9" name="フローチャート: 判断 688"/>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80046</xdr:rowOff>
    </xdr:from>
    <xdr:to>
      <xdr:col>81</xdr:col>
      <xdr:colOff>50800</xdr:colOff>
      <xdr:row>99</xdr:row>
      <xdr:rowOff>93218</xdr:rowOff>
    </xdr:to>
    <xdr:cxnSp macro="">
      <xdr:nvCxnSpPr>
        <xdr:cNvPr id="690" name="直線コネクタ 689"/>
        <xdr:cNvCxnSpPr/>
      </xdr:nvCxnSpPr>
      <xdr:spPr>
        <a:xfrm>
          <a:off x="14592300" y="17053596"/>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91" name="フローチャート: 判断 690"/>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12935</xdr:rowOff>
    </xdr:from>
    <xdr:ext cx="469744" cy="259045"/>
    <xdr:sp macro="" textlink="">
      <xdr:nvSpPr>
        <xdr:cNvPr id="692" name="テキスト ボックス 691"/>
        <xdr:cNvSpPr txBox="1"/>
      </xdr:nvSpPr>
      <xdr:spPr>
        <a:xfrm>
          <a:off x="15246428" y="1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40314</xdr:rowOff>
    </xdr:from>
    <xdr:to>
      <xdr:col>76</xdr:col>
      <xdr:colOff>114300</xdr:colOff>
      <xdr:row>99</xdr:row>
      <xdr:rowOff>80046</xdr:rowOff>
    </xdr:to>
    <xdr:cxnSp macro="">
      <xdr:nvCxnSpPr>
        <xdr:cNvPr id="693" name="直線コネクタ 692"/>
        <xdr:cNvCxnSpPr/>
      </xdr:nvCxnSpPr>
      <xdr:spPr>
        <a:xfrm>
          <a:off x="13703300" y="16842414"/>
          <a:ext cx="889000" cy="2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4" name="フローチャート: 判断 693"/>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37537</xdr:rowOff>
    </xdr:from>
    <xdr:ext cx="469744" cy="259045"/>
    <xdr:sp macro="" textlink="">
      <xdr:nvSpPr>
        <xdr:cNvPr id="695" name="テキスト ボックス 694"/>
        <xdr:cNvSpPr txBox="1"/>
      </xdr:nvSpPr>
      <xdr:spPr>
        <a:xfrm>
          <a:off x="14357428" y="1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40314</xdr:rowOff>
    </xdr:from>
    <xdr:to>
      <xdr:col>71</xdr:col>
      <xdr:colOff>177800</xdr:colOff>
      <xdr:row>98</xdr:row>
      <xdr:rowOff>147103</xdr:rowOff>
    </xdr:to>
    <xdr:cxnSp macro="">
      <xdr:nvCxnSpPr>
        <xdr:cNvPr id="696" name="直線コネクタ 695"/>
        <xdr:cNvCxnSpPr/>
      </xdr:nvCxnSpPr>
      <xdr:spPr>
        <a:xfrm flipV="1">
          <a:off x="12814300" y="16842414"/>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7" name="フローチャート: 判断 696"/>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24147</xdr:rowOff>
    </xdr:from>
    <xdr:ext cx="469744" cy="259045"/>
    <xdr:sp macro="" textlink="">
      <xdr:nvSpPr>
        <xdr:cNvPr id="698" name="テキスト ボックス 697"/>
        <xdr:cNvSpPr txBox="1"/>
      </xdr:nvSpPr>
      <xdr:spPr>
        <a:xfrm>
          <a:off x="13468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135927</xdr:rowOff>
    </xdr:from>
    <xdr:to>
      <xdr:col>67</xdr:col>
      <xdr:colOff>101600</xdr:colOff>
      <xdr:row>93</xdr:row>
      <xdr:rowOff>66077</xdr:rowOff>
    </xdr:to>
    <xdr:sp macro="" textlink="">
      <xdr:nvSpPr>
        <xdr:cNvPr id="699" name="フローチャート: 判断 698"/>
        <xdr:cNvSpPr/>
      </xdr:nvSpPr>
      <xdr:spPr>
        <a:xfrm>
          <a:off x="12763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82604</xdr:rowOff>
    </xdr:from>
    <xdr:ext cx="534377" cy="259045"/>
    <xdr:sp macro="" textlink="">
      <xdr:nvSpPr>
        <xdr:cNvPr id="700" name="テキスト ボックス 699"/>
        <xdr:cNvSpPr txBox="1"/>
      </xdr:nvSpPr>
      <xdr:spPr>
        <a:xfrm>
          <a:off x="12547111" y="156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36649</xdr:rowOff>
    </xdr:from>
    <xdr:to>
      <xdr:col>85</xdr:col>
      <xdr:colOff>177800</xdr:colOff>
      <xdr:row>99</xdr:row>
      <xdr:rowOff>138249</xdr:rowOff>
    </xdr:to>
    <xdr:sp macro="" textlink="">
      <xdr:nvSpPr>
        <xdr:cNvPr id="706" name="楕円 705"/>
        <xdr:cNvSpPr/>
      </xdr:nvSpPr>
      <xdr:spPr>
        <a:xfrm>
          <a:off x="16268700" y="170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123026</xdr:rowOff>
    </xdr:from>
    <xdr:ext cx="378565" cy="259045"/>
    <xdr:sp macro="" textlink="">
      <xdr:nvSpPr>
        <xdr:cNvPr id="707" name="積立金該当値テキスト"/>
        <xdr:cNvSpPr txBox="1"/>
      </xdr:nvSpPr>
      <xdr:spPr>
        <a:xfrm>
          <a:off x="16370300" y="1692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42418</xdr:rowOff>
    </xdr:from>
    <xdr:to>
      <xdr:col>81</xdr:col>
      <xdr:colOff>101600</xdr:colOff>
      <xdr:row>99</xdr:row>
      <xdr:rowOff>144018</xdr:rowOff>
    </xdr:to>
    <xdr:sp macro="" textlink="">
      <xdr:nvSpPr>
        <xdr:cNvPr id="708" name="楕円 707"/>
        <xdr:cNvSpPr/>
      </xdr:nvSpPr>
      <xdr:spPr>
        <a:xfrm>
          <a:off x="15430500" y="17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135145</xdr:rowOff>
    </xdr:from>
    <xdr:ext cx="313932" cy="259045"/>
    <xdr:sp macro="" textlink="">
      <xdr:nvSpPr>
        <xdr:cNvPr id="709" name="テキスト ボックス 708"/>
        <xdr:cNvSpPr txBox="1"/>
      </xdr:nvSpPr>
      <xdr:spPr>
        <a:xfrm>
          <a:off x="15324333" y="17108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29246</xdr:rowOff>
    </xdr:from>
    <xdr:to>
      <xdr:col>76</xdr:col>
      <xdr:colOff>165100</xdr:colOff>
      <xdr:row>99</xdr:row>
      <xdr:rowOff>130846</xdr:rowOff>
    </xdr:to>
    <xdr:sp macro="" textlink="">
      <xdr:nvSpPr>
        <xdr:cNvPr id="710" name="楕円 709"/>
        <xdr:cNvSpPr/>
      </xdr:nvSpPr>
      <xdr:spPr>
        <a:xfrm>
          <a:off x="14541500" y="170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121973</xdr:rowOff>
    </xdr:from>
    <xdr:ext cx="378565" cy="259045"/>
    <xdr:sp macro="" textlink="">
      <xdr:nvSpPr>
        <xdr:cNvPr id="711" name="テキスト ボックス 710"/>
        <xdr:cNvSpPr txBox="1"/>
      </xdr:nvSpPr>
      <xdr:spPr>
        <a:xfrm>
          <a:off x="14403017" y="1709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160964</xdr:rowOff>
    </xdr:from>
    <xdr:to>
      <xdr:col>72</xdr:col>
      <xdr:colOff>38100</xdr:colOff>
      <xdr:row>98</xdr:row>
      <xdr:rowOff>91114</xdr:rowOff>
    </xdr:to>
    <xdr:sp macro="" textlink="">
      <xdr:nvSpPr>
        <xdr:cNvPr id="712" name="楕円 711"/>
        <xdr:cNvSpPr/>
      </xdr:nvSpPr>
      <xdr:spPr>
        <a:xfrm>
          <a:off x="13652500" y="167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82241</xdr:rowOff>
    </xdr:from>
    <xdr:ext cx="469744" cy="259045"/>
    <xdr:sp macro="" textlink="">
      <xdr:nvSpPr>
        <xdr:cNvPr id="713" name="テキスト ボックス 712"/>
        <xdr:cNvSpPr txBox="1"/>
      </xdr:nvSpPr>
      <xdr:spPr>
        <a:xfrm>
          <a:off x="13468428" y="168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96303</xdr:rowOff>
    </xdr:from>
    <xdr:to>
      <xdr:col>67</xdr:col>
      <xdr:colOff>101600</xdr:colOff>
      <xdr:row>99</xdr:row>
      <xdr:rowOff>26453</xdr:rowOff>
    </xdr:to>
    <xdr:sp macro="" textlink="">
      <xdr:nvSpPr>
        <xdr:cNvPr id="714" name="楕円 713"/>
        <xdr:cNvSpPr/>
      </xdr:nvSpPr>
      <xdr:spPr>
        <a:xfrm>
          <a:off x="12763500" y="168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17580</xdr:rowOff>
    </xdr:from>
    <xdr:ext cx="469744" cy="259045"/>
    <xdr:sp macro="" textlink="">
      <xdr:nvSpPr>
        <xdr:cNvPr id="715" name="テキスト ボックス 714"/>
        <xdr:cNvSpPr txBox="1"/>
      </xdr:nvSpPr>
      <xdr:spPr>
        <a:xfrm>
          <a:off x="12579428" y="1699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9" name="直線コネクタ 738"/>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2"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3" name="直線コネクタ 742"/>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44450</xdr:rowOff>
    </xdr:to>
    <xdr:cxnSp macro="">
      <xdr:nvCxnSpPr>
        <xdr:cNvPr id="744" name="直線コネクタ 743"/>
        <xdr:cNvCxnSpPr/>
      </xdr:nvCxnSpPr>
      <xdr:spPr>
        <a:xfrm>
          <a:off x="21323300" y="67304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5"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6" name="フローチャート: 判断 745"/>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40069</xdr:rowOff>
    </xdr:from>
    <xdr:to>
      <xdr:col>111</xdr:col>
      <xdr:colOff>177800</xdr:colOff>
      <xdr:row>39</xdr:row>
      <xdr:rowOff>43879</xdr:rowOff>
    </xdr:to>
    <xdr:cxnSp macro="">
      <xdr:nvCxnSpPr>
        <xdr:cNvPr id="747" name="直線コネクタ 746"/>
        <xdr:cNvCxnSpPr/>
      </xdr:nvCxnSpPr>
      <xdr:spPr>
        <a:xfrm>
          <a:off x="20434300" y="672661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8" name="フローチャート: 判断 747"/>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9" name="テキスト ボックス 748"/>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40069</xdr:rowOff>
    </xdr:from>
    <xdr:to>
      <xdr:col>107</xdr:col>
      <xdr:colOff>50800</xdr:colOff>
      <xdr:row>39</xdr:row>
      <xdr:rowOff>42735</xdr:rowOff>
    </xdr:to>
    <xdr:cxnSp macro="">
      <xdr:nvCxnSpPr>
        <xdr:cNvPr id="750" name="直線コネクタ 749"/>
        <xdr:cNvCxnSpPr/>
      </xdr:nvCxnSpPr>
      <xdr:spPr>
        <a:xfrm flipV="1">
          <a:off x="19545300" y="672661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51" name="フローチャート: 判断 750"/>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52" name="テキスト ボックス 751"/>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42735</xdr:rowOff>
    </xdr:to>
    <xdr:cxnSp macro="">
      <xdr:nvCxnSpPr>
        <xdr:cNvPr id="753" name="直線コネクタ 752"/>
        <xdr:cNvCxnSpPr/>
      </xdr:nvCxnSpPr>
      <xdr:spPr>
        <a:xfrm>
          <a:off x="18656300" y="672795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4" name="フローチャート: 判断 753"/>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5" name="テキスト ボックス 754"/>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6" name="フローチャート: 判断 755"/>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7" name="テキスト ボックス 756"/>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65" name="楕円 764"/>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85806</xdr:rowOff>
    </xdr:from>
    <xdr:ext cx="249299" cy="259045"/>
    <xdr:sp macro="" textlink="">
      <xdr:nvSpPr>
        <xdr:cNvPr id="766" name="テキスト ボックス 765"/>
        <xdr:cNvSpPr txBox="1"/>
      </xdr:nvSpPr>
      <xdr:spPr>
        <a:xfrm>
          <a:off x="21198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160719</xdr:rowOff>
    </xdr:from>
    <xdr:to>
      <xdr:col>107</xdr:col>
      <xdr:colOff>101600</xdr:colOff>
      <xdr:row>39</xdr:row>
      <xdr:rowOff>90869</xdr:rowOff>
    </xdr:to>
    <xdr:sp macro="" textlink="">
      <xdr:nvSpPr>
        <xdr:cNvPr id="767" name="楕円 766"/>
        <xdr:cNvSpPr/>
      </xdr:nvSpPr>
      <xdr:spPr>
        <a:xfrm>
          <a:off x="2038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81996</xdr:rowOff>
    </xdr:from>
    <xdr:ext cx="313932" cy="259045"/>
    <xdr:sp macro="" textlink="">
      <xdr:nvSpPr>
        <xdr:cNvPr id="768" name="テキスト ボックス 767"/>
        <xdr:cNvSpPr txBox="1"/>
      </xdr:nvSpPr>
      <xdr:spPr>
        <a:xfrm>
          <a:off x="20277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163385</xdr:rowOff>
    </xdr:from>
    <xdr:to>
      <xdr:col>102</xdr:col>
      <xdr:colOff>165100</xdr:colOff>
      <xdr:row>39</xdr:row>
      <xdr:rowOff>93535</xdr:rowOff>
    </xdr:to>
    <xdr:sp macro="" textlink="">
      <xdr:nvSpPr>
        <xdr:cNvPr id="769" name="楕円 768"/>
        <xdr:cNvSpPr/>
      </xdr:nvSpPr>
      <xdr:spPr>
        <a:xfrm>
          <a:off x="19494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84662</xdr:rowOff>
    </xdr:from>
    <xdr:ext cx="249299" cy="259045"/>
    <xdr:sp macro="" textlink="">
      <xdr:nvSpPr>
        <xdr:cNvPr id="770" name="テキスト ボックス 769"/>
        <xdr:cNvSpPr txBox="1"/>
      </xdr:nvSpPr>
      <xdr:spPr>
        <a:xfrm>
          <a:off x="19420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71" name="楕円 770"/>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83329</xdr:rowOff>
    </xdr:from>
    <xdr:ext cx="313932" cy="259045"/>
    <xdr:sp macro="" textlink="">
      <xdr:nvSpPr>
        <xdr:cNvPr id="772" name="テキスト ボックス 771"/>
        <xdr:cNvSpPr txBox="1"/>
      </xdr:nvSpPr>
      <xdr:spPr>
        <a:xfrm>
          <a:off x="18499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6" name="直線コネクタ 795"/>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7"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8" name="直線コネクタ 797"/>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9"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800" name="直線コネクタ 799"/>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74320</xdr:rowOff>
    </xdr:from>
    <xdr:to>
      <xdr:col>116</xdr:col>
      <xdr:colOff>63500</xdr:colOff>
      <xdr:row>58</xdr:row>
      <xdr:rowOff>75730</xdr:rowOff>
    </xdr:to>
    <xdr:cxnSp macro="">
      <xdr:nvCxnSpPr>
        <xdr:cNvPr id="801" name="直線コネクタ 800"/>
        <xdr:cNvCxnSpPr/>
      </xdr:nvCxnSpPr>
      <xdr:spPr>
        <a:xfrm flipV="1">
          <a:off x="21323300" y="1001842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802"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3" name="フローチャート: 判断 802"/>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75730</xdr:rowOff>
    </xdr:from>
    <xdr:to>
      <xdr:col>111</xdr:col>
      <xdr:colOff>177800</xdr:colOff>
      <xdr:row>58</xdr:row>
      <xdr:rowOff>76416</xdr:rowOff>
    </xdr:to>
    <xdr:cxnSp macro="">
      <xdr:nvCxnSpPr>
        <xdr:cNvPr id="804" name="直線コネクタ 803"/>
        <xdr:cNvCxnSpPr/>
      </xdr:nvCxnSpPr>
      <xdr:spPr>
        <a:xfrm flipV="1">
          <a:off x="20434300" y="1001983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5" name="フローチャート: 判断 804"/>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6" name="テキスト ボックス 805"/>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76416</xdr:rowOff>
    </xdr:from>
    <xdr:to>
      <xdr:col>107</xdr:col>
      <xdr:colOff>50800</xdr:colOff>
      <xdr:row>58</xdr:row>
      <xdr:rowOff>76683</xdr:rowOff>
    </xdr:to>
    <xdr:cxnSp macro="">
      <xdr:nvCxnSpPr>
        <xdr:cNvPr id="807" name="直線コネクタ 806"/>
        <xdr:cNvCxnSpPr/>
      </xdr:nvCxnSpPr>
      <xdr:spPr>
        <a:xfrm flipV="1">
          <a:off x="19545300" y="100205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8" name="フローチャート: 判断 807"/>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9" name="テキスト ボックス 808"/>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76416</xdr:rowOff>
    </xdr:from>
    <xdr:to>
      <xdr:col>102</xdr:col>
      <xdr:colOff>114300</xdr:colOff>
      <xdr:row>58</xdr:row>
      <xdr:rowOff>76683</xdr:rowOff>
    </xdr:to>
    <xdr:cxnSp macro="">
      <xdr:nvCxnSpPr>
        <xdr:cNvPr id="810" name="直線コネクタ 809"/>
        <xdr:cNvCxnSpPr/>
      </xdr:nvCxnSpPr>
      <xdr:spPr>
        <a:xfrm>
          <a:off x="18656300" y="100205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11" name="フローチャート: 判断 810"/>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12" name="テキスト ボックス 811"/>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13" name="フローチャート: 判断 812"/>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14" name="テキスト ボックス 813"/>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23520</xdr:rowOff>
    </xdr:from>
    <xdr:to>
      <xdr:col>116</xdr:col>
      <xdr:colOff>114300</xdr:colOff>
      <xdr:row>58</xdr:row>
      <xdr:rowOff>125120</xdr:rowOff>
    </xdr:to>
    <xdr:sp macro="" textlink="">
      <xdr:nvSpPr>
        <xdr:cNvPr id="820" name="楕円 819"/>
        <xdr:cNvSpPr/>
      </xdr:nvSpPr>
      <xdr:spPr>
        <a:xfrm>
          <a:off x="22110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1947</xdr:rowOff>
    </xdr:from>
    <xdr:ext cx="469744" cy="259045"/>
    <xdr:sp macro="" textlink="">
      <xdr:nvSpPr>
        <xdr:cNvPr id="821" name="貸付金該当値テキスト"/>
        <xdr:cNvSpPr txBox="1"/>
      </xdr:nvSpPr>
      <xdr:spPr>
        <a:xfrm>
          <a:off x="22212300" y="99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24930</xdr:rowOff>
    </xdr:from>
    <xdr:to>
      <xdr:col>112</xdr:col>
      <xdr:colOff>38100</xdr:colOff>
      <xdr:row>58</xdr:row>
      <xdr:rowOff>126530</xdr:rowOff>
    </xdr:to>
    <xdr:sp macro="" textlink="">
      <xdr:nvSpPr>
        <xdr:cNvPr id="822" name="楕円 821"/>
        <xdr:cNvSpPr/>
      </xdr:nvSpPr>
      <xdr:spPr>
        <a:xfrm>
          <a:off x="212725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117657</xdr:rowOff>
    </xdr:from>
    <xdr:ext cx="469744" cy="259045"/>
    <xdr:sp macro="" textlink="">
      <xdr:nvSpPr>
        <xdr:cNvPr id="823" name="テキスト ボックス 822"/>
        <xdr:cNvSpPr txBox="1"/>
      </xdr:nvSpPr>
      <xdr:spPr>
        <a:xfrm>
          <a:off x="21088428" y="100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25616</xdr:rowOff>
    </xdr:from>
    <xdr:to>
      <xdr:col>107</xdr:col>
      <xdr:colOff>101600</xdr:colOff>
      <xdr:row>58</xdr:row>
      <xdr:rowOff>127216</xdr:rowOff>
    </xdr:to>
    <xdr:sp macro="" textlink="">
      <xdr:nvSpPr>
        <xdr:cNvPr id="824" name="楕円 823"/>
        <xdr:cNvSpPr/>
      </xdr:nvSpPr>
      <xdr:spPr>
        <a:xfrm>
          <a:off x="20383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118343</xdr:rowOff>
    </xdr:from>
    <xdr:ext cx="469744" cy="259045"/>
    <xdr:sp macro="" textlink="">
      <xdr:nvSpPr>
        <xdr:cNvPr id="825" name="テキスト ボックス 824"/>
        <xdr:cNvSpPr txBox="1"/>
      </xdr:nvSpPr>
      <xdr:spPr>
        <a:xfrm>
          <a:off x="20199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25883</xdr:rowOff>
    </xdr:from>
    <xdr:to>
      <xdr:col>102</xdr:col>
      <xdr:colOff>165100</xdr:colOff>
      <xdr:row>58</xdr:row>
      <xdr:rowOff>127483</xdr:rowOff>
    </xdr:to>
    <xdr:sp macro="" textlink="">
      <xdr:nvSpPr>
        <xdr:cNvPr id="826" name="楕円 825"/>
        <xdr:cNvSpPr/>
      </xdr:nvSpPr>
      <xdr:spPr>
        <a:xfrm>
          <a:off x="194945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118610</xdr:rowOff>
    </xdr:from>
    <xdr:ext cx="469744" cy="259045"/>
    <xdr:sp macro="" textlink="">
      <xdr:nvSpPr>
        <xdr:cNvPr id="827" name="テキスト ボックス 826"/>
        <xdr:cNvSpPr txBox="1"/>
      </xdr:nvSpPr>
      <xdr:spPr>
        <a:xfrm>
          <a:off x="19310428" y="100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25616</xdr:rowOff>
    </xdr:from>
    <xdr:to>
      <xdr:col>98</xdr:col>
      <xdr:colOff>38100</xdr:colOff>
      <xdr:row>58</xdr:row>
      <xdr:rowOff>127216</xdr:rowOff>
    </xdr:to>
    <xdr:sp macro="" textlink="">
      <xdr:nvSpPr>
        <xdr:cNvPr id="828" name="楕円 827"/>
        <xdr:cNvSpPr/>
      </xdr:nvSpPr>
      <xdr:spPr>
        <a:xfrm>
          <a:off x="18605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118343</xdr:rowOff>
    </xdr:from>
    <xdr:ext cx="469744" cy="259045"/>
    <xdr:sp macro="" textlink="">
      <xdr:nvSpPr>
        <xdr:cNvPr id="829" name="テキスト ボックス 828"/>
        <xdr:cNvSpPr txBox="1"/>
      </xdr:nvSpPr>
      <xdr:spPr>
        <a:xfrm>
          <a:off x="18421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2" name="直線コネクタ 851"/>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3"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4" name="直線コネクタ 853"/>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5"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6" name="直線コネクタ 855"/>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81498</xdr:rowOff>
    </xdr:from>
    <xdr:to>
      <xdr:col>116</xdr:col>
      <xdr:colOff>63500</xdr:colOff>
      <xdr:row>70</xdr:row>
      <xdr:rowOff>117160</xdr:rowOff>
    </xdr:to>
    <xdr:cxnSp macro="">
      <xdr:nvCxnSpPr>
        <xdr:cNvPr id="857" name="直線コネクタ 856"/>
        <xdr:cNvCxnSpPr/>
      </xdr:nvCxnSpPr>
      <xdr:spPr>
        <a:xfrm flipV="1">
          <a:off x="21323300" y="12082998"/>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8" name="繰出金平均値テキスト"/>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9" name="フローチャート: 判断 858"/>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117160</xdr:rowOff>
    </xdr:from>
    <xdr:to>
      <xdr:col>111</xdr:col>
      <xdr:colOff>177800</xdr:colOff>
      <xdr:row>71</xdr:row>
      <xdr:rowOff>44786</xdr:rowOff>
    </xdr:to>
    <xdr:cxnSp macro="">
      <xdr:nvCxnSpPr>
        <xdr:cNvPr id="860" name="直線コネクタ 859"/>
        <xdr:cNvCxnSpPr/>
      </xdr:nvCxnSpPr>
      <xdr:spPr>
        <a:xfrm flipV="1">
          <a:off x="20434300" y="12118660"/>
          <a:ext cx="889000" cy="9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61" name="フローチャート: 判断 860"/>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85615</xdr:rowOff>
    </xdr:from>
    <xdr:ext cx="534377" cy="259045"/>
    <xdr:sp macro="" textlink="">
      <xdr:nvSpPr>
        <xdr:cNvPr id="862" name="テキスト ボックス 861"/>
        <xdr:cNvSpPr txBox="1"/>
      </xdr:nvSpPr>
      <xdr:spPr>
        <a:xfrm>
          <a:off x="21056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44786</xdr:rowOff>
    </xdr:from>
    <xdr:to>
      <xdr:col>107</xdr:col>
      <xdr:colOff>50800</xdr:colOff>
      <xdr:row>71</xdr:row>
      <xdr:rowOff>95809</xdr:rowOff>
    </xdr:to>
    <xdr:cxnSp macro="">
      <xdr:nvCxnSpPr>
        <xdr:cNvPr id="863" name="直線コネクタ 862"/>
        <xdr:cNvCxnSpPr/>
      </xdr:nvCxnSpPr>
      <xdr:spPr>
        <a:xfrm flipV="1">
          <a:off x="19545300" y="12217736"/>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4" name="フローチャート: 判断 863"/>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65" name="テキスト ボックス 864"/>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95809</xdr:rowOff>
    </xdr:from>
    <xdr:to>
      <xdr:col>102</xdr:col>
      <xdr:colOff>114300</xdr:colOff>
      <xdr:row>73</xdr:row>
      <xdr:rowOff>29880</xdr:rowOff>
    </xdr:to>
    <xdr:cxnSp macro="">
      <xdr:nvCxnSpPr>
        <xdr:cNvPr id="866" name="直線コネクタ 865"/>
        <xdr:cNvCxnSpPr/>
      </xdr:nvCxnSpPr>
      <xdr:spPr>
        <a:xfrm flipV="1">
          <a:off x="18656300" y="12268759"/>
          <a:ext cx="889000" cy="27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7" name="フローチャート: 判断 866"/>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43644</xdr:rowOff>
    </xdr:from>
    <xdr:ext cx="534377" cy="259045"/>
    <xdr:sp macro="" textlink="">
      <xdr:nvSpPr>
        <xdr:cNvPr id="868" name="テキスト ボックス 867"/>
        <xdr:cNvSpPr txBox="1"/>
      </xdr:nvSpPr>
      <xdr:spPr>
        <a:xfrm>
          <a:off x="19278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9" name="フローチャート: 判断 868"/>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130878</xdr:rowOff>
    </xdr:from>
    <xdr:ext cx="534377" cy="259045"/>
    <xdr:sp macro="" textlink="">
      <xdr:nvSpPr>
        <xdr:cNvPr id="870" name="テキスト ボックス 869"/>
        <xdr:cNvSpPr txBox="1"/>
      </xdr:nvSpPr>
      <xdr:spPr>
        <a:xfrm>
          <a:off x="18389111" y="126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30698</xdr:rowOff>
    </xdr:from>
    <xdr:to>
      <xdr:col>116</xdr:col>
      <xdr:colOff>114300</xdr:colOff>
      <xdr:row>70</xdr:row>
      <xdr:rowOff>132298</xdr:rowOff>
    </xdr:to>
    <xdr:sp macro="" textlink="">
      <xdr:nvSpPr>
        <xdr:cNvPr id="876" name="楕円 875"/>
        <xdr:cNvSpPr/>
      </xdr:nvSpPr>
      <xdr:spPr>
        <a:xfrm>
          <a:off x="22110700" y="120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155175</xdr:rowOff>
    </xdr:from>
    <xdr:ext cx="534377" cy="259045"/>
    <xdr:sp macro="" textlink="">
      <xdr:nvSpPr>
        <xdr:cNvPr id="877" name="繰出金該当値テキスト"/>
        <xdr:cNvSpPr txBox="1"/>
      </xdr:nvSpPr>
      <xdr:spPr>
        <a:xfrm>
          <a:off x="22212300" y="1198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66360</xdr:rowOff>
    </xdr:from>
    <xdr:to>
      <xdr:col>112</xdr:col>
      <xdr:colOff>38100</xdr:colOff>
      <xdr:row>70</xdr:row>
      <xdr:rowOff>167960</xdr:rowOff>
    </xdr:to>
    <xdr:sp macro="" textlink="">
      <xdr:nvSpPr>
        <xdr:cNvPr id="878" name="楕円 877"/>
        <xdr:cNvSpPr/>
      </xdr:nvSpPr>
      <xdr:spPr>
        <a:xfrm>
          <a:off x="21272500" y="120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13037</xdr:rowOff>
    </xdr:from>
    <xdr:ext cx="534377" cy="259045"/>
    <xdr:sp macro="" textlink="">
      <xdr:nvSpPr>
        <xdr:cNvPr id="879" name="テキスト ボックス 878"/>
        <xdr:cNvSpPr txBox="1"/>
      </xdr:nvSpPr>
      <xdr:spPr>
        <a:xfrm>
          <a:off x="21056111" y="118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165436</xdr:rowOff>
    </xdr:from>
    <xdr:to>
      <xdr:col>107</xdr:col>
      <xdr:colOff>101600</xdr:colOff>
      <xdr:row>71</xdr:row>
      <xdr:rowOff>95586</xdr:rowOff>
    </xdr:to>
    <xdr:sp macro="" textlink="">
      <xdr:nvSpPr>
        <xdr:cNvPr id="880" name="楕円 879"/>
        <xdr:cNvSpPr/>
      </xdr:nvSpPr>
      <xdr:spPr>
        <a:xfrm>
          <a:off x="20383500" y="121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112113</xdr:rowOff>
    </xdr:from>
    <xdr:ext cx="534377" cy="259045"/>
    <xdr:sp macro="" textlink="">
      <xdr:nvSpPr>
        <xdr:cNvPr id="881" name="テキスト ボックス 880"/>
        <xdr:cNvSpPr txBox="1"/>
      </xdr:nvSpPr>
      <xdr:spPr>
        <a:xfrm>
          <a:off x="20167111" y="119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45009</xdr:rowOff>
    </xdr:from>
    <xdr:to>
      <xdr:col>102</xdr:col>
      <xdr:colOff>165100</xdr:colOff>
      <xdr:row>71</xdr:row>
      <xdr:rowOff>146609</xdr:rowOff>
    </xdr:to>
    <xdr:sp macro="" textlink="">
      <xdr:nvSpPr>
        <xdr:cNvPr id="882" name="楕円 881"/>
        <xdr:cNvSpPr/>
      </xdr:nvSpPr>
      <xdr:spPr>
        <a:xfrm>
          <a:off x="19494500" y="122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163136</xdr:rowOff>
    </xdr:from>
    <xdr:ext cx="534377" cy="259045"/>
    <xdr:sp macro="" textlink="">
      <xdr:nvSpPr>
        <xdr:cNvPr id="883" name="テキスト ボックス 882"/>
        <xdr:cNvSpPr txBox="1"/>
      </xdr:nvSpPr>
      <xdr:spPr>
        <a:xfrm>
          <a:off x="19278111" y="119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150530</xdr:rowOff>
    </xdr:from>
    <xdr:to>
      <xdr:col>98</xdr:col>
      <xdr:colOff>38100</xdr:colOff>
      <xdr:row>73</xdr:row>
      <xdr:rowOff>80680</xdr:rowOff>
    </xdr:to>
    <xdr:sp macro="" textlink="">
      <xdr:nvSpPr>
        <xdr:cNvPr id="884" name="楕円 883"/>
        <xdr:cNvSpPr/>
      </xdr:nvSpPr>
      <xdr:spPr>
        <a:xfrm>
          <a:off x="18605500" y="124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97207</xdr:rowOff>
    </xdr:from>
    <xdr:ext cx="534377" cy="259045"/>
    <xdr:sp macro="" textlink="">
      <xdr:nvSpPr>
        <xdr:cNvPr id="885" name="テキスト ボックス 884"/>
        <xdr:cNvSpPr txBox="1"/>
      </xdr:nvSpPr>
      <xdr:spPr>
        <a:xfrm>
          <a:off x="18389111" y="122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住民一人当たりコストが高くなっているものは主に繰出金，新規整備に係る普通建設事業費となっている。繰出金については，国民健康保険事業等の医療福祉関連会計のほか，下水道事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地区において施行中の土地区画整理事業等の公営企業への繰出によるものであり，新規整備に係る普通建設事業費については令和３年度開校予定の統合校建設事業に着手していることにより事業費が増となっていることによるものである。住民一人当たりコストが低くなっているものは主に人件費，物件費である。人件費については，消防事業の広域化により消防職員の人件費が計上されていないことや，公営企業に属する職員の人件費については繰出金に含まれることによるものであり，物件費については廃棄物処理事業等を一部事務組合にて実施していることによるものである。また，扶助費については歳出の増が続いており，住民一人当たりコストも上昇を続けている。類似団体平均も概ね上昇傾向であることから，当市に係る特殊要因によるものとは考えにくく，今後の抑制も困難とみられる。さらに，次年度以降に控える佐和駅東西自由通路整備事業等の大型事業により普通建設事業費，公債費のコスト増が見込まれることなどから，公共施設総合管理計画に基づいた公共施設の適正管理，事業実施時期の見直し等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158,660
156,890
99.96
59,753,353
57,218,343
1,917,239
29,616,861
62,263,355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21590</xdr:rowOff>
    </xdr:from>
    <xdr:to>
      <xdr:col>24</xdr:col>
      <xdr:colOff>63500</xdr:colOff>
      <xdr:row>38</xdr:row>
      <xdr:rowOff>44450</xdr:rowOff>
    </xdr:to>
    <xdr:cxnSp macro="">
      <xdr:nvCxnSpPr>
        <xdr:cNvPr id="61" name="直線コネクタ 60"/>
        <xdr:cNvCxnSpPr/>
      </xdr:nvCxnSpPr>
      <xdr:spPr>
        <a:xfrm flipV="1">
          <a:off x="3797300" y="65366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4445</xdr:rowOff>
    </xdr:from>
    <xdr:to>
      <xdr:col>19</xdr:col>
      <xdr:colOff>177800</xdr:colOff>
      <xdr:row>38</xdr:row>
      <xdr:rowOff>44450</xdr:rowOff>
    </xdr:to>
    <xdr:cxnSp macro="">
      <xdr:nvCxnSpPr>
        <xdr:cNvPr id="64" name="直線コネクタ 63"/>
        <xdr:cNvCxnSpPr/>
      </xdr:nvCxnSpPr>
      <xdr:spPr>
        <a:xfrm>
          <a:off x="2908300" y="6519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4445</xdr:rowOff>
    </xdr:from>
    <xdr:to>
      <xdr:col>15</xdr:col>
      <xdr:colOff>50800</xdr:colOff>
      <xdr:row>38</xdr:row>
      <xdr:rowOff>128270</xdr:rowOff>
    </xdr:to>
    <xdr:cxnSp macro="">
      <xdr:nvCxnSpPr>
        <xdr:cNvPr id="67" name="直線コネクタ 66"/>
        <xdr:cNvCxnSpPr/>
      </xdr:nvCxnSpPr>
      <xdr:spPr>
        <a:xfrm flipV="1">
          <a:off x="2019300" y="65195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124460</xdr:rowOff>
    </xdr:from>
    <xdr:to>
      <xdr:col>10</xdr:col>
      <xdr:colOff>114300</xdr:colOff>
      <xdr:row>38</xdr:row>
      <xdr:rowOff>128270</xdr:rowOff>
    </xdr:to>
    <xdr:cxnSp macro="">
      <xdr:nvCxnSpPr>
        <xdr:cNvPr id="70" name="直線コネクタ 69"/>
        <xdr:cNvCxnSpPr/>
      </xdr:nvCxnSpPr>
      <xdr:spPr>
        <a:xfrm>
          <a:off x="1130300" y="6296660"/>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111777</xdr:rowOff>
    </xdr:from>
    <xdr:ext cx="469744" cy="259045"/>
    <xdr:sp macro="" textlink="">
      <xdr:nvSpPr>
        <xdr:cNvPr id="74" name="テキスト ボックス 73"/>
        <xdr:cNvSpPr txBox="1"/>
      </xdr:nvSpPr>
      <xdr:spPr>
        <a:xfrm>
          <a:off x="895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80" name="楕円 79"/>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469744" cy="259045"/>
    <xdr:sp macro="" textlink="">
      <xdr:nvSpPr>
        <xdr:cNvPr id="81" name="議会費該当値テキスト"/>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165100</xdr:rowOff>
    </xdr:from>
    <xdr:to>
      <xdr:col>20</xdr:col>
      <xdr:colOff>38100</xdr:colOff>
      <xdr:row>38</xdr:row>
      <xdr:rowOff>95250</xdr:rowOff>
    </xdr:to>
    <xdr:sp macro="" textlink="">
      <xdr:nvSpPr>
        <xdr:cNvPr id="82" name="楕円 81"/>
        <xdr:cNvSpPr/>
      </xdr:nvSpPr>
      <xdr:spPr>
        <a:xfrm>
          <a:off x="3746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86377</xdr:rowOff>
    </xdr:from>
    <xdr:ext cx="469744" cy="259045"/>
    <xdr:sp macro="" textlink="">
      <xdr:nvSpPr>
        <xdr:cNvPr id="83" name="テキスト ボックス 82"/>
        <xdr:cNvSpPr txBox="1"/>
      </xdr:nvSpPr>
      <xdr:spPr>
        <a:xfrm>
          <a:off x="3562428"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125095</xdr:rowOff>
    </xdr:from>
    <xdr:to>
      <xdr:col>15</xdr:col>
      <xdr:colOff>101600</xdr:colOff>
      <xdr:row>38</xdr:row>
      <xdr:rowOff>55245</xdr:rowOff>
    </xdr:to>
    <xdr:sp macro="" textlink="">
      <xdr:nvSpPr>
        <xdr:cNvPr id="84" name="楕円 83"/>
        <xdr:cNvSpPr/>
      </xdr:nvSpPr>
      <xdr:spPr>
        <a:xfrm>
          <a:off x="2857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46372</xdr:rowOff>
    </xdr:from>
    <xdr:ext cx="469744" cy="259045"/>
    <xdr:sp macro="" textlink="">
      <xdr:nvSpPr>
        <xdr:cNvPr id="85" name="テキスト ボックス 84"/>
        <xdr:cNvSpPr txBox="1"/>
      </xdr:nvSpPr>
      <xdr:spPr>
        <a:xfrm>
          <a:off x="2673428"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77470</xdr:rowOff>
    </xdr:from>
    <xdr:to>
      <xdr:col>10</xdr:col>
      <xdr:colOff>165100</xdr:colOff>
      <xdr:row>39</xdr:row>
      <xdr:rowOff>7620</xdr:rowOff>
    </xdr:to>
    <xdr:sp macro="" textlink="">
      <xdr:nvSpPr>
        <xdr:cNvPr id="86" name="楕円 85"/>
        <xdr:cNvSpPr/>
      </xdr:nvSpPr>
      <xdr:spPr>
        <a:xfrm>
          <a:off x="196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170197</xdr:rowOff>
    </xdr:from>
    <xdr:ext cx="469744" cy="259045"/>
    <xdr:sp macro="" textlink="">
      <xdr:nvSpPr>
        <xdr:cNvPr id="87" name="テキスト ボックス 86"/>
        <xdr:cNvSpPr txBox="1"/>
      </xdr:nvSpPr>
      <xdr:spPr>
        <a:xfrm>
          <a:off x="1784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111513</xdr:rowOff>
    </xdr:from>
    <xdr:to>
      <xdr:col>24</xdr:col>
      <xdr:colOff>63500</xdr:colOff>
      <xdr:row>57</xdr:row>
      <xdr:rowOff>125435</xdr:rowOff>
    </xdr:to>
    <xdr:cxnSp macro="">
      <xdr:nvCxnSpPr>
        <xdr:cNvPr id="117" name="直線コネクタ 116"/>
        <xdr:cNvCxnSpPr/>
      </xdr:nvCxnSpPr>
      <xdr:spPr>
        <a:xfrm flipV="1">
          <a:off x="3797300" y="9884163"/>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76401</xdr:rowOff>
    </xdr:from>
    <xdr:to>
      <xdr:col>19</xdr:col>
      <xdr:colOff>177800</xdr:colOff>
      <xdr:row>57</xdr:row>
      <xdr:rowOff>125435</xdr:rowOff>
    </xdr:to>
    <xdr:cxnSp macro="">
      <xdr:nvCxnSpPr>
        <xdr:cNvPr id="120" name="直線コネクタ 119"/>
        <xdr:cNvCxnSpPr/>
      </xdr:nvCxnSpPr>
      <xdr:spPr>
        <a:xfrm>
          <a:off x="2908300" y="9849051"/>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2" name="テキスト ボックス 121"/>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24119</xdr:rowOff>
    </xdr:from>
    <xdr:to>
      <xdr:col>15</xdr:col>
      <xdr:colOff>50800</xdr:colOff>
      <xdr:row>57</xdr:row>
      <xdr:rowOff>76401</xdr:rowOff>
    </xdr:to>
    <xdr:cxnSp macro="">
      <xdr:nvCxnSpPr>
        <xdr:cNvPr id="123" name="直線コネクタ 122"/>
        <xdr:cNvCxnSpPr/>
      </xdr:nvCxnSpPr>
      <xdr:spPr>
        <a:xfrm>
          <a:off x="2019300" y="979676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5" name="テキスト ボックス 124"/>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14473</xdr:rowOff>
    </xdr:from>
    <xdr:to>
      <xdr:col>10</xdr:col>
      <xdr:colOff>114300</xdr:colOff>
      <xdr:row>57</xdr:row>
      <xdr:rowOff>24119</xdr:rowOff>
    </xdr:to>
    <xdr:cxnSp macro="">
      <xdr:nvCxnSpPr>
        <xdr:cNvPr id="126" name="直線コネクタ 125"/>
        <xdr:cNvCxnSpPr/>
      </xdr:nvCxnSpPr>
      <xdr:spPr>
        <a:xfrm>
          <a:off x="1130300" y="9787123"/>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158083</xdr:rowOff>
    </xdr:from>
    <xdr:ext cx="534377" cy="259045"/>
    <xdr:sp macro="" textlink="">
      <xdr:nvSpPr>
        <xdr:cNvPr id="130" name="テキスト ボックス 129"/>
        <xdr:cNvSpPr txBox="1"/>
      </xdr:nvSpPr>
      <xdr:spPr>
        <a:xfrm>
          <a:off x="863111" y="92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60713</xdr:rowOff>
    </xdr:from>
    <xdr:to>
      <xdr:col>24</xdr:col>
      <xdr:colOff>114300</xdr:colOff>
      <xdr:row>57</xdr:row>
      <xdr:rowOff>162313</xdr:rowOff>
    </xdr:to>
    <xdr:sp macro="" textlink="">
      <xdr:nvSpPr>
        <xdr:cNvPr id="136" name="楕円 135"/>
        <xdr:cNvSpPr/>
      </xdr:nvSpPr>
      <xdr:spPr>
        <a:xfrm>
          <a:off x="4584700" y="98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147090</xdr:rowOff>
    </xdr:from>
    <xdr:ext cx="534377" cy="259045"/>
    <xdr:sp macro="" textlink="">
      <xdr:nvSpPr>
        <xdr:cNvPr id="137" name="総務費該当値テキスト"/>
        <xdr:cNvSpPr txBox="1"/>
      </xdr:nvSpPr>
      <xdr:spPr>
        <a:xfrm>
          <a:off x="4686300" y="97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74635</xdr:rowOff>
    </xdr:from>
    <xdr:to>
      <xdr:col>20</xdr:col>
      <xdr:colOff>38100</xdr:colOff>
      <xdr:row>58</xdr:row>
      <xdr:rowOff>4785</xdr:rowOff>
    </xdr:to>
    <xdr:sp macro="" textlink="">
      <xdr:nvSpPr>
        <xdr:cNvPr id="138" name="楕円 137"/>
        <xdr:cNvSpPr/>
      </xdr:nvSpPr>
      <xdr:spPr>
        <a:xfrm>
          <a:off x="37465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167362</xdr:rowOff>
    </xdr:from>
    <xdr:ext cx="534377" cy="259045"/>
    <xdr:sp macro="" textlink="">
      <xdr:nvSpPr>
        <xdr:cNvPr id="139" name="テキスト ボックス 138"/>
        <xdr:cNvSpPr txBox="1"/>
      </xdr:nvSpPr>
      <xdr:spPr>
        <a:xfrm>
          <a:off x="3530111" y="99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25601</xdr:rowOff>
    </xdr:from>
    <xdr:to>
      <xdr:col>15</xdr:col>
      <xdr:colOff>101600</xdr:colOff>
      <xdr:row>57</xdr:row>
      <xdr:rowOff>127201</xdr:rowOff>
    </xdr:to>
    <xdr:sp macro="" textlink="">
      <xdr:nvSpPr>
        <xdr:cNvPr id="140" name="楕円 139"/>
        <xdr:cNvSpPr/>
      </xdr:nvSpPr>
      <xdr:spPr>
        <a:xfrm>
          <a:off x="2857500" y="9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118328</xdr:rowOff>
    </xdr:from>
    <xdr:ext cx="534377" cy="259045"/>
    <xdr:sp macro="" textlink="">
      <xdr:nvSpPr>
        <xdr:cNvPr id="141" name="テキスト ボックス 140"/>
        <xdr:cNvSpPr txBox="1"/>
      </xdr:nvSpPr>
      <xdr:spPr>
        <a:xfrm>
          <a:off x="2641111" y="989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144769</xdr:rowOff>
    </xdr:from>
    <xdr:to>
      <xdr:col>10</xdr:col>
      <xdr:colOff>165100</xdr:colOff>
      <xdr:row>57</xdr:row>
      <xdr:rowOff>74919</xdr:rowOff>
    </xdr:to>
    <xdr:sp macro="" textlink="">
      <xdr:nvSpPr>
        <xdr:cNvPr id="142" name="楕円 141"/>
        <xdr:cNvSpPr/>
      </xdr:nvSpPr>
      <xdr:spPr>
        <a:xfrm>
          <a:off x="19685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66046</xdr:rowOff>
    </xdr:from>
    <xdr:ext cx="534377" cy="259045"/>
    <xdr:sp macro="" textlink="">
      <xdr:nvSpPr>
        <xdr:cNvPr id="143" name="テキスト ボックス 142"/>
        <xdr:cNvSpPr txBox="1"/>
      </xdr:nvSpPr>
      <xdr:spPr>
        <a:xfrm>
          <a:off x="1752111" y="98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135123</xdr:rowOff>
    </xdr:from>
    <xdr:to>
      <xdr:col>6</xdr:col>
      <xdr:colOff>38100</xdr:colOff>
      <xdr:row>57</xdr:row>
      <xdr:rowOff>65273</xdr:rowOff>
    </xdr:to>
    <xdr:sp macro="" textlink="">
      <xdr:nvSpPr>
        <xdr:cNvPr id="144" name="楕円 143"/>
        <xdr:cNvSpPr/>
      </xdr:nvSpPr>
      <xdr:spPr>
        <a:xfrm>
          <a:off x="1079500" y="97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56400</xdr:rowOff>
    </xdr:from>
    <xdr:ext cx="534377" cy="259045"/>
    <xdr:sp macro="" textlink="">
      <xdr:nvSpPr>
        <xdr:cNvPr id="145" name="テキスト ボックス 144"/>
        <xdr:cNvSpPr txBox="1"/>
      </xdr:nvSpPr>
      <xdr:spPr>
        <a:xfrm>
          <a:off x="863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106096</xdr:rowOff>
    </xdr:from>
    <xdr:to>
      <xdr:col>24</xdr:col>
      <xdr:colOff>62865</xdr:colOff>
      <xdr:row>77</xdr:row>
      <xdr:rowOff>72262</xdr:rowOff>
    </xdr:to>
    <xdr:cxnSp macro="">
      <xdr:nvCxnSpPr>
        <xdr:cNvPr id="170" name="直線コネクタ 169"/>
        <xdr:cNvCxnSpPr/>
      </xdr:nvCxnSpPr>
      <xdr:spPr>
        <a:xfrm flipV="1">
          <a:off x="4633595" y="12279046"/>
          <a:ext cx="1270" cy="9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76089</xdr:rowOff>
    </xdr:from>
    <xdr:ext cx="599010" cy="259045"/>
    <xdr:sp macro="" textlink="">
      <xdr:nvSpPr>
        <xdr:cNvPr id="171" name="民生費最小値テキスト"/>
        <xdr:cNvSpPr txBox="1"/>
      </xdr:nvSpPr>
      <xdr:spPr>
        <a:xfrm>
          <a:off x="4686300" y="132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72262</xdr:rowOff>
    </xdr:from>
    <xdr:to>
      <xdr:col>24</xdr:col>
      <xdr:colOff>152400</xdr:colOff>
      <xdr:row>77</xdr:row>
      <xdr:rowOff>72262</xdr:rowOff>
    </xdr:to>
    <xdr:cxnSp macro="">
      <xdr:nvCxnSpPr>
        <xdr:cNvPr id="172" name="直線コネクタ 171"/>
        <xdr:cNvCxnSpPr/>
      </xdr:nvCxnSpPr>
      <xdr:spPr>
        <a:xfrm>
          <a:off x="4546600" y="1327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52773</xdr:rowOff>
    </xdr:from>
    <xdr:ext cx="599010" cy="259045"/>
    <xdr:sp macro="" textlink="">
      <xdr:nvSpPr>
        <xdr:cNvPr id="173" name="民生費最大値テキスト"/>
        <xdr:cNvSpPr txBox="1"/>
      </xdr:nvSpPr>
      <xdr:spPr>
        <a:xfrm>
          <a:off x="4686300" y="120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106096</xdr:rowOff>
    </xdr:from>
    <xdr:to>
      <xdr:col>24</xdr:col>
      <xdr:colOff>152400</xdr:colOff>
      <xdr:row>71</xdr:row>
      <xdr:rowOff>106096</xdr:rowOff>
    </xdr:to>
    <xdr:cxnSp macro="">
      <xdr:nvCxnSpPr>
        <xdr:cNvPr id="174" name="直線コネクタ 173"/>
        <xdr:cNvCxnSpPr/>
      </xdr:nvCxnSpPr>
      <xdr:spPr>
        <a:xfrm>
          <a:off x="4546600" y="1227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152978</xdr:rowOff>
    </xdr:from>
    <xdr:to>
      <xdr:col>24</xdr:col>
      <xdr:colOff>63500</xdr:colOff>
      <xdr:row>77</xdr:row>
      <xdr:rowOff>26639</xdr:rowOff>
    </xdr:to>
    <xdr:cxnSp macro="">
      <xdr:nvCxnSpPr>
        <xdr:cNvPr id="175" name="直線コネクタ 174"/>
        <xdr:cNvCxnSpPr/>
      </xdr:nvCxnSpPr>
      <xdr:spPr>
        <a:xfrm flipV="1">
          <a:off x="3797300" y="13183178"/>
          <a:ext cx="8382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145934</xdr:rowOff>
    </xdr:from>
    <xdr:ext cx="599010" cy="259045"/>
    <xdr:sp macro="" textlink="">
      <xdr:nvSpPr>
        <xdr:cNvPr id="176" name="民生費平均値テキスト"/>
        <xdr:cNvSpPr txBox="1"/>
      </xdr:nvSpPr>
      <xdr:spPr>
        <a:xfrm>
          <a:off x="4686300" y="12661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123057</xdr:rowOff>
    </xdr:from>
    <xdr:to>
      <xdr:col>24</xdr:col>
      <xdr:colOff>114300</xdr:colOff>
      <xdr:row>75</xdr:row>
      <xdr:rowOff>53207</xdr:rowOff>
    </xdr:to>
    <xdr:sp macro="" textlink="">
      <xdr:nvSpPr>
        <xdr:cNvPr id="177" name="フローチャート: 判断 176"/>
        <xdr:cNvSpPr/>
      </xdr:nvSpPr>
      <xdr:spPr>
        <a:xfrm>
          <a:off x="4584700" y="1281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140767</xdr:rowOff>
    </xdr:from>
    <xdr:to>
      <xdr:col>19</xdr:col>
      <xdr:colOff>177800</xdr:colOff>
      <xdr:row>77</xdr:row>
      <xdr:rowOff>26639</xdr:rowOff>
    </xdr:to>
    <xdr:cxnSp macro="">
      <xdr:nvCxnSpPr>
        <xdr:cNvPr id="178" name="直線コネクタ 177"/>
        <xdr:cNvCxnSpPr/>
      </xdr:nvCxnSpPr>
      <xdr:spPr>
        <a:xfrm>
          <a:off x="2908300" y="13170967"/>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46419</xdr:rowOff>
    </xdr:from>
    <xdr:to>
      <xdr:col>20</xdr:col>
      <xdr:colOff>38100</xdr:colOff>
      <xdr:row>75</xdr:row>
      <xdr:rowOff>148019</xdr:rowOff>
    </xdr:to>
    <xdr:sp macro="" textlink="">
      <xdr:nvSpPr>
        <xdr:cNvPr id="179" name="フローチャート: 判断 178"/>
        <xdr:cNvSpPr/>
      </xdr:nvSpPr>
      <xdr:spPr>
        <a:xfrm>
          <a:off x="3746500" y="1290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164546</xdr:rowOff>
    </xdr:from>
    <xdr:ext cx="599010" cy="259045"/>
    <xdr:sp macro="" textlink="">
      <xdr:nvSpPr>
        <xdr:cNvPr id="180" name="テキスト ボックス 179"/>
        <xdr:cNvSpPr txBox="1"/>
      </xdr:nvSpPr>
      <xdr:spPr>
        <a:xfrm>
          <a:off x="3497795" y="12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140767</xdr:rowOff>
    </xdr:from>
    <xdr:to>
      <xdr:col>15</xdr:col>
      <xdr:colOff>50800</xdr:colOff>
      <xdr:row>77</xdr:row>
      <xdr:rowOff>59137</xdr:rowOff>
    </xdr:to>
    <xdr:cxnSp macro="">
      <xdr:nvCxnSpPr>
        <xdr:cNvPr id="181" name="直線コネクタ 180"/>
        <xdr:cNvCxnSpPr/>
      </xdr:nvCxnSpPr>
      <xdr:spPr>
        <a:xfrm flipV="1">
          <a:off x="2019300" y="13170967"/>
          <a:ext cx="889000" cy="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60096</xdr:rowOff>
    </xdr:from>
    <xdr:to>
      <xdr:col>15</xdr:col>
      <xdr:colOff>101600</xdr:colOff>
      <xdr:row>75</xdr:row>
      <xdr:rowOff>161696</xdr:rowOff>
    </xdr:to>
    <xdr:sp macro="" textlink="">
      <xdr:nvSpPr>
        <xdr:cNvPr id="182" name="フローチャート: 判断 181"/>
        <xdr:cNvSpPr/>
      </xdr:nvSpPr>
      <xdr:spPr>
        <a:xfrm>
          <a:off x="2857500" y="1291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6773</xdr:rowOff>
    </xdr:from>
    <xdr:ext cx="599010" cy="259045"/>
    <xdr:sp macro="" textlink="">
      <xdr:nvSpPr>
        <xdr:cNvPr id="183" name="テキスト ボックス 182"/>
        <xdr:cNvSpPr txBox="1"/>
      </xdr:nvSpPr>
      <xdr:spPr>
        <a:xfrm>
          <a:off x="2608795" y="126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59137</xdr:rowOff>
    </xdr:from>
    <xdr:to>
      <xdr:col>10</xdr:col>
      <xdr:colOff>114300</xdr:colOff>
      <xdr:row>78</xdr:row>
      <xdr:rowOff>64452</xdr:rowOff>
    </xdr:to>
    <xdr:cxnSp macro="">
      <xdr:nvCxnSpPr>
        <xdr:cNvPr id="184" name="直線コネクタ 183"/>
        <xdr:cNvCxnSpPr/>
      </xdr:nvCxnSpPr>
      <xdr:spPr>
        <a:xfrm flipV="1">
          <a:off x="1130300" y="13260787"/>
          <a:ext cx="889000" cy="1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92901</xdr:rowOff>
    </xdr:from>
    <xdr:to>
      <xdr:col>10</xdr:col>
      <xdr:colOff>165100</xdr:colOff>
      <xdr:row>76</xdr:row>
      <xdr:rowOff>23050</xdr:rowOff>
    </xdr:to>
    <xdr:sp macro="" textlink="">
      <xdr:nvSpPr>
        <xdr:cNvPr id="185" name="フローチャート: 判断 184"/>
        <xdr:cNvSpPr/>
      </xdr:nvSpPr>
      <xdr:spPr>
        <a:xfrm>
          <a:off x="1968500" y="129516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39578</xdr:rowOff>
    </xdr:from>
    <xdr:ext cx="599010" cy="259045"/>
    <xdr:sp macro="" textlink="">
      <xdr:nvSpPr>
        <xdr:cNvPr id="186" name="テキスト ボックス 185"/>
        <xdr:cNvSpPr txBox="1"/>
      </xdr:nvSpPr>
      <xdr:spPr>
        <a:xfrm>
          <a:off x="1719795" y="127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42304</xdr:rowOff>
    </xdr:from>
    <xdr:to>
      <xdr:col>6</xdr:col>
      <xdr:colOff>38100</xdr:colOff>
      <xdr:row>76</xdr:row>
      <xdr:rowOff>143904</xdr:rowOff>
    </xdr:to>
    <xdr:sp macro="" textlink="">
      <xdr:nvSpPr>
        <xdr:cNvPr id="187" name="フローチャート: 判断 186"/>
        <xdr:cNvSpPr/>
      </xdr:nvSpPr>
      <xdr:spPr>
        <a:xfrm>
          <a:off x="1079500" y="130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160431</xdr:rowOff>
    </xdr:from>
    <xdr:ext cx="599010" cy="259045"/>
    <xdr:sp macro="" textlink="">
      <xdr:nvSpPr>
        <xdr:cNvPr id="188" name="テキスト ボックス 187"/>
        <xdr:cNvSpPr txBox="1"/>
      </xdr:nvSpPr>
      <xdr:spPr>
        <a:xfrm>
          <a:off x="830795" y="128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102178</xdr:rowOff>
    </xdr:from>
    <xdr:to>
      <xdr:col>24</xdr:col>
      <xdr:colOff>114300</xdr:colOff>
      <xdr:row>77</xdr:row>
      <xdr:rowOff>32328</xdr:rowOff>
    </xdr:to>
    <xdr:sp macro="" textlink="">
      <xdr:nvSpPr>
        <xdr:cNvPr id="194" name="楕円 193"/>
        <xdr:cNvSpPr/>
      </xdr:nvSpPr>
      <xdr:spPr>
        <a:xfrm>
          <a:off x="4584700" y="131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17105</xdr:rowOff>
    </xdr:from>
    <xdr:ext cx="599010" cy="259045"/>
    <xdr:sp macro="" textlink="">
      <xdr:nvSpPr>
        <xdr:cNvPr id="195" name="民生費該当値テキスト"/>
        <xdr:cNvSpPr txBox="1"/>
      </xdr:nvSpPr>
      <xdr:spPr>
        <a:xfrm>
          <a:off x="4686300" y="1304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147289</xdr:rowOff>
    </xdr:from>
    <xdr:to>
      <xdr:col>20</xdr:col>
      <xdr:colOff>38100</xdr:colOff>
      <xdr:row>77</xdr:row>
      <xdr:rowOff>77439</xdr:rowOff>
    </xdr:to>
    <xdr:sp macro="" textlink="">
      <xdr:nvSpPr>
        <xdr:cNvPr id="196" name="楕円 195"/>
        <xdr:cNvSpPr/>
      </xdr:nvSpPr>
      <xdr:spPr>
        <a:xfrm>
          <a:off x="3746500" y="131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68566</xdr:rowOff>
    </xdr:from>
    <xdr:ext cx="599010" cy="259045"/>
    <xdr:sp macro="" textlink="">
      <xdr:nvSpPr>
        <xdr:cNvPr id="197" name="テキスト ボックス 196"/>
        <xdr:cNvSpPr txBox="1"/>
      </xdr:nvSpPr>
      <xdr:spPr>
        <a:xfrm>
          <a:off x="3497795" y="1327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89967</xdr:rowOff>
    </xdr:from>
    <xdr:to>
      <xdr:col>15</xdr:col>
      <xdr:colOff>101600</xdr:colOff>
      <xdr:row>77</xdr:row>
      <xdr:rowOff>20117</xdr:rowOff>
    </xdr:to>
    <xdr:sp macro="" textlink="">
      <xdr:nvSpPr>
        <xdr:cNvPr id="198" name="楕円 197"/>
        <xdr:cNvSpPr/>
      </xdr:nvSpPr>
      <xdr:spPr>
        <a:xfrm>
          <a:off x="2857500" y="131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11244</xdr:rowOff>
    </xdr:from>
    <xdr:ext cx="599010" cy="259045"/>
    <xdr:sp macro="" textlink="">
      <xdr:nvSpPr>
        <xdr:cNvPr id="199" name="テキスト ボックス 198"/>
        <xdr:cNvSpPr txBox="1"/>
      </xdr:nvSpPr>
      <xdr:spPr>
        <a:xfrm>
          <a:off x="2608795" y="1321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8337</xdr:rowOff>
    </xdr:from>
    <xdr:to>
      <xdr:col>10</xdr:col>
      <xdr:colOff>165100</xdr:colOff>
      <xdr:row>77</xdr:row>
      <xdr:rowOff>109937</xdr:rowOff>
    </xdr:to>
    <xdr:sp macro="" textlink="">
      <xdr:nvSpPr>
        <xdr:cNvPr id="200" name="楕円 199"/>
        <xdr:cNvSpPr/>
      </xdr:nvSpPr>
      <xdr:spPr>
        <a:xfrm>
          <a:off x="1968500" y="132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101064</xdr:rowOff>
    </xdr:from>
    <xdr:ext cx="599010" cy="259045"/>
    <xdr:sp macro="" textlink="">
      <xdr:nvSpPr>
        <xdr:cNvPr id="201" name="テキスト ボックス 200"/>
        <xdr:cNvSpPr txBox="1"/>
      </xdr:nvSpPr>
      <xdr:spPr>
        <a:xfrm>
          <a:off x="1719795" y="1330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13652</xdr:rowOff>
    </xdr:from>
    <xdr:to>
      <xdr:col>6</xdr:col>
      <xdr:colOff>38100</xdr:colOff>
      <xdr:row>78</xdr:row>
      <xdr:rowOff>115252</xdr:rowOff>
    </xdr:to>
    <xdr:sp macro="" textlink="">
      <xdr:nvSpPr>
        <xdr:cNvPr id="202" name="楕円 201"/>
        <xdr:cNvSpPr/>
      </xdr:nvSpPr>
      <xdr:spPr>
        <a:xfrm>
          <a:off x="10795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106379</xdr:rowOff>
    </xdr:from>
    <xdr:ext cx="599010" cy="259045"/>
    <xdr:sp macro="" textlink="">
      <xdr:nvSpPr>
        <xdr:cNvPr id="203" name="テキスト ボックス 202"/>
        <xdr:cNvSpPr txBox="1"/>
      </xdr:nvSpPr>
      <xdr:spPr>
        <a:xfrm>
          <a:off x="830795" y="1347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4" name="直線コネクタ 223"/>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5"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6" name="直線コネクタ 225"/>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7"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8" name="直線コネクタ 227"/>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4197</xdr:rowOff>
    </xdr:from>
    <xdr:to>
      <xdr:col>24</xdr:col>
      <xdr:colOff>63500</xdr:colOff>
      <xdr:row>98</xdr:row>
      <xdr:rowOff>22885</xdr:rowOff>
    </xdr:to>
    <xdr:cxnSp macro="">
      <xdr:nvCxnSpPr>
        <xdr:cNvPr id="229" name="直線コネクタ 228"/>
        <xdr:cNvCxnSpPr/>
      </xdr:nvCxnSpPr>
      <xdr:spPr>
        <a:xfrm flipV="1">
          <a:off x="3797300" y="16806297"/>
          <a:ext cx="8382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30" name="衛生費平均値テキスト"/>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31" name="フローチャート: 判断 230"/>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22885</xdr:rowOff>
    </xdr:from>
    <xdr:to>
      <xdr:col>19</xdr:col>
      <xdr:colOff>177800</xdr:colOff>
      <xdr:row>98</xdr:row>
      <xdr:rowOff>50888</xdr:rowOff>
    </xdr:to>
    <xdr:cxnSp macro="">
      <xdr:nvCxnSpPr>
        <xdr:cNvPr id="232" name="直線コネクタ 231"/>
        <xdr:cNvCxnSpPr/>
      </xdr:nvCxnSpPr>
      <xdr:spPr>
        <a:xfrm flipV="1">
          <a:off x="2908300" y="16824985"/>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3" name="フローチャート: 判断 232"/>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4" name="テキスト ボックス 233"/>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50888</xdr:rowOff>
    </xdr:from>
    <xdr:to>
      <xdr:col>15</xdr:col>
      <xdr:colOff>50800</xdr:colOff>
      <xdr:row>98</xdr:row>
      <xdr:rowOff>121583</xdr:rowOff>
    </xdr:to>
    <xdr:cxnSp macro="">
      <xdr:nvCxnSpPr>
        <xdr:cNvPr id="235" name="直線コネクタ 234"/>
        <xdr:cNvCxnSpPr/>
      </xdr:nvCxnSpPr>
      <xdr:spPr>
        <a:xfrm flipV="1">
          <a:off x="2019300" y="16852988"/>
          <a:ext cx="889000" cy="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6" name="フローチャート: 判断 235"/>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7" name="テキスト ボックス 236"/>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95523</xdr:rowOff>
    </xdr:from>
    <xdr:to>
      <xdr:col>10</xdr:col>
      <xdr:colOff>114300</xdr:colOff>
      <xdr:row>98</xdr:row>
      <xdr:rowOff>121583</xdr:rowOff>
    </xdr:to>
    <xdr:cxnSp macro="">
      <xdr:nvCxnSpPr>
        <xdr:cNvPr id="238" name="直線コネクタ 237"/>
        <xdr:cNvCxnSpPr/>
      </xdr:nvCxnSpPr>
      <xdr:spPr>
        <a:xfrm>
          <a:off x="1130300" y="1689762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9" name="フローチャート: 判断 238"/>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40" name="テキスト ボックス 239"/>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41" name="フローチャート: 判断 240"/>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109586</xdr:rowOff>
    </xdr:from>
    <xdr:ext cx="534377" cy="259045"/>
    <xdr:sp macro="" textlink="">
      <xdr:nvSpPr>
        <xdr:cNvPr id="242" name="テキスト ボックス 241"/>
        <xdr:cNvSpPr txBox="1"/>
      </xdr:nvSpPr>
      <xdr:spPr>
        <a:xfrm>
          <a:off x="863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124847</xdr:rowOff>
    </xdr:from>
    <xdr:to>
      <xdr:col>24</xdr:col>
      <xdr:colOff>114300</xdr:colOff>
      <xdr:row>98</xdr:row>
      <xdr:rowOff>54997</xdr:rowOff>
    </xdr:to>
    <xdr:sp macro="" textlink="">
      <xdr:nvSpPr>
        <xdr:cNvPr id="248" name="楕円 247"/>
        <xdr:cNvSpPr/>
      </xdr:nvSpPr>
      <xdr:spPr>
        <a:xfrm>
          <a:off x="4584700" y="167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39774</xdr:rowOff>
    </xdr:from>
    <xdr:ext cx="534377" cy="259045"/>
    <xdr:sp macro="" textlink="">
      <xdr:nvSpPr>
        <xdr:cNvPr id="249" name="衛生費該当値テキスト"/>
        <xdr:cNvSpPr txBox="1"/>
      </xdr:nvSpPr>
      <xdr:spPr>
        <a:xfrm>
          <a:off x="4686300" y="166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143535</xdr:rowOff>
    </xdr:from>
    <xdr:to>
      <xdr:col>20</xdr:col>
      <xdr:colOff>38100</xdr:colOff>
      <xdr:row>98</xdr:row>
      <xdr:rowOff>73685</xdr:rowOff>
    </xdr:to>
    <xdr:sp macro="" textlink="">
      <xdr:nvSpPr>
        <xdr:cNvPr id="250" name="楕円 249"/>
        <xdr:cNvSpPr/>
      </xdr:nvSpPr>
      <xdr:spPr>
        <a:xfrm>
          <a:off x="37465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64812</xdr:rowOff>
    </xdr:from>
    <xdr:ext cx="534377" cy="259045"/>
    <xdr:sp macro="" textlink="">
      <xdr:nvSpPr>
        <xdr:cNvPr id="251" name="テキスト ボックス 250"/>
        <xdr:cNvSpPr txBox="1"/>
      </xdr:nvSpPr>
      <xdr:spPr>
        <a:xfrm>
          <a:off x="3530111" y="168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xdr:rowOff>
    </xdr:from>
    <xdr:to>
      <xdr:col>15</xdr:col>
      <xdr:colOff>101600</xdr:colOff>
      <xdr:row>98</xdr:row>
      <xdr:rowOff>101688</xdr:rowOff>
    </xdr:to>
    <xdr:sp macro="" textlink="">
      <xdr:nvSpPr>
        <xdr:cNvPr id="252" name="楕円 251"/>
        <xdr:cNvSpPr/>
      </xdr:nvSpPr>
      <xdr:spPr>
        <a:xfrm>
          <a:off x="2857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92815</xdr:rowOff>
    </xdr:from>
    <xdr:ext cx="534377" cy="259045"/>
    <xdr:sp macro="" textlink="">
      <xdr:nvSpPr>
        <xdr:cNvPr id="253" name="テキスト ボックス 252"/>
        <xdr:cNvSpPr txBox="1"/>
      </xdr:nvSpPr>
      <xdr:spPr>
        <a:xfrm>
          <a:off x="2641111" y="168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70783</xdr:rowOff>
    </xdr:from>
    <xdr:to>
      <xdr:col>10</xdr:col>
      <xdr:colOff>165100</xdr:colOff>
      <xdr:row>99</xdr:row>
      <xdr:rowOff>933</xdr:rowOff>
    </xdr:to>
    <xdr:sp macro="" textlink="">
      <xdr:nvSpPr>
        <xdr:cNvPr id="254" name="楕円 253"/>
        <xdr:cNvSpPr/>
      </xdr:nvSpPr>
      <xdr:spPr>
        <a:xfrm>
          <a:off x="1968500" y="168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163510</xdr:rowOff>
    </xdr:from>
    <xdr:ext cx="534377" cy="259045"/>
    <xdr:sp macro="" textlink="">
      <xdr:nvSpPr>
        <xdr:cNvPr id="255" name="テキスト ボックス 254"/>
        <xdr:cNvSpPr txBox="1"/>
      </xdr:nvSpPr>
      <xdr:spPr>
        <a:xfrm>
          <a:off x="1752111" y="169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44723</xdr:rowOff>
    </xdr:from>
    <xdr:to>
      <xdr:col>6</xdr:col>
      <xdr:colOff>38100</xdr:colOff>
      <xdr:row>98</xdr:row>
      <xdr:rowOff>146323</xdr:rowOff>
    </xdr:to>
    <xdr:sp macro="" textlink="">
      <xdr:nvSpPr>
        <xdr:cNvPr id="256" name="楕円 255"/>
        <xdr:cNvSpPr/>
      </xdr:nvSpPr>
      <xdr:spPr>
        <a:xfrm>
          <a:off x="1079500" y="168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137450</xdr:rowOff>
    </xdr:from>
    <xdr:ext cx="534377" cy="259045"/>
    <xdr:sp macro="" textlink="">
      <xdr:nvSpPr>
        <xdr:cNvPr id="257" name="テキスト ボックス 256"/>
        <xdr:cNvSpPr txBox="1"/>
      </xdr:nvSpPr>
      <xdr:spPr>
        <a:xfrm>
          <a:off x="863111" y="169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3" name="直線コネクタ 282"/>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4"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5" name="直線コネクタ 284"/>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6"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7" name="直線コネクタ 286"/>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166479</xdr:rowOff>
    </xdr:from>
    <xdr:to>
      <xdr:col>55</xdr:col>
      <xdr:colOff>0</xdr:colOff>
      <xdr:row>38</xdr:row>
      <xdr:rowOff>12664</xdr:rowOff>
    </xdr:to>
    <xdr:cxnSp macro="">
      <xdr:nvCxnSpPr>
        <xdr:cNvPr id="288" name="直線コネクタ 287"/>
        <xdr:cNvCxnSpPr/>
      </xdr:nvCxnSpPr>
      <xdr:spPr>
        <a:xfrm>
          <a:off x="9639300" y="6510129"/>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132642</xdr:rowOff>
    </xdr:from>
    <xdr:ext cx="469744" cy="259045"/>
    <xdr:sp macro="" textlink="">
      <xdr:nvSpPr>
        <xdr:cNvPr id="289" name="労働費平均値テキスト"/>
        <xdr:cNvSpPr txBox="1"/>
      </xdr:nvSpPr>
      <xdr:spPr>
        <a:xfrm>
          <a:off x="10528300" y="647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0" name="フローチャート: 判断 289"/>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112268</xdr:rowOff>
    </xdr:from>
    <xdr:to>
      <xdr:col>50</xdr:col>
      <xdr:colOff>114300</xdr:colOff>
      <xdr:row>37</xdr:row>
      <xdr:rowOff>166479</xdr:rowOff>
    </xdr:to>
    <xdr:cxnSp macro="">
      <xdr:nvCxnSpPr>
        <xdr:cNvPr id="291" name="直線コネクタ 290"/>
        <xdr:cNvCxnSpPr/>
      </xdr:nvCxnSpPr>
      <xdr:spPr>
        <a:xfrm>
          <a:off x="8750300" y="6455918"/>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2" name="フローチャート: 判断 291"/>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62265</xdr:rowOff>
    </xdr:from>
    <xdr:ext cx="469744" cy="259045"/>
    <xdr:sp macro="" textlink="">
      <xdr:nvSpPr>
        <xdr:cNvPr id="293" name="テキスト ボックス 292"/>
        <xdr:cNvSpPr txBox="1"/>
      </xdr:nvSpPr>
      <xdr:spPr>
        <a:xfrm>
          <a:off x="9404428" y="65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112268</xdr:rowOff>
    </xdr:from>
    <xdr:to>
      <xdr:col>45</xdr:col>
      <xdr:colOff>177800</xdr:colOff>
      <xdr:row>38</xdr:row>
      <xdr:rowOff>12827</xdr:rowOff>
    </xdr:to>
    <xdr:cxnSp macro="">
      <xdr:nvCxnSpPr>
        <xdr:cNvPr id="294" name="直線コネクタ 293"/>
        <xdr:cNvCxnSpPr/>
      </xdr:nvCxnSpPr>
      <xdr:spPr>
        <a:xfrm flipV="1">
          <a:off x="7861300" y="6455918"/>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5" name="フローチャート: 判断 294"/>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47896</xdr:rowOff>
    </xdr:from>
    <xdr:ext cx="469744" cy="259045"/>
    <xdr:sp macro="" textlink="">
      <xdr:nvSpPr>
        <xdr:cNvPr id="296" name="テキスト ボックス 295"/>
        <xdr:cNvSpPr txBox="1"/>
      </xdr:nvSpPr>
      <xdr:spPr>
        <a:xfrm>
          <a:off x="8515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92674</xdr:rowOff>
    </xdr:from>
    <xdr:to>
      <xdr:col>41</xdr:col>
      <xdr:colOff>50800</xdr:colOff>
      <xdr:row>38</xdr:row>
      <xdr:rowOff>12827</xdr:rowOff>
    </xdr:to>
    <xdr:cxnSp macro="">
      <xdr:nvCxnSpPr>
        <xdr:cNvPr id="297" name="直線コネクタ 296"/>
        <xdr:cNvCxnSpPr/>
      </xdr:nvCxnSpPr>
      <xdr:spPr>
        <a:xfrm>
          <a:off x="6972300" y="6436324"/>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8" name="フローチャート: 判断 297"/>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55080</xdr:rowOff>
    </xdr:from>
    <xdr:ext cx="469744" cy="259045"/>
    <xdr:sp macro="" textlink="">
      <xdr:nvSpPr>
        <xdr:cNvPr id="299" name="テキスト ボックス 298"/>
        <xdr:cNvSpPr txBox="1"/>
      </xdr:nvSpPr>
      <xdr:spPr>
        <a:xfrm>
          <a:off x="7626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0" name="フローチャート: 判断 299"/>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135090</xdr:rowOff>
    </xdr:from>
    <xdr:ext cx="469744" cy="259045"/>
    <xdr:sp macro="" textlink="">
      <xdr:nvSpPr>
        <xdr:cNvPr id="301" name="テキスト ボックス 300"/>
        <xdr:cNvSpPr txBox="1"/>
      </xdr:nvSpPr>
      <xdr:spPr>
        <a:xfrm>
          <a:off x="6737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133314</xdr:rowOff>
    </xdr:from>
    <xdr:to>
      <xdr:col>55</xdr:col>
      <xdr:colOff>50800</xdr:colOff>
      <xdr:row>38</xdr:row>
      <xdr:rowOff>63464</xdr:rowOff>
    </xdr:to>
    <xdr:sp macro="" textlink="">
      <xdr:nvSpPr>
        <xdr:cNvPr id="307" name="楕円 306"/>
        <xdr:cNvSpPr/>
      </xdr:nvSpPr>
      <xdr:spPr>
        <a:xfrm>
          <a:off x="104267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156191</xdr:rowOff>
    </xdr:from>
    <xdr:ext cx="469744" cy="259045"/>
    <xdr:sp macro="" textlink="">
      <xdr:nvSpPr>
        <xdr:cNvPr id="308" name="労働費該当値テキスト"/>
        <xdr:cNvSpPr txBox="1"/>
      </xdr:nvSpPr>
      <xdr:spPr>
        <a:xfrm>
          <a:off x="10528300" y="632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115679</xdr:rowOff>
    </xdr:from>
    <xdr:to>
      <xdr:col>50</xdr:col>
      <xdr:colOff>165100</xdr:colOff>
      <xdr:row>38</xdr:row>
      <xdr:rowOff>45829</xdr:rowOff>
    </xdr:to>
    <xdr:sp macro="" textlink="">
      <xdr:nvSpPr>
        <xdr:cNvPr id="309" name="楕円 308"/>
        <xdr:cNvSpPr/>
      </xdr:nvSpPr>
      <xdr:spPr>
        <a:xfrm>
          <a:off x="95885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62356</xdr:rowOff>
    </xdr:from>
    <xdr:ext cx="469744" cy="259045"/>
    <xdr:sp macro="" textlink="">
      <xdr:nvSpPr>
        <xdr:cNvPr id="310" name="テキスト ボックス 309"/>
        <xdr:cNvSpPr txBox="1"/>
      </xdr:nvSpPr>
      <xdr:spPr>
        <a:xfrm>
          <a:off x="9404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61468</xdr:rowOff>
    </xdr:from>
    <xdr:to>
      <xdr:col>46</xdr:col>
      <xdr:colOff>38100</xdr:colOff>
      <xdr:row>37</xdr:row>
      <xdr:rowOff>163068</xdr:rowOff>
    </xdr:to>
    <xdr:sp macro="" textlink="">
      <xdr:nvSpPr>
        <xdr:cNvPr id="311" name="楕円 310"/>
        <xdr:cNvSpPr/>
      </xdr:nvSpPr>
      <xdr:spPr>
        <a:xfrm>
          <a:off x="869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8145</xdr:rowOff>
    </xdr:from>
    <xdr:ext cx="469744" cy="259045"/>
    <xdr:sp macro="" textlink="">
      <xdr:nvSpPr>
        <xdr:cNvPr id="312" name="テキスト ボックス 311"/>
        <xdr:cNvSpPr txBox="1"/>
      </xdr:nvSpPr>
      <xdr:spPr>
        <a:xfrm>
          <a:off x="8515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133477</xdr:rowOff>
    </xdr:from>
    <xdr:to>
      <xdr:col>41</xdr:col>
      <xdr:colOff>101600</xdr:colOff>
      <xdr:row>38</xdr:row>
      <xdr:rowOff>63627</xdr:rowOff>
    </xdr:to>
    <xdr:sp macro="" textlink="">
      <xdr:nvSpPr>
        <xdr:cNvPr id="313" name="楕円 312"/>
        <xdr:cNvSpPr/>
      </xdr:nvSpPr>
      <xdr:spPr>
        <a:xfrm>
          <a:off x="7810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80154</xdr:rowOff>
    </xdr:from>
    <xdr:ext cx="469744" cy="259045"/>
    <xdr:sp macro="" textlink="">
      <xdr:nvSpPr>
        <xdr:cNvPr id="314" name="テキスト ボックス 313"/>
        <xdr:cNvSpPr txBox="1"/>
      </xdr:nvSpPr>
      <xdr:spPr>
        <a:xfrm>
          <a:off x="7626428" y="62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41874</xdr:rowOff>
    </xdr:from>
    <xdr:to>
      <xdr:col>36</xdr:col>
      <xdr:colOff>165100</xdr:colOff>
      <xdr:row>37</xdr:row>
      <xdr:rowOff>143474</xdr:rowOff>
    </xdr:to>
    <xdr:sp macro="" textlink="">
      <xdr:nvSpPr>
        <xdr:cNvPr id="315" name="楕円 314"/>
        <xdr:cNvSpPr/>
      </xdr:nvSpPr>
      <xdr:spPr>
        <a:xfrm>
          <a:off x="6921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160001</xdr:rowOff>
    </xdr:from>
    <xdr:ext cx="469744" cy="259045"/>
    <xdr:sp macro="" textlink="">
      <xdr:nvSpPr>
        <xdr:cNvPr id="316" name="テキスト ボックス 315"/>
        <xdr:cNvSpPr txBox="1"/>
      </xdr:nvSpPr>
      <xdr:spPr>
        <a:xfrm>
          <a:off x="6737428" y="616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8" name="直線コネクタ 337"/>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9"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0" name="直線コネクタ 339"/>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1"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2" name="直線コネクタ 341"/>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3546</xdr:rowOff>
    </xdr:from>
    <xdr:to>
      <xdr:col>55</xdr:col>
      <xdr:colOff>0</xdr:colOff>
      <xdr:row>58</xdr:row>
      <xdr:rowOff>4414</xdr:rowOff>
    </xdr:to>
    <xdr:cxnSp macro="">
      <xdr:nvCxnSpPr>
        <xdr:cNvPr id="343" name="直線コネクタ 342"/>
        <xdr:cNvCxnSpPr/>
      </xdr:nvCxnSpPr>
      <xdr:spPr>
        <a:xfrm>
          <a:off x="9639300" y="994764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4" name="農林水産業費平均値テキスト"/>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5" name="フローチャート: 判断 344"/>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142306</xdr:rowOff>
    </xdr:from>
    <xdr:to>
      <xdr:col>50</xdr:col>
      <xdr:colOff>114300</xdr:colOff>
      <xdr:row>58</xdr:row>
      <xdr:rowOff>3546</xdr:rowOff>
    </xdr:to>
    <xdr:cxnSp macro="">
      <xdr:nvCxnSpPr>
        <xdr:cNvPr id="346" name="直線コネクタ 345"/>
        <xdr:cNvCxnSpPr/>
      </xdr:nvCxnSpPr>
      <xdr:spPr>
        <a:xfrm>
          <a:off x="8750300" y="991495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7" name="フローチャート: 判断 346"/>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8" name="テキスト ボックス 347"/>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114188</xdr:rowOff>
    </xdr:from>
    <xdr:to>
      <xdr:col>45</xdr:col>
      <xdr:colOff>177800</xdr:colOff>
      <xdr:row>57</xdr:row>
      <xdr:rowOff>142306</xdr:rowOff>
    </xdr:to>
    <xdr:cxnSp macro="">
      <xdr:nvCxnSpPr>
        <xdr:cNvPr id="349" name="直線コネクタ 348"/>
        <xdr:cNvCxnSpPr/>
      </xdr:nvCxnSpPr>
      <xdr:spPr>
        <a:xfrm>
          <a:off x="7861300" y="988683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0" name="フローチャート: 判断 349"/>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51" name="テキスト ボックス 350"/>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114188</xdr:rowOff>
    </xdr:from>
    <xdr:to>
      <xdr:col>41</xdr:col>
      <xdr:colOff>50800</xdr:colOff>
      <xdr:row>57</xdr:row>
      <xdr:rowOff>135082</xdr:rowOff>
    </xdr:to>
    <xdr:cxnSp macro="">
      <xdr:nvCxnSpPr>
        <xdr:cNvPr id="352" name="直線コネクタ 351"/>
        <xdr:cNvCxnSpPr/>
      </xdr:nvCxnSpPr>
      <xdr:spPr>
        <a:xfrm flipV="1">
          <a:off x="6972300" y="9886838"/>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3" name="フローチャート: 判断 352"/>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4" name="テキスト ボックス 353"/>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5" name="フローチャート: 判断 354"/>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6" name="テキスト ボックス 355"/>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125064</xdr:rowOff>
    </xdr:from>
    <xdr:to>
      <xdr:col>55</xdr:col>
      <xdr:colOff>50800</xdr:colOff>
      <xdr:row>58</xdr:row>
      <xdr:rowOff>55214</xdr:rowOff>
    </xdr:to>
    <xdr:sp macro="" textlink="">
      <xdr:nvSpPr>
        <xdr:cNvPr id="362" name="楕円 361"/>
        <xdr:cNvSpPr/>
      </xdr:nvSpPr>
      <xdr:spPr>
        <a:xfrm>
          <a:off x="10426700" y="98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39991</xdr:rowOff>
    </xdr:from>
    <xdr:ext cx="469744" cy="259045"/>
    <xdr:sp macro="" textlink="">
      <xdr:nvSpPr>
        <xdr:cNvPr id="363" name="農林水産業費該当値テキスト"/>
        <xdr:cNvSpPr txBox="1"/>
      </xdr:nvSpPr>
      <xdr:spPr>
        <a:xfrm>
          <a:off x="10528300" y="98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124196</xdr:rowOff>
    </xdr:from>
    <xdr:to>
      <xdr:col>50</xdr:col>
      <xdr:colOff>165100</xdr:colOff>
      <xdr:row>58</xdr:row>
      <xdr:rowOff>54346</xdr:rowOff>
    </xdr:to>
    <xdr:sp macro="" textlink="">
      <xdr:nvSpPr>
        <xdr:cNvPr id="364" name="楕円 363"/>
        <xdr:cNvSpPr/>
      </xdr:nvSpPr>
      <xdr:spPr>
        <a:xfrm>
          <a:off x="95885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45473</xdr:rowOff>
    </xdr:from>
    <xdr:ext cx="469744" cy="259045"/>
    <xdr:sp macro="" textlink="">
      <xdr:nvSpPr>
        <xdr:cNvPr id="365" name="テキスト ボックス 364"/>
        <xdr:cNvSpPr txBox="1"/>
      </xdr:nvSpPr>
      <xdr:spPr>
        <a:xfrm>
          <a:off x="9404428" y="99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91506</xdr:rowOff>
    </xdr:from>
    <xdr:to>
      <xdr:col>46</xdr:col>
      <xdr:colOff>38100</xdr:colOff>
      <xdr:row>58</xdr:row>
      <xdr:rowOff>21656</xdr:rowOff>
    </xdr:to>
    <xdr:sp macro="" textlink="">
      <xdr:nvSpPr>
        <xdr:cNvPr id="366" name="楕円 365"/>
        <xdr:cNvSpPr/>
      </xdr:nvSpPr>
      <xdr:spPr>
        <a:xfrm>
          <a:off x="8699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12783</xdr:rowOff>
    </xdr:from>
    <xdr:ext cx="469744" cy="259045"/>
    <xdr:sp macro="" textlink="">
      <xdr:nvSpPr>
        <xdr:cNvPr id="367" name="テキスト ボックス 366"/>
        <xdr:cNvSpPr txBox="1"/>
      </xdr:nvSpPr>
      <xdr:spPr>
        <a:xfrm>
          <a:off x="8515428" y="995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63388</xdr:rowOff>
    </xdr:from>
    <xdr:to>
      <xdr:col>41</xdr:col>
      <xdr:colOff>101600</xdr:colOff>
      <xdr:row>57</xdr:row>
      <xdr:rowOff>164988</xdr:rowOff>
    </xdr:to>
    <xdr:sp macro="" textlink="">
      <xdr:nvSpPr>
        <xdr:cNvPr id="368" name="楕円 367"/>
        <xdr:cNvSpPr/>
      </xdr:nvSpPr>
      <xdr:spPr>
        <a:xfrm>
          <a:off x="78105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156115</xdr:rowOff>
    </xdr:from>
    <xdr:ext cx="469744" cy="259045"/>
    <xdr:sp macro="" textlink="">
      <xdr:nvSpPr>
        <xdr:cNvPr id="369" name="テキスト ボックス 368"/>
        <xdr:cNvSpPr txBox="1"/>
      </xdr:nvSpPr>
      <xdr:spPr>
        <a:xfrm>
          <a:off x="7626428" y="99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84282</xdr:rowOff>
    </xdr:from>
    <xdr:to>
      <xdr:col>36</xdr:col>
      <xdr:colOff>165100</xdr:colOff>
      <xdr:row>58</xdr:row>
      <xdr:rowOff>14432</xdr:rowOff>
    </xdr:to>
    <xdr:sp macro="" textlink="">
      <xdr:nvSpPr>
        <xdr:cNvPr id="370" name="楕円 369"/>
        <xdr:cNvSpPr/>
      </xdr:nvSpPr>
      <xdr:spPr>
        <a:xfrm>
          <a:off x="6921500" y="98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5559</xdr:rowOff>
    </xdr:from>
    <xdr:ext cx="469744" cy="259045"/>
    <xdr:sp macro="" textlink="">
      <xdr:nvSpPr>
        <xdr:cNvPr id="371" name="テキスト ボックス 370"/>
        <xdr:cNvSpPr txBox="1"/>
      </xdr:nvSpPr>
      <xdr:spPr>
        <a:xfrm>
          <a:off x="6737428" y="99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3" name="直線コネクタ 392"/>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4"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5" name="直線コネクタ 394"/>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6"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7" name="直線コネクタ 396"/>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132979</xdr:rowOff>
    </xdr:from>
    <xdr:to>
      <xdr:col>55</xdr:col>
      <xdr:colOff>0</xdr:colOff>
      <xdr:row>77</xdr:row>
      <xdr:rowOff>10953</xdr:rowOff>
    </xdr:to>
    <xdr:cxnSp macro="">
      <xdr:nvCxnSpPr>
        <xdr:cNvPr id="398" name="直線コネクタ 397"/>
        <xdr:cNvCxnSpPr/>
      </xdr:nvCxnSpPr>
      <xdr:spPr>
        <a:xfrm flipV="1">
          <a:off x="9639300" y="13163179"/>
          <a:ext cx="8382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9"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0" name="フローチャート: 判断 399"/>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10953</xdr:rowOff>
    </xdr:from>
    <xdr:to>
      <xdr:col>50</xdr:col>
      <xdr:colOff>114300</xdr:colOff>
      <xdr:row>77</xdr:row>
      <xdr:rowOff>15342</xdr:rowOff>
    </xdr:to>
    <xdr:cxnSp macro="">
      <xdr:nvCxnSpPr>
        <xdr:cNvPr id="401" name="直線コネクタ 400"/>
        <xdr:cNvCxnSpPr/>
      </xdr:nvCxnSpPr>
      <xdr:spPr>
        <a:xfrm flipV="1">
          <a:off x="8750300" y="1321260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2" name="フローチャート: 判断 401"/>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3" name="テキスト ボックス 402"/>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7889</xdr:rowOff>
    </xdr:from>
    <xdr:to>
      <xdr:col>45</xdr:col>
      <xdr:colOff>177800</xdr:colOff>
      <xdr:row>77</xdr:row>
      <xdr:rowOff>15342</xdr:rowOff>
    </xdr:to>
    <xdr:cxnSp macro="">
      <xdr:nvCxnSpPr>
        <xdr:cNvPr id="404" name="直線コネクタ 403"/>
        <xdr:cNvCxnSpPr/>
      </xdr:nvCxnSpPr>
      <xdr:spPr>
        <a:xfrm>
          <a:off x="7861300" y="13209539"/>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5" name="フローチャート: 判断 404"/>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6" name="テキスト ボックス 405"/>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165760</xdr:rowOff>
    </xdr:from>
    <xdr:to>
      <xdr:col>41</xdr:col>
      <xdr:colOff>50800</xdr:colOff>
      <xdr:row>77</xdr:row>
      <xdr:rowOff>7889</xdr:rowOff>
    </xdr:to>
    <xdr:cxnSp macro="">
      <xdr:nvCxnSpPr>
        <xdr:cNvPr id="407" name="直線コネクタ 406"/>
        <xdr:cNvCxnSpPr/>
      </xdr:nvCxnSpPr>
      <xdr:spPr>
        <a:xfrm>
          <a:off x="6972300" y="13195960"/>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8" name="フローチャート: 判断 407"/>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9" name="テキスト ボックス 408"/>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0" name="フローチャート: 判断 409"/>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11" name="テキスト ボックス 410"/>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82179</xdr:rowOff>
    </xdr:from>
    <xdr:to>
      <xdr:col>55</xdr:col>
      <xdr:colOff>50800</xdr:colOff>
      <xdr:row>77</xdr:row>
      <xdr:rowOff>12329</xdr:rowOff>
    </xdr:to>
    <xdr:sp macro="" textlink="">
      <xdr:nvSpPr>
        <xdr:cNvPr id="417" name="楕円 416"/>
        <xdr:cNvSpPr/>
      </xdr:nvSpPr>
      <xdr:spPr>
        <a:xfrm>
          <a:off x="10426700" y="131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168556</xdr:rowOff>
    </xdr:from>
    <xdr:ext cx="469744" cy="259045"/>
    <xdr:sp macro="" textlink="">
      <xdr:nvSpPr>
        <xdr:cNvPr id="418" name="商工費該当値テキスト"/>
        <xdr:cNvSpPr txBox="1"/>
      </xdr:nvSpPr>
      <xdr:spPr>
        <a:xfrm>
          <a:off x="10528300" y="1302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131603</xdr:rowOff>
    </xdr:from>
    <xdr:to>
      <xdr:col>50</xdr:col>
      <xdr:colOff>165100</xdr:colOff>
      <xdr:row>77</xdr:row>
      <xdr:rowOff>61753</xdr:rowOff>
    </xdr:to>
    <xdr:sp macro="" textlink="">
      <xdr:nvSpPr>
        <xdr:cNvPr id="419" name="楕円 418"/>
        <xdr:cNvSpPr/>
      </xdr:nvSpPr>
      <xdr:spPr>
        <a:xfrm>
          <a:off x="95885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52880</xdr:rowOff>
    </xdr:from>
    <xdr:ext cx="469744" cy="259045"/>
    <xdr:sp macro="" textlink="">
      <xdr:nvSpPr>
        <xdr:cNvPr id="420" name="テキスト ボックス 419"/>
        <xdr:cNvSpPr txBox="1"/>
      </xdr:nvSpPr>
      <xdr:spPr>
        <a:xfrm>
          <a:off x="9404428" y="132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135992</xdr:rowOff>
    </xdr:from>
    <xdr:to>
      <xdr:col>46</xdr:col>
      <xdr:colOff>38100</xdr:colOff>
      <xdr:row>77</xdr:row>
      <xdr:rowOff>66142</xdr:rowOff>
    </xdr:to>
    <xdr:sp macro="" textlink="">
      <xdr:nvSpPr>
        <xdr:cNvPr id="421" name="楕円 420"/>
        <xdr:cNvSpPr/>
      </xdr:nvSpPr>
      <xdr:spPr>
        <a:xfrm>
          <a:off x="8699500" y="13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57269</xdr:rowOff>
    </xdr:from>
    <xdr:ext cx="469744" cy="259045"/>
    <xdr:sp macro="" textlink="">
      <xdr:nvSpPr>
        <xdr:cNvPr id="422" name="テキスト ボックス 421"/>
        <xdr:cNvSpPr txBox="1"/>
      </xdr:nvSpPr>
      <xdr:spPr>
        <a:xfrm>
          <a:off x="8515428" y="132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128539</xdr:rowOff>
    </xdr:from>
    <xdr:to>
      <xdr:col>41</xdr:col>
      <xdr:colOff>101600</xdr:colOff>
      <xdr:row>77</xdr:row>
      <xdr:rowOff>58689</xdr:rowOff>
    </xdr:to>
    <xdr:sp macro="" textlink="">
      <xdr:nvSpPr>
        <xdr:cNvPr id="423" name="楕円 422"/>
        <xdr:cNvSpPr/>
      </xdr:nvSpPr>
      <xdr:spPr>
        <a:xfrm>
          <a:off x="7810500" y="131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49816</xdr:rowOff>
    </xdr:from>
    <xdr:ext cx="469744" cy="259045"/>
    <xdr:sp macro="" textlink="">
      <xdr:nvSpPr>
        <xdr:cNvPr id="424" name="テキスト ボックス 423"/>
        <xdr:cNvSpPr txBox="1"/>
      </xdr:nvSpPr>
      <xdr:spPr>
        <a:xfrm>
          <a:off x="7626428" y="132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114960</xdr:rowOff>
    </xdr:from>
    <xdr:to>
      <xdr:col>36</xdr:col>
      <xdr:colOff>165100</xdr:colOff>
      <xdr:row>77</xdr:row>
      <xdr:rowOff>45110</xdr:rowOff>
    </xdr:to>
    <xdr:sp macro="" textlink="">
      <xdr:nvSpPr>
        <xdr:cNvPr id="425" name="楕円 424"/>
        <xdr:cNvSpPr/>
      </xdr:nvSpPr>
      <xdr:spPr>
        <a:xfrm>
          <a:off x="6921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36237</xdr:rowOff>
    </xdr:from>
    <xdr:ext cx="469744" cy="259045"/>
    <xdr:sp macro="" textlink="">
      <xdr:nvSpPr>
        <xdr:cNvPr id="426" name="テキスト ボックス 425"/>
        <xdr:cNvSpPr txBox="1"/>
      </xdr:nvSpPr>
      <xdr:spPr>
        <a:xfrm>
          <a:off x="6737428" y="132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3" name="直線コネクタ 452"/>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4"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5" name="直線コネクタ 454"/>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6"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7" name="直線コネクタ 456"/>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15602</xdr:rowOff>
    </xdr:from>
    <xdr:to>
      <xdr:col>55</xdr:col>
      <xdr:colOff>0</xdr:colOff>
      <xdr:row>93</xdr:row>
      <xdr:rowOff>580</xdr:rowOff>
    </xdr:to>
    <xdr:cxnSp macro="">
      <xdr:nvCxnSpPr>
        <xdr:cNvPr id="458" name="直線コネクタ 457"/>
        <xdr:cNvCxnSpPr/>
      </xdr:nvCxnSpPr>
      <xdr:spPr>
        <a:xfrm flipV="1">
          <a:off x="9639300" y="15789002"/>
          <a:ext cx="8382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59" name="土木費平均値テキスト"/>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0" name="フローチャート: 判断 459"/>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580</xdr:rowOff>
    </xdr:from>
    <xdr:to>
      <xdr:col>50</xdr:col>
      <xdr:colOff>114300</xdr:colOff>
      <xdr:row>93</xdr:row>
      <xdr:rowOff>54270</xdr:rowOff>
    </xdr:to>
    <xdr:cxnSp macro="">
      <xdr:nvCxnSpPr>
        <xdr:cNvPr id="461" name="直線コネクタ 460"/>
        <xdr:cNvCxnSpPr/>
      </xdr:nvCxnSpPr>
      <xdr:spPr>
        <a:xfrm flipV="1">
          <a:off x="8750300" y="15945430"/>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2" name="フローチャート: 判断 461"/>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40614</xdr:rowOff>
    </xdr:from>
    <xdr:ext cx="534377" cy="259045"/>
    <xdr:sp macro="" textlink="">
      <xdr:nvSpPr>
        <xdr:cNvPr id="463" name="テキスト ボックス 462"/>
        <xdr:cNvSpPr txBox="1"/>
      </xdr:nvSpPr>
      <xdr:spPr>
        <a:xfrm>
          <a:off x="9372111" y="163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54270</xdr:rowOff>
    </xdr:from>
    <xdr:to>
      <xdr:col>45</xdr:col>
      <xdr:colOff>177800</xdr:colOff>
      <xdr:row>94</xdr:row>
      <xdr:rowOff>110308</xdr:rowOff>
    </xdr:to>
    <xdr:cxnSp macro="">
      <xdr:nvCxnSpPr>
        <xdr:cNvPr id="464" name="直線コネクタ 463"/>
        <xdr:cNvCxnSpPr/>
      </xdr:nvCxnSpPr>
      <xdr:spPr>
        <a:xfrm flipV="1">
          <a:off x="7861300" y="15999120"/>
          <a:ext cx="889000" cy="2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5" name="フローチャート: 判断 464"/>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169772</xdr:rowOff>
    </xdr:from>
    <xdr:ext cx="534377" cy="259045"/>
    <xdr:sp macro="" textlink="">
      <xdr:nvSpPr>
        <xdr:cNvPr id="466" name="テキスト ボックス 465"/>
        <xdr:cNvSpPr txBox="1"/>
      </xdr:nvSpPr>
      <xdr:spPr>
        <a:xfrm>
          <a:off x="8483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110308</xdr:rowOff>
    </xdr:from>
    <xdr:to>
      <xdr:col>41</xdr:col>
      <xdr:colOff>50800</xdr:colOff>
      <xdr:row>94</xdr:row>
      <xdr:rowOff>167491</xdr:rowOff>
    </xdr:to>
    <xdr:cxnSp macro="">
      <xdr:nvCxnSpPr>
        <xdr:cNvPr id="467" name="直線コネクタ 466"/>
        <xdr:cNvCxnSpPr/>
      </xdr:nvCxnSpPr>
      <xdr:spPr>
        <a:xfrm flipV="1">
          <a:off x="6972300" y="16226608"/>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8" name="フローチャート: 判断 467"/>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69" name="テキスト ボックス 468"/>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0" name="フローチャート: 判断 469"/>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71" name="テキスト ボックス 470"/>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136252</xdr:rowOff>
    </xdr:from>
    <xdr:to>
      <xdr:col>55</xdr:col>
      <xdr:colOff>50800</xdr:colOff>
      <xdr:row>92</xdr:row>
      <xdr:rowOff>66402</xdr:rowOff>
    </xdr:to>
    <xdr:sp macro="" textlink="">
      <xdr:nvSpPr>
        <xdr:cNvPr id="477" name="楕円 476"/>
        <xdr:cNvSpPr/>
      </xdr:nvSpPr>
      <xdr:spPr>
        <a:xfrm>
          <a:off x="10426700" y="157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159129</xdr:rowOff>
    </xdr:from>
    <xdr:ext cx="534377" cy="259045"/>
    <xdr:sp macro="" textlink="">
      <xdr:nvSpPr>
        <xdr:cNvPr id="478" name="土木費該当値テキスト"/>
        <xdr:cNvSpPr txBox="1"/>
      </xdr:nvSpPr>
      <xdr:spPr>
        <a:xfrm>
          <a:off x="10528300" y="15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121230</xdr:rowOff>
    </xdr:from>
    <xdr:to>
      <xdr:col>50</xdr:col>
      <xdr:colOff>165100</xdr:colOff>
      <xdr:row>93</xdr:row>
      <xdr:rowOff>51380</xdr:rowOff>
    </xdr:to>
    <xdr:sp macro="" textlink="">
      <xdr:nvSpPr>
        <xdr:cNvPr id="479" name="楕円 478"/>
        <xdr:cNvSpPr/>
      </xdr:nvSpPr>
      <xdr:spPr>
        <a:xfrm>
          <a:off x="9588500" y="158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67907</xdr:rowOff>
    </xdr:from>
    <xdr:ext cx="534377" cy="259045"/>
    <xdr:sp macro="" textlink="">
      <xdr:nvSpPr>
        <xdr:cNvPr id="480" name="テキスト ボックス 479"/>
        <xdr:cNvSpPr txBox="1"/>
      </xdr:nvSpPr>
      <xdr:spPr>
        <a:xfrm>
          <a:off x="9372111" y="1566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3470</xdr:rowOff>
    </xdr:from>
    <xdr:to>
      <xdr:col>46</xdr:col>
      <xdr:colOff>38100</xdr:colOff>
      <xdr:row>93</xdr:row>
      <xdr:rowOff>105070</xdr:rowOff>
    </xdr:to>
    <xdr:sp macro="" textlink="">
      <xdr:nvSpPr>
        <xdr:cNvPr id="481" name="楕円 480"/>
        <xdr:cNvSpPr/>
      </xdr:nvSpPr>
      <xdr:spPr>
        <a:xfrm>
          <a:off x="8699500" y="15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121597</xdr:rowOff>
    </xdr:from>
    <xdr:ext cx="534377" cy="259045"/>
    <xdr:sp macro="" textlink="">
      <xdr:nvSpPr>
        <xdr:cNvPr id="482" name="テキスト ボックス 481"/>
        <xdr:cNvSpPr txBox="1"/>
      </xdr:nvSpPr>
      <xdr:spPr>
        <a:xfrm>
          <a:off x="8483111" y="157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59508</xdr:rowOff>
    </xdr:from>
    <xdr:to>
      <xdr:col>41</xdr:col>
      <xdr:colOff>101600</xdr:colOff>
      <xdr:row>94</xdr:row>
      <xdr:rowOff>161108</xdr:rowOff>
    </xdr:to>
    <xdr:sp macro="" textlink="">
      <xdr:nvSpPr>
        <xdr:cNvPr id="483" name="楕円 482"/>
        <xdr:cNvSpPr/>
      </xdr:nvSpPr>
      <xdr:spPr>
        <a:xfrm>
          <a:off x="7810500" y="161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6185</xdr:rowOff>
    </xdr:from>
    <xdr:ext cx="534377" cy="259045"/>
    <xdr:sp macro="" textlink="">
      <xdr:nvSpPr>
        <xdr:cNvPr id="484" name="テキスト ボックス 483"/>
        <xdr:cNvSpPr txBox="1"/>
      </xdr:nvSpPr>
      <xdr:spPr>
        <a:xfrm>
          <a:off x="7594111" y="159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116691</xdr:rowOff>
    </xdr:from>
    <xdr:to>
      <xdr:col>36</xdr:col>
      <xdr:colOff>165100</xdr:colOff>
      <xdr:row>95</xdr:row>
      <xdr:rowOff>46841</xdr:rowOff>
    </xdr:to>
    <xdr:sp macro="" textlink="">
      <xdr:nvSpPr>
        <xdr:cNvPr id="485" name="楕円 484"/>
        <xdr:cNvSpPr/>
      </xdr:nvSpPr>
      <xdr:spPr>
        <a:xfrm>
          <a:off x="6921500" y="162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37968</xdr:rowOff>
    </xdr:from>
    <xdr:ext cx="534377" cy="259045"/>
    <xdr:sp macro="" textlink="">
      <xdr:nvSpPr>
        <xdr:cNvPr id="486" name="テキスト ボックス 485"/>
        <xdr:cNvSpPr txBox="1"/>
      </xdr:nvSpPr>
      <xdr:spPr>
        <a:xfrm>
          <a:off x="6705111" y="163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5" name="直線コネクタ 514"/>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6"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7" name="直線コネクタ 516"/>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8"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9" name="直線コネクタ 518"/>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444</xdr:rowOff>
    </xdr:from>
    <xdr:to>
      <xdr:col>85</xdr:col>
      <xdr:colOff>127000</xdr:colOff>
      <xdr:row>38</xdr:row>
      <xdr:rowOff>91313</xdr:rowOff>
    </xdr:to>
    <xdr:cxnSp macro="">
      <xdr:nvCxnSpPr>
        <xdr:cNvPr id="520" name="直線コネクタ 519"/>
        <xdr:cNvCxnSpPr/>
      </xdr:nvCxnSpPr>
      <xdr:spPr>
        <a:xfrm flipV="1">
          <a:off x="15481300" y="6515544"/>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167403</xdr:rowOff>
    </xdr:from>
    <xdr:ext cx="534377" cy="259045"/>
    <xdr:sp macro="" textlink="">
      <xdr:nvSpPr>
        <xdr:cNvPr id="521" name="消防費平均値テキスト"/>
        <xdr:cNvSpPr txBox="1"/>
      </xdr:nvSpPr>
      <xdr:spPr>
        <a:xfrm>
          <a:off x="16370300" y="599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2" name="フローチャート: 判断 521"/>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91313</xdr:rowOff>
    </xdr:from>
    <xdr:to>
      <xdr:col>81</xdr:col>
      <xdr:colOff>50800</xdr:colOff>
      <xdr:row>38</xdr:row>
      <xdr:rowOff>94552</xdr:rowOff>
    </xdr:to>
    <xdr:cxnSp macro="">
      <xdr:nvCxnSpPr>
        <xdr:cNvPr id="523" name="直線コネクタ 522"/>
        <xdr:cNvCxnSpPr/>
      </xdr:nvCxnSpPr>
      <xdr:spPr>
        <a:xfrm flipV="1">
          <a:off x="14592300" y="660641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4" name="フローチャート: 判断 523"/>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5" name="テキスト ボックス 524"/>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80550</xdr:rowOff>
    </xdr:from>
    <xdr:to>
      <xdr:col>76</xdr:col>
      <xdr:colOff>114300</xdr:colOff>
      <xdr:row>38</xdr:row>
      <xdr:rowOff>94552</xdr:rowOff>
    </xdr:to>
    <xdr:cxnSp macro="">
      <xdr:nvCxnSpPr>
        <xdr:cNvPr id="526" name="直線コネクタ 525"/>
        <xdr:cNvCxnSpPr/>
      </xdr:nvCxnSpPr>
      <xdr:spPr>
        <a:xfrm>
          <a:off x="13703300" y="6595650"/>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7" name="フローチャート: 判断 526"/>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28" name="テキスト ボックス 527"/>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80550</xdr:rowOff>
    </xdr:from>
    <xdr:to>
      <xdr:col>71</xdr:col>
      <xdr:colOff>177800</xdr:colOff>
      <xdr:row>38</xdr:row>
      <xdr:rowOff>135699</xdr:rowOff>
    </xdr:to>
    <xdr:cxnSp macro="">
      <xdr:nvCxnSpPr>
        <xdr:cNvPr id="529" name="直線コネクタ 528"/>
        <xdr:cNvCxnSpPr/>
      </xdr:nvCxnSpPr>
      <xdr:spPr>
        <a:xfrm flipV="1">
          <a:off x="12814300" y="6595650"/>
          <a:ext cx="889000" cy="5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0" name="フローチャート: 判断 529"/>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31" name="テキスト ボックス 530"/>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2" name="フローチャート: 判断 531"/>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38911</xdr:rowOff>
    </xdr:from>
    <xdr:ext cx="534377" cy="259045"/>
    <xdr:sp macro="" textlink="">
      <xdr:nvSpPr>
        <xdr:cNvPr id="533" name="テキスト ボックス 532"/>
        <xdr:cNvSpPr txBox="1"/>
      </xdr:nvSpPr>
      <xdr:spPr>
        <a:xfrm>
          <a:off x="12547111" y="60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121095</xdr:rowOff>
    </xdr:from>
    <xdr:to>
      <xdr:col>85</xdr:col>
      <xdr:colOff>177800</xdr:colOff>
      <xdr:row>38</xdr:row>
      <xdr:rowOff>51245</xdr:rowOff>
    </xdr:to>
    <xdr:sp macro="" textlink="">
      <xdr:nvSpPr>
        <xdr:cNvPr id="539" name="楕円 538"/>
        <xdr:cNvSpPr/>
      </xdr:nvSpPr>
      <xdr:spPr>
        <a:xfrm>
          <a:off x="162687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99522</xdr:rowOff>
    </xdr:from>
    <xdr:ext cx="534377" cy="259045"/>
    <xdr:sp macro="" textlink="">
      <xdr:nvSpPr>
        <xdr:cNvPr id="540" name="消防費該当値テキスト"/>
        <xdr:cNvSpPr txBox="1"/>
      </xdr:nvSpPr>
      <xdr:spPr>
        <a:xfrm>
          <a:off x="16370300" y="64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40513</xdr:rowOff>
    </xdr:from>
    <xdr:to>
      <xdr:col>81</xdr:col>
      <xdr:colOff>101600</xdr:colOff>
      <xdr:row>38</xdr:row>
      <xdr:rowOff>142113</xdr:rowOff>
    </xdr:to>
    <xdr:sp macro="" textlink="">
      <xdr:nvSpPr>
        <xdr:cNvPr id="541" name="楕円 540"/>
        <xdr:cNvSpPr/>
      </xdr:nvSpPr>
      <xdr:spPr>
        <a:xfrm>
          <a:off x="15430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133240</xdr:rowOff>
    </xdr:from>
    <xdr:ext cx="534377" cy="259045"/>
    <xdr:sp macro="" textlink="">
      <xdr:nvSpPr>
        <xdr:cNvPr id="542" name="テキスト ボックス 541"/>
        <xdr:cNvSpPr txBox="1"/>
      </xdr:nvSpPr>
      <xdr:spPr>
        <a:xfrm>
          <a:off x="15214111"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43752</xdr:rowOff>
    </xdr:from>
    <xdr:to>
      <xdr:col>76</xdr:col>
      <xdr:colOff>165100</xdr:colOff>
      <xdr:row>38</xdr:row>
      <xdr:rowOff>145352</xdr:rowOff>
    </xdr:to>
    <xdr:sp macro="" textlink="">
      <xdr:nvSpPr>
        <xdr:cNvPr id="543" name="楕円 542"/>
        <xdr:cNvSpPr/>
      </xdr:nvSpPr>
      <xdr:spPr>
        <a:xfrm>
          <a:off x="14541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136479</xdr:rowOff>
    </xdr:from>
    <xdr:ext cx="534377" cy="259045"/>
    <xdr:sp macro="" textlink="">
      <xdr:nvSpPr>
        <xdr:cNvPr id="544" name="テキスト ボックス 543"/>
        <xdr:cNvSpPr txBox="1"/>
      </xdr:nvSpPr>
      <xdr:spPr>
        <a:xfrm>
          <a:off x="14325111" y="66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29750</xdr:rowOff>
    </xdr:from>
    <xdr:to>
      <xdr:col>72</xdr:col>
      <xdr:colOff>38100</xdr:colOff>
      <xdr:row>38</xdr:row>
      <xdr:rowOff>131350</xdr:rowOff>
    </xdr:to>
    <xdr:sp macro="" textlink="">
      <xdr:nvSpPr>
        <xdr:cNvPr id="545" name="楕円 544"/>
        <xdr:cNvSpPr/>
      </xdr:nvSpPr>
      <xdr:spPr>
        <a:xfrm>
          <a:off x="13652500" y="65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122477</xdr:rowOff>
    </xdr:from>
    <xdr:ext cx="534377" cy="259045"/>
    <xdr:sp macro="" textlink="">
      <xdr:nvSpPr>
        <xdr:cNvPr id="546" name="テキスト ボックス 545"/>
        <xdr:cNvSpPr txBox="1"/>
      </xdr:nvSpPr>
      <xdr:spPr>
        <a:xfrm>
          <a:off x="13436111" y="66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84899</xdr:rowOff>
    </xdr:from>
    <xdr:to>
      <xdr:col>67</xdr:col>
      <xdr:colOff>101600</xdr:colOff>
      <xdr:row>39</xdr:row>
      <xdr:rowOff>15049</xdr:rowOff>
    </xdr:to>
    <xdr:sp macro="" textlink="">
      <xdr:nvSpPr>
        <xdr:cNvPr id="547" name="楕円 546"/>
        <xdr:cNvSpPr/>
      </xdr:nvSpPr>
      <xdr:spPr>
        <a:xfrm>
          <a:off x="12763500" y="65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6176</xdr:rowOff>
    </xdr:from>
    <xdr:ext cx="534377" cy="259045"/>
    <xdr:sp macro="" textlink="">
      <xdr:nvSpPr>
        <xdr:cNvPr id="548" name="テキスト ボックス 547"/>
        <xdr:cNvSpPr txBox="1"/>
      </xdr:nvSpPr>
      <xdr:spPr>
        <a:xfrm>
          <a:off x="12547111" y="66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5" name="直線コネクタ 574"/>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6"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7" name="直線コネクタ 576"/>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8"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9" name="直線コネクタ 578"/>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159065</xdr:rowOff>
    </xdr:from>
    <xdr:to>
      <xdr:col>85</xdr:col>
      <xdr:colOff>127000</xdr:colOff>
      <xdr:row>55</xdr:row>
      <xdr:rowOff>148289</xdr:rowOff>
    </xdr:to>
    <xdr:cxnSp macro="">
      <xdr:nvCxnSpPr>
        <xdr:cNvPr id="580" name="直線コネクタ 579"/>
        <xdr:cNvCxnSpPr/>
      </xdr:nvCxnSpPr>
      <xdr:spPr>
        <a:xfrm flipV="1">
          <a:off x="15481300" y="8903015"/>
          <a:ext cx="838200" cy="6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81"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2" name="フローチャート: 判断 581"/>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146917</xdr:rowOff>
    </xdr:from>
    <xdr:to>
      <xdr:col>81</xdr:col>
      <xdr:colOff>50800</xdr:colOff>
      <xdr:row>55</xdr:row>
      <xdr:rowOff>148289</xdr:rowOff>
    </xdr:to>
    <xdr:cxnSp macro="">
      <xdr:nvCxnSpPr>
        <xdr:cNvPr id="583" name="直線コネクタ 582"/>
        <xdr:cNvCxnSpPr/>
      </xdr:nvCxnSpPr>
      <xdr:spPr>
        <a:xfrm>
          <a:off x="14592300" y="923376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4" name="フローチャート: 判断 583"/>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5" name="テキスト ボックス 584"/>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146917</xdr:rowOff>
    </xdr:from>
    <xdr:to>
      <xdr:col>76</xdr:col>
      <xdr:colOff>114300</xdr:colOff>
      <xdr:row>56</xdr:row>
      <xdr:rowOff>105573</xdr:rowOff>
    </xdr:to>
    <xdr:cxnSp macro="">
      <xdr:nvCxnSpPr>
        <xdr:cNvPr id="586" name="直線コネクタ 585"/>
        <xdr:cNvCxnSpPr/>
      </xdr:nvCxnSpPr>
      <xdr:spPr>
        <a:xfrm flipV="1">
          <a:off x="13703300" y="9233767"/>
          <a:ext cx="889000" cy="4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7" name="フローチャート: 判断 586"/>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88" name="テキスト ボックス 587"/>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105573</xdr:rowOff>
    </xdr:from>
    <xdr:to>
      <xdr:col>71</xdr:col>
      <xdr:colOff>177800</xdr:colOff>
      <xdr:row>56</xdr:row>
      <xdr:rowOff>113966</xdr:rowOff>
    </xdr:to>
    <xdr:cxnSp macro="">
      <xdr:nvCxnSpPr>
        <xdr:cNvPr id="589" name="直線コネクタ 588"/>
        <xdr:cNvCxnSpPr/>
      </xdr:nvCxnSpPr>
      <xdr:spPr>
        <a:xfrm flipV="1">
          <a:off x="12814300" y="9706773"/>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90" name="フローチャート: 判断 589"/>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91" name="テキスト ボックス 590"/>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2" name="フローチャート: 判断 591"/>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45447</xdr:rowOff>
    </xdr:from>
    <xdr:ext cx="534377" cy="259045"/>
    <xdr:sp macro="" textlink="">
      <xdr:nvSpPr>
        <xdr:cNvPr id="593" name="テキスト ボックス 592"/>
        <xdr:cNvSpPr txBox="1"/>
      </xdr:nvSpPr>
      <xdr:spPr>
        <a:xfrm>
          <a:off x="12547111" y="98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108265</xdr:rowOff>
    </xdr:from>
    <xdr:to>
      <xdr:col>85</xdr:col>
      <xdr:colOff>177800</xdr:colOff>
      <xdr:row>52</xdr:row>
      <xdr:rowOff>38415</xdr:rowOff>
    </xdr:to>
    <xdr:sp macro="" textlink="">
      <xdr:nvSpPr>
        <xdr:cNvPr id="599" name="楕円 598"/>
        <xdr:cNvSpPr/>
      </xdr:nvSpPr>
      <xdr:spPr>
        <a:xfrm>
          <a:off x="16268700" y="88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131142</xdr:rowOff>
    </xdr:from>
    <xdr:ext cx="534377" cy="259045"/>
    <xdr:sp macro="" textlink="">
      <xdr:nvSpPr>
        <xdr:cNvPr id="600" name="教育費該当値テキスト"/>
        <xdr:cNvSpPr txBox="1"/>
      </xdr:nvSpPr>
      <xdr:spPr>
        <a:xfrm>
          <a:off x="16370300" y="87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97489</xdr:rowOff>
    </xdr:from>
    <xdr:to>
      <xdr:col>81</xdr:col>
      <xdr:colOff>101600</xdr:colOff>
      <xdr:row>56</xdr:row>
      <xdr:rowOff>27639</xdr:rowOff>
    </xdr:to>
    <xdr:sp macro="" textlink="">
      <xdr:nvSpPr>
        <xdr:cNvPr id="601" name="楕円 600"/>
        <xdr:cNvSpPr/>
      </xdr:nvSpPr>
      <xdr:spPr>
        <a:xfrm>
          <a:off x="15430500" y="95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44166</xdr:rowOff>
    </xdr:from>
    <xdr:ext cx="534377" cy="259045"/>
    <xdr:sp macro="" textlink="">
      <xdr:nvSpPr>
        <xdr:cNvPr id="602" name="テキスト ボックス 601"/>
        <xdr:cNvSpPr txBox="1"/>
      </xdr:nvSpPr>
      <xdr:spPr>
        <a:xfrm>
          <a:off x="15214111" y="930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96117</xdr:rowOff>
    </xdr:from>
    <xdr:to>
      <xdr:col>76</xdr:col>
      <xdr:colOff>165100</xdr:colOff>
      <xdr:row>54</xdr:row>
      <xdr:rowOff>26267</xdr:rowOff>
    </xdr:to>
    <xdr:sp macro="" textlink="">
      <xdr:nvSpPr>
        <xdr:cNvPr id="603" name="楕円 602"/>
        <xdr:cNvSpPr/>
      </xdr:nvSpPr>
      <xdr:spPr>
        <a:xfrm>
          <a:off x="14541500" y="91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42794</xdr:rowOff>
    </xdr:from>
    <xdr:ext cx="534377" cy="259045"/>
    <xdr:sp macro="" textlink="">
      <xdr:nvSpPr>
        <xdr:cNvPr id="604" name="テキスト ボックス 603"/>
        <xdr:cNvSpPr txBox="1"/>
      </xdr:nvSpPr>
      <xdr:spPr>
        <a:xfrm>
          <a:off x="14325111" y="89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54773</xdr:rowOff>
    </xdr:from>
    <xdr:to>
      <xdr:col>72</xdr:col>
      <xdr:colOff>38100</xdr:colOff>
      <xdr:row>56</xdr:row>
      <xdr:rowOff>156373</xdr:rowOff>
    </xdr:to>
    <xdr:sp macro="" textlink="">
      <xdr:nvSpPr>
        <xdr:cNvPr id="605" name="楕円 604"/>
        <xdr:cNvSpPr/>
      </xdr:nvSpPr>
      <xdr:spPr>
        <a:xfrm>
          <a:off x="13652500" y="96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1450</xdr:rowOff>
    </xdr:from>
    <xdr:ext cx="534377" cy="259045"/>
    <xdr:sp macro="" textlink="">
      <xdr:nvSpPr>
        <xdr:cNvPr id="606" name="テキスト ボックス 605"/>
        <xdr:cNvSpPr txBox="1"/>
      </xdr:nvSpPr>
      <xdr:spPr>
        <a:xfrm>
          <a:off x="13436111" y="94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63166</xdr:rowOff>
    </xdr:from>
    <xdr:to>
      <xdr:col>67</xdr:col>
      <xdr:colOff>101600</xdr:colOff>
      <xdr:row>56</xdr:row>
      <xdr:rowOff>164766</xdr:rowOff>
    </xdr:to>
    <xdr:sp macro="" textlink="">
      <xdr:nvSpPr>
        <xdr:cNvPr id="607" name="楕円 606"/>
        <xdr:cNvSpPr/>
      </xdr:nvSpPr>
      <xdr:spPr>
        <a:xfrm>
          <a:off x="12763500" y="96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9843</xdr:rowOff>
    </xdr:from>
    <xdr:ext cx="534377" cy="259045"/>
    <xdr:sp macro="" textlink="">
      <xdr:nvSpPr>
        <xdr:cNvPr id="608" name="テキスト ボックス 607"/>
        <xdr:cNvSpPr txBox="1"/>
      </xdr:nvSpPr>
      <xdr:spPr>
        <a:xfrm>
          <a:off x="12547111" y="94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0" name="直線コネクタ 629"/>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3"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4" name="直線コネクタ 633"/>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117663</xdr:rowOff>
    </xdr:from>
    <xdr:to>
      <xdr:col>85</xdr:col>
      <xdr:colOff>127000</xdr:colOff>
      <xdr:row>78</xdr:row>
      <xdr:rowOff>139700</xdr:rowOff>
    </xdr:to>
    <xdr:cxnSp macro="">
      <xdr:nvCxnSpPr>
        <xdr:cNvPr id="635" name="直線コネクタ 634"/>
        <xdr:cNvCxnSpPr/>
      </xdr:nvCxnSpPr>
      <xdr:spPr>
        <a:xfrm flipV="1">
          <a:off x="15481300" y="13490763"/>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6"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7" name="フローチャート: 判断 636"/>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133573</xdr:rowOff>
    </xdr:from>
    <xdr:to>
      <xdr:col>81</xdr:col>
      <xdr:colOff>50800</xdr:colOff>
      <xdr:row>78</xdr:row>
      <xdr:rowOff>139700</xdr:rowOff>
    </xdr:to>
    <xdr:cxnSp macro="">
      <xdr:nvCxnSpPr>
        <xdr:cNvPr id="638" name="直線コネクタ 637"/>
        <xdr:cNvCxnSpPr/>
      </xdr:nvCxnSpPr>
      <xdr:spPr>
        <a:xfrm>
          <a:off x="14592300" y="13506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9" name="フローチャート: 判断 638"/>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40" name="テキスト ボックス 639"/>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133573</xdr:rowOff>
    </xdr:from>
    <xdr:to>
      <xdr:col>76</xdr:col>
      <xdr:colOff>114300</xdr:colOff>
      <xdr:row>78</xdr:row>
      <xdr:rowOff>137505</xdr:rowOff>
    </xdr:to>
    <xdr:cxnSp macro="">
      <xdr:nvCxnSpPr>
        <xdr:cNvPr id="641" name="直線コネクタ 640"/>
        <xdr:cNvCxnSpPr/>
      </xdr:nvCxnSpPr>
      <xdr:spPr>
        <a:xfrm flipV="1">
          <a:off x="13703300" y="13506673"/>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2" name="フローチャート: 判断 641"/>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3" name="テキスト ボックス 642"/>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137505</xdr:rowOff>
    </xdr:from>
    <xdr:to>
      <xdr:col>71</xdr:col>
      <xdr:colOff>177800</xdr:colOff>
      <xdr:row>78</xdr:row>
      <xdr:rowOff>139700</xdr:rowOff>
    </xdr:to>
    <xdr:cxnSp macro="">
      <xdr:nvCxnSpPr>
        <xdr:cNvPr id="644" name="直線コネクタ 643"/>
        <xdr:cNvCxnSpPr/>
      </xdr:nvCxnSpPr>
      <xdr:spPr>
        <a:xfrm flipV="1">
          <a:off x="12814300" y="1351060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5" name="フローチャート: 判断 644"/>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6" name="テキスト ボックス 645"/>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7" name="フローチャート: 判断 646"/>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48" name="テキスト ボックス 647"/>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66863</xdr:rowOff>
    </xdr:from>
    <xdr:to>
      <xdr:col>85</xdr:col>
      <xdr:colOff>177800</xdr:colOff>
      <xdr:row>78</xdr:row>
      <xdr:rowOff>168463</xdr:rowOff>
    </xdr:to>
    <xdr:sp macro="" textlink="">
      <xdr:nvSpPr>
        <xdr:cNvPr id="654" name="楕円 653"/>
        <xdr:cNvSpPr/>
      </xdr:nvSpPr>
      <xdr:spPr>
        <a:xfrm>
          <a:off x="16268700" y="134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153240</xdr:rowOff>
    </xdr:from>
    <xdr:ext cx="378565" cy="259045"/>
    <xdr:sp macro="" textlink="">
      <xdr:nvSpPr>
        <xdr:cNvPr id="655" name="災害復旧費該当値テキスト"/>
        <xdr:cNvSpPr txBox="1"/>
      </xdr:nvSpPr>
      <xdr:spPr>
        <a:xfrm>
          <a:off x="16370300" y="1335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82773</xdr:rowOff>
    </xdr:from>
    <xdr:to>
      <xdr:col>76</xdr:col>
      <xdr:colOff>165100</xdr:colOff>
      <xdr:row>79</xdr:row>
      <xdr:rowOff>12923</xdr:rowOff>
    </xdr:to>
    <xdr:sp macro="" textlink="">
      <xdr:nvSpPr>
        <xdr:cNvPr id="658" name="楕円 657"/>
        <xdr:cNvSpPr/>
      </xdr:nvSpPr>
      <xdr:spPr>
        <a:xfrm>
          <a:off x="14541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4050</xdr:rowOff>
    </xdr:from>
    <xdr:ext cx="313932" cy="259045"/>
    <xdr:sp macro="" textlink="">
      <xdr:nvSpPr>
        <xdr:cNvPr id="659" name="テキスト ボックス 658"/>
        <xdr:cNvSpPr txBox="1"/>
      </xdr:nvSpPr>
      <xdr:spPr>
        <a:xfrm>
          <a:off x="14435333" y="13548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86705</xdr:rowOff>
    </xdr:from>
    <xdr:to>
      <xdr:col>72</xdr:col>
      <xdr:colOff>38100</xdr:colOff>
      <xdr:row>79</xdr:row>
      <xdr:rowOff>16855</xdr:rowOff>
    </xdr:to>
    <xdr:sp macro="" textlink="">
      <xdr:nvSpPr>
        <xdr:cNvPr id="660" name="楕円 659"/>
        <xdr:cNvSpPr/>
      </xdr:nvSpPr>
      <xdr:spPr>
        <a:xfrm>
          <a:off x="136525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7982</xdr:rowOff>
    </xdr:from>
    <xdr:ext cx="313932" cy="259045"/>
    <xdr:sp macro="" textlink="">
      <xdr:nvSpPr>
        <xdr:cNvPr id="661" name="テキスト ボックス 660"/>
        <xdr:cNvSpPr txBox="1"/>
      </xdr:nvSpPr>
      <xdr:spPr>
        <a:xfrm>
          <a:off x="13546333" y="13552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6" name="直線コネクタ 685"/>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7"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8" name="直線コネクタ 687"/>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9"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0" name="直線コネクタ 689"/>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162926</xdr:rowOff>
    </xdr:from>
    <xdr:to>
      <xdr:col>85</xdr:col>
      <xdr:colOff>127000</xdr:colOff>
      <xdr:row>97</xdr:row>
      <xdr:rowOff>3660</xdr:rowOff>
    </xdr:to>
    <xdr:cxnSp macro="">
      <xdr:nvCxnSpPr>
        <xdr:cNvPr id="691" name="直線コネクタ 690"/>
        <xdr:cNvCxnSpPr/>
      </xdr:nvCxnSpPr>
      <xdr:spPr>
        <a:xfrm flipV="1">
          <a:off x="15481300" y="16622126"/>
          <a:ext cx="8382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2" name="公債費平均値テキスト"/>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3" name="フローチャート: 判断 692"/>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3660</xdr:rowOff>
    </xdr:from>
    <xdr:to>
      <xdr:col>81</xdr:col>
      <xdr:colOff>50800</xdr:colOff>
      <xdr:row>97</xdr:row>
      <xdr:rowOff>28691</xdr:rowOff>
    </xdr:to>
    <xdr:cxnSp macro="">
      <xdr:nvCxnSpPr>
        <xdr:cNvPr id="694" name="直線コネクタ 693"/>
        <xdr:cNvCxnSpPr/>
      </xdr:nvCxnSpPr>
      <xdr:spPr>
        <a:xfrm flipV="1">
          <a:off x="14592300" y="1663431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5" name="フローチャート: 判断 694"/>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6" name="テキスト ボックス 695"/>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26383</xdr:rowOff>
    </xdr:from>
    <xdr:to>
      <xdr:col>76</xdr:col>
      <xdr:colOff>114300</xdr:colOff>
      <xdr:row>97</xdr:row>
      <xdr:rowOff>28691</xdr:rowOff>
    </xdr:to>
    <xdr:cxnSp macro="">
      <xdr:nvCxnSpPr>
        <xdr:cNvPr id="697" name="直線コネクタ 696"/>
        <xdr:cNvCxnSpPr/>
      </xdr:nvCxnSpPr>
      <xdr:spPr>
        <a:xfrm>
          <a:off x="13703300" y="1665703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8" name="フローチャート: 判断 697"/>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9" name="テキスト ボックス 698"/>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10998</xdr:rowOff>
    </xdr:from>
    <xdr:to>
      <xdr:col>71</xdr:col>
      <xdr:colOff>177800</xdr:colOff>
      <xdr:row>97</xdr:row>
      <xdr:rowOff>26383</xdr:rowOff>
    </xdr:to>
    <xdr:cxnSp macro="">
      <xdr:nvCxnSpPr>
        <xdr:cNvPr id="700" name="直線コネクタ 699"/>
        <xdr:cNvCxnSpPr/>
      </xdr:nvCxnSpPr>
      <xdr:spPr>
        <a:xfrm>
          <a:off x="12814300" y="16641648"/>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1" name="フローチャート: 判断 700"/>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2" name="テキスト ボックス 701"/>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3" name="フローチャート: 判断 702"/>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4" name="テキスト ボックス 703"/>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112126</xdr:rowOff>
    </xdr:from>
    <xdr:to>
      <xdr:col>85</xdr:col>
      <xdr:colOff>177800</xdr:colOff>
      <xdr:row>97</xdr:row>
      <xdr:rowOff>42276</xdr:rowOff>
    </xdr:to>
    <xdr:sp macro="" textlink="">
      <xdr:nvSpPr>
        <xdr:cNvPr id="710" name="楕円 709"/>
        <xdr:cNvSpPr/>
      </xdr:nvSpPr>
      <xdr:spPr>
        <a:xfrm>
          <a:off x="162687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90553</xdr:rowOff>
    </xdr:from>
    <xdr:ext cx="534377" cy="259045"/>
    <xdr:sp macro="" textlink="">
      <xdr:nvSpPr>
        <xdr:cNvPr id="711" name="公債費該当値テキスト"/>
        <xdr:cNvSpPr txBox="1"/>
      </xdr:nvSpPr>
      <xdr:spPr>
        <a:xfrm>
          <a:off x="16370300" y="1654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124310</xdr:rowOff>
    </xdr:from>
    <xdr:to>
      <xdr:col>81</xdr:col>
      <xdr:colOff>101600</xdr:colOff>
      <xdr:row>97</xdr:row>
      <xdr:rowOff>54460</xdr:rowOff>
    </xdr:to>
    <xdr:sp macro="" textlink="">
      <xdr:nvSpPr>
        <xdr:cNvPr id="712" name="楕円 711"/>
        <xdr:cNvSpPr/>
      </xdr:nvSpPr>
      <xdr:spPr>
        <a:xfrm>
          <a:off x="15430500" y="165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45587</xdr:rowOff>
    </xdr:from>
    <xdr:ext cx="534377" cy="259045"/>
    <xdr:sp macro="" textlink="">
      <xdr:nvSpPr>
        <xdr:cNvPr id="713" name="テキスト ボックス 712"/>
        <xdr:cNvSpPr txBox="1"/>
      </xdr:nvSpPr>
      <xdr:spPr>
        <a:xfrm>
          <a:off x="15214111" y="166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149341</xdr:rowOff>
    </xdr:from>
    <xdr:to>
      <xdr:col>76</xdr:col>
      <xdr:colOff>165100</xdr:colOff>
      <xdr:row>97</xdr:row>
      <xdr:rowOff>79491</xdr:rowOff>
    </xdr:to>
    <xdr:sp macro="" textlink="">
      <xdr:nvSpPr>
        <xdr:cNvPr id="714" name="楕円 713"/>
        <xdr:cNvSpPr/>
      </xdr:nvSpPr>
      <xdr:spPr>
        <a:xfrm>
          <a:off x="14541500" y="166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70618</xdr:rowOff>
    </xdr:from>
    <xdr:ext cx="534377" cy="259045"/>
    <xdr:sp macro="" textlink="">
      <xdr:nvSpPr>
        <xdr:cNvPr id="715" name="テキスト ボックス 714"/>
        <xdr:cNvSpPr txBox="1"/>
      </xdr:nvSpPr>
      <xdr:spPr>
        <a:xfrm>
          <a:off x="14325111" y="167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147033</xdr:rowOff>
    </xdr:from>
    <xdr:to>
      <xdr:col>72</xdr:col>
      <xdr:colOff>38100</xdr:colOff>
      <xdr:row>97</xdr:row>
      <xdr:rowOff>77183</xdr:rowOff>
    </xdr:to>
    <xdr:sp macro="" textlink="">
      <xdr:nvSpPr>
        <xdr:cNvPr id="716" name="楕円 715"/>
        <xdr:cNvSpPr/>
      </xdr:nvSpPr>
      <xdr:spPr>
        <a:xfrm>
          <a:off x="13652500" y="166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68310</xdr:rowOff>
    </xdr:from>
    <xdr:ext cx="534377" cy="259045"/>
    <xdr:sp macro="" textlink="">
      <xdr:nvSpPr>
        <xdr:cNvPr id="717" name="テキスト ボックス 716"/>
        <xdr:cNvSpPr txBox="1"/>
      </xdr:nvSpPr>
      <xdr:spPr>
        <a:xfrm>
          <a:off x="13436111" y="166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131648</xdr:rowOff>
    </xdr:from>
    <xdr:to>
      <xdr:col>67</xdr:col>
      <xdr:colOff>101600</xdr:colOff>
      <xdr:row>97</xdr:row>
      <xdr:rowOff>61798</xdr:rowOff>
    </xdr:to>
    <xdr:sp macro="" textlink="">
      <xdr:nvSpPr>
        <xdr:cNvPr id="718" name="楕円 717"/>
        <xdr:cNvSpPr/>
      </xdr:nvSpPr>
      <xdr:spPr>
        <a:xfrm>
          <a:off x="127635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52925</xdr:rowOff>
    </xdr:from>
    <xdr:ext cx="534377" cy="259045"/>
    <xdr:sp macro="" textlink="">
      <xdr:nvSpPr>
        <xdr:cNvPr id="719" name="テキスト ボックス 718"/>
        <xdr:cNvSpPr txBox="1"/>
      </xdr:nvSpPr>
      <xdr:spPr>
        <a:xfrm>
          <a:off x="12547111"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3" name="直線コネクタ 742"/>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6"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7" name="直線コネクタ 746"/>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9"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0" name="フローチャート: 判断 749"/>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2" name="フローチャート: 判断 751"/>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3" name="テキスト ボックス 752"/>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5" name="フローチャート: 判断 754"/>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6" name="テキスト ボックス 755"/>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8" name="フローチャート: 判断 757"/>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9" name="テキスト ボックス 758"/>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0" name="フローチャート: 判断 759"/>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61" name="テキスト ボックス 760"/>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住民一人当たりコストが高いのは主に土木費及び教育費である。土木費については，地域間を結ぶ都市計画道路の整備を主として進めていることから，都市計画費のうち，特に街路費及び区画整理費が類似団体平均よりも高くなっており，教育費については，令和３年度開校予定の統合校建設事業や田彦小学校増築事業等により，小学校費，中学校費で類似団体平均を大きく上回る状況となっている。住民一人当たりコストが低いのは主に総務費及び民生費，衛生費である。民生費については，公立保育所の統廃合を進め，新規整備や大規模改修等を行っていないことから児童福祉費が特に低くなっており，衛生費については，廃棄物処理事業等を一部事務組合にて実施していることから特に委託料について類似団体平均を下回っている。総務費については，那珂湊支所新庁舎の整備が平成２９年度に完了して以降大きな整備事業を抱えておらず，また庁舎等の施設数が少ないこともあり低コストとなっているとみられる。学校施設整備事業や区画整理事業については，次年度以降も続くことから，事業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令和元年度は，法人市民税や固定資産税等の税収の増があったものの，国民体育大会実行委員会への負担金等，一般財源による歳出の増が上回り，財政調整基金を約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億円取崩した。しかし，平成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基金取崩しを回避したことにより単年度収支（純繰越金）が例年より少額であったことから，基金を取り崩してもなお令和元年度の実質単年度収支は黒字に回復する結果となった。財政調整基金の残高を維持するため，補助金等の歳入確保や事業の見直しによる歳出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いては，水道料金や修繕引当金戻入益の減等により営業収益，営業外収益がともに減となった一方，旧阿字ヶ浦配水場解体工事や支払利息の減により営業費用，営業外費用とも減となった。費用の減額幅が大きかったことから，前年比プラス</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ポイントとなった。また，一般会計において，市税の増や市債の借入に加え，財政調整基金及び減債基金から取崩しを行ったことにより歳入が増となり，黒字が拡大したことで前年比プラス</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ポイントとなったことなどから，連結実質黒字は全体で増加となっている。しかし，墓地公園事業特別会計を除く特別会計については一般会計からの繰入金を受けており，基準外繰入や収入補てん的な繰入金を抑制しなければ財政を圧迫する恐れがある。特別会計においても事業の精査や財源の確保を図りつつ，一般会計からの繰入金の適正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81</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83</v>
      </c>
      <c r="C3" s="650"/>
      <c r="D3" s="650"/>
      <c r="E3" s="651"/>
      <c r="F3" s="651"/>
      <c r="G3" s="651"/>
      <c r="H3" s="651"/>
      <c r="I3" s="651"/>
      <c r="J3" s="651"/>
      <c r="K3" s="651"/>
      <c r="L3" s="651" t="s">
        <v>84</v>
      </c>
      <c r="M3" s="651"/>
      <c r="N3" s="651"/>
      <c r="O3" s="651"/>
      <c r="P3" s="651"/>
      <c r="Q3" s="651"/>
      <c r="R3" s="654"/>
      <c r="S3" s="654"/>
      <c r="T3" s="654"/>
      <c r="U3" s="654"/>
      <c r="V3" s="655"/>
      <c r="W3" s="545" t="s">
        <v>85</v>
      </c>
      <c r="X3" s="546"/>
      <c r="Y3" s="546"/>
      <c r="Z3" s="546"/>
      <c r="AA3" s="546"/>
      <c r="AB3" s="650"/>
      <c r="AC3" s="654" t="s">
        <v>86</v>
      </c>
      <c r="AD3" s="546"/>
      <c r="AE3" s="546"/>
      <c r="AF3" s="546"/>
      <c r="AG3" s="546"/>
      <c r="AH3" s="546"/>
      <c r="AI3" s="546"/>
      <c r="AJ3" s="546"/>
      <c r="AK3" s="546"/>
      <c r="AL3" s="616"/>
      <c r="AM3" s="545" t="s">
        <v>87</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88</v>
      </c>
      <c r="BO3" s="546"/>
      <c r="BP3" s="546"/>
      <c r="BQ3" s="546"/>
      <c r="BR3" s="546"/>
      <c r="BS3" s="546"/>
      <c r="BT3" s="546"/>
      <c r="BU3" s="616"/>
      <c r="BV3" s="545" t="s">
        <v>89</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90</v>
      </c>
      <c r="CU3" s="546"/>
      <c r="CV3" s="546"/>
      <c r="CW3" s="546"/>
      <c r="CX3" s="546"/>
      <c r="CY3" s="546"/>
      <c r="CZ3" s="546"/>
      <c r="DA3" s="616"/>
      <c r="DB3" s="545" t="s">
        <v>91</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92</v>
      </c>
      <c r="AZ4" s="459"/>
      <c r="BA4" s="459"/>
      <c r="BB4" s="459"/>
      <c r="BC4" s="459"/>
      <c r="BD4" s="459"/>
      <c r="BE4" s="459"/>
      <c r="BF4" s="459"/>
      <c r="BG4" s="459"/>
      <c r="BH4" s="459"/>
      <c r="BI4" s="459"/>
      <c r="BJ4" s="459"/>
      <c r="BK4" s="459"/>
      <c r="BL4" s="459"/>
      <c r="BM4" s="460"/>
      <c r="BN4" s="461">
        <v>59753353</v>
      </c>
      <c r="BO4" s="462"/>
      <c r="BP4" s="462"/>
      <c r="BQ4" s="462"/>
      <c r="BR4" s="462"/>
      <c r="BS4" s="462"/>
      <c r="BT4" s="462"/>
      <c r="BU4" s="463"/>
      <c r="BV4" s="461">
        <v>54055745</v>
      </c>
      <c r="BW4" s="462"/>
      <c r="BX4" s="462"/>
      <c r="BY4" s="462"/>
      <c r="BZ4" s="462"/>
      <c r="CA4" s="462"/>
      <c r="CB4" s="462"/>
      <c r="CC4" s="463"/>
      <c r="CD4" s="642" t="s">
        <v>93</v>
      </c>
      <c r="CE4" s="643"/>
      <c r="CF4" s="643"/>
      <c r="CG4" s="643"/>
      <c r="CH4" s="643"/>
      <c r="CI4" s="643"/>
      <c r="CJ4" s="643"/>
      <c r="CK4" s="643"/>
      <c r="CL4" s="643"/>
      <c r="CM4" s="643"/>
      <c r="CN4" s="643"/>
      <c r="CO4" s="643"/>
      <c r="CP4" s="643"/>
      <c r="CQ4" s="643"/>
      <c r="CR4" s="643"/>
      <c r="CS4" s="644"/>
      <c r="CT4" s="645">
        <v>6.5</v>
      </c>
      <c r="CU4" s="646"/>
      <c r="CV4" s="646"/>
      <c r="CW4" s="646"/>
      <c r="CX4" s="646"/>
      <c r="CY4" s="646"/>
      <c r="CZ4" s="646"/>
      <c r="DA4" s="647"/>
      <c r="DB4" s="645">
        <v>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94</v>
      </c>
      <c r="AN5" s="440"/>
      <c r="AO5" s="440"/>
      <c r="AP5" s="440"/>
      <c r="AQ5" s="440"/>
      <c r="AR5" s="440"/>
      <c r="AS5" s="440"/>
      <c r="AT5" s="441"/>
      <c r="AU5" s="523" t="s">
        <v>95</v>
      </c>
      <c r="AV5" s="524"/>
      <c r="AW5" s="524"/>
      <c r="AX5" s="524"/>
      <c r="AY5" s="446" t="s">
        <v>96</v>
      </c>
      <c r="AZ5" s="447"/>
      <c r="BA5" s="447"/>
      <c r="BB5" s="447"/>
      <c r="BC5" s="447"/>
      <c r="BD5" s="447"/>
      <c r="BE5" s="447"/>
      <c r="BF5" s="447"/>
      <c r="BG5" s="447"/>
      <c r="BH5" s="447"/>
      <c r="BI5" s="447"/>
      <c r="BJ5" s="447"/>
      <c r="BK5" s="447"/>
      <c r="BL5" s="447"/>
      <c r="BM5" s="448"/>
      <c r="BN5" s="466">
        <v>57218343</v>
      </c>
      <c r="BO5" s="467"/>
      <c r="BP5" s="467"/>
      <c r="BQ5" s="467"/>
      <c r="BR5" s="467"/>
      <c r="BS5" s="467"/>
      <c r="BT5" s="467"/>
      <c r="BU5" s="468"/>
      <c r="BV5" s="466">
        <v>52424650</v>
      </c>
      <c r="BW5" s="467"/>
      <c r="BX5" s="467"/>
      <c r="BY5" s="467"/>
      <c r="BZ5" s="467"/>
      <c r="CA5" s="467"/>
      <c r="CB5" s="467"/>
      <c r="CC5" s="468"/>
      <c r="CD5" s="475" t="s">
        <v>97</v>
      </c>
      <c r="CE5" s="476"/>
      <c r="CF5" s="476"/>
      <c r="CG5" s="476"/>
      <c r="CH5" s="476"/>
      <c r="CI5" s="476"/>
      <c r="CJ5" s="476"/>
      <c r="CK5" s="476"/>
      <c r="CL5" s="476"/>
      <c r="CM5" s="476"/>
      <c r="CN5" s="476"/>
      <c r="CO5" s="476"/>
      <c r="CP5" s="476"/>
      <c r="CQ5" s="476"/>
      <c r="CR5" s="476"/>
      <c r="CS5" s="477"/>
      <c r="CT5" s="436">
        <v>96.3</v>
      </c>
      <c r="CU5" s="437"/>
      <c r="CV5" s="437"/>
      <c r="CW5" s="437"/>
      <c r="CX5" s="437"/>
      <c r="CY5" s="437"/>
      <c r="CZ5" s="437"/>
      <c r="DA5" s="438"/>
      <c r="DB5" s="436">
        <v>95.9</v>
      </c>
      <c r="DC5" s="437"/>
      <c r="DD5" s="437"/>
      <c r="DE5" s="437"/>
      <c r="DF5" s="437"/>
      <c r="DG5" s="437"/>
      <c r="DH5" s="437"/>
      <c r="DI5" s="438"/>
      <c r="DJ5" s="186"/>
      <c r="DK5" s="186"/>
      <c r="DL5" s="186"/>
      <c r="DM5" s="186"/>
      <c r="DN5" s="186"/>
      <c r="DO5" s="186"/>
    </row>
    <row r="6" spans="1:119" ht="18.75" customHeight="1" x14ac:dyDescent="0.15">
      <c r="A6" s="187"/>
      <c r="B6" s="622" t="s">
        <v>98</v>
      </c>
      <c r="C6" s="480"/>
      <c r="D6" s="480"/>
      <c r="E6" s="623"/>
      <c r="F6" s="623"/>
      <c r="G6" s="623"/>
      <c r="H6" s="623"/>
      <c r="I6" s="623"/>
      <c r="J6" s="623"/>
      <c r="K6" s="623"/>
      <c r="L6" s="623" t="s">
        <v>99</v>
      </c>
      <c r="M6" s="623"/>
      <c r="N6" s="623"/>
      <c r="O6" s="623"/>
      <c r="P6" s="623"/>
      <c r="Q6" s="623"/>
      <c r="R6" s="504"/>
      <c r="S6" s="504"/>
      <c r="T6" s="504"/>
      <c r="U6" s="504"/>
      <c r="V6" s="629"/>
      <c r="W6" s="557" t="s">
        <v>100</v>
      </c>
      <c r="X6" s="479"/>
      <c r="Y6" s="479"/>
      <c r="Z6" s="479"/>
      <c r="AA6" s="479"/>
      <c r="AB6" s="480"/>
      <c r="AC6" s="634" t="s">
        <v>101</v>
      </c>
      <c r="AD6" s="635"/>
      <c r="AE6" s="635"/>
      <c r="AF6" s="635"/>
      <c r="AG6" s="635"/>
      <c r="AH6" s="635"/>
      <c r="AI6" s="635"/>
      <c r="AJ6" s="635"/>
      <c r="AK6" s="635"/>
      <c r="AL6" s="636"/>
      <c r="AM6" s="535" t="s">
        <v>102</v>
      </c>
      <c r="AN6" s="440"/>
      <c r="AO6" s="440"/>
      <c r="AP6" s="440"/>
      <c r="AQ6" s="440"/>
      <c r="AR6" s="440"/>
      <c r="AS6" s="440"/>
      <c r="AT6" s="441"/>
      <c r="AU6" s="523" t="s">
        <v>95</v>
      </c>
      <c r="AV6" s="524"/>
      <c r="AW6" s="524"/>
      <c r="AX6" s="524"/>
      <c r="AY6" s="446" t="s">
        <v>103</v>
      </c>
      <c r="AZ6" s="447"/>
      <c r="BA6" s="447"/>
      <c r="BB6" s="447"/>
      <c r="BC6" s="447"/>
      <c r="BD6" s="447"/>
      <c r="BE6" s="447"/>
      <c r="BF6" s="447"/>
      <c r="BG6" s="447"/>
      <c r="BH6" s="447"/>
      <c r="BI6" s="447"/>
      <c r="BJ6" s="447"/>
      <c r="BK6" s="447"/>
      <c r="BL6" s="447"/>
      <c r="BM6" s="448"/>
      <c r="BN6" s="466">
        <v>2535010</v>
      </c>
      <c r="BO6" s="467"/>
      <c r="BP6" s="467"/>
      <c r="BQ6" s="467"/>
      <c r="BR6" s="467"/>
      <c r="BS6" s="467"/>
      <c r="BT6" s="467"/>
      <c r="BU6" s="468"/>
      <c r="BV6" s="466">
        <v>1631095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99.7</v>
      </c>
      <c r="CU6" s="620"/>
      <c r="CV6" s="620"/>
      <c r="CW6" s="620"/>
      <c r="CX6" s="620"/>
      <c r="CY6" s="620"/>
      <c r="CZ6" s="620"/>
      <c r="DA6" s="621"/>
      <c r="DB6" s="619">
        <v>100.2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617771</v>
      </c>
      <c r="BO7" s="467"/>
      <c r="BP7" s="467"/>
      <c r="BQ7" s="467"/>
      <c r="BR7" s="467"/>
      <c r="BS7" s="467"/>
      <c r="BT7" s="467"/>
      <c r="BU7" s="468"/>
      <c r="BV7" s="466">
        <v>434527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29616861</v>
      </c>
      <c r="CU7" s="467"/>
      <c r="CV7" s="467"/>
      <c r="CW7" s="467"/>
      <c r="CX7" s="467"/>
      <c r="CY7" s="467"/>
      <c r="CZ7" s="467"/>
      <c r="DA7" s="468"/>
      <c r="DB7" s="466">
        <v>29550411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95</v>
      </c>
      <c r="AV8" s="524"/>
      <c r="AW8" s="524"/>
      <c r="AX8" s="524"/>
      <c r="AY8" s="446" t="s">
        <v>110</v>
      </c>
      <c r="AZ8" s="447"/>
      <c r="BA8" s="447"/>
      <c r="BB8" s="447"/>
      <c r="BC8" s="447"/>
      <c r="BD8" s="447"/>
      <c r="BE8" s="447"/>
      <c r="BF8" s="447"/>
      <c r="BG8" s="447"/>
      <c r="BH8" s="447"/>
      <c r="BI8" s="447"/>
      <c r="BJ8" s="447"/>
      <c r="BK8" s="447"/>
      <c r="BL8" s="447"/>
      <c r="BM8" s="448"/>
      <c r="BN8" s="466">
        <v>1917239</v>
      </c>
      <c r="BO8" s="467"/>
      <c r="BP8" s="467"/>
      <c r="BQ8" s="467"/>
      <c r="BR8" s="467"/>
      <c r="BS8" s="467"/>
      <c r="BT8" s="467"/>
      <c r="BU8" s="468"/>
      <c r="BV8" s="466">
        <v>1196568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0.96</v>
      </c>
      <c r="CU8" s="580"/>
      <c r="CV8" s="580"/>
      <c r="CW8" s="580"/>
      <c r="CX8" s="580"/>
      <c r="CY8" s="580"/>
      <c r="CZ8" s="580"/>
      <c r="DA8" s="581"/>
      <c r="DB8" s="579">
        <v>0.96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155689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720671</v>
      </c>
      <c r="BO9" s="467"/>
      <c r="BP9" s="467"/>
      <c r="BQ9" s="467"/>
      <c r="BR9" s="467"/>
      <c r="BS9" s="467"/>
      <c r="BT9" s="467"/>
      <c r="BU9" s="468"/>
      <c r="BV9" s="466">
        <v>-1631251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157060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95</v>
      </c>
      <c r="AV10" s="524"/>
      <c r="AW10" s="524"/>
      <c r="AX10" s="524"/>
      <c r="AY10" s="446" t="s">
        <v>121</v>
      </c>
      <c r="AZ10" s="447"/>
      <c r="BA10" s="447"/>
      <c r="BB10" s="447"/>
      <c r="BC10" s="447"/>
      <c r="BD10" s="447"/>
      <c r="BE10" s="447"/>
      <c r="BF10" s="447"/>
      <c r="BG10" s="447"/>
      <c r="BH10" s="447"/>
      <c r="BI10" s="447"/>
      <c r="BJ10" s="447"/>
      <c r="BK10" s="447"/>
      <c r="BL10" s="447"/>
      <c r="BM10" s="448"/>
      <c r="BN10" s="466">
        <v>251</v>
      </c>
      <c r="BO10" s="467"/>
      <c r="BP10" s="467"/>
      <c r="BQ10" s="467"/>
      <c r="BR10" s="467"/>
      <c r="BS10" s="467"/>
      <c r="BT10" s="467"/>
      <c r="BU10" s="468"/>
      <c r="BV10" s="466">
        <v>452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158660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606302</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156890</v>
      </c>
      <c r="S13" s="570"/>
      <c r="T13" s="570"/>
      <c r="U13" s="570"/>
      <c r="V13" s="571"/>
      <c r="W13" s="557" t="s">
        <v>140</v>
      </c>
      <c r="X13" s="479"/>
      <c r="Y13" s="479"/>
      <c r="Z13" s="479"/>
      <c r="AA13" s="479"/>
      <c r="AB13" s="480"/>
      <c r="AC13" s="442">
        <v>1858</v>
      </c>
      <c r="AD13" s="443"/>
      <c r="AE13" s="443"/>
      <c r="AF13" s="443"/>
      <c r="AG13" s="444"/>
      <c r="AH13" s="442">
        <v>1838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114620</v>
      </c>
      <c r="BO13" s="467"/>
      <c r="BP13" s="467"/>
      <c r="BQ13" s="467"/>
      <c r="BR13" s="467"/>
      <c r="BS13" s="467"/>
      <c r="BT13" s="467"/>
      <c r="BU13" s="468"/>
      <c r="BV13" s="466">
        <v>-1630799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9.6</v>
      </c>
      <c r="CU13" s="437"/>
      <c r="CV13" s="437"/>
      <c r="CW13" s="437"/>
      <c r="CX13" s="437"/>
      <c r="CY13" s="437"/>
      <c r="CZ13" s="437"/>
      <c r="DA13" s="438"/>
      <c r="DB13" s="436">
        <v>9.3000000000000007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159259</v>
      </c>
      <c r="S14" s="570"/>
      <c r="T14" s="570"/>
      <c r="U14" s="570"/>
      <c r="V14" s="571"/>
      <c r="W14" s="572"/>
      <c r="X14" s="482"/>
      <c r="Y14" s="482"/>
      <c r="Z14" s="482"/>
      <c r="AA14" s="482"/>
      <c r="AB14" s="483"/>
      <c r="AC14" s="562">
        <v>2.6</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81.8</v>
      </c>
      <c r="CU14" s="574"/>
      <c r="CV14" s="574"/>
      <c r="CW14" s="574"/>
      <c r="CX14" s="574"/>
      <c r="CY14" s="574"/>
      <c r="CZ14" s="574"/>
      <c r="DA14" s="575"/>
      <c r="DB14" s="573">
        <v>50.4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157549</v>
      </c>
      <c r="S15" s="570"/>
      <c r="T15" s="570"/>
      <c r="U15" s="570"/>
      <c r="V15" s="571"/>
      <c r="W15" s="557" t="s">
        <v>148</v>
      </c>
      <c r="X15" s="479"/>
      <c r="Y15" s="479"/>
      <c r="Z15" s="479"/>
      <c r="AA15" s="479"/>
      <c r="AB15" s="480"/>
      <c r="AC15" s="442">
        <v>22955</v>
      </c>
      <c r="AD15" s="443"/>
      <c r="AE15" s="443"/>
      <c r="AF15" s="443"/>
      <c r="AG15" s="444"/>
      <c r="AH15" s="442">
        <v>21934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21643836</v>
      </c>
      <c r="BO15" s="462"/>
      <c r="BP15" s="462"/>
      <c r="BQ15" s="462"/>
      <c r="BR15" s="462"/>
      <c r="BS15" s="462"/>
      <c r="BT15" s="462"/>
      <c r="BU15" s="463"/>
      <c r="BV15" s="461">
        <v>21733538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31.6</v>
      </c>
      <c r="AD16" s="563"/>
      <c r="AE16" s="563"/>
      <c r="AF16" s="563"/>
      <c r="AG16" s="564"/>
      <c r="AH16" s="562">
        <v>31.1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22514201</v>
      </c>
      <c r="BO16" s="467"/>
      <c r="BP16" s="467"/>
      <c r="BQ16" s="467"/>
      <c r="BR16" s="467"/>
      <c r="BS16" s="467"/>
      <c r="BT16" s="467"/>
      <c r="BU16" s="468"/>
      <c r="BV16" s="466">
        <v>22430411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47744</v>
      </c>
      <c r="AD17" s="443"/>
      <c r="AE17" s="443"/>
      <c r="AF17" s="443"/>
      <c r="AG17" s="444"/>
      <c r="AH17" s="442">
        <v>46665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27779518</v>
      </c>
      <c r="BO17" s="467"/>
      <c r="BP17" s="467"/>
      <c r="BQ17" s="467"/>
      <c r="BR17" s="467"/>
      <c r="BS17" s="467"/>
      <c r="BT17" s="467"/>
      <c r="BU17" s="468"/>
      <c r="BV17" s="466">
        <v>27869771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99.96</v>
      </c>
      <c r="M18" s="531"/>
      <c r="N18" s="531"/>
      <c r="O18" s="531"/>
      <c r="P18" s="531"/>
      <c r="Q18" s="531"/>
      <c r="R18" s="532"/>
      <c r="S18" s="532"/>
      <c r="T18" s="532"/>
      <c r="U18" s="532"/>
      <c r="V18" s="533"/>
      <c r="W18" s="547"/>
      <c r="X18" s="548"/>
      <c r="Y18" s="548"/>
      <c r="Z18" s="548"/>
      <c r="AA18" s="548"/>
      <c r="AB18" s="558"/>
      <c r="AC18" s="430">
        <v>65.8</v>
      </c>
      <c r="AD18" s="431"/>
      <c r="AE18" s="431"/>
      <c r="AF18" s="431"/>
      <c r="AG18" s="534"/>
      <c r="AH18" s="430">
        <v>66.3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28443237</v>
      </c>
      <c r="BO18" s="467"/>
      <c r="BP18" s="467"/>
      <c r="BQ18" s="467"/>
      <c r="BR18" s="467"/>
      <c r="BS18" s="467"/>
      <c r="BT18" s="467"/>
      <c r="BU18" s="468"/>
      <c r="BV18" s="466">
        <v>27593542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1558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37379812</v>
      </c>
      <c r="BO19" s="467"/>
      <c r="BP19" s="467"/>
      <c r="BQ19" s="467"/>
      <c r="BR19" s="467"/>
      <c r="BS19" s="467"/>
      <c r="BT19" s="467"/>
      <c r="BU19" s="468"/>
      <c r="BV19" s="466">
        <v>35401053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61104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62263355</v>
      </c>
      <c r="BO23" s="467"/>
      <c r="BP23" s="467"/>
      <c r="BQ23" s="467"/>
      <c r="BR23" s="467"/>
      <c r="BS23" s="467"/>
      <c r="BT23" s="467"/>
      <c r="BU23" s="468"/>
      <c r="BV23" s="466">
        <v>60346610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9630</v>
      </c>
      <c r="R24" s="443"/>
      <c r="S24" s="443"/>
      <c r="T24" s="443"/>
      <c r="U24" s="443"/>
      <c r="V24" s="444"/>
      <c r="W24" s="508"/>
      <c r="X24" s="499"/>
      <c r="Y24" s="500"/>
      <c r="Z24" s="439" t="s">
        <v>171</v>
      </c>
      <c r="AA24" s="440"/>
      <c r="AB24" s="440"/>
      <c r="AC24" s="440"/>
      <c r="AD24" s="440"/>
      <c r="AE24" s="440"/>
      <c r="AF24" s="440"/>
      <c r="AG24" s="441"/>
      <c r="AH24" s="442">
        <v>757</v>
      </c>
      <c r="AI24" s="443"/>
      <c r="AJ24" s="443"/>
      <c r="AK24" s="443"/>
      <c r="AL24" s="444"/>
      <c r="AM24" s="442">
        <v>2233150</v>
      </c>
      <c r="AN24" s="443"/>
      <c r="AO24" s="443"/>
      <c r="AP24" s="443"/>
      <c r="AQ24" s="443"/>
      <c r="AR24" s="444"/>
      <c r="AS24" s="442">
        <v>2950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34187911</v>
      </c>
      <c r="BO24" s="467"/>
      <c r="BP24" s="467"/>
      <c r="BQ24" s="467"/>
      <c r="BR24" s="467"/>
      <c r="BS24" s="467"/>
      <c r="BT24" s="467"/>
      <c r="BU24" s="468"/>
      <c r="BV24" s="466">
        <v>35929492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7780</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175</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9726902</v>
      </c>
      <c r="BO25" s="462"/>
      <c r="BP25" s="462"/>
      <c r="BQ25" s="462"/>
      <c r="BR25" s="462"/>
      <c r="BS25" s="462"/>
      <c r="BT25" s="462"/>
      <c r="BU25" s="463"/>
      <c r="BV25" s="461">
        <v>7446265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7100</v>
      </c>
      <c r="R26" s="443"/>
      <c r="S26" s="443"/>
      <c r="T26" s="443"/>
      <c r="U26" s="443"/>
      <c r="V26" s="444"/>
      <c r="W26" s="508"/>
      <c r="X26" s="499"/>
      <c r="Y26" s="500"/>
      <c r="Z26" s="439" t="s">
        <v>179</v>
      </c>
      <c r="AA26" s="521"/>
      <c r="AB26" s="521"/>
      <c r="AC26" s="521"/>
      <c r="AD26" s="521"/>
      <c r="AE26" s="521"/>
      <c r="AF26" s="521"/>
      <c r="AG26" s="522"/>
      <c r="AH26" s="442">
        <v>29</v>
      </c>
      <c r="AI26" s="443"/>
      <c r="AJ26" s="443"/>
      <c r="AK26" s="443"/>
      <c r="AL26" s="444"/>
      <c r="AM26" s="442">
        <v>78155</v>
      </c>
      <c r="AN26" s="443"/>
      <c r="AO26" s="443"/>
      <c r="AP26" s="443"/>
      <c r="AQ26" s="443"/>
      <c r="AR26" s="444"/>
      <c r="AS26" s="442">
        <v>2695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5410</v>
      </c>
      <c r="R27" s="443"/>
      <c r="S27" s="443"/>
      <c r="T27" s="443"/>
      <c r="U27" s="443"/>
      <c r="V27" s="444"/>
      <c r="W27" s="508"/>
      <c r="X27" s="499"/>
      <c r="Y27" s="500"/>
      <c r="Z27" s="439" t="s">
        <v>182</v>
      </c>
      <c r="AA27" s="440"/>
      <c r="AB27" s="440"/>
      <c r="AC27" s="440"/>
      <c r="AD27" s="440"/>
      <c r="AE27" s="440"/>
      <c r="AF27" s="440"/>
      <c r="AG27" s="441"/>
      <c r="AH27" s="442">
        <v>21</v>
      </c>
      <c r="AI27" s="443"/>
      <c r="AJ27" s="443"/>
      <c r="AK27" s="443"/>
      <c r="AL27" s="444"/>
      <c r="AM27" s="442">
        <v>65394</v>
      </c>
      <c r="AN27" s="443"/>
      <c r="AO27" s="443"/>
      <c r="AP27" s="443"/>
      <c r="AQ27" s="443"/>
      <c r="AR27" s="444"/>
      <c r="AS27" s="442">
        <v>3114</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176</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5040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129</v>
      </c>
      <c r="AT28" s="443"/>
      <c r="AU28" s="443"/>
      <c r="AV28" s="443"/>
      <c r="AW28" s="443"/>
      <c r="AX28" s="445"/>
      <c r="AY28" s="449" t="s">
        <v>186</v>
      </c>
      <c r="AZ28" s="450"/>
      <c r="BA28" s="450"/>
      <c r="BB28" s="451"/>
      <c r="BC28" s="458" t="s">
        <v>49</v>
      </c>
      <c r="BD28" s="459"/>
      <c r="BE28" s="459"/>
      <c r="BF28" s="459"/>
      <c r="BG28" s="459"/>
      <c r="BH28" s="459"/>
      <c r="BI28" s="459"/>
      <c r="BJ28" s="459"/>
      <c r="BK28" s="459"/>
      <c r="BL28" s="459"/>
      <c r="BM28" s="460"/>
      <c r="BN28" s="461">
        <v>4686521</v>
      </c>
      <c r="BO28" s="462"/>
      <c r="BP28" s="462"/>
      <c r="BQ28" s="462"/>
      <c r="BR28" s="462"/>
      <c r="BS28" s="462"/>
      <c r="BT28" s="462"/>
      <c r="BU28" s="463"/>
      <c r="BV28" s="461">
        <v>5292572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23</v>
      </c>
      <c r="M29" s="443"/>
      <c r="N29" s="443"/>
      <c r="O29" s="443"/>
      <c r="P29" s="444"/>
      <c r="Q29" s="442">
        <v>4700</v>
      </c>
      <c r="R29" s="443"/>
      <c r="S29" s="443"/>
      <c r="T29" s="443"/>
      <c r="U29" s="443"/>
      <c r="V29" s="444"/>
      <c r="W29" s="509"/>
      <c r="X29" s="510"/>
      <c r="Y29" s="511"/>
      <c r="Z29" s="439" t="s">
        <v>188</v>
      </c>
      <c r="AA29" s="440"/>
      <c r="AB29" s="440"/>
      <c r="AC29" s="440"/>
      <c r="AD29" s="440"/>
      <c r="AE29" s="440"/>
      <c r="AF29" s="440"/>
      <c r="AG29" s="441"/>
      <c r="AH29" s="442">
        <v>778</v>
      </c>
      <c r="AI29" s="443"/>
      <c r="AJ29" s="443"/>
      <c r="AK29" s="443"/>
      <c r="AL29" s="444"/>
      <c r="AM29" s="442">
        <v>2298544</v>
      </c>
      <c r="AN29" s="443"/>
      <c r="AO29" s="443"/>
      <c r="AP29" s="443"/>
      <c r="AQ29" s="443"/>
      <c r="AR29" s="444"/>
      <c r="AS29" s="442">
        <v>2954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6150330</v>
      </c>
      <c r="BO29" s="467"/>
      <c r="BP29" s="467"/>
      <c r="BQ29" s="467"/>
      <c r="BR29" s="467"/>
      <c r="BS29" s="467"/>
      <c r="BT29" s="467"/>
      <c r="BU29" s="468"/>
      <c r="BV29" s="466">
        <v>8399422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51</v>
      </c>
      <c r="BD30" s="434"/>
      <c r="BE30" s="434"/>
      <c r="BF30" s="434"/>
      <c r="BG30" s="434"/>
      <c r="BH30" s="434"/>
      <c r="BI30" s="434"/>
      <c r="BJ30" s="434"/>
      <c r="BK30" s="434"/>
      <c r="BL30" s="434"/>
      <c r="BM30" s="435"/>
      <c r="BN30" s="469">
        <v>1900047</v>
      </c>
      <c r="BO30" s="470"/>
      <c r="BP30" s="470"/>
      <c r="BQ30" s="470"/>
      <c r="BR30" s="470"/>
      <c r="BS30" s="470"/>
      <c r="BT30" s="470"/>
      <c r="BU30" s="471"/>
      <c r="BV30" s="469">
        <v>1959196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25</v>
      </c>
      <c r="CP34" s="425"/>
      <c r="CQ34" s="424" t="str">
        <f>IF('各会計、関係団体の財政状況及び健全化判断比率'!BS7="","",'各会計、関係団体の財政状況及び健全化判断比率'!BS7)</f>
        <v>ひたちなか市生活・文化・スポーツ公社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奨学資金特別会計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14"/>
      <c r="CO35" s="425">
        <f t="shared" ref="CO35:CO43" si="3">IF(CQ35="","",CO34+1)</f>
        <v>26</v>
      </c>
      <c r="CP35" s="425"/>
      <c r="CQ35" s="424" t="str">
        <f>IF('各会計、関係団体の財政状況及び健全化判断比率'!BS8="","",'各会計、関係団体の財政状況及び健全化判断比率'!BS8)</f>
        <v>ひたちなか海浜鉄道</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墓地公園事業特別会計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地方卸売市場事業特別会計</v>
      </c>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茨城租税債権管理機構（一般会計）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IF('各会計、関係団体の財政状況及び健全化判断比率'!B35="","",'各会計、関係団体の財政状況及び健全化判断比率'!B35)</f>
        <v>東部第１土地区画整理事業特別会計</v>
      </c>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12</v>
      </c>
      <c r="BF38" s="425"/>
      <c r="BG38" s="424" t="str">
        <f>IF('各会計、関係団体の財政状況及び健全化判断比率'!B36="","",'各会計、関係団体の財政状況及び健全化判断比率'!B36)</f>
        <v>六ッ野土地区画整理事業特別会計</v>
      </c>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茨城県後期高齢者医療広域連合（後期高齢者医療特別会計）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13</v>
      </c>
      <c r="BF39" s="425"/>
      <c r="BG39" s="424" t="str">
        <f>IF('各会計、関係団体の財政状況及び健全化判断比率'!B37="","",'各会計、関係団体の財政状況及び健全化判断比率'!B37)</f>
        <v>武田土地区画整理事業特別会計</v>
      </c>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ひたちなか・東海広域事務組合（一般会計）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f t="shared" si="1"/>
        <v>14</v>
      </c>
      <c r="BF40" s="425"/>
      <c r="BG40" s="424" t="str">
        <f>IF('各会計、関係団体の財政状況及び健全化判断比率'!B38="","",'各会計、関係団体の財政状況及び健全化判断比率'!B38)</f>
        <v>東部第２土地区画整理事業外4会計</v>
      </c>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ひたちなか・東海広域事務組合（常陸那珂公共下水道事業特別会計）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22</v>
      </c>
      <c r="BX41" s="425"/>
      <c r="BY41" s="424" t="str">
        <f>IF('各会計、関係団体の財政状況及び健全化判断比率'!B75="","",'各会計、関係団体の財政状況及び健全化判断比率'!B75)</f>
        <v>ひたちなか・東海広域事務組合（一般廃棄物処理事業特別会計）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23</v>
      </c>
      <c r="BX42" s="425"/>
      <c r="BY42" s="424" t="str">
        <f>IF('各会計、関係団体の財政状況及び健全化判断比率'!B76="","",'各会計、関係団体の財政状況及び健全化判断比率'!B76)</f>
        <v>ひたちなか・東海広域事務組合（消防事業特別会計）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24</v>
      </c>
      <c r="BX43" s="425"/>
      <c r="BY43" s="424" t="str">
        <f>IF('各会計、関係団体の財政状況及び健全化判断比率'!B77="","",'各会計、関係団体の財政状況及び健全化判断比率'!B77)</f>
        <v>茨城北農業共済事務組合（農業共済事業会計）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p9ApZRTS2ipyHpnmTjqcL+vZLo/DsRmHZgPttj+BYRHOfNfHmG4zsbeZIU977BX+8uiJZFkSztgrmMJMhXmIg==" saltValue="YJOv1cyiALxCkKwTk/n1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570</v>
      </c>
      <c r="D34" s="1251"/>
      <c r="E34" s="1252"/>
      <c r="F34" s="32">
        <v>6.47</v>
      </c>
      <c r="G34" s="33">
        <v>8.65</v>
      </c>
      <c r="H34" s="33">
        <v>10.31</v>
      </c>
      <c r="I34" s="33">
        <v>12.57</v>
      </c>
      <c r="J34" s="34">
        <v>15.02</v>
      </c>
      <c r="K34" s="22"/>
      <c r="L34" s="22"/>
      <c r="M34" s="22"/>
      <c r="N34" s="22"/>
      <c r="O34" s="22"/>
      <c r="P34" s="22"/>
    </row>
    <row r="35" spans="1:16" ht="39" customHeight="1" x14ac:dyDescent="0.15">
      <c r="A35" s="22"/>
      <c r="B35" s="35"/>
      <c r="C35" s="1245" t="s">
        <v>571</v>
      </c>
      <c r="D35" s="1246"/>
      <c r="E35" s="1247"/>
      <c r="F35" s="36">
        <v>9.81</v>
      </c>
      <c r="G35" s="37">
        <v>5.67</v>
      </c>
      <c r="H35" s="37">
        <v>9.3800000000000008</v>
      </c>
      <c r="I35" s="37">
        <v>3.57</v>
      </c>
      <c r="J35" s="38">
        <v>6.01</v>
      </c>
      <c r="K35" s="22"/>
      <c r="L35" s="22"/>
      <c r="M35" s="22"/>
      <c r="N35" s="22"/>
      <c r="O35" s="22"/>
      <c r="P35" s="22"/>
    </row>
    <row r="36" spans="1:16" ht="39" customHeight="1" x14ac:dyDescent="0.15">
      <c r="A36" s="22"/>
      <c r="B36" s="35"/>
      <c r="C36" s="1245" t="s">
        <v>572</v>
      </c>
      <c r="D36" s="1246"/>
      <c r="E36" s="1247"/>
      <c r="F36" s="36">
        <v>0.49</v>
      </c>
      <c r="G36" s="37">
        <v>0.86</v>
      </c>
      <c r="H36" s="37">
        <v>1.1000000000000001</v>
      </c>
      <c r="I36" s="37">
        <v>0.57999999999999996</v>
      </c>
      <c r="J36" s="38">
        <v>1.41</v>
      </c>
      <c r="K36" s="22"/>
      <c r="L36" s="22"/>
      <c r="M36" s="22"/>
      <c r="N36" s="22"/>
      <c r="O36" s="22"/>
      <c r="P36" s="22"/>
    </row>
    <row r="37" spans="1:16" ht="39" customHeight="1" x14ac:dyDescent="0.15">
      <c r="A37" s="22"/>
      <c r="B37" s="35"/>
      <c r="C37" s="1245" t="s">
        <v>573</v>
      </c>
      <c r="D37" s="1246"/>
      <c r="E37" s="1247"/>
      <c r="F37" s="36">
        <v>0.24</v>
      </c>
      <c r="G37" s="37">
        <v>0.22</v>
      </c>
      <c r="H37" s="37">
        <v>0.21</v>
      </c>
      <c r="I37" s="37">
        <v>0.24</v>
      </c>
      <c r="J37" s="38">
        <v>0.68</v>
      </c>
      <c r="K37" s="22"/>
      <c r="L37" s="22"/>
      <c r="M37" s="22"/>
      <c r="N37" s="22"/>
      <c r="O37" s="22"/>
      <c r="P37" s="22"/>
    </row>
    <row r="38" spans="1:16" ht="39" customHeight="1" x14ac:dyDescent="0.15">
      <c r="A38" s="22"/>
      <c r="B38" s="35"/>
      <c r="C38" s="1245" t="s">
        <v>574</v>
      </c>
      <c r="D38" s="1246"/>
      <c r="E38" s="1247"/>
      <c r="F38" s="36">
        <v>0.04</v>
      </c>
      <c r="G38" s="37">
        <v>1.22</v>
      </c>
      <c r="H38" s="37">
        <v>1.66</v>
      </c>
      <c r="I38" s="37">
        <v>0.44</v>
      </c>
      <c r="J38" s="38">
        <v>0.54</v>
      </c>
      <c r="K38" s="22"/>
      <c r="L38" s="22"/>
      <c r="M38" s="22"/>
      <c r="N38" s="22"/>
      <c r="O38" s="22"/>
      <c r="P38" s="22"/>
    </row>
    <row r="39" spans="1:16" ht="39" customHeight="1" x14ac:dyDescent="0.15">
      <c r="A39" s="22"/>
      <c r="B39" s="35"/>
      <c r="C39" s="1245" t="s">
        <v>575</v>
      </c>
      <c r="D39" s="1246"/>
      <c r="E39" s="1247"/>
      <c r="F39" s="36">
        <v>0.28999999999999998</v>
      </c>
      <c r="G39" s="37">
        <v>0.36</v>
      </c>
      <c r="H39" s="37">
        <v>0.32</v>
      </c>
      <c r="I39" s="37">
        <v>0.44</v>
      </c>
      <c r="J39" s="38">
        <v>0.39</v>
      </c>
      <c r="K39" s="22"/>
      <c r="L39" s="22"/>
      <c r="M39" s="22"/>
      <c r="N39" s="22"/>
      <c r="O39" s="22"/>
      <c r="P39" s="22"/>
    </row>
    <row r="40" spans="1:16" ht="39" customHeight="1" x14ac:dyDescent="0.15">
      <c r="A40" s="22"/>
      <c r="B40" s="35"/>
      <c r="C40" s="1245" t="s">
        <v>576</v>
      </c>
      <c r="D40" s="1246"/>
      <c r="E40" s="1247"/>
      <c r="F40" s="36" t="s">
        <v>522</v>
      </c>
      <c r="G40" s="37" t="s">
        <v>522</v>
      </c>
      <c r="H40" s="37" t="s">
        <v>522</v>
      </c>
      <c r="I40" s="37">
        <v>0.12</v>
      </c>
      <c r="J40" s="38">
        <v>0.22</v>
      </c>
      <c r="K40" s="22"/>
      <c r="L40" s="22"/>
      <c r="M40" s="22"/>
      <c r="N40" s="22"/>
      <c r="O40" s="22"/>
      <c r="P40" s="22"/>
    </row>
    <row r="41" spans="1:16" ht="39" customHeight="1" x14ac:dyDescent="0.15">
      <c r="A41" s="22"/>
      <c r="B41" s="35"/>
      <c r="C41" s="1245" t="s">
        <v>577</v>
      </c>
      <c r="D41" s="1246"/>
      <c r="E41" s="1247"/>
      <c r="F41" s="36">
        <v>0.02</v>
      </c>
      <c r="G41" s="37">
        <v>0.04</v>
      </c>
      <c r="H41" s="37">
        <v>0.09</v>
      </c>
      <c r="I41" s="37">
        <v>0.1</v>
      </c>
      <c r="J41" s="38">
        <v>0.17</v>
      </c>
      <c r="K41" s="22"/>
      <c r="L41" s="22"/>
      <c r="M41" s="22"/>
      <c r="N41" s="22"/>
      <c r="O41" s="22"/>
      <c r="P41" s="22"/>
    </row>
    <row r="42" spans="1:16" ht="39" customHeight="1" x14ac:dyDescent="0.15">
      <c r="A42" s="22"/>
      <c r="B42" s="39"/>
      <c r="C42" s="1245" t="s">
        <v>578</v>
      </c>
      <c r="D42" s="1246"/>
      <c r="E42" s="1247"/>
      <c r="F42" s="36" t="s">
        <v>522</v>
      </c>
      <c r="G42" s="37" t="s">
        <v>522</v>
      </c>
      <c r="H42" s="37" t="s">
        <v>522</v>
      </c>
      <c r="I42" s="37" t="s">
        <v>522</v>
      </c>
      <c r="J42" s="38" t="s">
        <v>522</v>
      </c>
      <c r="K42" s="22"/>
      <c r="L42" s="22"/>
      <c r="M42" s="22"/>
      <c r="N42" s="22"/>
      <c r="O42" s="22"/>
      <c r="P42" s="22"/>
    </row>
    <row r="43" spans="1:16" ht="39" customHeight="1" thickBot="1" x14ac:dyDescent="0.2">
      <c r="A43" s="22"/>
      <c r="B43" s="40"/>
      <c r="C43" s="1248" t="s">
        <v>579</v>
      </c>
      <c r="D43" s="1249"/>
      <c r="E43" s="1250"/>
      <c r="F43" s="41">
        <v>0.28999999999999998</v>
      </c>
      <c r="G43" s="42">
        <v>0.1</v>
      </c>
      <c r="H43" s="42">
        <v>0.16</v>
      </c>
      <c r="I43" s="42">
        <v>0.18</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rC/4On3kirs7CZ/FdzYSMUrkPKMM/ahSC6aNL7EBFdViUIY5dwSRmW9gbC7UyLL4ErmPs/csSar46GcFc5lCw==" saltValue="b3pRkxHi+gZbu0KcDVOg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5346</v>
      </c>
      <c r="L45" s="60">
        <v>5189</v>
      </c>
      <c r="M45" s="60">
        <v>5173</v>
      </c>
      <c r="N45" s="60">
        <v>5337</v>
      </c>
      <c r="O45" s="61">
        <v>5400</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522</v>
      </c>
      <c r="L46" s="64" t="s">
        <v>522</v>
      </c>
      <c r="M46" s="64" t="s">
        <v>522</v>
      </c>
      <c r="N46" s="64" t="s">
        <v>522</v>
      </c>
      <c r="O46" s="65" t="s">
        <v>522</v>
      </c>
      <c r="P46" s="48"/>
      <c r="Q46" s="48"/>
      <c r="R46" s="48"/>
      <c r="S46" s="48"/>
      <c r="T46" s="48"/>
      <c r="U46" s="48"/>
    </row>
    <row r="47" spans="1:21" ht="30.75" customHeight="1" x14ac:dyDescent="0.15">
      <c r="A47" s="48"/>
      <c r="B47" s="1273"/>
      <c r="C47" s="1274"/>
      <c r="D47" s="62"/>
      <c r="E47" s="1255" t="s">
        <v>14</v>
      </c>
      <c r="F47" s="1255"/>
      <c r="G47" s="1255"/>
      <c r="H47" s="1255"/>
      <c r="I47" s="1255"/>
      <c r="J47" s="1256"/>
      <c r="K47" s="63">
        <v>50</v>
      </c>
      <c r="L47" s="64">
        <v>50</v>
      </c>
      <c r="M47" s="64">
        <v>50</v>
      </c>
      <c r="N47" s="64">
        <v>50</v>
      </c>
      <c r="O47" s="65">
        <v>50</v>
      </c>
      <c r="P47" s="48"/>
      <c r="Q47" s="48"/>
      <c r="R47" s="48"/>
      <c r="S47" s="48"/>
      <c r="T47" s="48"/>
      <c r="U47" s="48"/>
    </row>
    <row r="48" spans="1:21" ht="30.75" customHeight="1" x14ac:dyDescent="0.15">
      <c r="A48" s="48"/>
      <c r="B48" s="1273"/>
      <c r="C48" s="1274"/>
      <c r="D48" s="62"/>
      <c r="E48" s="1255" t="s">
        <v>15</v>
      </c>
      <c r="F48" s="1255"/>
      <c r="G48" s="1255"/>
      <c r="H48" s="1255"/>
      <c r="I48" s="1255"/>
      <c r="J48" s="1256"/>
      <c r="K48" s="63">
        <v>2130</v>
      </c>
      <c r="L48" s="64">
        <v>2113</v>
      </c>
      <c r="M48" s="64">
        <v>2041</v>
      </c>
      <c r="N48" s="64">
        <v>2010</v>
      </c>
      <c r="O48" s="65">
        <v>2121</v>
      </c>
      <c r="P48" s="48"/>
      <c r="Q48" s="48"/>
      <c r="R48" s="48"/>
      <c r="S48" s="48"/>
      <c r="T48" s="48"/>
      <c r="U48" s="48"/>
    </row>
    <row r="49" spans="1:21" ht="30.75" customHeight="1" x14ac:dyDescent="0.15">
      <c r="A49" s="48"/>
      <c r="B49" s="1273"/>
      <c r="C49" s="1274"/>
      <c r="D49" s="62"/>
      <c r="E49" s="1255" t="s">
        <v>16</v>
      </c>
      <c r="F49" s="1255"/>
      <c r="G49" s="1255"/>
      <c r="H49" s="1255"/>
      <c r="I49" s="1255"/>
      <c r="J49" s="1256"/>
      <c r="K49" s="63">
        <v>18</v>
      </c>
      <c r="L49" s="64">
        <v>76</v>
      </c>
      <c r="M49" s="64">
        <v>76</v>
      </c>
      <c r="N49" s="64">
        <v>81</v>
      </c>
      <c r="O49" s="65">
        <v>75</v>
      </c>
      <c r="P49" s="48"/>
      <c r="Q49" s="48"/>
      <c r="R49" s="48"/>
      <c r="S49" s="48"/>
      <c r="T49" s="48"/>
      <c r="U49" s="48"/>
    </row>
    <row r="50" spans="1:21" ht="30.75" customHeight="1" x14ac:dyDescent="0.15">
      <c r="A50" s="48"/>
      <c r="B50" s="1273"/>
      <c r="C50" s="1274"/>
      <c r="D50" s="62"/>
      <c r="E50" s="1255" t="s">
        <v>17</v>
      </c>
      <c r="F50" s="1255"/>
      <c r="G50" s="1255"/>
      <c r="H50" s="1255"/>
      <c r="I50" s="1255"/>
      <c r="J50" s="1256"/>
      <c r="K50" s="63">
        <v>172</v>
      </c>
      <c r="L50" s="64">
        <v>164</v>
      </c>
      <c r="M50" s="64">
        <v>210</v>
      </c>
      <c r="N50" s="64">
        <v>261</v>
      </c>
      <c r="O50" s="65">
        <v>219</v>
      </c>
      <c r="P50" s="48"/>
      <c r="Q50" s="48"/>
      <c r="R50" s="48"/>
      <c r="S50" s="48"/>
      <c r="T50" s="48"/>
      <c r="U50" s="48"/>
    </row>
    <row r="51" spans="1:21" ht="30.75" customHeight="1" x14ac:dyDescent="0.15">
      <c r="A51" s="48"/>
      <c r="B51" s="1275"/>
      <c r="C51" s="1276"/>
      <c r="D51" s="66"/>
      <c r="E51" s="1255" t="s">
        <v>18</v>
      </c>
      <c r="F51" s="1255"/>
      <c r="G51" s="1255"/>
      <c r="H51" s="1255"/>
      <c r="I51" s="1255"/>
      <c r="J51" s="1256"/>
      <c r="K51" s="63">
        <v>0</v>
      </c>
      <c r="L51" s="64">
        <v>0</v>
      </c>
      <c r="M51" s="64">
        <v>0</v>
      </c>
      <c r="N51" s="64">
        <v>0</v>
      </c>
      <c r="O51" s="65">
        <v>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5339</v>
      </c>
      <c r="L52" s="64">
        <v>5277</v>
      </c>
      <c r="M52" s="64">
        <v>5273</v>
      </c>
      <c r="N52" s="64">
        <v>5243</v>
      </c>
      <c r="O52" s="65">
        <v>5266</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2377</v>
      </c>
      <c r="L53" s="69">
        <v>2315</v>
      </c>
      <c r="M53" s="69">
        <v>2277</v>
      </c>
      <c r="N53" s="69">
        <v>2496</v>
      </c>
      <c r="O53" s="70">
        <v>2600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1" t="s">
        <v>26</v>
      </c>
      <c r="C57" s="1262"/>
      <c r="D57" s="1265" t="s">
        <v>27</v>
      </c>
      <c r="E57" s="1266"/>
      <c r="F57" s="1266"/>
      <c r="G57" s="1266"/>
      <c r="H57" s="1266"/>
      <c r="I57" s="1266"/>
      <c r="J57" s="1267"/>
      <c r="K57" s="83" t="s">
        <v>610</v>
      </c>
      <c r="L57" s="84" t="s">
        <v>609</v>
      </c>
      <c r="M57" s="84" t="s">
        <v>609</v>
      </c>
      <c r="N57" s="84" t="s">
        <v>610</v>
      </c>
      <c r="O57" s="85" t="s">
        <v>609</v>
      </c>
    </row>
    <row r="58" spans="1:21" ht="31.5" customHeight="1" thickBot="1" x14ac:dyDescent="0.2">
      <c r="B58" s="1263"/>
      <c r="C58" s="1264"/>
      <c r="D58" s="1268" t="s">
        <v>28</v>
      </c>
      <c r="E58" s="1269"/>
      <c r="F58" s="1269"/>
      <c r="G58" s="1269"/>
      <c r="H58" s="1269"/>
      <c r="I58" s="1269"/>
      <c r="J58" s="1270"/>
      <c r="K58" s="86">
        <v>100</v>
      </c>
      <c r="L58" s="87">
        <v>100</v>
      </c>
      <c r="M58" s="87">
        <v>100</v>
      </c>
      <c r="N58" s="87">
        <v>100</v>
      </c>
      <c r="O58" s="88">
        <v>100</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fvsm0pz/WdM1+3mpFSeAiU1Nt8QfeUtfDU49HvqRJ06lUMNo5l3g5G+zCuL0JO+6TsrDNOODcl9kvIj7fz3w==" saltValue="lM4rbt9VBdS/zCObaRHZ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1" t="s">
        <v>31</v>
      </c>
      <c r="C41" s="1292"/>
      <c r="D41" s="102"/>
      <c r="E41" s="1293" t="s">
        <v>32</v>
      </c>
      <c r="F41" s="1293"/>
      <c r="G41" s="1293"/>
      <c r="H41" s="1294"/>
      <c r="I41" s="103">
        <v>56575</v>
      </c>
      <c r="J41" s="104">
        <v>57395</v>
      </c>
      <c r="K41" s="104">
        <v>59856</v>
      </c>
      <c r="L41" s="104">
        <v>60407</v>
      </c>
      <c r="M41" s="105">
        <v>62313</v>
      </c>
    </row>
    <row r="42" spans="2:13" ht="27.75" customHeight="1" x14ac:dyDescent="0.15">
      <c r="B42" s="1281"/>
      <c r="C42" s="1282"/>
      <c r="D42" s="106"/>
      <c r="E42" s="1285" t="s">
        <v>33</v>
      </c>
      <c r="F42" s="1285"/>
      <c r="G42" s="1285"/>
      <c r="H42" s="1286"/>
      <c r="I42" s="107">
        <v>273</v>
      </c>
      <c r="J42" s="108">
        <v>195</v>
      </c>
      <c r="K42" s="108">
        <v>1716</v>
      </c>
      <c r="L42" s="108">
        <v>1528</v>
      </c>
      <c r="M42" s="109">
        <v>1379</v>
      </c>
    </row>
    <row r="43" spans="2:13" ht="27.75" customHeight="1" x14ac:dyDescent="0.15">
      <c r="B43" s="1281"/>
      <c r="C43" s="1282"/>
      <c r="D43" s="106"/>
      <c r="E43" s="1285" t="s">
        <v>34</v>
      </c>
      <c r="F43" s="1285"/>
      <c r="G43" s="1285"/>
      <c r="H43" s="1286"/>
      <c r="I43" s="107">
        <v>20911</v>
      </c>
      <c r="J43" s="108">
        <v>20690</v>
      </c>
      <c r="K43" s="108">
        <v>19598</v>
      </c>
      <c r="L43" s="108">
        <v>18943</v>
      </c>
      <c r="M43" s="109">
        <v>18685</v>
      </c>
    </row>
    <row r="44" spans="2:13" ht="27.75" customHeight="1" x14ac:dyDescent="0.15">
      <c r="B44" s="1281"/>
      <c r="C44" s="1282"/>
      <c r="D44" s="106"/>
      <c r="E44" s="1285" t="s">
        <v>35</v>
      </c>
      <c r="F44" s="1285"/>
      <c r="G44" s="1285"/>
      <c r="H44" s="1286"/>
      <c r="I44" s="107">
        <v>631</v>
      </c>
      <c r="J44" s="108">
        <v>751</v>
      </c>
      <c r="K44" s="108">
        <v>831</v>
      </c>
      <c r="L44" s="108">
        <v>809</v>
      </c>
      <c r="M44" s="109">
        <v>761</v>
      </c>
    </row>
    <row r="45" spans="2:13" ht="27.75" customHeight="1" x14ac:dyDescent="0.15">
      <c r="B45" s="1281"/>
      <c r="C45" s="1282"/>
      <c r="D45" s="106"/>
      <c r="E45" s="1285" t="s">
        <v>36</v>
      </c>
      <c r="F45" s="1285"/>
      <c r="G45" s="1285"/>
      <c r="H45" s="1286"/>
      <c r="I45" s="107">
        <v>7696</v>
      </c>
      <c r="J45" s="108">
        <v>7633</v>
      </c>
      <c r="K45" s="108">
        <v>7607</v>
      </c>
      <c r="L45" s="108">
        <v>7431</v>
      </c>
      <c r="M45" s="109">
        <v>7444</v>
      </c>
    </row>
    <row r="46" spans="2:13" ht="27.75" customHeight="1" x14ac:dyDescent="0.15">
      <c r="B46" s="1281"/>
      <c r="C46" s="1282"/>
      <c r="D46" s="110"/>
      <c r="E46" s="1285" t="s">
        <v>37</v>
      </c>
      <c r="F46" s="1285"/>
      <c r="G46" s="1285"/>
      <c r="H46" s="1286"/>
      <c r="I46" s="107">
        <v>166</v>
      </c>
      <c r="J46" s="108">
        <v>178</v>
      </c>
      <c r="K46" s="108" t="s">
        <v>522</v>
      </c>
      <c r="L46" s="108">
        <v>11</v>
      </c>
      <c r="M46" s="109">
        <v>9</v>
      </c>
    </row>
    <row r="47" spans="2:13" ht="27.75" customHeight="1" x14ac:dyDescent="0.15">
      <c r="B47" s="1281"/>
      <c r="C47" s="1282"/>
      <c r="D47" s="111"/>
      <c r="E47" s="1295" t="s">
        <v>38</v>
      </c>
      <c r="F47" s="1296"/>
      <c r="G47" s="1296"/>
      <c r="H47" s="1297"/>
      <c r="I47" s="107" t="s">
        <v>522</v>
      </c>
      <c r="J47" s="108" t="s">
        <v>522</v>
      </c>
      <c r="K47" s="108" t="s">
        <v>522</v>
      </c>
      <c r="L47" s="108" t="s">
        <v>522</v>
      </c>
      <c r="M47" s="109" t="s">
        <v>522</v>
      </c>
    </row>
    <row r="48" spans="2:13" ht="27.75" customHeight="1" x14ac:dyDescent="0.15">
      <c r="B48" s="1281"/>
      <c r="C48" s="1282"/>
      <c r="D48" s="106"/>
      <c r="E48" s="1285" t="s">
        <v>39</v>
      </c>
      <c r="F48" s="1285"/>
      <c r="G48" s="1285"/>
      <c r="H48" s="1286"/>
      <c r="I48" s="107" t="s">
        <v>522</v>
      </c>
      <c r="J48" s="108" t="s">
        <v>522</v>
      </c>
      <c r="K48" s="108" t="s">
        <v>522</v>
      </c>
      <c r="L48" s="108" t="s">
        <v>522</v>
      </c>
      <c r="M48" s="109" t="s">
        <v>522</v>
      </c>
    </row>
    <row r="49" spans="2:13" ht="27.75" customHeight="1" x14ac:dyDescent="0.15">
      <c r="B49" s="1283"/>
      <c r="C49" s="1284"/>
      <c r="D49" s="106"/>
      <c r="E49" s="1285" t="s">
        <v>40</v>
      </c>
      <c r="F49" s="1285"/>
      <c r="G49" s="1285"/>
      <c r="H49" s="1286"/>
      <c r="I49" s="107" t="s">
        <v>522</v>
      </c>
      <c r="J49" s="108" t="s">
        <v>522</v>
      </c>
      <c r="K49" s="108" t="s">
        <v>522</v>
      </c>
      <c r="L49" s="108" t="s">
        <v>522</v>
      </c>
      <c r="M49" s="109" t="s">
        <v>522</v>
      </c>
    </row>
    <row r="50" spans="2:13" ht="27.75" customHeight="1" x14ac:dyDescent="0.15">
      <c r="B50" s="1279" t="s">
        <v>41</v>
      </c>
      <c r="C50" s="1280"/>
      <c r="D50" s="112"/>
      <c r="E50" s="1285" t="s">
        <v>42</v>
      </c>
      <c r="F50" s="1285"/>
      <c r="G50" s="1285"/>
      <c r="H50" s="1286"/>
      <c r="I50" s="107">
        <v>18063</v>
      </c>
      <c r="J50" s="108">
        <v>18558</v>
      </c>
      <c r="K50" s="108">
        <v>16581</v>
      </c>
      <c r="L50" s="108">
        <v>16563</v>
      </c>
      <c r="M50" s="109">
        <v>13580</v>
      </c>
    </row>
    <row r="51" spans="2:13" ht="27.75" customHeight="1" x14ac:dyDescent="0.15">
      <c r="B51" s="1281"/>
      <c r="C51" s="1282"/>
      <c r="D51" s="106"/>
      <c r="E51" s="1285" t="s">
        <v>43</v>
      </c>
      <c r="F51" s="1285"/>
      <c r="G51" s="1285"/>
      <c r="H51" s="1286"/>
      <c r="I51" s="107">
        <v>13460</v>
      </c>
      <c r="J51" s="108">
        <v>12981</v>
      </c>
      <c r="K51" s="108">
        <v>12331</v>
      </c>
      <c r="L51" s="108">
        <v>11212</v>
      </c>
      <c r="M51" s="109">
        <v>9083</v>
      </c>
    </row>
    <row r="52" spans="2:13" ht="27.75" customHeight="1" x14ac:dyDescent="0.15">
      <c r="B52" s="1283"/>
      <c r="C52" s="1284"/>
      <c r="D52" s="106"/>
      <c r="E52" s="1285" t="s">
        <v>44</v>
      </c>
      <c r="F52" s="1285"/>
      <c r="G52" s="1285"/>
      <c r="H52" s="1286"/>
      <c r="I52" s="107">
        <v>49605</v>
      </c>
      <c r="J52" s="108">
        <v>49242</v>
      </c>
      <c r="K52" s="108">
        <v>48887</v>
      </c>
      <c r="L52" s="108">
        <v>48461</v>
      </c>
      <c r="M52" s="109">
        <v>46945</v>
      </c>
    </row>
    <row r="53" spans="2:13" ht="27.75" customHeight="1" thickBot="1" x14ac:dyDescent="0.2">
      <c r="B53" s="1287" t="s">
        <v>45</v>
      </c>
      <c r="C53" s="1288"/>
      <c r="D53" s="113"/>
      <c r="E53" s="1289" t="s">
        <v>46</v>
      </c>
      <c r="F53" s="1289"/>
      <c r="G53" s="1289"/>
      <c r="H53" s="1290"/>
      <c r="I53" s="114">
        <v>5122</v>
      </c>
      <c r="J53" s="115">
        <v>6060</v>
      </c>
      <c r="K53" s="115">
        <v>11809</v>
      </c>
      <c r="L53" s="115">
        <v>12892</v>
      </c>
      <c r="M53" s="116">
        <v>20983</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tOanhCgtVkhVMqUrggofy3EV38Fv1Og2np3vtkou0n3QT2qle/ow0MQ5Pd7cWJ6u7dznSJj9NRWhB10vV00w==" saltValue="yuFbmdsBGxThyliNbKh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49</v>
      </c>
      <c r="D55" s="1306"/>
      <c r="E55" s="1307"/>
      <c r="F55" s="128">
        <v>5292</v>
      </c>
      <c r="G55" s="128">
        <v>5293</v>
      </c>
      <c r="H55" s="129">
        <v>4687</v>
      </c>
    </row>
    <row r="56" spans="2:8" ht="52.5" customHeight="1" x14ac:dyDescent="0.15">
      <c r="B56" s="130"/>
      <c r="C56" s="1308" t="s">
        <v>50</v>
      </c>
      <c r="D56" s="1308"/>
      <c r="E56" s="1309"/>
      <c r="F56" s="131">
        <v>8431</v>
      </c>
      <c r="G56" s="131">
        <v>8399</v>
      </c>
      <c r="H56" s="132">
        <v>6150</v>
      </c>
    </row>
    <row r="57" spans="2:8" ht="53.25" customHeight="1" x14ac:dyDescent="0.15">
      <c r="B57" s="130"/>
      <c r="C57" s="1310" t="s">
        <v>51</v>
      </c>
      <c r="D57" s="1310"/>
      <c r="E57" s="1311"/>
      <c r="F57" s="133">
        <v>2010</v>
      </c>
      <c r="G57" s="133">
        <v>1959</v>
      </c>
      <c r="H57" s="134">
        <v>1900</v>
      </c>
    </row>
    <row r="58" spans="2:8" ht="45.75" customHeight="1" x14ac:dyDescent="0.15">
      <c r="B58" s="135"/>
      <c r="C58" s="1298" t="s">
        <v>588</v>
      </c>
      <c r="D58" s="1299"/>
      <c r="E58" s="1300"/>
      <c r="F58" s="136">
        <v>902</v>
      </c>
      <c r="G58" s="136">
        <v>871</v>
      </c>
      <c r="H58" s="137">
        <v>824</v>
      </c>
    </row>
    <row r="59" spans="2:8" ht="45.75" customHeight="1" x14ac:dyDescent="0.15">
      <c r="B59" s="135"/>
      <c r="C59" s="1298" t="s">
        <v>589</v>
      </c>
      <c r="D59" s="1299"/>
      <c r="E59" s="1300"/>
      <c r="F59" s="136">
        <v>448</v>
      </c>
      <c r="G59" s="136">
        <v>448</v>
      </c>
      <c r="H59" s="137">
        <v>445</v>
      </c>
    </row>
    <row r="60" spans="2:8" ht="45.75" customHeight="1" x14ac:dyDescent="0.15">
      <c r="B60" s="135"/>
      <c r="C60" s="1298" t="s">
        <v>590</v>
      </c>
      <c r="D60" s="1299"/>
      <c r="E60" s="1300"/>
      <c r="F60" s="136">
        <v>339</v>
      </c>
      <c r="G60" s="136">
        <v>320</v>
      </c>
      <c r="H60" s="137">
        <v>301</v>
      </c>
    </row>
    <row r="61" spans="2:8" ht="45.75" customHeight="1" x14ac:dyDescent="0.15">
      <c r="B61" s="135"/>
      <c r="C61" s="1298" t="s">
        <v>591</v>
      </c>
      <c r="D61" s="1299"/>
      <c r="E61" s="1300"/>
      <c r="F61" s="136">
        <v>133</v>
      </c>
      <c r="G61" s="136">
        <v>129</v>
      </c>
      <c r="H61" s="137">
        <v>124</v>
      </c>
    </row>
    <row r="62" spans="2:8" ht="45.75" customHeight="1" thickBot="1" x14ac:dyDescent="0.2">
      <c r="B62" s="138"/>
      <c r="C62" s="1301" t="s">
        <v>592</v>
      </c>
      <c r="D62" s="1302"/>
      <c r="E62" s="1303"/>
      <c r="F62" s="139">
        <v>87</v>
      </c>
      <c r="G62" s="139">
        <v>87</v>
      </c>
      <c r="H62" s="140">
        <v>87</v>
      </c>
    </row>
    <row r="63" spans="2:8" ht="52.5" customHeight="1" thickBot="1" x14ac:dyDescent="0.2">
      <c r="B63" s="141"/>
      <c r="C63" s="1304" t="s">
        <v>52</v>
      </c>
      <c r="D63" s="1304"/>
      <c r="E63" s="1305"/>
      <c r="F63" s="142">
        <v>15733</v>
      </c>
      <c r="G63" s="142">
        <v>15651</v>
      </c>
      <c r="H63" s="143">
        <v>12737</v>
      </c>
    </row>
    <row r="64" spans="2:8" ht="15" customHeight="1" x14ac:dyDescent="0.15"/>
  </sheetData>
  <sheetProtection algorithmName="SHA-512" hashValue="innpWNcNq49j1CrmugYnJPlYII9qjdZb6dfwmQ5+Yyfv7XlEJADkIZPMjyQZmAsGGYgOKvNqjrbXTox/ZGXZxA==" saltValue="4HJ7YS5FmSX8yixU3vp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615</v>
      </c>
    </row>
    <row r="50" spans="1:109" ht="13.5" x14ac:dyDescent="0.15">
      <c r="B50" s="387"/>
      <c r="G50" s="1312"/>
      <c r="H50" s="1312"/>
      <c r="I50" s="1312"/>
      <c r="J50" s="1312"/>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87"/>
      <c r="G51" s="1323"/>
      <c r="H51" s="1323"/>
      <c r="I51" s="1333"/>
      <c r="J51" s="1333"/>
      <c r="K51" s="1317"/>
      <c r="L51" s="1317"/>
      <c r="M51" s="1317"/>
      <c r="N51" s="1317"/>
      <c r="AM51" s="394"/>
      <c r="AN51" s="1316" t="s">
        <v>614</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34"/>
      <c r="BQ51" s="1314"/>
      <c r="BR51" s="1314"/>
      <c r="BS51" s="1314"/>
      <c r="BT51" s="1314"/>
      <c r="BU51" s="1314"/>
      <c r="BV51" s="1314"/>
      <c r="BW51" s="1314"/>
      <c r="BX51" s="1314">
        <v>24</v>
      </c>
      <c r="BY51" s="1314"/>
      <c r="BZ51" s="1314"/>
      <c r="CA51" s="1314"/>
      <c r="CB51" s="1314"/>
      <c r="CC51" s="1314"/>
      <c r="CD51" s="1314"/>
      <c r="CE51" s="1314"/>
      <c r="CF51" s="1314">
        <v>47</v>
      </c>
      <c r="CG51" s="1314"/>
      <c r="CH51" s="1314"/>
      <c r="CI51" s="1314"/>
      <c r="CJ51" s="1314"/>
      <c r="CK51" s="1314"/>
      <c r="CL51" s="1314"/>
      <c r="CM51" s="1314"/>
      <c r="CN51" s="1314">
        <v>50.4</v>
      </c>
      <c r="CO51" s="1314"/>
      <c r="CP51" s="1314"/>
      <c r="CQ51" s="1314"/>
      <c r="CR51" s="1314"/>
      <c r="CS51" s="1314"/>
      <c r="CT51" s="1314"/>
      <c r="CU51" s="1314"/>
      <c r="CV51" s="1314">
        <v>81.8</v>
      </c>
      <c r="CW51" s="1314"/>
      <c r="CX51" s="1314"/>
      <c r="CY51" s="1314"/>
      <c r="CZ51" s="1314"/>
      <c r="DA51" s="1314"/>
      <c r="DB51" s="1314"/>
      <c r="DC51" s="1314"/>
    </row>
    <row r="52" spans="1:109" ht="13.5" x14ac:dyDescent="0.15">
      <c r="B52" s="387"/>
      <c r="G52" s="1323"/>
      <c r="H52" s="1323"/>
      <c r="I52" s="1333"/>
      <c r="J52" s="1333"/>
      <c r="K52" s="1317"/>
      <c r="L52" s="1317"/>
      <c r="M52" s="1317"/>
      <c r="N52" s="1317"/>
      <c r="AM52" s="39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2"/>
      <c r="B53" s="387"/>
      <c r="G53" s="1323"/>
      <c r="H53" s="1323"/>
      <c r="I53" s="1312"/>
      <c r="J53" s="1312"/>
      <c r="K53" s="1317"/>
      <c r="L53" s="1317"/>
      <c r="M53" s="1317"/>
      <c r="N53" s="1317"/>
      <c r="AM53" s="394"/>
      <c r="AN53" s="1316"/>
      <c r="AO53" s="1316"/>
      <c r="AP53" s="1316"/>
      <c r="AQ53" s="1316"/>
      <c r="AR53" s="1316"/>
      <c r="AS53" s="1316"/>
      <c r="AT53" s="1316"/>
      <c r="AU53" s="1316"/>
      <c r="AV53" s="1316"/>
      <c r="AW53" s="1316"/>
      <c r="AX53" s="1316"/>
      <c r="AY53" s="1316"/>
      <c r="AZ53" s="1316"/>
      <c r="BA53" s="1316"/>
      <c r="BB53" s="1316" t="s">
        <v>619</v>
      </c>
      <c r="BC53" s="1316"/>
      <c r="BD53" s="1316"/>
      <c r="BE53" s="1316"/>
      <c r="BF53" s="1316"/>
      <c r="BG53" s="1316"/>
      <c r="BH53" s="1316"/>
      <c r="BI53" s="1316"/>
      <c r="BJ53" s="1316"/>
      <c r="BK53" s="1316"/>
      <c r="BL53" s="1316"/>
      <c r="BM53" s="1316"/>
      <c r="BN53" s="1316"/>
      <c r="BO53" s="1316"/>
      <c r="BP53" s="1334"/>
      <c r="BQ53" s="1314"/>
      <c r="BR53" s="1314"/>
      <c r="BS53" s="1314"/>
      <c r="BT53" s="1314"/>
      <c r="BU53" s="1314"/>
      <c r="BV53" s="1314"/>
      <c r="BW53" s="1314"/>
      <c r="BX53" s="1314">
        <v>57.7</v>
      </c>
      <c r="BY53" s="1314"/>
      <c r="BZ53" s="1314"/>
      <c r="CA53" s="1314"/>
      <c r="CB53" s="1314"/>
      <c r="CC53" s="1314"/>
      <c r="CD53" s="1314"/>
      <c r="CE53" s="1314"/>
      <c r="CF53" s="1314">
        <v>58</v>
      </c>
      <c r="CG53" s="1314"/>
      <c r="CH53" s="1314"/>
      <c r="CI53" s="1314"/>
      <c r="CJ53" s="1314"/>
      <c r="CK53" s="1314"/>
      <c r="CL53" s="1314"/>
      <c r="CM53" s="1314"/>
      <c r="CN53" s="1314">
        <v>59.2</v>
      </c>
      <c r="CO53" s="1314"/>
      <c r="CP53" s="1314"/>
      <c r="CQ53" s="1314"/>
      <c r="CR53" s="1314"/>
      <c r="CS53" s="1314"/>
      <c r="CT53" s="1314"/>
      <c r="CU53" s="1314"/>
      <c r="CV53" s="1314">
        <v>60.1</v>
      </c>
      <c r="CW53" s="1314"/>
      <c r="CX53" s="1314"/>
      <c r="CY53" s="1314"/>
      <c r="CZ53" s="1314"/>
      <c r="DA53" s="1314"/>
      <c r="DB53" s="1314"/>
      <c r="DC53" s="1314"/>
    </row>
    <row r="54" spans="1:109" ht="13.5" x14ac:dyDescent="0.15">
      <c r="A54" s="402"/>
      <c r="B54" s="387"/>
      <c r="G54" s="1323"/>
      <c r="H54" s="1323"/>
      <c r="I54" s="1312"/>
      <c r="J54" s="1312"/>
      <c r="K54" s="1317"/>
      <c r="L54" s="1317"/>
      <c r="M54" s="1317"/>
      <c r="N54" s="1317"/>
      <c r="AM54" s="39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2"/>
      <c r="B55" s="387"/>
      <c r="G55" s="1312"/>
      <c r="H55" s="1312"/>
      <c r="I55" s="1312"/>
      <c r="J55" s="1312"/>
      <c r="K55" s="1317"/>
      <c r="L55" s="1317"/>
      <c r="M55" s="1317"/>
      <c r="N55" s="1317"/>
      <c r="AN55" s="1315" t="s">
        <v>613</v>
      </c>
      <c r="AO55" s="1315"/>
      <c r="AP55" s="1315"/>
      <c r="AQ55" s="1315"/>
      <c r="AR55" s="1315"/>
      <c r="AS55" s="1315"/>
      <c r="AT55" s="1315"/>
      <c r="AU55" s="1315"/>
      <c r="AV55" s="1315"/>
      <c r="AW55" s="1315"/>
      <c r="AX55" s="1315"/>
      <c r="AY55" s="1315"/>
      <c r="AZ55" s="1315"/>
      <c r="BA55" s="1315"/>
      <c r="BB55" s="1316" t="s">
        <v>612</v>
      </c>
      <c r="BC55" s="1316"/>
      <c r="BD55" s="1316"/>
      <c r="BE55" s="1316"/>
      <c r="BF55" s="1316"/>
      <c r="BG55" s="1316"/>
      <c r="BH55" s="1316"/>
      <c r="BI55" s="1316"/>
      <c r="BJ55" s="1316"/>
      <c r="BK55" s="1316"/>
      <c r="BL55" s="1316"/>
      <c r="BM55" s="1316"/>
      <c r="BN55" s="1316"/>
      <c r="BO55" s="1316"/>
      <c r="BP55" s="1334"/>
      <c r="BQ55" s="1314"/>
      <c r="BR55" s="1314"/>
      <c r="BS55" s="1314"/>
      <c r="BT55" s="1314"/>
      <c r="BU55" s="1314"/>
      <c r="BV55" s="1314"/>
      <c r="BW55" s="1314"/>
      <c r="BX55" s="1314">
        <v>24.1</v>
      </c>
      <c r="BY55" s="1314"/>
      <c r="BZ55" s="1314"/>
      <c r="CA55" s="1314"/>
      <c r="CB55" s="1314"/>
      <c r="CC55" s="1314"/>
      <c r="CD55" s="1314"/>
      <c r="CE55" s="1314"/>
      <c r="CF55" s="1314">
        <v>20.100000000000001</v>
      </c>
      <c r="CG55" s="1314"/>
      <c r="CH55" s="1314"/>
      <c r="CI55" s="1314"/>
      <c r="CJ55" s="1314"/>
      <c r="CK55" s="1314"/>
      <c r="CL55" s="1314"/>
      <c r="CM55" s="1314"/>
      <c r="CN55" s="1314">
        <v>16</v>
      </c>
      <c r="CO55" s="1314"/>
      <c r="CP55" s="1314"/>
      <c r="CQ55" s="1314"/>
      <c r="CR55" s="1314"/>
      <c r="CS55" s="1314"/>
      <c r="CT55" s="1314"/>
      <c r="CU55" s="1314"/>
      <c r="CV55" s="1314">
        <v>18.399999999999999</v>
      </c>
      <c r="CW55" s="1314"/>
      <c r="CX55" s="1314"/>
      <c r="CY55" s="1314"/>
      <c r="CZ55" s="1314"/>
      <c r="DA55" s="1314"/>
      <c r="DB55" s="1314"/>
      <c r="DC55" s="1314"/>
    </row>
    <row r="56" spans="1:109" ht="13.5" x14ac:dyDescent="0.15">
      <c r="A56" s="402"/>
      <c r="B56" s="387"/>
      <c r="G56" s="1312"/>
      <c r="H56" s="1312"/>
      <c r="I56" s="1312"/>
      <c r="J56" s="1312"/>
      <c r="K56" s="1317"/>
      <c r="L56" s="1317"/>
      <c r="M56" s="1317"/>
      <c r="N56" s="1317"/>
      <c r="AN56" s="1315"/>
      <c r="AO56" s="1315"/>
      <c r="AP56" s="1315"/>
      <c r="AQ56" s="1315"/>
      <c r="AR56" s="1315"/>
      <c r="AS56" s="1315"/>
      <c r="AT56" s="1315"/>
      <c r="AU56" s="1315"/>
      <c r="AV56" s="1315"/>
      <c r="AW56" s="1315"/>
      <c r="AX56" s="1315"/>
      <c r="AY56" s="1315"/>
      <c r="AZ56" s="1315"/>
      <c r="BA56" s="1315"/>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ht="13.5" x14ac:dyDescent="0.15">
      <c r="B57" s="408"/>
      <c r="G57" s="1312"/>
      <c r="H57" s="1312"/>
      <c r="I57" s="1318"/>
      <c r="J57" s="1318"/>
      <c r="K57" s="1317"/>
      <c r="L57" s="1317"/>
      <c r="M57" s="1317"/>
      <c r="N57" s="1317"/>
      <c r="AM57" s="386"/>
      <c r="AN57" s="1315"/>
      <c r="AO57" s="1315"/>
      <c r="AP57" s="1315"/>
      <c r="AQ57" s="1315"/>
      <c r="AR57" s="1315"/>
      <c r="AS57" s="1315"/>
      <c r="AT57" s="1315"/>
      <c r="AU57" s="1315"/>
      <c r="AV57" s="1315"/>
      <c r="AW57" s="1315"/>
      <c r="AX57" s="1315"/>
      <c r="AY57" s="1315"/>
      <c r="AZ57" s="1315"/>
      <c r="BA57" s="1315"/>
      <c r="BB57" s="1316" t="s">
        <v>619</v>
      </c>
      <c r="BC57" s="1316"/>
      <c r="BD57" s="1316"/>
      <c r="BE57" s="1316"/>
      <c r="BF57" s="1316"/>
      <c r="BG57" s="1316"/>
      <c r="BH57" s="1316"/>
      <c r="BI57" s="1316"/>
      <c r="BJ57" s="1316"/>
      <c r="BK57" s="1316"/>
      <c r="BL57" s="1316"/>
      <c r="BM57" s="1316"/>
      <c r="BN57" s="1316"/>
      <c r="BO57" s="1316"/>
      <c r="BP57" s="1334"/>
      <c r="BQ57" s="1314"/>
      <c r="BR57" s="1314"/>
      <c r="BS57" s="1314"/>
      <c r="BT57" s="1314"/>
      <c r="BU57" s="1314"/>
      <c r="BV57" s="1314"/>
      <c r="BW57" s="1314"/>
      <c r="BX57" s="1314">
        <v>57.1</v>
      </c>
      <c r="BY57" s="1314"/>
      <c r="BZ57" s="1314"/>
      <c r="CA57" s="1314"/>
      <c r="CB57" s="1314"/>
      <c r="CC57" s="1314"/>
      <c r="CD57" s="1314"/>
      <c r="CE57" s="1314"/>
      <c r="CF57" s="1314">
        <v>57.7</v>
      </c>
      <c r="CG57" s="1314"/>
      <c r="CH57" s="1314"/>
      <c r="CI57" s="1314"/>
      <c r="CJ57" s="1314"/>
      <c r="CK57" s="1314"/>
      <c r="CL57" s="1314"/>
      <c r="CM57" s="1314"/>
      <c r="CN57" s="1314">
        <v>58.8</v>
      </c>
      <c r="CO57" s="1314"/>
      <c r="CP57" s="1314"/>
      <c r="CQ57" s="1314"/>
      <c r="CR57" s="1314"/>
      <c r="CS57" s="1314"/>
      <c r="CT57" s="1314"/>
      <c r="CU57" s="1314"/>
      <c r="CV57" s="1314">
        <v>57.9</v>
      </c>
      <c r="CW57" s="1314"/>
      <c r="CX57" s="1314"/>
      <c r="CY57" s="1314"/>
      <c r="CZ57" s="1314"/>
      <c r="DA57" s="1314"/>
      <c r="DB57" s="1314"/>
      <c r="DC57" s="1314"/>
      <c r="DD57" s="413"/>
      <c r="DE57" s="408"/>
    </row>
    <row r="58" spans="1:109" s="402" customFormat="1" ht="13.5" x14ac:dyDescent="0.15">
      <c r="A58" s="386"/>
      <c r="B58" s="408"/>
      <c r="G58" s="1312"/>
      <c r="H58" s="1312"/>
      <c r="I58" s="1318"/>
      <c r="J58" s="1318"/>
      <c r="K58" s="1317"/>
      <c r="L58" s="1317"/>
      <c r="M58" s="1317"/>
      <c r="N58" s="1317"/>
      <c r="AM58" s="386"/>
      <c r="AN58" s="1315"/>
      <c r="AO58" s="1315"/>
      <c r="AP58" s="1315"/>
      <c r="AQ58" s="1315"/>
      <c r="AR58" s="1315"/>
      <c r="AS58" s="1315"/>
      <c r="AT58" s="1315"/>
      <c r="AU58" s="1315"/>
      <c r="AV58" s="1315"/>
      <c r="AW58" s="1315"/>
      <c r="AX58" s="1315"/>
      <c r="AY58" s="1315"/>
      <c r="AZ58" s="1315"/>
      <c r="BA58" s="1315"/>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618</v>
      </c>
    </row>
    <row r="64" spans="1:109" ht="13.5" x14ac:dyDescent="0.15">
      <c r="B64" s="387"/>
      <c r="G64" s="403"/>
      <c r="I64" s="405"/>
      <c r="J64" s="405"/>
      <c r="K64" s="405"/>
      <c r="L64" s="405"/>
      <c r="M64" s="405"/>
      <c r="N64" s="404"/>
      <c r="AM64" s="403"/>
      <c r="AN64" s="403" t="s">
        <v>617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616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615</v>
      </c>
    </row>
    <row r="72" spans="2:107" ht="13.5" x14ac:dyDescent="0.15">
      <c r="B72" s="387"/>
      <c r="G72" s="1312"/>
      <c r="H72" s="1312"/>
      <c r="I72" s="1312"/>
      <c r="J72" s="1312"/>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ht="13.5" x14ac:dyDescent="0.15">
      <c r="B73" s="387"/>
      <c r="G73" s="1323"/>
      <c r="H73" s="1323"/>
      <c r="I73" s="1323"/>
      <c r="J73" s="1323"/>
      <c r="K73" s="1313"/>
      <c r="L73" s="1313"/>
      <c r="M73" s="1313"/>
      <c r="N73" s="1313"/>
      <c r="AM73" s="394"/>
      <c r="AN73" s="1316" t="s">
        <v>614</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4">
        <v>20.100000000000001</v>
      </c>
      <c r="BQ73" s="1314"/>
      <c r="BR73" s="1314"/>
      <c r="BS73" s="1314"/>
      <c r="BT73" s="1314"/>
      <c r="BU73" s="1314"/>
      <c r="BV73" s="1314"/>
      <c r="BW73" s="1314"/>
      <c r="BX73" s="1314">
        <v>24</v>
      </c>
      <c r="BY73" s="1314"/>
      <c r="BZ73" s="1314"/>
      <c r="CA73" s="1314"/>
      <c r="CB73" s="1314"/>
      <c r="CC73" s="1314"/>
      <c r="CD73" s="1314"/>
      <c r="CE73" s="1314"/>
      <c r="CF73" s="1314">
        <v>47</v>
      </c>
      <c r="CG73" s="1314"/>
      <c r="CH73" s="1314"/>
      <c r="CI73" s="1314"/>
      <c r="CJ73" s="1314"/>
      <c r="CK73" s="1314"/>
      <c r="CL73" s="1314"/>
      <c r="CM73" s="1314"/>
      <c r="CN73" s="1314">
        <v>50.4</v>
      </c>
      <c r="CO73" s="1314"/>
      <c r="CP73" s="1314"/>
      <c r="CQ73" s="1314"/>
      <c r="CR73" s="1314"/>
      <c r="CS73" s="1314"/>
      <c r="CT73" s="1314"/>
      <c r="CU73" s="1314"/>
      <c r="CV73" s="1314">
        <v>81.8</v>
      </c>
      <c r="CW73" s="1314"/>
      <c r="CX73" s="1314"/>
      <c r="CY73" s="1314"/>
      <c r="CZ73" s="1314"/>
      <c r="DA73" s="1314"/>
      <c r="DB73" s="1314"/>
      <c r="DC73" s="1314"/>
    </row>
    <row r="74" spans="2:107" ht="13.5" x14ac:dyDescent="0.15">
      <c r="B74" s="387"/>
      <c r="G74" s="1323"/>
      <c r="H74" s="1323"/>
      <c r="I74" s="1323"/>
      <c r="J74" s="1323"/>
      <c r="K74" s="1313"/>
      <c r="L74" s="1313"/>
      <c r="M74" s="1313"/>
      <c r="N74" s="1313"/>
      <c r="AM74" s="39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7"/>
      <c r="G75" s="1323"/>
      <c r="H75" s="1323"/>
      <c r="I75" s="1312"/>
      <c r="J75" s="1312"/>
      <c r="K75" s="1317"/>
      <c r="L75" s="1317"/>
      <c r="M75" s="1317"/>
      <c r="N75" s="1317"/>
      <c r="AM75" s="394"/>
      <c r="AN75" s="1316"/>
      <c r="AO75" s="1316"/>
      <c r="AP75" s="1316"/>
      <c r="AQ75" s="1316"/>
      <c r="AR75" s="1316"/>
      <c r="AS75" s="1316"/>
      <c r="AT75" s="1316"/>
      <c r="AU75" s="1316"/>
      <c r="AV75" s="1316"/>
      <c r="AW75" s="1316"/>
      <c r="AX75" s="1316"/>
      <c r="AY75" s="1316"/>
      <c r="AZ75" s="1316"/>
      <c r="BA75" s="1316"/>
      <c r="BB75" s="1316" t="s">
        <v>611</v>
      </c>
      <c r="BC75" s="1316"/>
      <c r="BD75" s="1316"/>
      <c r="BE75" s="1316"/>
      <c r="BF75" s="1316"/>
      <c r="BG75" s="1316"/>
      <c r="BH75" s="1316"/>
      <c r="BI75" s="1316"/>
      <c r="BJ75" s="1316"/>
      <c r="BK75" s="1316"/>
      <c r="BL75" s="1316"/>
      <c r="BM75" s="1316"/>
      <c r="BN75" s="1316"/>
      <c r="BO75" s="1316"/>
      <c r="BP75" s="1314">
        <v>8.9</v>
      </c>
      <c r="BQ75" s="1314"/>
      <c r="BR75" s="1314"/>
      <c r="BS75" s="1314"/>
      <c r="BT75" s="1314"/>
      <c r="BU75" s="1314"/>
      <c r="BV75" s="1314"/>
      <c r="BW75" s="1314"/>
      <c r="BX75" s="1314">
        <v>8.9</v>
      </c>
      <c r="BY75" s="1314"/>
      <c r="BZ75" s="1314"/>
      <c r="CA75" s="1314"/>
      <c r="CB75" s="1314"/>
      <c r="CC75" s="1314"/>
      <c r="CD75" s="1314"/>
      <c r="CE75" s="1314"/>
      <c r="CF75" s="1314">
        <v>9.1999999999999993</v>
      </c>
      <c r="CG75" s="1314"/>
      <c r="CH75" s="1314"/>
      <c r="CI75" s="1314"/>
      <c r="CJ75" s="1314"/>
      <c r="CK75" s="1314"/>
      <c r="CL75" s="1314"/>
      <c r="CM75" s="1314"/>
      <c r="CN75" s="1314">
        <v>9.3000000000000007</v>
      </c>
      <c r="CO75" s="1314"/>
      <c r="CP75" s="1314"/>
      <c r="CQ75" s="1314"/>
      <c r="CR75" s="1314"/>
      <c r="CS75" s="1314"/>
      <c r="CT75" s="1314"/>
      <c r="CU75" s="1314"/>
      <c r="CV75" s="1314">
        <v>9.6</v>
      </c>
      <c r="CW75" s="1314"/>
      <c r="CX75" s="1314"/>
      <c r="CY75" s="1314"/>
      <c r="CZ75" s="1314"/>
      <c r="DA75" s="1314"/>
      <c r="DB75" s="1314"/>
      <c r="DC75" s="1314"/>
    </row>
    <row r="76" spans="2:107" ht="13.5" x14ac:dyDescent="0.15">
      <c r="B76" s="387"/>
      <c r="G76" s="1323"/>
      <c r="H76" s="1323"/>
      <c r="I76" s="1312"/>
      <c r="J76" s="1312"/>
      <c r="K76" s="1317"/>
      <c r="L76" s="1317"/>
      <c r="M76" s="1317"/>
      <c r="N76" s="1317"/>
      <c r="AM76" s="39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7"/>
      <c r="G77" s="1312"/>
      <c r="H77" s="1312"/>
      <c r="I77" s="1312"/>
      <c r="J77" s="1312"/>
      <c r="K77" s="1313"/>
      <c r="L77" s="1313"/>
      <c r="M77" s="1313"/>
      <c r="N77" s="1313"/>
      <c r="AN77" s="1315" t="s">
        <v>613</v>
      </c>
      <c r="AO77" s="1315"/>
      <c r="AP77" s="1315"/>
      <c r="AQ77" s="1315"/>
      <c r="AR77" s="1315"/>
      <c r="AS77" s="1315"/>
      <c r="AT77" s="1315"/>
      <c r="AU77" s="1315"/>
      <c r="AV77" s="1315"/>
      <c r="AW77" s="1315"/>
      <c r="AX77" s="1315"/>
      <c r="AY77" s="1315"/>
      <c r="AZ77" s="1315"/>
      <c r="BA77" s="1315"/>
      <c r="BB77" s="1316" t="s">
        <v>612</v>
      </c>
      <c r="BC77" s="1316"/>
      <c r="BD77" s="1316"/>
      <c r="BE77" s="1316"/>
      <c r="BF77" s="1316"/>
      <c r="BG77" s="1316"/>
      <c r="BH77" s="1316"/>
      <c r="BI77" s="1316"/>
      <c r="BJ77" s="1316"/>
      <c r="BK77" s="1316"/>
      <c r="BL77" s="1316"/>
      <c r="BM77" s="1316"/>
      <c r="BN77" s="1316"/>
      <c r="BO77" s="1316"/>
      <c r="BP77" s="1314">
        <v>13.7</v>
      </c>
      <c r="BQ77" s="1314"/>
      <c r="BR77" s="1314"/>
      <c r="BS77" s="1314"/>
      <c r="BT77" s="1314"/>
      <c r="BU77" s="1314"/>
      <c r="BV77" s="1314"/>
      <c r="BW77" s="1314"/>
      <c r="BX77" s="1314">
        <v>24.1</v>
      </c>
      <c r="BY77" s="1314"/>
      <c r="BZ77" s="1314"/>
      <c r="CA77" s="1314"/>
      <c r="CB77" s="1314"/>
      <c r="CC77" s="1314"/>
      <c r="CD77" s="1314"/>
      <c r="CE77" s="1314"/>
      <c r="CF77" s="1314">
        <v>20.100000000000001</v>
      </c>
      <c r="CG77" s="1314"/>
      <c r="CH77" s="1314"/>
      <c r="CI77" s="1314"/>
      <c r="CJ77" s="1314"/>
      <c r="CK77" s="1314"/>
      <c r="CL77" s="1314"/>
      <c r="CM77" s="1314"/>
      <c r="CN77" s="1314">
        <v>16</v>
      </c>
      <c r="CO77" s="1314"/>
      <c r="CP77" s="1314"/>
      <c r="CQ77" s="1314"/>
      <c r="CR77" s="1314"/>
      <c r="CS77" s="1314"/>
      <c r="CT77" s="1314"/>
      <c r="CU77" s="1314"/>
      <c r="CV77" s="1314">
        <v>18.399999999999999</v>
      </c>
      <c r="CW77" s="1314"/>
      <c r="CX77" s="1314"/>
      <c r="CY77" s="1314"/>
      <c r="CZ77" s="1314"/>
      <c r="DA77" s="1314"/>
      <c r="DB77" s="1314"/>
      <c r="DC77" s="1314"/>
    </row>
    <row r="78" spans="2:107" ht="13.5" x14ac:dyDescent="0.15">
      <c r="B78" s="387"/>
      <c r="G78" s="1312"/>
      <c r="H78" s="1312"/>
      <c r="I78" s="1312"/>
      <c r="J78" s="1312"/>
      <c r="K78" s="1313"/>
      <c r="L78" s="1313"/>
      <c r="M78" s="1313"/>
      <c r="N78" s="1313"/>
      <c r="AN78" s="1315"/>
      <c r="AO78" s="1315"/>
      <c r="AP78" s="1315"/>
      <c r="AQ78" s="1315"/>
      <c r="AR78" s="1315"/>
      <c r="AS78" s="1315"/>
      <c r="AT78" s="1315"/>
      <c r="AU78" s="1315"/>
      <c r="AV78" s="1315"/>
      <c r="AW78" s="1315"/>
      <c r="AX78" s="1315"/>
      <c r="AY78" s="1315"/>
      <c r="AZ78" s="1315"/>
      <c r="BA78" s="1315"/>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7"/>
      <c r="G79" s="1312"/>
      <c r="H79" s="1312"/>
      <c r="I79" s="1318"/>
      <c r="J79" s="1318"/>
      <c r="K79" s="1319"/>
      <c r="L79" s="1319"/>
      <c r="M79" s="1319"/>
      <c r="N79" s="1319"/>
      <c r="AN79" s="1315"/>
      <c r="AO79" s="1315"/>
      <c r="AP79" s="1315"/>
      <c r="AQ79" s="1315"/>
      <c r="AR79" s="1315"/>
      <c r="AS79" s="1315"/>
      <c r="AT79" s="1315"/>
      <c r="AU79" s="1315"/>
      <c r="AV79" s="1315"/>
      <c r="AW79" s="1315"/>
      <c r="AX79" s="1315"/>
      <c r="AY79" s="1315"/>
      <c r="AZ79" s="1315"/>
      <c r="BA79" s="1315"/>
      <c r="BB79" s="1316" t="s">
        <v>611</v>
      </c>
      <c r="BC79" s="1316"/>
      <c r="BD79" s="1316"/>
      <c r="BE79" s="1316"/>
      <c r="BF79" s="1316"/>
      <c r="BG79" s="1316"/>
      <c r="BH79" s="1316"/>
      <c r="BI79" s="1316"/>
      <c r="BJ79" s="1316"/>
      <c r="BK79" s="1316"/>
      <c r="BL79" s="1316"/>
      <c r="BM79" s="1316"/>
      <c r="BN79" s="1316"/>
      <c r="BO79" s="1316"/>
      <c r="BP79" s="1314">
        <v>5.8</v>
      </c>
      <c r="BQ79" s="1314"/>
      <c r="BR79" s="1314"/>
      <c r="BS79" s="1314"/>
      <c r="BT79" s="1314"/>
      <c r="BU79" s="1314"/>
      <c r="BV79" s="1314"/>
      <c r="BW79" s="1314"/>
      <c r="BX79" s="1314">
        <v>6</v>
      </c>
      <c r="BY79" s="1314"/>
      <c r="BZ79" s="1314"/>
      <c r="CA79" s="1314"/>
      <c r="CB79" s="1314"/>
      <c r="CC79" s="1314"/>
      <c r="CD79" s="1314"/>
      <c r="CE79" s="1314"/>
      <c r="CF79" s="1314">
        <v>5.8</v>
      </c>
      <c r="CG79" s="1314"/>
      <c r="CH79" s="1314"/>
      <c r="CI79" s="1314"/>
      <c r="CJ79" s="1314"/>
      <c r="CK79" s="1314"/>
      <c r="CL79" s="1314"/>
      <c r="CM79" s="1314"/>
      <c r="CN79" s="1314">
        <v>5.3</v>
      </c>
      <c r="CO79" s="1314"/>
      <c r="CP79" s="1314"/>
      <c r="CQ79" s="1314"/>
      <c r="CR79" s="1314"/>
      <c r="CS79" s="1314"/>
      <c r="CT79" s="1314"/>
      <c r="CU79" s="1314"/>
      <c r="CV79" s="1314">
        <v>5</v>
      </c>
      <c r="CW79" s="1314"/>
      <c r="CX79" s="1314"/>
      <c r="CY79" s="1314"/>
      <c r="CZ79" s="1314"/>
      <c r="DA79" s="1314"/>
      <c r="DB79" s="1314"/>
      <c r="DC79" s="1314"/>
    </row>
    <row r="80" spans="2:107" ht="13.5" x14ac:dyDescent="0.15">
      <c r="B80" s="387"/>
      <c r="G80" s="1312"/>
      <c r="H80" s="1312"/>
      <c r="I80" s="1318"/>
      <c r="J80" s="1318"/>
      <c r="K80" s="1319"/>
      <c r="L80" s="1319"/>
      <c r="M80" s="1319"/>
      <c r="N80" s="1319"/>
      <c r="AN80" s="1315"/>
      <c r="AO80" s="1315"/>
      <c r="AP80" s="1315"/>
      <c r="AQ80" s="1315"/>
      <c r="AR80" s="1315"/>
      <c r="AS80" s="1315"/>
      <c r="AT80" s="1315"/>
      <c r="AU80" s="1315"/>
      <c r="AV80" s="1315"/>
      <c r="AW80" s="1315"/>
      <c r="AX80" s="1315"/>
      <c r="AY80" s="1315"/>
      <c r="AZ80" s="1315"/>
      <c r="BA80" s="1315"/>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iQ+O47UI8O4i2LR6/ZNUse88E80o7RKsZ9fljssMQsA/ss54c9SyxJ5c7cnxPEtoCcTUG0Raz3NgAAm8eFhiWA==" saltValue="qEQUtLZBNZfqRGWigkjPxw=="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v14vGpTRJyP7weYxIhLp9YIXn2W0V9zbvge/EF4HHx9ob2TozU8Z+sdvynqSnAV7mCObLyvvhKGgfKBy0dbRtw==" saltValue="/WJNCAXp35ZMeKKhpVQCG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624</v>
      </c>
    </row>
  </sheetData>
  <sheetProtection algorithmName="SHA-512" hashValue="MUvyU2O2l+BmJKt8jVCc3+Q91g/2E0oSWaEHp8qrdfH5arTGjuh/ko3bI3O6m4SmqQIvaaXBBGT21CkcTx9kZA==" saltValue="C0WqAs9b++2SuxI4WObkf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560</v>
      </c>
      <c r="G2" s="157"/>
      <c r="H2" s="158"/>
    </row>
    <row r="3" spans="1:8" x14ac:dyDescent="0.15">
      <c r="A3" s="154" t="s">
        <v>553</v>
      </c>
      <c r="B3" s="159"/>
      <c r="C3" s="160"/>
      <c r="D3" s="161">
        <v>48556</v>
      </c>
      <c r="E3" s="162"/>
      <c r="F3" s="163">
        <v>52496</v>
      </c>
      <c r="G3" s="164"/>
      <c r="H3" s="165"/>
    </row>
    <row r="4" spans="1:8" x14ac:dyDescent="0.15">
      <c r="A4" s="166"/>
      <c r="B4" s="167"/>
      <c r="C4" s="168"/>
      <c r="D4" s="169">
        <v>27930</v>
      </c>
      <c r="E4" s="170"/>
      <c r="F4" s="171">
        <v>29467</v>
      </c>
      <c r="G4" s="172"/>
      <c r="H4" s="173"/>
    </row>
    <row r="5" spans="1:8" x14ac:dyDescent="0.15">
      <c r="A5" s="154" t="s">
        <v>555</v>
      </c>
      <c r="B5" s="159"/>
      <c r="C5" s="160"/>
      <c r="D5" s="161">
        <v>48122</v>
      </c>
      <c r="E5" s="162"/>
      <c r="F5" s="163">
        <v>52619</v>
      </c>
      <c r="G5" s="164"/>
      <c r="H5" s="165"/>
    </row>
    <row r="6" spans="1:8" x14ac:dyDescent="0.15">
      <c r="A6" s="166"/>
      <c r="B6" s="167"/>
      <c r="C6" s="168"/>
      <c r="D6" s="169">
        <v>30095</v>
      </c>
      <c r="E6" s="170"/>
      <c r="F6" s="171">
        <v>31149</v>
      </c>
      <c r="G6" s="172"/>
      <c r="H6" s="173"/>
    </row>
    <row r="7" spans="1:8" x14ac:dyDescent="0.15">
      <c r="A7" s="154" t="s">
        <v>556</v>
      </c>
      <c r="B7" s="159"/>
      <c r="C7" s="160"/>
      <c r="D7" s="161">
        <v>70733</v>
      </c>
      <c r="E7" s="162"/>
      <c r="F7" s="163">
        <v>51875</v>
      </c>
      <c r="G7" s="164"/>
      <c r="H7" s="165"/>
    </row>
    <row r="8" spans="1:8" x14ac:dyDescent="0.15">
      <c r="A8" s="166"/>
      <c r="B8" s="167"/>
      <c r="C8" s="168"/>
      <c r="D8" s="169">
        <v>39818</v>
      </c>
      <c r="E8" s="170"/>
      <c r="F8" s="171">
        <v>29372</v>
      </c>
      <c r="G8" s="172"/>
      <c r="H8" s="173"/>
    </row>
    <row r="9" spans="1:8" x14ac:dyDescent="0.15">
      <c r="A9" s="154" t="s">
        <v>557</v>
      </c>
      <c r="B9" s="159"/>
      <c r="C9" s="160"/>
      <c r="D9" s="161">
        <v>46900</v>
      </c>
      <c r="E9" s="162"/>
      <c r="F9" s="163">
        <v>48064</v>
      </c>
      <c r="G9" s="164"/>
      <c r="H9" s="165"/>
    </row>
    <row r="10" spans="1:8" x14ac:dyDescent="0.15">
      <c r="A10" s="166"/>
      <c r="B10" s="167"/>
      <c r="C10" s="168"/>
      <c r="D10" s="169">
        <v>28206</v>
      </c>
      <c r="E10" s="170"/>
      <c r="F10" s="171">
        <v>30373</v>
      </c>
      <c r="G10" s="172"/>
      <c r="H10" s="173"/>
    </row>
    <row r="11" spans="1:8" x14ac:dyDescent="0.15">
      <c r="A11" s="154" t="s">
        <v>558</v>
      </c>
      <c r="B11" s="159"/>
      <c r="C11" s="160"/>
      <c r="D11" s="161">
        <v>64098</v>
      </c>
      <c r="E11" s="162"/>
      <c r="F11" s="163">
        <v>56662</v>
      </c>
      <c r="G11" s="164"/>
      <c r="H11" s="165"/>
    </row>
    <row r="12" spans="1:8" x14ac:dyDescent="0.15">
      <c r="A12" s="166"/>
      <c r="B12" s="167"/>
      <c r="C12" s="174"/>
      <c r="D12" s="169">
        <v>34820</v>
      </c>
      <c r="E12" s="170"/>
      <c r="F12" s="171">
        <v>34709</v>
      </c>
      <c r="G12" s="172"/>
      <c r="H12" s="173"/>
    </row>
    <row r="13" spans="1:8" x14ac:dyDescent="0.15">
      <c r="A13" s="154"/>
      <c r="B13" s="159"/>
      <c r="C13" s="175"/>
      <c r="D13" s="176">
        <v>55682</v>
      </c>
      <c r="E13" s="177"/>
      <c r="F13" s="178">
        <v>52343</v>
      </c>
      <c r="G13" s="179"/>
      <c r="H13" s="165"/>
    </row>
    <row r="14" spans="1:8" x14ac:dyDescent="0.15">
      <c r="A14" s="166"/>
      <c r="B14" s="167"/>
      <c r="C14" s="168"/>
      <c r="D14" s="169">
        <v>32174</v>
      </c>
      <c r="E14" s="170"/>
      <c r="F14" s="171">
        <v>31014</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10.130000000000001</v>
      </c>
      <c r="C19" s="180">
        <f>ROUND(VALUE(SUBSTITUTE(実質収支比率等に係る経年分析!G$48,"▲","-")),2)</f>
        <v>6.08</v>
      </c>
      <c r="D19" s="180">
        <f>ROUND(VALUE(SUBSTITUTE(実質収支比率等に係る経年分析!H$48,"▲","-")),2)</f>
        <v>9.74</v>
      </c>
      <c r="E19" s="180">
        <f>ROUND(VALUE(SUBSTITUTE(実質収支比率等に係る経年分析!I$48,"▲","-")),2)</f>
        <v>4.05</v>
      </c>
      <c r="F19" s="180">
        <f>ROUND(VALUE(SUBSTITUTE(実質収支比率等に係る経年分析!J$48,"▲","-")),2)</f>
        <v>6.47</v>
      </c>
    </row>
    <row r="20" spans="1:11" x14ac:dyDescent="0.15">
      <c r="A20" s="180" t="s">
        <v>56</v>
      </c>
      <c r="B20" s="180">
        <f>ROUND(VALUE(SUBSTITUTE(実質収支比率等に係る経年分析!F$47,"▲","-")),2)</f>
        <v>18.09</v>
      </c>
      <c r="C20" s="180">
        <f>ROUND(VALUE(SUBSTITUTE(実質収支比率等に係る経年分析!G$47,"▲","-")),2)</f>
        <v>18.23</v>
      </c>
      <c r="D20" s="180">
        <f>ROUND(VALUE(SUBSTITUTE(実質収支比率等に係る経年分析!H$47,"▲","-")),2)</f>
        <v>18.23</v>
      </c>
      <c r="E20" s="180">
        <f>ROUND(VALUE(SUBSTITUTE(実質収支比率等に係る経年分析!I$47,"▲","-")),2)</f>
        <v>17.91</v>
      </c>
      <c r="F20" s="180">
        <f>ROUND(VALUE(SUBSTITUTE(実質収支比率等に係る経年分析!J$47,"▲","-")),2)</f>
        <v>15.82</v>
      </c>
    </row>
    <row r="21" spans="1:11" x14ac:dyDescent="0.15">
      <c r="A21" s="180" t="s">
        <v>57</v>
      </c>
      <c r="B21" s="180">
        <f>IF(ISNUMBER(VALUE(SUBSTITUTE(実質収支比率等に係る経年分析!F$49,"▲","-"))),ROUND(VALUE(SUBSTITUTE(実質収支比率等に係る経年分析!F$49,"▲","-")),2),NA())</f>
        <v>2.29</v>
      </c>
      <c r="C21" s="180">
        <f>IF(ISNUMBER(VALUE(SUBSTITUTE(実質収支比率等に係る経年分析!G$49,"▲","-"))),ROUND(VALUE(SUBSTITUTE(実質収支比率等に係る経年分析!G$49,"▲","-")),2),NA())</f>
        <v>-4.13</v>
      </c>
      <c r="D21" s="180">
        <f>IF(ISNUMBER(VALUE(SUBSTITUTE(実質収支比率等に係る経年分析!H$49,"▲","-"))),ROUND(VALUE(SUBSTITUTE(実質収支比率等に係る経年分析!H$49,"▲","-")),2),NA())</f>
        <v>3.67</v>
      </c>
      <c r="E21" s="180">
        <f>IF(ISNUMBER(VALUE(SUBSTITUTE(実質収支比率等に係る経年分析!I$49,"▲","-"))),ROUND(VALUE(SUBSTITUTE(実質収支比率等に係る経年分析!I$49,"▲","-")),2),NA())</f>
        <v>-5.52</v>
      </c>
      <c r="F21" s="180">
        <f>IF(ISNUMBER(VALUE(SUBSTITUTE(実質収支比率等に係る経年分析!J$49,"▲","-"))),ROUND(VALUE(SUBSTITUTE(実質収支比率等に係る経年分析!J$49,"▲","-")),2),NA())</f>
        <v>0.39</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東部第１土地区画整理事業特別会計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六ッ野土地区画整理事業特別会計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15.02</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5339</v>
      </c>
      <c r="E42" s="182"/>
      <c r="F42" s="182"/>
      <c r="G42" s="182">
        <f>'実質公債費比率（分子）の構造'!L$52</f>
        <v>5277</v>
      </c>
      <c r="H42" s="182"/>
      <c r="I42" s="182"/>
      <c r="J42" s="182">
        <f>'実質公債費比率（分子）の構造'!M$52</f>
        <v>5273</v>
      </c>
      <c r="K42" s="182"/>
      <c r="L42" s="182"/>
      <c r="M42" s="182">
        <f>'実質公債費比率（分子）の構造'!N$52</f>
        <v>5243</v>
      </c>
      <c r="N42" s="182"/>
      <c r="O42" s="182"/>
      <c r="P42" s="182">
        <f>'実質公債費比率（分子）の構造'!O$52</f>
        <v>5266</v>
      </c>
    </row>
    <row r="43" spans="1:16" x14ac:dyDescent="0.15">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66</v>
      </c>
      <c r="B44" s="182">
        <f>'実質公債費比率（分子）の構造'!K$50</f>
        <v>172</v>
      </c>
      <c r="C44" s="182"/>
      <c r="D44" s="182"/>
      <c r="E44" s="182">
        <f>'実質公債費比率（分子）の構造'!L$50</f>
        <v>164</v>
      </c>
      <c r="F44" s="182"/>
      <c r="G44" s="182"/>
      <c r="H44" s="182">
        <f>'実質公債費比率（分子）の構造'!M$50</f>
        <v>210</v>
      </c>
      <c r="I44" s="182"/>
      <c r="J44" s="182"/>
      <c r="K44" s="182">
        <f>'実質公債費比率（分子）の構造'!N$50</f>
        <v>261</v>
      </c>
      <c r="L44" s="182"/>
      <c r="M44" s="182"/>
      <c r="N44" s="182">
        <f>'実質公債費比率（分子）の構造'!O$50</f>
        <v>219</v>
      </c>
      <c r="O44" s="182"/>
      <c r="P44" s="182"/>
    </row>
    <row r="45" spans="1:16" x14ac:dyDescent="0.15">
      <c r="A45" s="182" t="s">
        <v>67</v>
      </c>
      <c r="B45" s="182">
        <f>'実質公債費比率（分子）の構造'!K$49</f>
        <v>18</v>
      </c>
      <c r="C45" s="182"/>
      <c r="D45" s="182"/>
      <c r="E45" s="182">
        <f>'実質公債費比率（分子）の構造'!L$49</f>
        <v>76</v>
      </c>
      <c r="F45" s="182"/>
      <c r="G45" s="182"/>
      <c r="H45" s="182">
        <f>'実質公債費比率（分子）の構造'!M$49</f>
        <v>76</v>
      </c>
      <c r="I45" s="182"/>
      <c r="J45" s="182"/>
      <c r="K45" s="182">
        <f>'実質公債費比率（分子）の構造'!N$49</f>
        <v>81</v>
      </c>
      <c r="L45" s="182"/>
      <c r="M45" s="182"/>
      <c r="N45" s="182">
        <f>'実質公債費比率（分子）の構造'!O$49</f>
        <v>75</v>
      </c>
      <c r="O45" s="182"/>
      <c r="P45" s="182"/>
    </row>
    <row r="46" spans="1:16" x14ac:dyDescent="0.15">
      <c r="A46" s="182" t="s">
        <v>68</v>
      </c>
      <c r="B46" s="182">
        <f>'実質公債費比率（分子）の構造'!K$48</f>
        <v>2130</v>
      </c>
      <c r="C46" s="182"/>
      <c r="D46" s="182"/>
      <c r="E46" s="182">
        <f>'実質公債費比率（分子）の構造'!L$48</f>
        <v>2113</v>
      </c>
      <c r="F46" s="182"/>
      <c r="G46" s="182"/>
      <c r="H46" s="182">
        <f>'実質公債費比率（分子）の構造'!M$48</f>
        <v>2041</v>
      </c>
      <c r="I46" s="182"/>
      <c r="J46" s="182"/>
      <c r="K46" s="182">
        <f>'実質公債費比率（分子）の構造'!N$48</f>
        <v>2010</v>
      </c>
      <c r="L46" s="182"/>
      <c r="M46" s="182"/>
      <c r="N46" s="182">
        <f>'実質公債費比率（分子）の構造'!O$48</f>
        <v>2121</v>
      </c>
      <c r="O46" s="182"/>
      <c r="P46" s="182"/>
    </row>
    <row r="47" spans="1:16" x14ac:dyDescent="0.15">
      <c r="A47" s="182" t="s">
        <v>69</v>
      </c>
      <c r="B47" s="182">
        <f>'実質公債費比率（分子）の構造'!K$47</f>
        <v>50</v>
      </c>
      <c r="C47" s="182"/>
      <c r="D47" s="182"/>
      <c r="E47" s="182">
        <f>'実質公債費比率（分子）の構造'!L$47</f>
        <v>50</v>
      </c>
      <c r="F47" s="182"/>
      <c r="G47" s="182"/>
      <c r="H47" s="182">
        <f>'実質公債費比率（分子）の構造'!M$47</f>
        <v>50</v>
      </c>
      <c r="I47" s="182"/>
      <c r="J47" s="182"/>
      <c r="K47" s="182">
        <f>'実質公債費比率（分子）の構造'!N$47</f>
        <v>50</v>
      </c>
      <c r="L47" s="182"/>
      <c r="M47" s="182"/>
      <c r="N47" s="182">
        <f>'実質公債費比率（分子）の構造'!O$47</f>
        <v>50</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5346</v>
      </c>
      <c r="C49" s="182"/>
      <c r="D49" s="182"/>
      <c r="E49" s="182">
        <f>'実質公債費比率（分子）の構造'!L$45</f>
        <v>5189</v>
      </c>
      <c r="F49" s="182"/>
      <c r="G49" s="182"/>
      <c r="H49" s="182">
        <f>'実質公債費比率（分子）の構造'!M$45</f>
        <v>5173</v>
      </c>
      <c r="I49" s="182"/>
      <c r="J49" s="182"/>
      <c r="K49" s="182">
        <f>'実質公債費比率（分子）の構造'!N$45</f>
        <v>5337</v>
      </c>
      <c r="L49" s="182"/>
      <c r="M49" s="182"/>
      <c r="N49" s="182">
        <f>'実質公債費比率（分子）の構造'!O$45</f>
        <v>5400</v>
      </c>
      <c r="O49" s="182"/>
      <c r="P49" s="182"/>
    </row>
    <row r="50" spans="1:16" x14ac:dyDescent="0.15">
      <c r="A50" s="182" t="s">
        <v>72</v>
      </c>
      <c r="B50" s="182" t="e">
        <f>NA()</f>
        <v>#N/A</v>
      </c>
      <c r="C50" s="182">
        <f>IF(ISNUMBER('実質公債費比率（分子）の構造'!K$53),'実質公債費比率（分子）の構造'!K$53,NA())</f>
        <v>2377</v>
      </c>
      <c r="D50" s="182" t="e">
        <f>NA()</f>
        <v>#N/A</v>
      </c>
      <c r="E50" s="182" t="e">
        <f>NA()</f>
        <v>#N/A</v>
      </c>
      <c r="F50" s="182">
        <f>IF(ISNUMBER('実質公債費比率（分子）の構造'!L$53),'実質公債費比率（分子）の構造'!L$53,NA())</f>
        <v>2315</v>
      </c>
      <c r="G50" s="182" t="e">
        <f>NA()</f>
        <v>#N/A</v>
      </c>
      <c r="H50" s="182" t="e">
        <f>NA()</f>
        <v>#N/A</v>
      </c>
      <c r="I50" s="182">
        <f>IF(ISNUMBER('実質公債費比率（分子）の構造'!M$53),'実質公債費比率（分子）の構造'!M$53,NA())</f>
        <v>2277</v>
      </c>
      <c r="J50" s="182" t="e">
        <f>NA()</f>
        <v>#N/A</v>
      </c>
      <c r="K50" s="182" t="e">
        <f>NA()</f>
        <v>#N/A</v>
      </c>
      <c r="L50" s="182">
        <f>IF(ISNUMBER('実質公債費比率（分子）の構造'!N$53),'実質公債費比率（分子）の構造'!N$53,NA())</f>
        <v>2496</v>
      </c>
      <c r="M50" s="182" t="e">
        <f>NA()</f>
        <v>#N/A</v>
      </c>
      <c r="N50" s="182" t="e">
        <f>NA()</f>
        <v>#N/A</v>
      </c>
      <c r="O50" s="182">
        <f>IF(ISNUMBER('実質公債費比率（分子）の構造'!O$53),'実質公債費比率（分子）の構造'!O$53,NA())</f>
        <v>2600</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49605</v>
      </c>
      <c r="E56" s="181"/>
      <c r="F56" s="181"/>
      <c r="G56" s="181">
        <f>'将来負担比率（分子）の構造'!J$52</f>
        <v>49242</v>
      </c>
      <c r="H56" s="181"/>
      <c r="I56" s="181"/>
      <c r="J56" s="181">
        <f>'将来負担比率（分子）の構造'!K$52</f>
        <v>48887</v>
      </c>
      <c r="K56" s="181"/>
      <c r="L56" s="181"/>
      <c r="M56" s="181">
        <f>'将来負担比率（分子）の構造'!L$52</f>
        <v>48461</v>
      </c>
      <c r="N56" s="181"/>
      <c r="O56" s="181"/>
      <c r="P56" s="181">
        <f>'将来負担比率（分子）の構造'!M$52</f>
        <v>46945</v>
      </c>
    </row>
    <row r="57" spans="1:16" x14ac:dyDescent="0.15">
      <c r="A57" s="181" t="s">
        <v>43</v>
      </c>
      <c r="B57" s="181"/>
      <c r="C57" s="181"/>
      <c r="D57" s="181">
        <f>'将来負担比率（分子）の構造'!I$51</f>
        <v>13460</v>
      </c>
      <c r="E57" s="181"/>
      <c r="F57" s="181"/>
      <c r="G57" s="181">
        <f>'将来負担比率（分子）の構造'!J$51</f>
        <v>12981</v>
      </c>
      <c r="H57" s="181"/>
      <c r="I57" s="181"/>
      <c r="J57" s="181">
        <f>'将来負担比率（分子）の構造'!K$51</f>
        <v>12331</v>
      </c>
      <c r="K57" s="181"/>
      <c r="L57" s="181"/>
      <c r="M57" s="181">
        <f>'将来負担比率（分子）の構造'!L$51</f>
        <v>11212</v>
      </c>
      <c r="N57" s="181"/>
      <c r="O57" s="181"/>
      <c r="P57" s="181">
        <f>'将来負担比率（分子）の構造'!M$51</f>
        <v>9083</v>
      </c>
    </row>
    <row r="58" spans="1:16" x14ac:dyDescent="0.15">
      <c r="A58" s="181" t="s">
        <v>42</v>
      </c>
      <c r="B58" s="181"/>
      <c r="C58" s="181"/>
      <c r="D58" s="181">
        <f>'将来負担比率（分子）の構造'!I$50</f>
        <v>18063</v>
      </c>
      <c r="E58" s="181"/>
      <c r="F58" s="181"/>
      <c r="G58" s="181">
        <f>'将来負担比率（分子）の構造'!J$50</f>
        <v>18558</v>
      </c>
      <c r="H58" s="181"/>
      <c r="I58" s="181"/>
      <c r="J58" s="181">
        <f>'将来負担比率（分子）の構造'!K$50</f>
        <v>16581</v>
      </c>
      <c r="K58" s="181"/>
      <c r="L58" s="181"/>
      <c r="M58" s="181">
        <f>'将来負担比率（分子）の構造'!L$50</f>
        <v>16563</v>
      </c>
      <c r="N58" s="181"/>
      <c r="O58" s="181"/>
      <c r="P58" s="181">
        <f>'将来負担比率（分子）の構造'!M$50</f>
        <v>13580</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f>'将来負担比率（分子）の構造'!I$46</f>
        <v>166</v>
      </c>
      <c r="C61" s="181"/>
      <c r="D61" s="181"/>
      <c r="E61" s="181">
        <f>'将来負担比率（分子）の構造'!J$46</f>
        <v>178</v>
      </c>
      <c r="F61" s="181"/>
      <c r="G61" s="181"/>
      <c r="H61" s="181" t="str">
        <f>'将来負担比率（分子）の構造'!K$46</f>
        <v>-</v>
      </c>
      <c r="I61" s="181"/>
      <c r="J61" s="181"/>
      <c r="K61" s="181">
        <f>'将来負担比率（分子）の構造'!L$46</f>
        <v>11</v>
      </c>
      <c r="L61" s="181"/>
      <c r="M61" s="181"/>
      <c r="N61" s="181">
        <f>'将来負担比率（分子）の構造'!M$46</f>
        <v>9</v>
      </c>
      <c r="O61" s="181"/>
      <c r="P61" s="181"/>
    </row>
    <row r="62" spans="1:16" x14ac:dyDescent="0.15">
      <c r="A62" s="181" t="s">
        <v>36</v>
      </c>
      <c r="B62" s="181">
        <f>'将来負担比率（分子）の構造'!I$45</f>
        <v>7696</v>
      </c>
      <c r="C62" s="181"/>
      <c r="D62" s="181"/>
      <c r="E62" s="181">
        <f>'将来負担比率（分子）の構造'!J$45</f>
        <v>7633</v>
      </c>
      <c r="F62" s="181"/>
      <c r="G62" s="181"/>
      <c r="H62" s="181">
        <f>'将来負担比率（分子）の構造'!K$45</f>
        <v>7607</v>
      </c>
      <c r="I62" s="181"/>
      <c r="J62" s="181"/>
      <c r="K62" s="181">
        <f>'将来負担比率（分子）の構造'!L$45</f>
        <v>7431</v>
      </c>
      <c r="L62" s="181"/>
      <c r="M62" s="181"/>
      <c r="N62" s="181">
        <f>'将来負担比率（分子）の構造'!M$45</f>
        <v>7444</v>
      </c>
      <c r="O62" s="181"/>
      <c r="P62" s="181"/>
    </row>
    <row r="63" spans="1:16" x14ac:dyDescent="0.15">
      <c r="A63" s="181" t="s">
        <v>35</v>
      </c>
      <c r="B63" s="181">
        <f>'将来負担比率（分子）の構造'!I$44</f>
        <v>631</v>
      </c>
      <c r="C63" s="181"/>
      <c r="D63" s="181"/>
      <c r="E63" s="181">
        <f>'将来負担比率（分子）の構造'!J$44</f>
        <v>751</v>
      </c>
      <c r="F63" s="181"/>
      <c r="G63" s="181"/>
      <c r="H63" s="181">
        <f>'将来負担比率（分子）の構造'!K$44</f>
        <v>831</v>
      </c>
      <c r="I63" s="181"/>
      <c r="J63" s="181"/>
      <c r="K63" s="181">
        <f>'将来負担比率（分子）の構造'!L$44</f>
        <v>809</v>
      </c>
      <c r="L63" s="181"/>
      <c r="M63" s="181"/>
      <c r="N63" s="181">
        <f>'将来負担比率（分子）の構造'!M$44</f>
        <v>761</v>
      </c>
      <c r="O63" s="181"/>
      <c r="P63" s="181"/>
    </row>
    <row r="64" spans="1:16" x14ac:dyDescent="0.15">
      <c r="A64" s="181" t="s">
        <v>34</v>
      </c>
      <c r="B64" s="181">
        <f>'将来負担比率（分子）の構造'!I$43</f>
        <v>20911</v>
      </c>
      <c r="C64" s="181"/>
      <c r="D64" s="181"/>
      <c r="E64" s="181">
        <f>'将来負担比率（分子）の構造'!J$43</f>
        <v>20690</v>
      </c>
      <c r="F64" s="181"/>
      <c r="G64" s="181"/>
      <c r="H64" s="181">
        <f>'将来負担比率（分子）の構造'!K$43</f>
        <v>19598</v>
      </c>
      <c r="I64" s="181"/>
      <c r="J64" s="181"/>
      <c r="K64" s="181">
        <f>'将来負担比率（分子）の構造'!L$43</f>
        <v>18943</v>
      </c>
      <c r="L64" s="181"/>
      <c r="M64" s="181"/>
      <c r="N64" s="181">
        <f>'将来負担比率（分子）の構造'!M$43</f>
        <v>18685</v>
      </c>
      <c r="O64" s="181"/>
      <c r="P64" s="181"/>
    </row>
    <row r="65" spans="1:16" x14ac:dyDescent="0.15">
      <c r="A65" s="181" t="s">
        <v>33</v>
      </c>
      <c r="B65" s="181">
        <f>'将来負担比率（分子）の構造'!I$42</f>
        <v>273</v>
      </c>
      <c r="C65" s="181"/>
      <c r="D65" s="181"/>
      <c r="E65" s="181">
        <f>'将来負担比率（分子）の構造'!J$42</f>
        <v>195</v>
      </c>
      <c r="F65" s="181"/>
      <c r="G65" s="181"/>
      <c r="H65" s="181">
        <f>'将来負担比率（分子）の構造'!K$42</f>
        <v>1716</v>
      </c>
      <c r="I65" s="181"/>
      <c r="J65" s="181"/>
      <c r="K65" s="181">
        <f>'将来負担比率（分子）の構造'!L$42</f>
        <v>1528</v>
      </c>
      <c r="L65" s="181"/>
      <c r="M65" s="181"/>
      <c r="N65" s="181">
        <f>'将来負担比率（分子）の構造'!M$42</f>
        <v>1379</v>
      </c>
      <c r="O65" s="181"/>
      <c r="P65" s="181"/>
    </row>
    <row r="66" spans="1:16" x14ac:dyDescent="0.15">
      <c r="A66" s="181" t="s">
        <v>32</v>
      </c>
      <c r="B66" s="181">
        <f>'将来負担比率（分子）の構造'!I$41</f>
        <v>56575</v>
      </c>
      <c r="C66" s="181"/>
      <c r="D66" s="181"/>
      <c r="E66" s="181">
        <f>'将来負担比率（分子）の構造'!J$41</f>
        <v>57395</v>
      </c>
      <c r="F66" s="181"/>
      <c r="G66" s="181"/>
      <c r="H66" s="181">
        <f>'将来負担比率（分子）の構造'!K$41</f>
        <v>59856</v>
      </c>
      <c r="I66" s="181"/>
      <c r="J66" s="181"/>
      <c r="K66" s="181">
        <f>'将来負担比率（分子）の構造'!L$41</f>
        <v>60407</v>
      </c>
      <c r="L66" s="181"/>
      <c r="M66" s="181"/>
      <c r="N66" s="181">
        <f>'将来負担比率（分子）の構造'!M$41</f>
        <v>62313</v>
      </c>
      <c r="O66" s="181"/>
      <c r="P66" s="181"/>
    </row>
    <row r="67" spans="1:16" x14ac:dyDescent="0.15">
      <c r="A67" s="181" t="s">
        <v>76</v>
      </c>
      <c r="B67" s="181" t="e">
        <f>NA()</f>
        <v>#N/A</v>
      </c>
      <c r="C67" s="181">
        <f>IF(ISNUMBER('将来負担比率（分子）の構造'!I$53), IF('将来負担比率（分子）の構造'!I$53 &lt; 0, 0, '将来負担比率（分子）の構造'!I$53), NA())</f>
        <v>5122</v>
      </c>
      <c r="D67" s="181" t="e">
        <f>NA()</f>
        <v>#N/A</v>
      </c>
      <c r="E67" s="181" t="e">
        <f>NA()</f>
        <v>#N/A</v>
      </c>
      <c r="F67" s="181">
        <f>IF(ISNUMBER('将来負担比率（分子）の構造'!J$53), IF('将来負担比率（分子）の構造'!J$53 &lt; 0, 0, '将来負担比率（分子）の構造'!J$53), NA())</f>
        <v>6060</v>
      </c>
      <c r="G67" s="181" t="e">
        <f>NA()</f>
        <v>#N/A</v>
      </c>
      <c r="H67" s="181" t="e">
        <f>NA()</f>
        <v>#N/A</v>
      </c>
      <c r="I67" s="181">
        <f>IF(ISNUMBER('将来負担比率（分子）の構造'!K$53), IF('将来負担比率（分子）の構造'!K$53 &lt; 0, 0, '将来負担比率（分子）の構造'!K$53), NA())</f>
        <v>11809</v>
      </c>
      <c r="J67" s="181" t="e">
        <f>NA()</f>
        <v>#N/A</v>
      </c>
      <c r="K67" s="181" t="e">
        <f>NA()</f>
        <v>#N/A</v>
      </c>
      <c r="L67" s="181">
        <f>IF(ISNUMBER('将来負担比率（分子）の構造'!L$53), IF('将来負担比率（分子）の構造'!L$53 &lt; 0, 0, '将来負担比率（分子）の構造'!L$53), NA())</f>
        <v>12892</v>
      </c>
      <c r="M67" s="181" t="e">
        <f>NA()</f>
        <v>#N/A</v>
      </c>
      <c r="N67" s="181" t="e">
        <f>NA()</f>
        <v>#N/A</v>
      </c>
      <c r="O67" s="181">
        <f>IF(ISNUMBER('将来負担比率（分子）の構造'!M$53), IF('将来負担比率（分子）の構造'!M$53 &lt; 0, 0, '将来負担比率（分子）の構造'!M$53), NA())</f>
        <v>20983</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5292</v>
      </c>
      <c r="C72" s="185">
        <f>基金残高に係る経年分析!G55</f>
        <v>5293</v>
      </c>
      <c r="D72" s="185">
        <f>基金残高に係る経年分析!H55</f>
        <v>4687</v>
      </c>
    </row>
    <row r="73" spans="1:16" x14ac:dyDescent="0.15">
      <c r="A73" s="184" t="s">
        <v>79</v>
      </c>
      <c r="B73" s="185">
        <f>基金残高に係る経年分析!F56</f>
        <v>8431</v>
      </c>
      <c r="C73" s="185">
        <f>基金残高に係る経年分析!G56</f>
        <v>8399</v>
      </c>
      <c r="D73" s="185">
        <f>基金残高に係る経年分析!H56</f>
        <v>6150</v>
      </c>
    </row>
    <row r="74" spans="1:16" x14ac:dyDescent="0.15">
      <c r="A74" s="184" t="s">
        <v>80</v>
      </c>
      <c r="B74" s="185">
        <f>基金残高に係る経年分析!F57</f>
        <v>2010</v>
      </c>
      <c r="C74" s="185">
        <f>基金残高に係る経年分析!G57</f>
        <v>1959</v>
      </c>
      <c r="D74" s="185">
        <f>基金残高に係る経年分析!H57</f>
        <v>1900</v>
      </c>
    </row>
  </sheetData>
  <sheetProtection algorithmName="SHA-512" hashValue="0+sZhOy5/3EdS74WNSb3BTs7vXNmEqjGzfceZb3j72XV4/liaN0SLRxlpKo1CDD7+UAy58FFc+Dt7i5Y3iE+7g==" saltValue="S/VVX9zPJJRN8t8fG623t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25168407</v>
      </c>
      <c r="S5" s="734"/>
      <c r="T5" s="734"/>
      <c r="U5" s="734"/>
      <c r="V5" s="734"/>
      <c r="W5" s="734"/>
      <c r="X5" s="734"/>
      <c r="Y5" s="777"/>
      <c r="Z5" s="795">
        <v>42.1</v>
      </c>
      <c r="AA5" s="795"/>
      <c r="AB5" s="795"/>
      <c r="AC5" s="795"/>
      <c r="AD5" s="796">
        <v>23565929</v>
      </c>
      <c r="AE5" s="796"/>
      <c r="AF5" s="796"/>
      <c r="AG5" s="796"/>
      <c r="AH5" s="796"/>
      <c r="AI5" s="796"/>
      <c r="AJ5" s="796"/>
      <c r="AK5" s="796"/>
      <c r="AL5" s="778">
        <v>82.6</v>
      </c>
      <c r="AM5" s="749"/>
      <c r="AN5" s="749"/>
      <c r="AO5" s="779"/>
      <c r="AP5" s="744" t="s">
        <v>229</v>
      </c>
      <c r="AQ5" s="745"/>
      <c r="AR5" s="745"/>
      <c r="AS5" s="745"/>
      <c r="AT5" s="745"/>
      <c r="AU5" s="745"/>
      <c r="AV5" s="745"/>
      <c r="AW5" s="745"/>
      <c r="AX5" s="745"/>
      <c r="AY5" s="745"/>
      <c r="AZ5" s="745"/>
      <c r="BA5" s="745"/>
      <c r="BB5" s="745"/>
      <c r="BC5" s="745"/>
      <c r="BD5" s="745"/>
      <c r="BE5" s="745"/>
      <c r="BF5" s="746"/>
      <c r="BG5" s="678">
        <v>23562408</v>
      </c>
      <c r="BH5" s="679"/>
      <c r="BI5" s="679"/>
      <c r="BJ5" s="679"/>
      <c r="BK5" s="679"/>
      <c r="BL5" s="679"/>
      <c r="BM5" s="679"/>
      <c r="BN5" s="680"/>
      <c r="BO5" s="715">
        <v>93.6</v>
      </c>
      <c r="BP5" s="715"/>
      <c r="BQ5" s="715"/>
      <c r="BR5" s="715"/>
      <c r="BS5" s="716">
        <v>455510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554915</v>
      </c>
      <c r="S6" s="679"/>
      <c r="T6" s="679"/>
      <c r="U6" s="679"/>
      <c r="V6" s="679"/>
      <c r="W6" s="679"/>
      <c r="X6" s="679"/>
      <c r="Y6" s="680"/>
      <c r="Z6" s="715">
        <v>0.9</v>
      </c>
      <c r="AA6" s="715"/>
      <c r="AB6" s="715"/>
      <c r="AC6" s="715"/>
      <c r="AD6" s="716">
        <v>554915</v>
      </c>
      <c r="AE6" s="716"/>
      <c r="AF6" s="716"/>
      <c r="AG6" s="716"/>
      <c r="AH6" s="716"/>
      <c r="AI6" s="716"/>
      <c r="AJ6" s="716"/>
      <c r="AK6" s="716"/>
      <c r="AL6" s="681">
        <v>1.9</v>
      </c>
      <c r="AM6" s="682"/>
      <c r="AN6" s="682"/>
      <c r="AO6" s="717"/>
      <c r="AP6" s="675" t="s">
        <v>234</v>
      </c>
      <c r="AQ6" s="676"/>
      <c r="AR6" s="676"/>
      <c r="AS6" s="676"/>
      <c r="AT6" s="676"/>
      <c r="AU6" s="676"/>
      <c r="AV6" s="676"/>
      <c r="AW6" s="676"/>
      <c r="AX6" s="676"/>
      <c r="AY6" s="676"/>
      <c r="AZ6" s="676"/>
      <c r="BA6" s="676"/>
      <c r="BB6" s="676"/>
      <c r="BC6" s="676"/>
      <c r="BD6" s="676"/>
      <c r="BE6" s="676"/>
      <c r="BF6" s="677"/>
      <c r="BG6" s="678">
        <v>23562408</v>
      </c>
      <c r="BH6" s="679"/>
      <c r="BI6" s="679"/>
      <c r="BJ6" s="679"/>
      <c r="BK6" s="679"/>
      <c r="BL6" s="679"/>
      <c r="BM6" s="679"/>
      <c r="BN6" s="680"/>
      <c r="BO6" s="715">
        <v>93.6</v>
      </c>
      <c r="BP6" s="715"/>
      <c r="BQ6" s="715"/>
      <c r="BR6" s="715"/>
      <c r="BS6" s="716">
        <v>455510</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333526</v>
      </c>
      <c r="CS6" s="679"/>
      <c r="CT6" s="679"/>
      <c r="CU6" s="679"/>
      <c r="CV6" s="679"/>
      <c r="CW6" s="679"/>
      <c r="CX6" s="679"/>
      <c r="CY6" s="680"/>
      <c r="CZ6" s="778">
        <v>0.6</v>
      </c>
      <c r="DA6" s="749"/>
      <c r="DB6" s="749"/>
      <c r="DC6" s="781"/>
      <c r="DD6" s="684" t="s">
        <v>236</v>
      </c>
      <c r="DE6" s="679"/>
      <c r="DF6" s="679"/>
      <c r="DG6" s="679"/>
      <c r="DH6" s="679"/>
      <c r="DI6" s="679"/>
      <c r="DJ6" s="679"/>
      <c r="DK6" s="679"/>
      <c r="DL6" s="679"/>
      <c r="DM6" s="679"/>
      <c r="DN6" s="679"/>
      <c r="DO6" s="679"/>
      <c r="DP6" s="680"/>
      <c r="DQ6" s="684">
        <v>333526</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17498</v>
      </c>
      <c r="S7" s="679"/>
      <c r="T7" s="679"/>
      <c r="U7" s="679"/>
      <c r="V7" s="679"/>
      <c r="W7" s="679"/>
      <c r="X7" s="679"/>
      <c r="Y7" s="680"/>
      <c r="Z7" s="715">
        <v>0</v>
      </c>
      <c r="AA7" s="715"/>
      <c r="AB7" s="715"/>
      <c r="AC7" s="715"/>
      <c r="AD7" s="716">
        <v>17498</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12290386</v>
      </c>
      <c r="BH7" s="679"/>
      <c r="BI7" s="679"/>
      <c r="BJ7" s="679"/>
      <c r="BK7" s="679"/>
      <c r="BL7" s="679"/>
      <c r="BM7" s="679"/>
      <c r="BN7" s="680"/>
      <c r="BO7" s="715">
        <v>48.8</v>
      </c>
      <c r="BP7" s="715"/>
      <c r="BQ7" s="715"/>
      <c r="BR7" s="715"/>
      <c r="BS7" s="716">
        <v>455510</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4558727</v>
      </c>
      <c r="CS7" s="679"/>
      <c r="CT7" s="679"/>
      <c r="CU7" s="679"/>
      <c r="CV7" s="679"/>
      <c r="CW7" s="679"/>
      <c r="CX7" s="679"/>
      <c r="CY7" s="680"/>
      <c r="CZ7" s="715">
        <v>8</v>
      </c>
      <c r="DA7" s="715"/>
      <c r="DB7" s="715"/>
      <c r="DC7" s="715"/>
      <c r="DD7" s="684">
        <v>291711</v>
      </c>
      <c r="DE7" s="679"/>
      <c r="DF7" s="679"/>
      <c r="DG7" s="679"/>
      <c r="DH7" s="679"/>
      <c r="DI7" s="679"/>
      <c r="DJ7" s="679"/>
      <c r="DK7" s="679"/>
      <c r="DL7" s="679"/>
      <c r="DM7" s="679"/>
      <c r="DN7" s="679"/>
      <c r="DO7" s="679"/>
      <c r="DP7" s="680"/>
      <c r="DQ7" s="684">
        <v>3887625</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97394</v>
      </c>
      <c r="S8" s="679"/>
      <c r="T8" s="679"/>
      <c r="U8" s="679"/>
      <c r="V8" s="679"/>
      <c r="W8" s="679"/>
      <c r="X8" s="679"/>
      <c r="Y8" s="680"/>
      <c r="Z8" s="715">
        <v>0.2</v>
      </c>
      <c r="AA8" s="715"/>
      <c r="AB8" s="715"/>
      <c r="AC8" s="715"/>
      <c r="AD8" s="716">
        <v>97394</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289165</v>
      </c>
      <c r="BH8" s="679"/>
      <c r="BI8" s="679"/>
      <c r="BJ8" s="679"/>
      <c r="BK8" s="679"/>
      <c r="BL8" s="679"/>
      <c r="BM8" s="679"/>
      <c r="BN8" s="680"/>
      <c r="BO8" s="715">
        <v>1.1000000000000001</v>
      </c>
      <c r="BP8" s="715"/>
      <c r="BQ8" s="715"/>
      <c r="BR8" s="715"/>
      <c r="BS8" s="684" t="s">
        <v>130</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19245858</v>
      </c>
      <c r="CS8" s="679"/>
      <c r="CT8" s="679"/>
      <c r="CU8" s="679"/>
      <c r="CV8" s="679"/>
      <c r="CW8" s="679"/>
      <c r="CX8" s="679"/>
      <c r="CY8" s="680"/>
      <c r="CZ8" s="715">
        <v>33.6</v>
      </c>
      <c r="DA8" s="715"/>
      <c r="DB8" s="715"/>
      <c r="DC8" s="715"/>
      <c r="DD8" s="684">
        <v>134269</v>
      </c>
      <c r="DE8" s="679"/>
      <c r="DF8" s="679"/>
      <c r="DG8" s="679"/>
      <c r="DH8" s="679"/>
      <c r="DI8" s="679"/>
      <c r="DJ8" s="679"/>
      <c r="DK8" s="679"/>
      <c r="DL8" s="679"/>
      <c r="DM8" s="679"/>
      <c r="DN8" s="679"/>
      <c r="DO8" s="679"/>
      <c r="DP8" s="680"/>
      <c r="DQ8" s="684">
        <v>9385202</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59179</v>
      </c>
      <c r="S9" s="679"/>
      <c r="T9" s="679"/>
      <c r="U9" s="679"/>
      <c r="V9" s="679"/>
      <c r="W9" s="679"/>
      <c r="X9" s="679"/>
      <c r="Y9" s="680"/>
      <c r="Z9" s="715">
        <v>0.1</v>
      </c>
      <c r="AA9" s="715"/>
      <c r="AB9" s="715"/>
      <c r="AC9" s="715"/>
      <c r="AD9" s="716">
        <v>59179</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9354374</v>
      </c>
      <c r="BH9" s="679"/>
      <c r="BI9" s="679"/>
      <c r="BJ9" s="679"/>
      <c r="BK9" s="679"/>
      <c r="BL9" s="679"/>
      <c r="BM9" s="679"/>
      <c r="BN9" s="680"/>
      <c r="BO9" s="715">
        <v>37.200000000000003</v>
      </c>
      <c r="BP9" s="715"/>
      <c r="BQ9" s="715"/>
      <c r="BR9" s="715"/>
      <c r="BS9" s="684" t="s">
        <v>130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3232024</v>
      </c>
      <c r="CS9" s="679"/>
      <c r="CT9" s="679"/>
      <c r="CU9" s="679"/>
      <c r="CV9" s="679"/>
      <c r="CW9" s="679"/>
      <c r="CX9" s="679"/>
      <c r="CY9" s="680"/>
      <c r="CZ9" s="715">
        <v>5.6</v>
      </c>
      <c r="DA9" s="715"/>
      <c r="DB9" s="715"/>
      <c r="DC9" s="715"/>
      <c r="DD9" s="684">
        <v>232225</v>
      </c>
      <c r="DE9" s="679"/>
      <c r="DF9" s="679"/>
      <c r="DG9" s="679"/>
      <c r="DH9" s="679"/>
      <c r="DI9" s="679"/>
      <c r="DJ9" s="679"/>
      <c r="DK9" s="679"/>
      <c r="DL9" s="679"/>
      <c r="DM9" s="679"/>
      <c r="DN9" s="679"/>
      <c r="DO9" s="679"/>
      <c r="DP9" s="680"/>
      <c r="DQ9" s="684">
        <v>2494008</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130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506030</v>
      </c>
      <c r="BH10" s="679"/>
      <c r="BI10" s="679"/>
      <c r="BJ10" s="679"/>
      <c r="BK10" s="679"/>
      <c r="BL10" s="679"/>
      <c r="BM10" s="679"/>
      <c r="BN10" s="680"/>
      <c r="BO10" s="715">
        <v>2</v>
      </c>
      <c r="BP10" s="715"/>
      <c r="BQ10" s="715"/>
      <c r="BR10" s="715"/>
      <c r="BS10" s="684">
        <v>84094</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250369</v>
      </c>
      <c r="CS10" s="679"/>
      <c r="CT10" s="679"/>
      <c r="CU10" s="679"/>
      <c r="CV10" s="679"/>
      <c r="CW10" s="679"/>
      <c r="CX10" s="679"/>
      <c r="CY10" s="680"/>
      <c r="CZ10" s="715">
        <v>0.4</v>
      </c>
      <c r="DA10" s="715"/>
      <c r="DB10" s="715"/>
      <c r="DC10" s="715"/>
      <c r="DD10" s="684">
        <v>5511</v>
      </c>
      <c r="DE10" s="679"/>
      <c r="DF10" s="679"/>
      <c r="DG10" s="679"/>
      <c r="DH10" s="679"/>
      <c r="DI10" s="679"/>
      <c r="DJ10" s="679"/>
      <c r="DK10" s="679"/>
      <c r="DL10" s="679"/>
      <c r="DM10" s="679"/>
      <c r="DN10" s="679"/>
      <c r="DO10" s="679"/>
      <c r="DP10" s="680"/>
      <c r="DQ10" s="684">
        <v>193144</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2767861</v>
      </c>
      <c r="S11" s="679"/>
      <c r="T11" s="679"/>
      <c r="U11" s="679"/>
      <c r="V11" s="679"/>
      <c r="W11" s="679"/>
      <c r="X11" s="679"/>
      <c r="Y11" s="680"/>
      <c r="Z11" s="681">
        <v>4.5999999999999996</v>
      </c>
      <c r="AA11" s="682"/>
      <c r="AB11" s="682"/>
      <c r="AC11" s="683"/>
      <c r="AD11" s="684">
        <v>2767861</v>
      </c>
      <c r="AE11" s="679"/>
      <c r="AF11" s="679"/>
      <c r="AG11" s="679"/>
      <c r="AH11" s="679"/>
      <c r="AI11" s="679"/>
      <c r="AJ11" s="679"/>
      <c r="AK11" s="680"/>
      <c r="AL11" s="681">
        <v>9.6999999999999993</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2140817</v>
      </c>
      <c r="BH11" s="679"/>
      <c r="BI11" s="679"/>
      <c r="BJ11" s="679"/>
      <c r="BK11" s="679"/>
      <c r="BL11" s="679"/>
      <c r="BM11" s="679"/>
      <c r="BN11" s="680"/>
      <c r="BO11" s="715">
        <v>8.5</v>
      </c>
      <c r="BP11" s="715"/>
      <c r="BQ11" s="715"/>
      <c r="BR11" s="715"/>
      <c r="BS11" s="684">
        <v>371416</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469483</v>
      </c>
      <c r="CS11" s="679"/>
      <c r="CT11" s="679"/>
      <c r="CU11" s="679"/>
      <c r="CV11" s="679"/>
      <c r="CW11" s="679"/>
      <c r="CX11" s="679"/>
      <c r="CY11" s="680"/>
      <c r="CZ11" s="715">
        <v>0.8</v>
      </c>
      <c r="DA11" s="715"/>
      <c r="DB11" s="715"/>
      <c r="DC11" s="715"/>
      <c r="DD11" s="684">
        <v>51952</v>
      </c>
      <c r="DE11" s="679"/>
      <c r="DF11" s="679"/>
      <c r="DG11" s="679"/>
      <c r="DH11" s="679"/>
      <c r="DI11" s="679"/>
      <c r="DJ11" s="679"/>
      <c r="DK11" s="679"/>
      <c r="DL11" s="679"/>
      <c r="DM11" s="679"/>
      <c r="DN11" s="679"/>
      <c r="DO11" s="679"/>
      <c r="DP11" s="680"/>
      <c r="DQ11" s="684">
        <v>418600</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13492</v>
      </c>
      <c r="S12" s="679"/>
      <c r="T12" s="679"/>
      <c r="U12" s="679"/>
      <c r="V12" s="679"/>
      <c r="W12" s="679"/>
      <c r="X12" s="679"/>
      <c r="Y12" s="680"/>
      <c r="Z12" s="715">
        <v>0</v>
      </c>
      <c r="AA12" s="715"/>
      <c r="AB12" s="715"/>
      <c r="AC12" s="715"/>
      <c r="AD12" s="716">
        <v>11782</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9771610</v>
      </c>
      <c r="BH12" s="679"/>
      <c r="BI12" s="679"/>
      <c r="BJ12" s="679"/>
      <c r="BK12" s="679"/>
      <c r="BL12" s="679"/>
      <c r="BM12" s="679"/>
      <c r="BN12" s="680"/>
      <c r="BO12" s="715">
        <v>38.799999999999997</v>
      </c>
      <c r="BP12" s="715"/>
      <c r="BQ12" s="715"/>
      <c r="BR12" s="715"/>
      <c r="BS12" s="684" t="s">
        <v>130</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1213208</v>
      </c>
      <c r="CS12" s="679"/>
      <c r="CT12" s="679"/>
      <c r="CU12" s="679"/>
      <c r="CV12" s="679"/>
      <c r="CW12" s="679"/>
      <c r="CX12" s="679"/>
      <c r="CY12" s="680"/>
      <c r="CZ12" s="715">
        <v>2.1</v>
      </c>
      <c r="DA12" s="715"/>
      <c r="DB12" s="715"/>
      <c r="DC12" s="715"/>
      <c r="DD12" s="684">
        <v>69422</v>
      </c>
      <c r="DE12" s="679"/>
      <c r="DF12" s="679"/>
      <c r="DG12" s="679"/>
      <c r="DH12" s="679"/>
      <c r="DI12" s="679"/>
      <c r="DJ12" s="679"/>
      <c r="DK12" s="679"/>
      <c r="DL12" s="679"/>
      <c r="DM12" s="679"/>
      <c r="DN12" s="679"/>
      <c r="DO12" s="679"/>
      <c r="DP12" s="680"/>
      <c r="DQ12" s="684">
        <v>451109</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236</v>
      </c>
      <c r="AA13" s="715"/>
      <c r="AB13" s="715"/>
      <c r="AC13" s="715"/>
      <c r="AD13" s="716" t="s">
        <v>236</v>
      </c>
      <c r="AE13" s="716"/>
      <c r="AF13" s="716"/>
      <c r="AG13" s="716"/>
      <c r="AH13" s="716"/>
      <c r="AI13" s="716"/>
      <c r="AJ13" s="716"/>
      <c r="AK13" s="716"/>
      <c r="AL13" s="681" t="s">
        <v>236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9677130</v>
      </c>
      <c r="BH13" s="679"/>
      <c r="BI13" s="679"/>
      <c r="BJ13" s="679"/>
      <c r="BK13" s="679"/>
      <c r="BL13" s="679"/>
      <c r="BM13" s="679"/>
      <c r="BN13" s="680"/>
      <c r="BO13" s="715">
        <v>38.4</v>
      </c>
      <c r="BP13" s="715"/>
      <c r="BQ13" s="715"/>
      <c r="BR13" s="715"/>
      <c r="BS13" s="684" t="s">
        <v>236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9408485</v>
      </c>
      <c r="CS13" s="679"/>
      <c r="CT13" s="679"/>
      <c r="CU13" s="679"/>
      <c r="CV13" s="679"/>
      <c r="CW13" s="679"/>
      <c r="CX13" s="679"/>
      <c r="CY13" s="680"/>
      <c r="CZ13" s="715">
        <v>16.399999999999999</v>
      </c>
      <c r="DA13" s="715"/>
      <c r="DB13" s="715"/>
      <c r="DC13" s="715"/>
      <c r="DD13" s="684">
        <v>3939862</v>
      </c>
      <c r="DE13" s="679"/>
      <c r="DF13" s="679"/>
      <c r="DG13" s="679"/>
      <c r="DH13" s="679"/>
      <c r="DI13" s="679"/>
      <c r="DJ13" s="679"/>
      <c r="DK13" s="679"/>
      <c r="DL13" s="679"/>
      <c r="DM13" s="679"/>
      <c r="DN13" s="679"/>
      <c r="DO13" s="679"/>
      <c r="DP13" s="680"/>
      <c r="DQ13" s="684">
        <v>5751994</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65897</v>
      </c>
      <c r="S14" s="679"/>
      <c r="T14" s="679"/>
      <c r="U14" s="679"/>
      <c r="V14" s="679"/>
      <c r="W14" s="679"/>
      <c r="X14" s="679"/>
      <c r="Y14" s="680"/>
      <c r="Z14" s="715">
        <v>0.1</v>
      </c>
      <c r="AA14" s="715"/>
      <c r="AB14" s="715"/>
      <c r="AC14" s="715"/>
      <c r="AD14" s="716">
        <v>65897</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400164</v>
      </c>
      <c r="BH14" s="679"/>
      <c r="BI14" s="679"/>
      <c r="BJ14" s="679"/>
      <c r="BK14" s="679"/>
      <c r="BL14" s="679"/>
      <c r="BM14" s="679"/>
      <c r="BN14" s="680"/>
      <c r="BO14" s="715">
        <v>1.6</v>
      </c>
      <c r="BP14" s="715"/>
      <c r="BQ14" s="715"/>
      <c r="BR14" s="715"/>
      <c r="BS14" s="684" t="s">
        <v>130</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1945463</v>
      </c>
      <c r="CS14" s="679"/>
      <c r="CT14" s="679"/>
      <c r="CU14" s="679"/>
      <c r="CV14" s="679"/>
      <c r="CW14" s="679"/>
      <c r="CX14" s="679"/>
      <c r="CY14" s="680"/>
      <c r="CZ14" s="715">
        <v>3.4</v>
      </c>
      <c r="DA14" s="715"/>
      <c r="DB14" s="715"/>
      <c r="DC14" s="715"/>
      <c r="DD14" s="684">
        <v>36430</v>
      </c>
      <c r="DE14" s="679"/>
      <c r="DF14" s="679"/>
      <c r="DG14" s="679"/>
      <c r="DH14" s="679"/>
      <c r="DI14" s="679"/>
      <c r="DJ14" s="679"/>
      <c r="DK14" s="679"/>
      <c r="DL14" s="679"/>
      <c r="DM14" s="679"/>
      <c r="DN14" s="679"/>
      <c r="DO14" s="679"/>
      <c r="DP14" s="680"/>
      <c r="DQ14" s="684">
        <v>1872074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236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1100248</v>
      </c>
      <c r="BH15" s="679"/>
      <c r="BI15" s="679"/>
      <c r="BJ15" s="679"/>
      <c r="BK15" s="679"/>
      <c r="BL15" s="679"/>
      <c r="BM15" s="679"/>
      <c r="BN15" s="680"/>
      <c r="BO15" s="715">
        <v>4.4000000000000004</v>
      </c>
      <c r="BP15" s="715"/>
      <c r="BQ15" s="715"/>
      <c r="BR15" s="715"/>
      <c r="BS15" s="684" t="s">
        <v>130</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11131077</v>
      </c>
      <c r="CS15" s="679"/>
      <c r="CT15" s="679"/>
      <c r="CU15" s="679"/>
      <c r="CV15" s="679"/>
      <c r="CW15" s="679"/>
      <c r="CX15" s="679"/>
      <c r="CY15" s="680"/>
      <c r="CZ15" s="715">
        <v>19.5</v>
      </c>
      <c r="DA15" s="715"/>
      <c r="DB15" s="715"/>
      <c r="DC15" s="715"/>
      <c r="DD15" s="684">
        <v>5408387</v>
      </c>
      <c r="DE15" s="679"/>
      <c r="DF15" s="679"/>
      <c r="DG15" s="679"/>
      <c r="DH15" s="679"/>
      <c r="DI15" s="679"/>
      <c r="DJ15" s="679"/>
      <c r="DK15" s="679"/>
      <c r="DL15" s="679"/>
      <c r="DM15" s="679"/>
      <c r="DN15" s="679"/>
      <c r="DO15" s="679"/>
      <c r="DP15" s="680"/>
      <c r="DQ15" s="684">
        <v>4873185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20252</v>
      </c>
      <c r="S16" s="679"/>
      <c r="T16" s="679"/>
      <c r="U16" s="679"/>
      <c r="V16" s="679"/>
      <c r="W16" s="679"/>
      <c r="X16" s="679"/>
      <c r="Y16" s="680"/>
      <c r="Z16" s="715">
        <v>0</v>
      </c>
      <c r="AA16" s="715"/>
      <c r="AB16" s="715"/>
      <c r="AC16" s="715"/>
      <c r="AD16" s="716">
        <v>20252</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236</v>
      </c>
      <c r="BP16" s="715"/>
      <c r="BQ16" s="715"/>
      <c r="BR16" s="715"/>
      <c r="BS16" s="684" t="s">
        <v>130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38251</v>
      </c>
      <c r="CS16" s="679"/>
      <c r="CT16" s="679"/>
      <c r="CU16" s="679"/>
      <c r="CV16" s="679"/>
      <c r="CW16" s="679"/>
      <c r="CX16" s="679"/>
      <c r="CY16" s="680"/>
      <c r="CZ16" s="715">
        <v>0.1</v>
      </c>
      <c r="DA16" s="715"/>
      <c r="DB16" s="715"/>
      <c r="DC16" s="715"/>
      <c r="DD16" s="684" t="s">
        <v>130</v>
      </c>
      <c r="DE16" s="679"/>
      <c r="DF16" s="679"/>
      <c r="DG16" s="679"/>
      <c r="DH16" s="679"/>
      <c r="DI16" s="679"/>
      <c r="DJ16" s="679"/>
      <c r="DK16" s="679"/>
      <c r="DL16" s="679"/>
      <c r="DM16" s="679"/>
      <c r="DN16" s="679"/>
      <c r="DO16" s="679"/>
      <c r="DP16" s="680"/>
      <c r="DQ16" s="684">
        <v>31720</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351358</v>
      </c>
      <c r="S17" s="679"/>
      <c r="T17" s="679"/>
      <c r="U17" s="679"/>
      <c r="V17" s="679"/>
      <c r="W17" s="679"/>
      <c r="X17" s="679"/>
      <c r="Y17" s="680"/>
      <c r="Z17" s="715">
        <v>0.6</v>
      </c>
      <c r="AA17" s="715"/>
      <c r="AB17" s="715"/>
      <c r="AC17" s="715"/>
      <c r="AD17" s="716">
        <v>351358</v>
      </c>
      <c r="AE17" s="716"/>
      <c r="AF17" s="716"/>
      <c r="AG17" s="716"/>
      <c r="AH17" s="716"/>
      <c r="AI17" s="716"/>
      <c r="AJ17" s="716"/>
      <c r="AK17" s="716"/>
      <c r="AL17" s="681">
        <v>1.2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236</v>
      </c>
      <c r="BP17" s="715"/>
      <c r="BQ17" s="715"/>
      <c r="BR17" s="715"/>
      <c r="BS17" s="684" t="s">
        <v>130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5391872</v>
      </c>
      <c r="CS17" s="679"/>
      <c r="CT17" s="679"/>
      <c r="CU17" s="679"/>
      <c r="CV17" s="679"/>
      <c r="CW17" s="679"/>
      <c r="CX17" s="679"/>
      <c r="CY17" s="680"/>
      <c r="CZ17" s="715">
        <v>9.4</v>
      </c>
      <c r="DA17" s="715"/>
      <c r="DB17" s="715"/>
      <c r="DC17" s="715"/>
      <c r="DD17" s="684" t="s">
        <v>130</v>
      </c>
      <c r="DE17" s="679"/>
      <c r="DF17" s="679"/>
      <c r="DG17" s="679"/>
      <c r="DH17" s="679"/>
      <c r="DI17" s="679"/>
      <c r="DJ17" s="679"/>
      <c r="DK17" s="679"/>
      <c r="DL17" s="679"/>
      <c r="DM17" s="679"/>
      <c r="DN17" s="679"/>
      <c r="DO17" s="679"/>
      <c r="DP17" s="680"/>
      <c r="DQ17" s="684">
        <v>5155353</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157430</v>
      </c>
      <c r="S18" s="679"/>
      <c r="T18" s="679"/>
      <c r="U18" s="679"/>
      <c r="V18" s="679"/>
      <c r="W18" s="679"/>
      <c r="X18" s="679"/>
      <c r="Y18" s="680"/>
      <c r="Z18" s="715">
        <v>0.3</v>
      </c>
      <c r="AA18" s="715"/>
      <c r="AB18" s="715"/>
      <c r="AC18" s="715"/>
      <c r="AD18" s="716">
        <v>157430</v>
      </c>
      <c r="AE18" s="716"/>
      <c r="AF18" s="716"/>
      <c r="AG18" s="716"/>
      <c r="AH18" s="716"/>
      <c r="AI18" s="716"/>
      <c r="AJ18" s="716"/>
      <c r="AK18" s="716"/>
      <c r="AL18" s="681">
        <v>0.6</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236</v>
      </c>
      <c r="DA18" s="715"/>
      <c r="DB18" s="715"/>
      <c r="DC18" s="715"/>
      <c r="DD18" s="684" t="s">
        <v>130</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10004</v>
      </c>
      <c r="S19" s="679"/>
      <c r="T19" s="679"/>
      <c r="U19" s="679"/>
      <c r="V19" s="679"/>
      <c r="W19" s="679"/>
      <c r="X19" s="679"/>
      <c r="Y19" s="680"/>
      <c r="Z19" s="715">
        <v>0</v>
      </c>
      <c r="AA19" s="715"/>
      <c r="AB19" s="715"/>
      <c r="AC19" s="715"/>
      <c r="AD19" s="716">
        <v>10004</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1605999</v>
      </c>
      <c r="BH19" s="679"/>
      <c r="BI19" s="679"/>
      <c r="BJ19" s="679"/>
      <c r="BK19" s="679"/>
      <c r="BL19" s="679"/>
      <c r="BM19" s="679"/>
      <c r="BN19" s="680"/>
      <c r="BO19" s="715">
        <v>6.4</v>
      </c>
      <c r="BP19" s="715"/>
      <c r="BQ19" s="715"/>
      <c r="BR19" s="715"/>
      <c r="BS19" s="684" t="s">
        <v>130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130</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2324</v>
      </c>
      <c r="S20" s="679"/>
      <c r="T20" s="679"/>
      <c r="U20" s="679"/>
      <c r="V20" s="679"/>
      <c r="W20" s="679"/>
      <c r="X20" s="679"/>
      <c r="Y20" s="680"/>
      <c r="Z20" s="715">
        <v>0</v>
      </c>
      <c r="AA20" s="715"/>
      <c r="AB20" s="715"/>
      <c r="AC20" s="715"/>
      <c r="AD20" s="716">
        <v>2324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1605999</v>
      </c>
      <c r="BH20" s="679"/>
      <c r="BI20" s="679"/>
      <c r="BJ20" s="679"/>
      <c r="BK20" s="679"/>
      <c r="BL20" s="679"/>
      <c r="BM20" s="679"/>
      <c r="BN20" s="680"/>
      <c r="BO20" s="715">
        <v>6.4</v>
      </c>
      <c r="BP20" s="715"/>
      <c r="BQ20" s="715"/>
      <c r="BR20" s="715"/>
      <c r="BS20" s="684" t="s">
        <v>236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57218343</v>
      </c>
      <c r="CS20" s="679"/>
      <c r="CT20" s="679"/>
      <c r="CU20" s="679"/>
      <c r="CV20" s="679"/>
      <c r="CW20" s="679"/>
      <c r="CX20" s="679"/>
      <c r="CY20" s="680"/>
      <c r="CZ20" s="715">
        <v>100</v>
      </c>
      <c r="DA20" s="715"/>
      <c r="DB20" s="715"/>
      <c r="DC20" s="715"/>
      <c r="DD20" s="684">
        <v>10169769</v>
      </c>
      <c r="DE20" s="679"/>
      <c r="DF20" s="679"/>
      <c r="DG20" s="679"/>
      <c r="DH20" s="679"/>
      <c r="DI20" s="679"/>
      <c r="DJ20" s="679"/>
      <c r="DK20" s="679"/>
      <c r="DL20" s="679"/>
      <c r="DM20" s="679"/>
      <c r="DN20" s="679"/>
      <c r="DO20" s="679"/>
      <c r="DP20" s="680"/>
      <c r="DQ20" s="684">
        <v>34847540</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181600</v>
      </c>
      <c r="S21" s="679"/>
      <c r="T21" s="679"/>
      <c r="U21" s="679"/>
      <c r="V21" s="679"/>
      <c r="W21" s="679"/>
      <c r="X21" s="679"/>
      <c r="Y21" s="680"/>
      <c r="Z21" s="715">
        <v>0.3</v>
      </c>
      <c r="AA21" s="715"/>
      <c r="AB21" s="715"/>
      <c r="AC21" s="715"/>
      <c r="AD21" s="716">
        <v>181600</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3521</v>
      </c>
      <c r="BH21" s="679"/>
      <c r="BI21" s="679"/>
      <c r="BJ21" s="679"/>
      <c r="BK21" s="679"/>
      <c r="BL21" s="679"/>
      <c r="BM21" s="679"/>
      <c r="BN21" s="680"/>
      <c r="BO21" s="715">
        <v>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2582155</v>
      </c>
      <c r="S22" s="679"/>
      <c r="T22" s="679"/>
      <c r="U22" s="679"/>
      <c r="V22" s="679"/>
      <c r="W22" s="679"/>
      <c r="X22" s="679"/>
      <c r="Y22" s="680"/>
      <c r="Z22" s="715">
        <v>4.3</v>
      </c>
      <c r="AA22" s="715"/>
      <c r="AB22" s="715"/>
      <c r="AC22" s="715"/>
      <c r="AD22" s="716">
        <v>820429</v>
      </c>
      <c r="AE22" s="716"/>
      <c r="AF22" s="716"/>
      <c r="AG22" s="716"/>
      <c r="AH22" s="716"/>
      <c r="AI22" s="716"/>
      <c r="AJ22" s="716"/>
      <c r="AK22" s="716"/>
      <c r="AL22" s="681">
        <v>2.9</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820429</v>
      </c>
      <c r="S23" s="679"/>
      <c r="T23" s="679"/>
      <c r="U23" s="679"/>
      <c r="V23" s="679"/>
      <c r="W23" s="679"/>
      <c r="X23" s="679"/>
      <c r="Y23" s="680"/>
      <c r="Z23" s="715">
        <v>1.4</v>
      </c>
      <c r="AA23" s="715"/>
      <c r="AB23" s="715"/>
      <c r="AC23" s="715"/>
      <c r="AD23" s="716">
        <v>820429</v>
      </c>
      <c r="AE23" s="716"/>
      <c r="AF23" s="716"/>
      <c r="AG23" s="716"/>
      <c r="AH23" s="716"/>
      <c r="AI23" s="716"/>
      <c r="AJ23" s="716"/>
      <c r="AK23" s="716"/>
      <c r="AL23" s="681">
        <v>2.9</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1602478</v>
      </c>
      <c r="BH23" s="679"/>
      <c r="BI23" s="679"/>
      <c r="BJ23" s="679"/>
      <c r="BK23" s="679"/>
      <c r="BL23" s="679"/>
      <c r="BM23" s="679"/>
      <c r="BN23" s="680"/>
      <c r="BO23" s="715">
        <v>6.4</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755090</v>
      </c>
      <c r="S24" s="679"/>
      <c r="T24" s="679"/>
      <c r="U24" s="679"/>
      <c r="V24" s="679"/>
      <c r="W24" s="679"/>
      <c r="X24" s="679"/>
      <c r="Y24" s="680"/>
      <c r="Z24" s="715">
        <v>1.3</v>
      </c>
      <c r="AA24" s="715"/>
      <c r="AB24" s="715"/>
      <c r="AC24" s="715"/>
      <c r="AD24" s="716" t="s">
        <v>236</v>
      </c>
      <c r="AE24" s="716"/>
      <c r="AF24" s="716"/>
      <c r="AG24" s="716"/>
      <c r="AH24" s="716"/>
      <c r="AI24" s="716"/>
      <c r="AJ24" s="716"/>
      <c r="AK24" s="716"/>
      <c r="AL24" s="681" t="s">
        <v>236</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25535020</v>
      </c>
      <c r="CS24" s="734"/>
      <c r="CT24" s="734"/>
      <c r="CU24" s="734"/>
      <c r="CV24" s="734"/>
      <c r="CW24" s="734"/>
      <c r="CX24" s="734"/>
      <c r="CY24" s="777"/>
      <c r="CZ24" s="778">
        <v>44.6</v>
      </c>
      <c r="DA24" s="749"/>
      <c r="DB24" s="749"/>
      <c r="DC24" s="781"/>
      <c r="DD24" s="776">
        <v>15293964</v>
      </c>
      <c r="DE24" s="734"/>
      <c r="DF24" s="734"/>
      <c r="DG24" s="734"/>
      <c r="DH24" s="734"/>
      <c r="DI24" s="734"/>
      <c r="DJ24" s="734"/>
      <c r="DK24" s="777"/>
      <c r="DL24" s="776">
        <v>15171294</v>
      </c>
      <c r="DM24" s="734"/>
      <c r="DN24" s="734"/>
      <c r="DO24" s="734"/>
      <c r="DP24" s="734"/>
      <c r="DQ24" s="734"/>
      <c r="DR24" s="734"/>
      <c r="DS24" s="734"/>
      <c r="DT24" s="734"/>
      <c r="DU24" s="734"/>
      <c r="DV24" s="777"/>
      <c r="DW24" s="778">
        <v>51.3</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1006636</v>
      </c>
      <c r="S25" s="679"/>
      <c r="T25" s="679"/>
      <c r="U25" s="679"/>
      <c r="V25" s="679"/>
      <c r="W25" s="679"/>
      <c r="X25" s="679"/>
      <c r="Y25" s="680"/>
      <c r="Z25" s="715">
        <v>1.7</v>
      </c>
      <c r="AA25" s="715"/>
      <c r="AB25" s="715"/>
      <c r="AC25" s="715"/>
      <c r="AD25" s="716" t="s">
        <v>236</v>
      </c>
      <c r="AE25" s="716"/>
      <c r="AF25" s="716"/>
      <c r="AG25" s="716"/>
      <c r="AH25" s="716"/>
      <c r="AI25" s="716"/>
      <c r="AJ25" s="716"/>
      <c r="AK25" s="716"/>
      <c r="AL25" s="681" t="s">
        <v>130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130</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6968738</v>
      </c>
      <c r="CS25" s="697"/>
      <c r="CT25" s="697"/>
      <c r="CU25" s="697"/>
      <c r="CV25" s="697"/>
      <c r="CW25" s="697"/>
      <c r="CX25" s="697"/>
      <c r="CY25" s="698"/>
      <c r="CZ25" s="681">
        <v>12.2</v>
      </c>
      <c r="DA25" s="699"/>
      <c r="DB25" s="699"/>
      <c r="DC25" s="700"/>
      <c r="DD25" s="684">
        <v>6267338</v>
      </c>
      <c r="DE25" s="697"/>
      <c r="DF25" s="697"/>
      <c r="DG25" s="697"/>
      <c r="DH25" s="697"/>
      <c r="DI25" s="697"/>
      <c r="DJ25" s="697"/>
      <c r="DK25" s="698"/>
      <c r="DL25" s="684">
        <v>6154771</v>
      </c>
      <c r="DM25" s="697"/>
      <c r="DN25" s="697"/>
      <c r="DO25" s="697"/>
      <c r="DP25" s="697"/>
      <c r="DQ25" s="697"/>
      <c r="DR25" s="697"/>
      <c r="DS25" s="697"/>
      <c r="DT25" s="697"/>
      <c r="DU25" s="697"/>
      <c r="DV25" s="698"/>
      <c r="DW25" s="681">
        <v>20.8</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31698408</v>
      </c>
      <c r="S26" s="679"/>
      <c r="T26" s="679"/>
      <c r="U26" s="679"/>
      <c r="V26" s="679"/>
      <c r="W26" s="679"/>
      <c r="X26" s="679"/>
      <c r="Y26" s="680"/>
      <c r="Z26" s="715">
        <v>53</v>
      </c>
      <c r="AA26" s="715"/>
      <c r="AB26" s="715"/>
      <c r="AC26" s="715"/>
      <c r="AD26" s="716">
        <v>28332494</v>
      </c>
      <c r="AE26" s="716"/>
      <c r="AF26" s="716"/>
      <c r="AG26" s="716"/>
      <c r="AH26" s="716"/>
      <c r="AI26" s="716"/>
      <c r="AJ26" s="716"/>
      <c r="AK26" s="716"/>
      <c r="AL26" s="681">
        <v>99.3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4189369</v>
      </c>
      <c r="CS26" s="679"/>
      <c r="CT26" s="679"/>
      <c r="CU26" s="679"/>
      <c r="CV26" s="679"/>
      <c r="CW26" s="679"/>
      <c r="CX26" s="679"/>
      <c r="CY26" s="680"/>
      <c r="CZ26" s="681">
        <v>7.3</v>
      </c>
      <c r="DA26" s="699"/>
      <c r="DB26" s="699"/>
      <c r="DC26" s="700"/>
      <c r="DD26" s="684">
        <v>3825279</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20727</v>
      </c>
      <c r="S27" s="679"/>
      <c r="T27" s="679"/>
      <c r="U27" s="679"/>
      <c r="V27" s="679"/>
      <c r="W27" s="679"/>
      <c r="X27" s="679"/>
      <c r="Y27" s="680"/>
      <c r="Z27" s="715">
        <v>0</v>
      </c>
      <c r="AA27" s="715"/>
      <c r="AB27" s="715"/>
      <c r="AC27" s="715"/>
      <c r="AD27" s="716">
        <v>20727</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25168407</v>
      </c>
      <c r="BH27" s="679"/>
      <c r="BI27" s="679"/>
      <c r="BJ27" s="679"/>
      <c r="BK27" s="679"/>
      <c r="BL27" s="679"/>
      <c r="BM27" s="679"/>
      <c r="BN27" s="680"/>
      <c r="BO27" s="715">
        <v>100</v>
      </c>
      <c r="BP27" s="715"/>
      <c r="BQ27" s="715"/>
      <c r="BR27" s="715"/>
      <c r="BS27" s="684">
        <v>455510</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13176154</v>
      </c>
      <c r="CS27" s="697"/>
      <c r="CT27" s="697"/>
      <c r="CU27" s="697"/>
      <c r="CV27" s="697"/>
      <c r="CW27" s="697"/>
      <c r="CX27" s="697"/>
      <c r="CY27" s="698"/>
      <c r="CZ27" s="681">
        <v>23</v>
      </c>
      <c r="DA27" s="699"/>
      <c r="DB27" s="699"/>
      <c r="DC27" s="700"/>
      <c r="DD27" s="684">
        <v>3873017</v>
      </c>
      <c r="DE27" s="697"/>
      <c r="DF27" s="697"/>
      <c r="DG27" s="697"/>
      <c r="DH27" s="697"/>
      <c r="DI27" s="697"/>
      <c r="DJ27" s="697"/>
      <c r="DK27" s="698"/>
      <c r="DL27" s="684">
        <v>3862966</v>
      </c>
      <c r="DM27" s="697"/>
      <c r="DN27" s="697"/>
      <c r="DO27" s="697"/>
      <c r="DP27" s="697"/>
      <c r="DQ27" s="697"/>
      <c r="DR27" s="697"/>
      <c r="DS27" s="697"/>
      <c r="DT27" s="697"/>
      <c r="DU27" s="697"/>
      <c r="DV27" s="698"/>
      <c r="DW27" s="681">
        <v>13.1</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860341</v>
      </c>
      <c r="S28" s="679"/>
      <c r="T28" s="679"/>
      <c r="U28" s="679"/>
      <c r="V28" s="679"/>
      <c r="W28" s="679"/>
      <c r="X28" s="679"/>
      <c r="Y28" s="680"/>
      <c r="Z28" s="715">
        <v>1.4</v>
      </c>
      <c r="AA28" s="715"/>
      <c r="AB28" s="715"/>
      <c r="AC28" s="715"/>
      <c r="AD28" s="716" t="s">
        <v>236</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5390128</v>
      </c>
      <c r="CS28" s="679"/>
      <c r="CT28" s="679"/>
      <c r="CU28" s="679"/>
      <c r="CV28" s="679"/>
      <c r="CW28" s="679"/>
      <c r="CX28" s="679"/>
      <c r="CY28" s="680"/>
      <c r="CZ28" s="681">
        <v>9.4</v>
      </c>
      <c r="DA28" s="699"/>
      <c r="DB28" s="699"/>
      <c r="DC28" s="700"/>
      <c r="DD28" s="684">
        <v>5153609</v>
      </c>
      <c r="DE28" s="679"/>
      <c r="DF28" s="679"/>
      <c r="DG28" s="679"/>
      <c r="DH28" s="679"/>
      <c r="DI28" s="679"/>
      <c r="DJ28" s="679"/>
      <c r="DK28" s="680"/>
      <c r="DL28" s="684">
        <v>5153557</v>
      </c>
      <c r="DM28" s="679"/>
      <c r="DN28" s="679"/>
      <c r="DO28" s="679"/>
      <c r="DP28" s="679"/>
      <c r="DQ28" s="679"/>
      <c r="DR28" s="679"/>
      <c r="DS28" s="679"/>
      <c r="DT28" s="679"/>
      <c r="DU28" s="679"/>
      <c r="DV28" s="680"/>
      <c r="DW28" s="681">
        <v>17.399999999999999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700774</v>
      </c>
      <c r="S29" s="679"/>
      <c r="T29" s="679"/>
      <c r="U29" s="679"/>
      <c r="V29" s="679"/>
      <c r="W29" s="679"/>
      <c r="X29" s="679"/>
      <c r="Y29" s="680"/>
      <c r="Z29" s="715">
        <v>1.2</v>
      </c>
      <c r="AA29" s="715"/>
      <c r="AB29" s="715"/>
      <c r="AC29" s="715"/>
      <c r="AD29" s="716">
        <v>75639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5390128</v>
      </c>
      <c r="CS29" s="697"/>
      <c r="CT29" s="697"/>
      <c r="CU29" s="697"/>
      <c r="CV29" s="697"/>
      <c r="CW29" s="697"/>
      <c r="CX29" s="697"/>
      <c r="CY29" s="698"/>
      <c r="CZ29" s="681">
        <v>9.4</v>
      </c>
      <c r="DA29" s="699"/>
      <c r="DB29" s="699"/>
      <c r="DC29" s="700"/>
      <c r="DD29" s="684">
        <v>5153609</v>
      </c>
      <c r="DE29" s="697"/>
      <c r="DF29" s="697"/>
      <c r="DG29" s="697"/>
      <c r="DH29" s="697"/>
      <c r="DI29" s="697"/>
      <c r="DJ29" s="697"/>
      <c r="DK29" s="698"/>
      <c r="DL29" s="684">
        <v>5153557</v>
      </c>
      <c r="DM29" s="697"/>
      <c r="DN29" s="697"/>
      <c r="DO29" s="697"/>
      <c r="DP29" s="697"/>
      <c r="DQ29" s="697"/>
      <c r="DR29" s="697"/>
      <c r="DS29" s="697"/>
      <c r="DT29" s="697"/>
      <c r="DU29" s="697"/>
      <c r="DV29" s="698"/>
      <c r="DW29" s="681">
        <v>17.399999999999999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375714</v>
      </c>
      <c r="S30" s="679"/>
      <c r="T30" s="679"/>
      <c r="U30" s="679"/>
      <c r="V30" s="679"/>
      <c r="W30" s="679"/>
      <c r="X30" s="679"/>
      <c r="Y30" s="680"/>
      <c r="Z30" s="715">
        <v>0.6</v>
      </c>
      <c r="AA30" s="715"/>
      <c r="AB30" s="715"/>
      <c r="AC30" s="715"/>
      <c r="AD30" s="716">
        <v>844</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4984355</v>
      </c>
      <c r="CS30" s="679"/>
      <c r="CT30" s="679"/>
      <c r="CU30" s="679"/>
      <c r="CV30" s="679"/>
      <c r="CW30" s="679"/>
      <c r="CX30" s="679"/>
      <c r="CY30" s="680"/>
      <c r="CZ30" s="681">
        <v>8.6999999999999993</v>
      </c>
      <c r="DA30" s="699"/>
      <c r="DB30" s="699"/>
      <c r="DC30" s="700"/>
      <c r="DD30" s="684">
        <v>4759587</v>
      </c>
      <c r="DE30" s="679"/>
      <c r="DF30" s="679"/>
      <c r="DG30" s="679"/>
      <c r="DH30" s="679"/>
      <c r="DI30" s="679"/>
      <c r="DJ30" s="679"/>
      <c r="DK30" s="680"/>
      <c r="DL30" s="684">
        <v>4759587</v>
      </c>
      <c r="DM30" s="679"/>
      <c r="DN30" s="679"/>
      <c r="DO30" s="679"/>
      <c r="DP30" s="679"/>
      <c r="DQ30" s="679"/>
      <c r="DR30" s="679"/>
      <c r="DS30" s="679"/>
      <c r="DT30" s="679"/>
      <c r="DU30" s="679"/>
      <c r="DV30" s="680"/>
      <c r="DW30" s="681">
        <v>16.100000000000001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9212115</v>
      </c>
      <c r="S31" s="679"/>
      <c r="T31" s="679"/>
      <c r="U31" s="679"/>
      <c r="V31" s="679"/>
      <c r="W31" s="679"/>
      <c r="X31" s="679"/>
      <c r="Y31" s="680"/>
      <c r="Z31" s="715">
        <v>15.4</v>
      </c>
      <c r="AA31" s="715"/>
      <c r="AB31" s="715"/>
      <c r="AC31" s="715"/>
      <c r="AD31" s="716" t="s">
        <v>236</v>
      </c>
      <c r="AE31" s="716"/>
      <c r="AF31" s="716"/>
      <c r="AG31" s="716"/>
      <c r="AH31" s="716"/>
      <c r="AI31" s="716"/>
      <c r="AJ31" s="716"/>
      <c r="AK31" s="716"/>
      <c r="AL31" s="681" t="s">
        <v>130</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99.4</v>
      </c>
      <c r="BH31" s="748"/>
      <c r="BI31" s="748"/>
      <c r="BJ31" s="748"/>
      <c r="BK31" s="748"/>
      <c r="BL31" s="748"/>
      <c r="BM31" s="749">
        <v>98.9</v>
      </c>
      <c r="BN31" s="748"/>
      <c r="BO31" s="748"/>
      <c r="BP31" s="748"/>
      <c r="BQ31" s="750"/>
      <c r="BR31" s="747">
        <v>99.3</v>
      </c>
      <c r="BS31" s="748"/>
      <c r="BT31" s="748"/>
      <c r="BU31" s="748"/>
      <c r="BV31" s="748"/>
      <c r="BW31" s="748"/>
      <c r="BX31" s="749">
        <v>98.6</v>
      </c>
      <c r="BY31" s="748"/>
      <c r="BZ31" s="748"/>
      <c r="CA31" s="748"/>
      <c r="CB31" s="750"/>
      <c r="CD31" s="765"/>
      <c r="CE31" s="766"/>
      <c r="CF31" s="711" t="s">
        <v>315</v>
      </c>
      <c r="CG31" s="712"/>
      <c r="CH31" s="712"/>
      <c r="CI31" s="712"/>
      <c r="CJ31" s="712"/>
      <c r="CK31" s="712"/>
      <c r="CL31" s="712"/>
      <c r="CM31" s="712"/>
      <c r="CN31" s="712"/>
      <c r="CO31" s="712"/>
      <c r="CP31" s="712"/>
      <c r="CQ31" s="713"/>
      <c r="CR31" s="678">
        <v>405773</v>
      </c>
      <c r="CS31" s="697"/>
      <c r="CT31" s="697"/>
      <c r="CU31" s="697"/>
      <c r="CV31" s="697"/>
      <c r="CW31" s="697"/>
      <c r="CX31" s="697"/>
      <c r="CY31" s="698"/>
      <c r="CZ31" s="681">
        <v>0.7</v>
      </c>
      <c r="DA31" s="699"/>
      <c r="DB31" s="699"/>
      <c r="DC31" s="700"/>
      <c r="DD31" s="684">
        <v>394022</v>
      </c>
      <c r="DE31" s="697"/>
      <c r="DF31" s="697"/>
      <c r="DG31" s="697"/>
      <c r="DH31" s="697"/>
      <c r="DI31" s="697"/>
      <c r="DJ31" s="697"/>
      <c r="DK31" s="698"/>
      <c r="DL31" s="684">
        <v>393970</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38064</v>
      </c>
      <c r="S32" s="679"/>
      <c r="T32" s="679"/>
      <c r="U32" s="679"/>
      <c r="V32" s="679"/>
      <c r="W32" s="679"/>
      <c r="X32" s="679"/>
      <c r="Y32" s="680"/>
      <c r="Z32" s="715">
        <v>0.1</v>
      </c>
      <c r="AA32" s="715"/>
      <c r="AB32" s="715"/>
      <c r="AC32" s="715"/>
      <c r="AD32" s="716">
        <v>38064</v>
      </c>
      <c r="AE32" s="716"/>
      <c r="AF32" s="716"/>
      <c r="AG32" s="716"/>
      <c r="AH32" s="716"/>
      <c r="AI32" s="716"/>
      <c r="AJ32" s="716"/>
      <c r="AK32" s="716"/>
      <c r="AL32" s="681">
        <v>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98.8</v>
      </c>
      <c r="BN32" s="743"/>
      <c r="BO32" s="743"/>
      <c r="BP32" s="743"/>
      <c r="BQ32" s="721"/>
      <c r="BR32" s="751">
        <v>99.3</v>
      </c>
      <c r="BS32" s="697"/>
      <c r="BT32" s="697"/>
      <c r="BU32" s="697"/>
      <c r="BV32" s="697"/>
      <c r="BW32" s="697"/>
      <c r="BX32" s="682">
        <v>98.5</v>
      </c>
      <c r="BY32" s="743"/>
      <c r="BZ32" s="743"/>
      <c r="CA32" s="743"/>
      <c r="CB32" s="721"/>
      <c r="CD32" s="767"/>
      <c r="CE32" s="768"/>
      <c r="CF32" s="711" t="s">
        <v>319</v>
      </c>
      <c r="CG32" s="712"/>
      <c r="CH32" s="712"/>
      <c r="CI32" s="712"/>
      <c r="CJ32" s="712"/>
      <c r="CK32" s="712"/>
      <c r="CL32" s="712"/>
      <c r="CM32" s="712"/>
      <c r="CN32" s="712"/>
      <c r="CO32" s="712"/>
      <c r="CP32" s="712"/>
      <c r="CQ32" s="713"/>
      <c r="CR32" s="678" t="s">
        <v>130</v>
      </c>
      <c r="CS32" s="679"/>
      <c r="CT32" s="679"/>
      <c r="CU32" s="679"/>
      <c r="CV32" s="679"/>
      <c r="CW32" s="679"/>
      <c r="CX32" s="679"/>
      <c r="CY32" s="680"/>
      <c r="CZ32" s="681" t="s">
        <v>236</v>
      </c>
      <c r="DA32" s="699"/>
      <c r="DB32" s="699"/>
      <c r="DC32" s="700"/>
      <c r="DD32" s="684" t="s">
        <v>236</v>
      </c>
      <c r="DE32" s="679"/>
      <c r="DF32" s="679"/>
      <c r="DG32" s="679"/>
      <c r="DH32" s="679"/>
      <c r="DI32" s="679"/>
      <c r="DJ32" s="679"/>
      <c r="DK32" s="680"/>
      <c r="DL32" s="684" t="s">
        <v>236</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4245478</v>
      </c>
      <c r="S33" s="679"/>
      <c r="T33" s="679"/>
      <c r="U33" s="679"/>
      <c r="V33" s="679"/>
      <c r="W33" s="679"/>
      <c r="X33" s="679"/>
      <c r="Y33" s="680"/>
      <c r="Z33" s="715">
        <v>7.1</v>
      </c>
      <c r="AA33" s="715"/>
      <c r="AB33" s="715"/>
      <c r="AC33" s="715"/>
      <c r="AD33" s="716" t="s">
        <v>236</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99.3</v>
      </c>
      <c r="BH33" s="663"/>
      <c r="BI33" s="663"/>
      <c r="BJ33" s="663"/>
      <c r="BK33" s="663"/>
      <c r="BL33" s="663"/>
      <c r="BM33" s="706">
        <v>99</v>
      </c>
      <c r="BN33" s="663"/>
      <c r="BO33" s="663"/>
      <c r="BP33" s="663"/>
      <c r="BQ33" s="727"/>
      <c r="BR33" s="742">
        <v>99.3</v>
      </c>
      <c r="BS33" s="663"/>
      <c r="BT33" s="663"/>
      <c r="BU33" s="663"/>
      <c r="BV33" s="663"/>
      <c r="BW33" s="663"/>
      <c r="BX33" s="706">
        <v>98.8</v>
      </c>
      <c r="BY33" s="663"/>
      <c r="BZ33" s="663"/>
      <c r="CA33" s="663"/>
      <c r="CB33" s="727"/>
      <c r="CD33" s="711" t="s">
        <v>322</v>
      </c>
      <c r="CE33" s="712"/>
      <c r="CF33" s="712"/>
      <c r="CG33" s="712"/>
      <c r="CH33" s="712"/>
      <c r="CI33" s="712"/>
      <c r="CJ33" s="712"/>
      <c r="CK33" s="712"/>
      <c r="CL33" s="712"/>
      <c r="CM33" s="712"/>
      <c r="CN33" s="712"/>
      <c r="CO33" s="712"/>
      <c r="CP33" s="712"/>
      <c r="CQ33" s="713"/>
      <c r="CR33" s="678">
        <v>21475303</v>
      </c>
      <c r="CS33" s="697"/>
      <c r="CT33" s="697"/>
      <c r="CU33" s="697"/>
      <c r="CV33" s="697"/>
      <c r="CW33" s="697"/>
      <c r="CX33" s="697"/>
      <c r="CY33" s="698"/>
      <c r="CZ33" s="681">
        <v>37.5</v>
      </c>
      <c r="DA33" s="699"/>
      <c r="DB33" s="699"/>
      <c r="DC33" s="700"/>
      <c r="DD33" s="684">
        <v>17991883</v>
      </c>
      <c r="DE33" s="697"/>
      <c r="DF33" s="697"/>
      <c r="DG33" s="697"/>
      <c r="DH33" s="697"/>
      <c r="DI33" s="697"/>
      <c r="DJ33" s="697"/>
      <c r="DK33" s="698"/>
      <c r="DL33" s="684">
        <v>13271943</v>
      </c>
      <c r="DM33" s="697"/>
      <c r="DN33" s="697"/>
      <c r="DO33" s="697"/>
      <c r="DP33" s="697"/>
      <c r="DQ33" s="697"/>
      <c r="DR33" s="697"/>
      <c r="DS33" s="697"/>
      <c r="DT33" s="697"/>
      <c r="DU33" s="697"/>
      <c r="DV33" s="698"/>
      <c r="DW33" s="681">
        <v>44.9</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118271</v>
      </c>
      <c r="S34" s="679"/>
      <c r="T34" s="679"/>
      <c r="U34" s="679"/>
      <c r="V34" s="679"/>
      <c r="W34" s="679"/>
      <c r="X34" s="679"/>
      <c r="Y34" s="680"/>
      <c r="Z34" s="715">
        <v>0.2</v>
      </c>
      <c r="AA34" s="715"/>
      <c r="AB34" s="715"/>
      <c r="AC34" s="715"/>
      <c r="AD34" s="716">
        <v>61428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5979475</v>
      </c>
      <c r="CS34" s="679"/>
      <c r="CT34" s="679"/>
      <c r="CU34" s="679"/>
      <c r="CV34" s="679"/>
      <c r="CW34" s="679"/>
      <c r="CX34" s="679"/>
      <c r="CY34" s="680"/>
      <c r="CZ34" s="681">
        <v>10.5</v>
      </c>
      <c r="DA34" s="699"/>
      <c r="DB34" s="699"/>
      <c r="DC34" s="700"/>
      <c r="DD34" s="684">
        <v>4947436</v>
      </c>
      <c r="DE34" s="679"/>
      <c r="DF34" s="679"/>
      <c r="DG34" s="679"/>
      <c r="DH34" s="679"/>
      <c r="DI34" s="679"/>
      <c r="DJ34" s="679"/>
      <c r="DK34" s="680"/>
      <c r="DL34" s="684">
        <v>4348992</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8037</v>
      </c>
      <c r="S35" s="679"/>
      <c r="T35" s="679"/>
      <c r="U35" s="679"/>
      <c r="V35" s="679"/>
      <c r="W35" s="679"/>
      <c r="X35" s="679"/>
      <c r="Y35" s="680"/>
      <c r="Z35" s="715">
        <v>0</v>
      </c>
      <c r="AA35" s="715"/>
      <c r="AB35" s="715"/>
      <c r="AC35" s="715"/>
      <c r="AD35" s="716" t="s">
        <v>236</v>
      </c>
      <c r="AE35" s="716"/>
      <c r="AF35" s="716"/>
      <c r="AG35" s="716"/>
      <c r="AH35" s="716"/>
      <c r="AI35" s="716"/>
      <c r="AJ35" s="716"/>
      <c r="AK35" s="716"/>
      <c r="AL35" s="681" t="s">
        <v>236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634153</v>
      </c>
      <c r="CS35" s="697"/>
      <c r="CT35" s="697"/>
      <c r="CU35" s="697"/>
      <c r="CV35" s="697"/>
      <c r="CW35" s="697"/>
      <c r="CX35" s="697"/>
      <c r="CY35" s="698"/>
      <c r="CZ35" s="681">
        <v>1.1000000000000001</v>
      </c>
      <c r="DA35" s="699"/>
      <c r="DB35" s="699"/>
      <c r="DC35" s="700"/>
      <c r="DD35" s="684">
        <v>523676</v>
      </c>
      <c r="DE35" s="697"/>
      <c r="DF35" s="697"/>
      <c r="DG35" s="697"/>
      <c r="DH35" s="697"/>
      <c r="DI35" s="697"/>
      <c r="DJ35" s="697"/>
      <c r="DK35" s="698"/>
      <c r="DL35" s="684">
        <v>522413</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2958897</v>
      </c>
      <c r="S36" s="679"/>
      <c r="T36" s="679"/>
      <c r="U36" s="679"/>
      <c r="V36" s="679"/>
      <c r="W36" s="679"/>
      <c r="X36" s="679"/>
      <c r="Y36" s="680"/>
      <c r="Z36" s="715">
        <v>5</v>
      </c>
      <c r="AA36" s="715"/>
      <c r="AB36" s="715"/>
      <c r="AC36" s="715"/>
      <c r="AD36" s="716" t="s">
        <v>236</v>
      </c>
      <c r="AE36" s="716"/>
      <c r="AF36" s="716"/>
      <c r="AG36" s="716"/>
      <c r="AH36" s="716"/>
      <c r="AI36" s="716"/>
      <c r="AJ36" s="716"/>
      <c r="AK36" s="716"/>
      <c r="AL36" s="681" t="s">
        <v>130</v>
      </c>
      <c r="AM36" s="682"/>
      <c r="AN36" s="682"/>
      <c r="AO36" s="717"/>
      <c r="AP36" s="235"/>
      <c r="AQ36" s="730" t="s">
        <v>330</v>
      </c>
      <c r="AR36" s="731"/>
      <c r="AS36" s="731"/>
      <c r="AT36" s="731"/>
      <c r="AU36" s="731"/>
      <c r="AV36" s="731"/>
      <c r="AW36" s="731"/>
      <c r="AX36" s="731"/>
      <c r="AY36" s="732"/>
      <c r="AZ36" s="733">
        <v>8175956</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161697</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6120473</v>
      </c>
      <c r="CS36" s="679"/>
      <c r="CT36" s="679"/>
      <c r="CU36" s="679"/>
      <c r="CV36" s="679"/>
      <c r="CW36" s="679"/>
      <c r="CX36" s="679"/>
      <c r="CY36" s="680"/>
      <c r="CZ36" s="681">
        <v>10.7</v>
      </c>
      <c r="DA36" s="699"/>
      <c r="DB36" s="699"/>
      <c r="DC36" s="700"/>
      <c r="DD36" s="684">
        <v>5000129</v>
      </c>
      <c r="DE36" s="679"/>
      <c r="DF36" s="679"/>
      <c r="DG36" s="679"/>
      <c r="DH36" s="679"/>
      <c r="DI36" s="679"/>
      <c r="DJ36" s="679"/>
      <c r="DK36" s="680"/>
      <c r="DL36" s="684">
        <v>3558071</v>
      </c>
      <c r="DM36" s="679"/>
      <c r="DN36" s="679"/>
      <c r="DO36" s="679"/>
      <c r="DP36" s="679"/>
      <c r="DQ36" s="679"/>
      <c r="DR36" s="679"/>
      <c r="DS36" s="679"/>
      <c r="DT36" s="679"/>
      <c r="DU36" s="679"/>
      <c r="DV36" s="680"/>
      <c r="DW36" s="681">
        <v>12</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1631095</v>
      </c>
      <c r="S37" s="679"/>
      <c r="T37" s="679"/>
      <c r="U37" s="679"/>
      <c r="V37" s="679"/>
      <c r="W37" s="679"/>
      <c r="X37" s="679"/>
      <c r="Y37" s="680"/>
      <c r="Z37" s="715">
        <v>2.7</v>
      </c>
      <c r="AA37" s="715"/>
      <c r="AB37" s="715"/>
      <c r="AC37" s="715"/>
      <c r="AD37" s="716" t="s">
        <v>236</v>
      </c>
      <c r="AE37" s="716"/>
      <c r="AF37" s="716"/>
      <c r="AG37" s="716"/>
      <c r="AH37" s="716"/>
      <c r="AI37" s="716"/>
      <c r="AJ37" s="716"/>
      <c r="AK37" s="716"/>
      <c r="AL37" s="681" t="s">
        <v>130</v>
      </c>
      <c r="AM37" s="682"/>
      <c r="AN37" s="682"/>
      <c r="AO37" s="717"/>
      <c r="AQ37" s="718" t="s">
        <v>334</v>
      </c>
      <c r="AR37" s="719"/>
      <c r="AS37" s="719"/>
      <c r="AT37" s="719"/>
      <c r="AU37" s="719"/>
      <c r="AV37" s="719"/>
      <c r="AW37" s="719"/>
      <c r="AX37" s="719"/>
      <c r="AY37" s="720"/>
      <c r="AZ37" s="678">
        <v>1881368</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124938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2014757</v>
      </c>
      <c r="CS37" s="697"/>
      <c r="CT37" s="697"/>
      <c r="CU37" s="697"/>
      <c r="CV37" s="697"/>
      <c r="CW37" s="697"/>
      <c r="CX37" s="697"/>
      <c r="CY37" s="698"/>
      <c r="CZ37" s="681">
        <v>3.5</v>
      </c>
      <c r="DA37" s="699"/>
      <c r="DB37" s="699"/>
      <c r="DC37" s="700"/>
      <c r="DD37" s="684">
        <v>2002789</v>
      </c>
      <c r="DE37" s="697"/>
      <c r="DF37" s="697"/>
      <c r="DG37" s="697"/>
      <c r="DH37" s="697"/>
      <c r="DI37" s="697"/>
      <c r="DJ37" s="697"/>
      <c r="DK37" s="698"/>
      <c r="DL37" s="684">
        <v>2002578</v>
      </c>
      <c r="DM37" s="697"/>
      <c r="DN37" s="697"/>
      <c r="DO37" s="697"/>
      <c r="DP37" s="697"/>
      <c r="DQ37" s="697"/>
      <c r="DR37" s="697"/>
      <c r="DS37" s="697"/>
      <c r="DT37" s="697"/>
      <c r="DU37" s="697"/>
      <c r="DV37" s="698"/>
      <c r="DW37" s="681">
        <v>6.8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984332</v>
      </c>
      <c r="S38" s="679"/>
      <c r="T38" s="679"/>
      <c r="U38" s="679"/>
      <c r="V38" s="679"/>
      <c r="W38" s="679"/>
      <c r="X38" s="679"/>
      <c r="Y38" s="680"/>
      <c r="Z38" s="715">
        <v>1.6</v>
      </c>
      <c r="AA38" s="715"/>
      <c r="AB38" s="715"/>
      <c r="AC38" s="715"/>
      <c r="AD38" s="716">
        <v>87</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1803304</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18816</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8134987</v>
      </c>
      <c r="CS38" s="679"/>
      <c r="CT38" s="679"/>
      <c r="CU38" s="679"/>
      <c r="CV38" s="679"/>
      <c r="CW38" s="679"/>
      <c r="CX38" s="679"/>
      <c r="CY38" s="680"/>
      <c r="CZ38" s="681">
        <v>14.2</v>
      </c>
      <c r="DA38" s="699"/>
      <c r="DB38" s="699"/>
      <c r="DC38" s="700"/>
      <c r="DD38" s="684">
        <v>7510553</v>
      </c>
      <c r="DE38" s="679"/>
      <c r="DF38" s="679"/>
      <c r="DG38" s="679"/>
      <c r="DH38" s="679"/>
      <c r="DI38" s="679"/>
      <c r="DJ38" s="679"/>
      <c r="DK38" s="680"/>
      <c r="DL38" s="684">
        <v>4842467</v>
      </c>
      <c r="DM38" s="679"/>
      <c r="DN38" s="679"/>
      <c r="DO38" s="679"/>
      <c r="DP38" s="679"/>
      <c r="DQ38" s="679"/>
      <c r="DR38" s="679"/>
      <c r="DS38" s="679"/>
      <c r="DT38" s="679"/>
      <c r="DU38" s="679"/>
      <c r="DV38" s="680"/>
      <c r="DW38" s="681">
        <v>16.399999999999999</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6901100</v>
      </c>
      <c r="S39" s="679"/>
      <c r="T39" s="679"/>
      <c r="U39" s="679"/>
      <c r="V39" s="679"/>
      <c r="W39" s="679"/>
      <c r="X39" s="679"/>
      <c r="Y39" s="680"/>
      <c r="Z39" s="715">
        <v>11.5</v>
      </c>
      <c r="AA39" s="715"/>
      <c r="AB39" s="715"/>
      <c r="AC39" s="715"/>
      <c r="AD39" s="716" t="s">
        <v>130</v>
      </c>
      <c r="AE39" s="716"/>
      <c r="AF39" s="716"/>
      <c r="AG39" s="716"/>
      <c r="AH39" s="716"/>
      <c r="AI39" s="716"/>
      <c r="AJ39" s="716"/>
      <c r="AK39" s="716"/>
      <c r="AL39" s="681" t="s">
        <v>130</v>
      </c>
      <c r="AM39" s="682"/>
      <c r="AN39" s="682"/>
      <c r="AO39" s="717"/>
      <c r="AQ39" s="718" t="s">
        <v>342</v>
      </c>
      <c r="AR39" s="719"/>
      <c r="AS39" s="719"/>
      <c r="AT39" s="719"/>
      <c r="AU39" s="719"/>
      <c r="AV39" s="719"/>
      <c r="AW39" s="719"/>
      <c r="AX39" s="719"/>
      <c r="AY39" s="720"/>
      <c r="AZ39" s="678">
        <v>25292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29332</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16595</v>
      </c>
      <c r="CS39" s="697"/>
      <c r="CT39" s="697"/>
      <c r="CU39" s="697"/>
      <c r="CV39" s="697"/>
      <c r="CW39" s="697"/>
      <c r="CX39" s="697"/>
      <c r="CY39" s="698"/>
      <c r="CZ39" s="681">
        <v>0</v>
      </c>
      <c r="DA39" s="699"/>
      <c r="DB39" s="699"/>
      <c r="DC39" s="700"/>
      <c r="DD39" s="684">
        <v>10089</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130</v>
      </c>
      <c r="AE40" s="716"/>
      <c r="AF40" s="716"/>
      <c r="AG40" s="716"/>
      <c r="AH40" s="716"/>
      <c r="AI40" s="716"/>
      <c r="AJ40" s="716"/>
      <c r="AK40" s="716"/>
      <c r="AL40" s="681" t="s">
        <v>236</v>
      </c>
      <c r="AM40" s="682"/>
      <c r="AN40" s="682"/>
      <c r="AO40" s="717"/>
      <c r="AQ40" s="718" t="s">
        <v>346</v>
      </c>
      <c r="AR40" s="719"/>
      <c r="AS40" s="719"/>
      <c r="AT40" s="719"/>
      <c r="AU40" s="719"/>
      <c r="AV40" s="719"/>
      <c r="AW40" s="719"/>
      <c r="AX40" s="719"/>
      <c r="AY40" s="720"/>
      <c r="AZ40" s="678">
        <v>10965</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85</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589620</v>
      </c>
      <c r="CS40" s="679"/>
      <c r="CT40" s="679"/>
      <c r="CU40" s="679"/>
      <c r="CV40" s="679"/>
      <c r="CW40" s="679"/>
      <c r="CX40" s="679"/>
      <c r="CY40" s="680"/>
      <c r="CZ40" s="681">
        <v>1</v>
      </c>
      <c r="DA40" s="699"/>
      <c r="DB40" s="699"/>
      <c r="DC40" s="700"/>
      <c r="DD40" s="684" t="s">
        <v>130</v>
      </c>
      <c r="DE40" s="679"/>
      <c r="DF40" s="679"/>
      <c r="DG40" s="679"/>
      <c r="DH40" s="679"/>
      <c r="DI40" s="679"/>
      <c r="DJ40" s="679"/>
      <c r="DK40" s="680"/>
      <c r="DL40" s="684" t="s">
        <v>236</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1016900</v>
      </c>
      <c r="S41" s="679"/>
      <c r="T41" s="679"/>
      <c r="U41" s="679"/>
      <c r="V41" s="679"/>
      <c r="W41" s="679"/>
      <c r="X41" s="679"/>
      <c r="Y41" s="680"/>
      <c r="Z41" s="715">
        <v>1.7</v>
      </c>
      <c r="AA41" s="715"/>
      <c r="AB41" s="715"/>
      <c r="AC41" s="715"/>
      <c r="AD41" s="716" t="s">
        <v>236</v>
      </c>
      <c r="AE41" s="716"/>
      <c r="AF41" s="716"/>
      <c r="AG41" s="716"/>
      <c r="AH41" s="716"/>
      <c r="AI41" s="716"/>
      <c r="AJ41" s="716"/>
      <c r="AK41" s="716"/>
      <c r="AL41" s="681" t="s">
        <v>236</v>
      </c>
      <c r="AM41" s="682"/>
      <c r="AN41" s="682"/>
      <c r="AO41" s="717"/>
      <c r="AQ41" s="718" t="s">
        <v>351</v>
      </c>
      <c r="AR41" s="719"/>
      <c r="AS41" s="719"/>
      <c r="AT41" s="719"/>
      <c r="AU41" s="719"/>
      <c r="AV41" s="719"/>
      <c r="AW41" s="719"/>
      <c r="AX41" s="719"/>
      <c r="AY41" s="720"/>
      <c r="AZ41" s="678">
        <v>1322381</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59753353</v>
      </c>
      <c r="S42" s="701"/>
      <c r="T42" s="701"/>
      <c r="U42" s="701"/>
      <c r="V42" s="701"/>
      <c r="W42" s="701"/>
      <c r="X42" s="701"/>
      <c r="Y42" s="703"/>
      <c r="Z42" s="704">
        <v>100</v>
      </c>
      <c r="AA42" s="704"/>
      <c r="AB42" s="704"/>
      <c r="AC42" s="704"/>
      <c r="AD42" s="705">
        <v>28529283</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3132646</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293</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10208020</v>
      </c>
      <c r="CS42" s="679"/>
      <c r="CT42" s="679"/>
      <c r="CU42" s="679"/>
      <c r="CV42" s="679"/>
      <c r="CW42" s="679"/>
      <c r="CX42" s="679"/>
      <c r="CY42" s="680"/>
      <c r="CZ42" s="681">
        <v>17.8</v>
      </c>
      <c r="DA42" s="682"/>
      <c r="DB42" s="682"/>
      <c r="DC42" s="683"/>
      <c r="DD42" s="684">
        <v>1561693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347602</v>
      </c>
      <c r="CS43" s="697"/>
      <c r="CT43" s="697"/>
      <c r="CU43" s="697"/>
      <c r="CV43" s="697"/>
      <c r="CW43" s="697"/>
      <c r="CX43" s="697"/>
      <c r="CY43" s="698"/>
      <c r="CZ43" s="681">
        <v>0.6</v>
      </c>
      <c r="DA43" s="699"/>
      <c r="DB43" s="699"/>
      <c r="DC43" s="700"/>
      <c r="DD43" s="684">
        <v>347602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10169769</v>
      </c>
      <c r="CS44" s="679"/>
      <c r="CT44" s="679"/>
      <c r="CU44" s="679"/>
      <c r="CV44" s="679"/>
      <c r="CW44" s="679"/>
      <c r="CX44" s="679"/>
      <c r="CY44" s="680"/>
      <c r="CZ44" s="681">
        <v>17.8</v>
      </c>
      <c r="DA44" s="682"/>
      <c r="DB44" s="682"/>
      <c r="DC44" s="683"/>
      <c r="DD44" s="684">
        <v>1529973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4579124</v>
      </c>
      <c r="CS45" s="697"/>
      <c r="CT45" s="697"/>
      <c r="CU45" s="697"/>
      <c r="CV45" s="697"/>
      <c r="CW45" s="697"/>
      <c r="CX45" s="697"/>
      <c r="CY45" s="698"/>
      <c r="CZ45" s="681">
        <v>8</v>
      </c>
      <c r="DA45" s="699"/>
      <c r="DB45" s="699"/>
      <c r="DC45" s="700"/>
      <c r="DD45" s="684">
        <v>92684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5524541</v>
      </c>
      <c r="CS46" s="679"/>
      <c r="CT46" s="679"/>
      <c r="CU46" s="679"/>
      <c r="CV46" s="679"/>
      <c r="CW46" s="679"/>
      <c r="CX46" s="679"/>
      <c r="CY46" s="680"/>
      <c r="CZ46" s="681">
        <v>9.6999999999999993</v>
      </c>
      <c r="DA46" s="682"/>
      <c r="DB46" s="682"/>
      <c r="DC46" s="683"/>
      <c r="DD46" s="684">
        <v>1387235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38251</v>
      </c>
      <c r="CS47" s="697"/>
      <c r="CT47" s="697"/>
      <c r="CU47" s="697"/>
      <c r="CV47" s="697"/>
      <c r="CW47" s="697"/>
      <c r="CX47" s="697"/>
      <c r="CY47" s="698"/>
      <c r="CZ47" s="681">
        <v>0.1</v>
      </c>
      <c r="DA47" s="699"/>
      <c r="DB47" s="699"/>
      <c r="DC47" s="700"/>
      <c r="DD47" s="684">
        <v>31720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236</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57218343</v>
      </c>
      <c r="CS49" s="663"/>
      <c r="CT49" s="663"/>
      <c r="CU49" s="663"/>
      <c r="CV49" s="663"/>
      <c r="CW49" s="663"/>
      <c r="CX49" s="663"/>
      <c r="CY49" s="664"/>
      <c r="CZ49" s="665">
        <v>100</v>
      </c>
      <c r="DA49" s="666"/>
      <c r="DB49" s="666"/>
      <c r="DC49" s="667"/>
      <c r="DD49" s="668">
        <v>34847540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fzTYkONdmlRbMDBVyuAmR7L13SLR76cY6I+BaCacy81ElhPXtAbx3XtnBhZjvi0BRPT/hwDARI15DGyqrIzKA==" saltValue="w/prsXua0BvcKJ55gOyWh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369</v>
      </c>
      <c r="DK2" s="1207"/>
      <c r="DL2" s="1207"/>
      <c r="DM2" s="1207"/>
      <c r="DN2" s="1207"/>
      <c r="DO2" s="1208"/>
      <c r="DP2" s="250"/>
      <c r="DQ2" s="1206" t="s">
        <v>370</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9"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4" t="s">
        <v>387</v>
      </c>
      <c r="DH5" s="1195"/>
      <c r="DI5" s="1195"/>
      <c r="DJ5" s="1195"/>
      <c r="DK5" s="1196"/>
      <c r="DL5" s="1194" t="s">
        <v>388</v>
      </c>
      <c r="DM5" s="1195"/>
      <c r="DN5" s="1195"/>
      <c r="DO5" s="1195"/>
      <c r="DP5" s="1196"/>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0"/>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7"/>
      <c r="DH6" s="1198"/>
      <c r="DI6" s="1198"/>
      <c r="DJ6" s="1198"/>
      <c r="DK6" s="1199"/>
      <c r="DL6" s="1197"/>
      <c r="DM6" s="1198"/>
      <c r="DN6" s="1198"/>
      <c r="DO6" s="1198"/>
      <c r="DP6" s="1199"/>
      <c r="DQ6" s="1097"/>
      <c r="DR6" s="1098"/>
      <c r="DS6" s="1098"/>
      <c r="DT6" s="1098"/>
      <c r="DU6" s="1099"/>
      <c r="DV6" s="1097"/>
      <c r="DW6" s="1098"/>
      <c r="DX6" s="1098"/>
      <c r="DY6" s="1098"/>
      <c r="DZ6" s="1111"/>
      <c r="EA6" s="255"/>
    </row>
    <row r="7" spans="1:131" s="256" customFormat="1" ht="26.25" customHeight="1" thickTop="1" x14ac:dyDescent="0.15">
      <c r="A7" s="259">
        <v>1</v>
      </c>
      <c r="B7" s="1144" t="s">
        <v>390</v>
      </c>
      <c r="C7" s="1145"/>
      <c r="D7" s="1145"/>
      <c r="E7" s="1145"/>
      <c r="F7" s="1145"/>
      <c r="G7" s="1145"/>
      <c r="H7" s="1145"/>
      <c r="I7" s="1145"/>
      <c r="J7" s="1145"/>
      <c r="K7" s="1145"/>
      <c r="L7" s="1145"/>
      <c r="M7" s="1145"/>
      <c r="N7" s="1145"/>
      <c r="O7" s="1145"/>
      <c r="P7" s="1146"/>
      <c r="Q7" s="1200">
        <v>58296</v>
      </c>
      <c r="R7" s="1201"/>
      <c r="S7" s="1201"/>
      <c r="T7" s="1201"/>
      <c r="U7" s="1201"/>
      <c r="V7" s="1201">
        <v>55929</v>
      </c>
      <c r="W7" s="1201"/>
      <c r="X7" s="1201"/>
      <c r="Y7" s="1201"/>
      <c r="Z7" s="1201"/>
      <c r="AA7" s="1201">
        <v>2367</v>
      </c>
      <c r="AB7" s="1201"/>
      <c r="AC7" s="1201"/>
      <c r="AD7" s="1201"/>
      <c r="AE7" s="1202"/>
      <c r="AF7" s="1203">
        <v>1781</v>
      </c>
      <c r="AG7" s="1204"/>
      <c r="AH7" s="1204"/>
      <c r="AI7" s="1204"/>
      <c r="AJ7" s="1205"/>
      <c r="AK7" s="1187">
        <v>2959</v>
      </c>
      <c r="AL7" s="1188"/>
      <c r="AM7" s="1188"/>
      <c r="AN7" s="1188"/>
      <c r="AO7" s="1188"/>
      <c r="AP7" s="1188">
        <v>62044</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603</v>
      </c>
      <c r="BT7" s="1192"/>
      <c r="BU7" s="1192"/>
      <c r="BV7" s="1192"/>
      <c r="BW7" s="1192"/>
      <c r="BX7" s="1192"/>
      <c r="BY7" s="1192"/>
      <c r="BZ7" s="1192"/>
      <c r="CA7" s="1192"/>
      <c r="CB7" s="1192"/>
      <c r="CC7" s="1192"/>
      <c r="CD7" s="1192"/>
      <c r="CE7" s="1192"/>
      <c r="CF7" s="1192"/>
      <c r="CG7" s="1193"/>
      <c r="CH7" s="1184">
        <v>-6</v>
      </c>
      <c r="CI7" s="1185"/>
      <c r="CJ7" s="1185"/>
      <c r="CK7" s="1185"/>
      <c r="CL7" s="1186"/>
      <c r="CM7" s="1184">
        <v>187</v>
      </c>
      <c r="CN7" s="1185"/>
      <c r="CO7" s="1185"/>
      <c r="CP7" s="1185"/>
      <c r="CQ7" s="1186"/>
      <c r="CR7" s="1184">
        <v>110</v>
      </c>
      <c r="CS7" s="1185"/>
      <c r="CT7" s="1185"/>
      <c r="CU7" s="1185"/>
      <c r="CV7" s="1186"/>
      <c r="CW7" s="1184">
        <v>63</v>
      </c>
      <c r="CX7" s="1185"/>
      <c r="CY7" s="1185"/>
      <c r="CZ7" s="1185"/>
      <c r="DA7" s="1186"/>
      <c r="DB7" s="1184" t="s">
        <v>605</v>
      </c>
      <c r="DC7" s="1185"/>
      <c r="DD7" s="1185"/>
      <c r="DE7" s="1185"/>
      <c r="DF7" s="1186"/>
      <c r="DG7" s="1184" t="s">
        <v>605</v>
      </c>
      <c r="DH7" s="1185"/>
      <c r="DI7" s="1185"/>
      <c r="DJ7" s="1185"/>
      <c r="DK7" s="1186"/>
      <c r="DL7" s="1184" t="s">
        <v>608</v>
      </c>
      <c r="DM7" s="1185"/>
      <c r="DN7" s="1185"/>
      <c r="DO7" s="1185"/>
      <c r="DP7" s="1186"/>
      <c r="DQ7" s="1184" t="s">
        <v>605</v>
      </c>
      <c r="DR7" s="1185"/>
      <c r="DS7" s="1185"/>
      <c r="DT7" s="1185"/>
      <c r="DU7" s="1186"/>
      <c r="DV7" s="1211"/>
      <c r="DW7" s="1212"/>
      <c r="DX7" s="1212"/>
      <c r="DY7" s="1212"/>
      <c r="DZ7" s="1213"/>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15</v>
      </c>
      <c r="R8" s="1137"/>
      <c r="S8" s="1137"/>
      <c r="T8" s="1137"/>
      <c r="U8" s="1137"/>
      <c r="V8" s="1137">
        <v>13</v>
      </c>
      <c r="W8" s="1137"/>
      <c r="X8" s="1137"/>
      <c r="Y8" s="1137"/>
      <c r="Z8" s="1137"/>
      <c r="AA8" s="1137">
        <v>2</v>
      </c>
      <c r="AB8" s="1137"/>
      <c r="AC8" s="1137"/>
      <c r="AD8" s="1137"/>
      <c r="AE8" s="1138"/>
      <c r="AF8" s="1112">
        <v>2</v>
      </c>
      <c r="AG8" s="1113"/>
      <c r="AH8" s="1113"/>
      <c r="AI8" s="1113"/>
      <c r="AJ8" s="1114"/>
      <c r="AK8" s="1182" t="s">
        <v>585</v>
      </c>
      <c r="AL8" s="1183"/>
      <c r="AM8" s="1183"/>
      <c r="AN8" s="1183"/>
      <c r="AO8" s="1183"/>
      <c r="AP8" s="1183" t="s">
        <v>586</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07" t="s">
        <v>604</v>
      </c>
      <c r="BT8" s="1108"/>
      <c r="BU8" s="1108"/>
      <c r="BV8" s="1108"/>
      <c r="BW8" s="1108"/>
      <c r="BX8" s="1108"/>
      <c r="BY8" s="1108"/>
      <c r="BZ8" s="1108"/>
      <c r="CA8" s="1108"/>
      <c r="CB8" s="1108"/>
      <c r="CC8" s="1108"/>
      <c r="CD8" s="1108"/>
      <c r="CE8" s="1108"/>
      <c r="CF8" s="1108"/>
      <c r="CG8" s="1109"/>
      <c r="CH8" s="1082">
        <v>-40</v>
      </c>
      <c r="CI8" s="1083"/>
      <c r="CJ8" s="1083"/>
      <c r="CK8" s="1083"/>
      <c r="CL8" s="1084"/>
      <c r="CM8" s="1082">
        <v>681</v>
      </c>
      <c r="CN8" s="1083"/>
      <c r="CO8" s="1083"/>
      <c r="CP8" s="1083"/>
      <c r="CQ8" s="1084"/>
      <c r="CR8" s="1082">
        <v>90</v>
      </c>
      <c r="CS8" s="1083"/>
      <c r="CT8" s="1083"/>
      <c r="CU8" s="1083"/>
      <c r="CV8" s="1084"/>
      <c r="CW8" s="1082">
        <v>50</v>
      </c>
      <c r="CX8" s="1083"/>
      <c r="CY8" s="1083"/>
      <c r="CZ8" s="1083"/>
      <c r="DA8" s="1084"/>
      <c r="DB8" s="1082" t="s">
        <v>522</v>
      </c>
      <c r="DC8" s="1083"/>
      <c r="DD8" s="1083"/>
      <c r="DE8" s="1083"/>
      <c r="DF8" s="1084"/>
      <c r="DG8" s="1082" t="s">
        <v>522</v>
      </c>
      <c r="DH8" s="1083"/>
      <c r="DI8" s="1083"/>
      <c r="DJ8" s="1083"/>
      <c r="DK8" s="1084"/>
      <c r="DL8" s="1082" t="s">
        <v>522</v>
      </c>
      <c r="DM8" s="1083"/>
      <c r="DN8" s="1083"/>
      <c r="DO8" s="1083"/>
      <c r="DP8" s="1084"/>
      <c r="DQ8" s="1082" t="s">
        <v>522</v>
      </c>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172</v>
      </c>
      <c r="R9" s="1137"/>
      <c r="S9" s="1137"/>
      <c r="T9" s="1137"/>
      <c r="U9" s="1137"/>
      <c r="V9" s="1137">
        <v>55</v>
      </c>
      <c r="W9" s="1137"/>
      <c r="X9" s="1137"/>
      <c r="Y9" s="1137"/>
      <c r="Z9" s="1137"/>
      <c r="AA9" s="1137">
        <v>117</v>
      </c>
      <c r="AB9" s="1137"/>
      <c r="AC9" s="1137"/>
      <c r="AD9" s="1137"/>
      <c r="AE9" s="1138"/>
      <c r="AF9" s="1112">
        <v>117</v>
      </c>
      <c r="AG9" s="1113"/>
      <c r="AH9" s="1113"/>
      <c r="AI9" s="1113"/>
      <c r="AJ9" s="1114"/>
      <c r="AK9" s="1182" t="s">
        <v>585</v>
      </c>
      <c r="AL9" s="1183"/>
      <c r="AM9" s="1183"/>
      <c r="AN9" s="1183"/>
      <c r="AO9" s="1183"/>
      <c r="AP9" s="1183">
        <v>270</v>
      </c>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7"/>
      <c r="R22" s="1178"/>
      <c r="S22" s="1178"/>
      <c r="T22" s="1178"/>
      <c r="U22" s="1178"/>
      <c r="V22" s="1178"/>
      <c r="W22" s="1178"/>
      <c r="X22" s="1178"/>
      <c r="Y22" s="1178"/>
      <c r="Z22" s="1178"/>
      <c r="AA22" s="1178"/>
      <c r="AB22" s="1178"/>
      <c r="AC22" s="1178"/>
      <c r="AD22" s="1178"/>
      <c r="AE22" s="1179"/>
      <c r="AF22" s="1112"/>
      <c r="AG22" s="1113"/>
      <c r="AH22" s="1113"/>
      <c r="AI22" s="1113"/>
      <c r="AJ22" s="1114"/>
      <c r="AK22" s="1173"/>
      <c r="AL22" s="1174"/>
      <c r="AM22" s="1174"/>
      <c r="AN22" s="1174"/>
      <c r="AO22" s="1174"/>
      <c r="AP22" s="1174"/>
      <c r="AQ22" s="1174"/>
      <c r="AR22" s="1174"/>
      <c r="AS22" s="1174"/>
      <c r="AT22" s="1174"/>
      <c r="AU22" s="1175"/>
      <c r="AV22" s="1175"/>
      <c r="AW22" s="1175"/>
      <c r="AX22" s="1175"/>
      <c r="AY22" s="1176"/>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4">
        <v>58482</v>
      </c>
      <c r="R23" s="1165"/>
      <c r="S23" s="1165"/>
      <c r="T23" s="1165"/>
      <c r="U23" s="1165"/>
      <c r="V23" s="1165">
        <v>55996</v>
      </c>
      <c r="W23" s="1165"/>
      <c r="X23" s="1165"/>
      <c r="Y23" s="1165"/>
      <c r="Z23" s="1165"/>
      <c r="AA23" s="1165">
        <v>2486</v>
      </c>
      <c r="AB23" s="1165"/>
      <c r="AC23" s="1165"/>
      <c r="AD23" s="1165"/>
      <c r="AE23" s="1166"/>
      <c r="AF23" s="1167">
        <v>1900</v>
      </c>
      <c r="AG23" s="1165"/>
      <c r="AH23" s="1165"/>
      <c r="AI23" s="1165"/>
      <c r="AJ23" s="1168"/>
      <c r="AK23" s="1169"/>
      <c r="AL23" s="1170"/>
      <c r="AM23" s="1170"/>
      <c r="AN23" s="1170"/>
      <c r="AO23" s="1170"/>
      <c r="AP23" s="1165">
        <v>62314</v>
      </c>
      <c r="AQ23" s="1165"/>
      <c r="AR23" s="1165"/>
      <c r="AS23" s="1165"/>
      <c r="AT23" s="1165"/>
      <c r="AU23" s="1171"/>
      <c r="AV23" s="1171"/>
      <c r="AW23" s="1171"/>
      <c r="AX23" s="1171"/>
      <c r="AY23" s="1172"/>
      <c r="AZ23" s="1161" t="s">
        <v>396</v>
      </c>
      <c r="BA23" s="1162"/>
      <c r="BB23" s="1162"/>
      <c r="BC23" s="1162"/>
      <c r="BD23" s="1163"/>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0" t="s">
        <v>397</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9" t="s">
        <v>398</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5" t="s">
        <v>402</v>
      </c>
      <c r="AG26" s="1101"/>
      <c r="AH26" s="1101"/>
      <c r="AI26" s="1101"/>
      <c r="AJ26" s="1156"/>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7"/>
      <c r="AG27" s="1104"/>
      <c r="AH27" s="1104"/>
      <c r="AI27" s="1104"/>
      <c r="AJ27" s="1158"/>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4" t="s">
        <v>407</v>
      </c>
      <c r="C28" s="1145"/>
      <c r="D28" s="1145"/>
      <c r="E28" s="1145"/>
      <c r="F28" s="1145"/>
      <c r="G28" s="1145"/>
      <c r="H28" s="1145"/>
      <c r="I28" s="1145"/>
      <c r="J28" s="1145"/>
      <c r="K28" s="1145"/>
      <c r="L28" s="1145"/>
      <c r="M28" s="1145"/>
      <c r="N28" s="1145"/>
      <c r="O28" s="1145"/>
      <c r="P28" s="1146"/>
      <c r="Q28" s="1147">
        <v>12763</v>
      </c>
      <c r="R28" s="1148"/>
      <c r="S28" s="1148"/>
      <c r="T28" s="1148"/>
      <c r="U28" s="1148"/>
      <c r="V28" s="1148">
        <v>12601</v>
      </c>
      <c r="W28" s="1148"/>
      <c r="X28" s="1148"/>
      <c r="Y28" s="1148"/>
      <c r="Z28" s="1148"/>
      <c r="AA28" s="1148">
        <v>162</v>
      </c>
      <c r="AB28" s="1148"/>
      <c r="AC28" s="1148"/>
      <c r="AD28" s="1148"/>
      <c r="AE28" s="1149"/>
      <c r="AF28" s="1150">
        <v>162</v>
      </c>
      <c r="AG28" s="1148"/>
      <c r="AH28" s="1148"/>
      <c r="AI28" s="1148"/>
      <c r="AJ28" s="1151"/>
      <c r="AK28" s="1152" t="s">
        <v>522</v>
      </c>
      <c r="AL28" s="1153"/>
      <c r="AM28" s="1153"/>
      <c r="AN28" s="1153"/>
      <c r="AO28" s="1154"/>
      <c r="AP28" s="1140" t="s">
        <v>587</v>
      </c>
      <c r="AQ28" s="1140"/>
      <c r="AR28" s="1140"/>
      <c r="AS28" s="1140"/>
      <c r="AT28" s="1140"/>
      <c r="AU28" s="1140" t="s">
        <v>522</v>
      </c>
      <c r="AV28" s="1140"/>
      <c r="AW28" s="1140"/>
      <c r="AX28" s="1140"/>
      <c r="AY28" s="1140"/>
      <c r="AZ28" s="1141" t="s">
        <v>522</v>
      </c>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10959</v>
      </c>
      <c r="R29" s="1137"/>
      <c r="S29" s="1137"/>
      <c r="T29" s="1137"/>
      <c r="U29" s="1137"/>
      <c r="V29" s="1137">
        <v>10541</v>
      </c>
      <c r="W29" s="1137"/>
      <c r="X29" s="1137"/>
      <c r="Y29" s="1137"/>
      <c r="Z29" s="1137"/>
      <c r="AA29" s="1137">
        <v>418</v>
      </c>
      <c r="AB29" s="1137"/>
      <c r="AC29" s="1137"/>
      <c r="AD29" s="1137"/>
      <c r="AE29" s="1138"/>
      <c r="AF29" s="1112">
        <v>418</v>
      </c>
      <c r="AG29" s="1113"/>
      <c r="AH29" s="1113"/>
      <c r="AI29" s="1113"/>
      <c r="AJ29" s="1114"/>
      <c r="AK29" s="1139" t="s">
        <v>522</v>
      </c>
      <c r="AL29" s="1072"/>
      <c r="AM29" s="1072"/>
      <c r="AN29" s="1072"/>
      <c r="AO29" s="1073"/>
      <c r="AP29" s="1064" t="s">
        <v>585</v>
      </c>
      <c r="AQ29" s="1064"/>
      <c r="AR29" s="1064"/>
      <c r="AS29" s="1064"/>
      <c r="AT29" s="1064"/>
      <c r="AU29" s="1064" t="s">
        <v>522</v>
      </c>
      <c r="AV29" s="1064"/>
      <c r="AW29" s="1064"/>
      <c r="AX29" s="1064"/>
      <c r="AY29" s="1064"/>
      <c r="AZ29" s="1135" t="s">
        <v>522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1872</v>
      </c>
      <c r="R30" s="1137"/>
      <c r="S30" s="1137"/>
      <c r="T30" s="1137"/>
      <c r="U30" s="1137"/>
      <c r="V30" s="1137">
        <v>1864</v>
      </c>
      <c r="W30" s="1137"/>
      <c r="X30" s="1137"/>
      <c r="Y30" s="1137"/>
      <c r="Z30" s="1137"/>
      <c r="AA30" s="1137">
        <v>8</v>
      </c>
      <c r="AB30" s="1137"/>
      <c r="AC30" s="1137"/>
      <c r="AD30" s="1137"/>
      <c r="AE30" s="1138"/>
      <c r="AF30" s="1112">
        <v>8</v>
      </c>
      <c r="AG30" s="1113"/>
      <c r="AH30" s="1113"/>
      <c r="AI30" s="1113"/>
      <c r="AJ30" s="1114"/>
      <c r="AK30" s="1139" t="s">
        <v>522</v>
      </c>
      <c r="AL30" s="1072"/>
      <c r="AM30" s="1072"/>
      <c r="AN30" s="1072"/>
      <c r="AO30" s="1073"/>
      <c r="AP30" s="1064" t="s">
        <v>585</v>
      </c>
      <c r="AQ30" s="1064"/>
      <c r="AR30" s="1064"/>
      <c r="AS30" s="1064"/>
      <c r="AT30" s="1064"/>
      <c r="AU30" s="1064" t="s">
        <v>522</v>
      </c>
      <c r="AV30" s="1064"/>
      <c r="AW30" s="1064"/>
      <c r="AX30" s="1064"/>
      <c r="AY30" s="1064"/>
      <c r="AZ30" s="1135" t="s">
        <v>522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3485</v>
      </c>
      <c r="R31" s="1137"/>
      <c r="S31" s="1137"/>
      <c r="T31" s="1137"/>
      <c r="U31" s="1137"/>
      <c r="V31" s="1137">
        <v>2596</v>
      </c>
      <c r="W31" s="1137"/>
      <c r="X31" s="1137"/>
      <c r="Y31" s="1137"/>
      <c r="Z31" s="1137"/>
      <c r="AA31" s="1137">
        <v>889</v>
      </c>
      <c r="AB31" s="1137"/>
      <c r="AC31" s="1137"/>
      <c r="AD31" s="1137"/>
      <c r="AE31" s="1138"/>
      <c r="AF31" s="1112">
        <v>4450</v>
      </c>
      <c r="AG31" s="1113"/>
      <c r="AH31" s="1113"/>
      <c r="AI31" s="1113"/>
      <c r="AJ31" s="1114"/>
      <c r="AK31" s="1139" t="s">
        <v>522</v>
      </c>
      <c r="AL31" s="1072"/>
      <c r="AM31" s="1072"/>
      <c r="AN31" s="1072"/>
      <c r="AO31" s="1073"/>
      <c r="AP31" s="1064">
        <v>14821</v>
      </c>
      <c r="AQ31" s="1064"/>
      <c r="AR31" s="1064"/>
      <c r="AS31" s="1064"/>
      <c r="AT31" s="1064"/>
      <c r="AU31" s="1064">
        <v>30</v>
      </c>
      <c r="AV31" s="1064"/>
      <c r="AW31" s="1064"/>
      <c r="AX31" s="1064"/>
      <c r="AY31" s="1064"/>
      <c r="AZ31" s="1135" t="s">
        <v>522</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412</v>
      </c>
      <c r="C32" s="1131"/>
      <c r="D32" s="1131"/>
      <c r="E32" s="1131"/>
      <c r="F32" s="1131"/>
      <c r="G32" s="1131"/>
      <c r="H32" s="1131"/>
      <c r="I32" s="1131"/>
      <c r="J32" s="1131"/>
      <c r="K32" s="1131"/>
      <c r="L32" s="1131"/>
      <c r="M32" s="1131"/>
      <c r="N32" s="1131"/>
      <c r="O32" s="1131"/>
      <c r="P32" s="1132"/>
      <c r="Q32" s="1136">
        <v>5837</v>
      </c>
      <c r="R32" s="1137"/>
      <c r="S32" s="1137"/>
      <c r="T32" s="1137"/>
      <c r="U32" s="1137"/>
      <c r="V32" s="1137">
        <v>5575</v>
      </c>
      <c r="W32" s="1137"/>
      <c r="X32" s="1137"/>
      <c r="Y32" s="1137"/>
      <c r="Z32" s="1137"/>
      <c r="AA32" s="1137">
        <v>262</v>
      </c>
      <c r="AB32" s="1137"/>
      <c r="AC32" s="1137"/>
      <c r="AD32" s="1137"/>
      <c r="AE32" s="1138"/>
      <c r="AF32" s="1112">
        <v>202</v>
      </c>
      <c r="AG32" s="1113"/>
      <c r="AH32" s="1113"/>
      <c r="AI32" s="1113"/>
      <c r="AJ32" s="1114"/>
      <c r="AK32" s="1139" t="s">
        <v>522</v>
      </c>
      <c r="AL32" s="1072"/>
      <c r="AM32" s="1072"/>
      <c r="AN32" s="1072"/>
      <c r="AO32" s="1073"/>
      <c r="AP32" s="1064">
        <v>28340</v>
      </c>
      <c r="AQ32" s="1064"/>
      <c r="AR32" s="1064"/>
      <c r="AS32" s="1064"/>
      <c r="AT32" s="1064"/>
      <c r="AU32" s="1064">
        <v>18307</v>
      </c>
      <c r="AV32" s="1064"/>
      <c r="AW32" s="1064"/>
      <c r="AX32" s="1064"/>
      <c r="AY32" s="1064"/>
      <c r="AZ32" s="1135" t="s">
        <v>522</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414</v>
      </c>
      <c r="C33" s="1131"/>
      <c r="D33" s="1131"/>
      <c r="E33" s="1131"/>
      <c r="F33" s="1131"/>
      <c r="G33" s="1131"/>
      <c r="H33" s="1131"/>
      <c r="I33" s="1131"/>
      <c r="J33" s="1131"/>
      <c r="K33" s="1131"/>
      <c r="L33" s="1131"/>
      <c r="M33" s="1131"/>
      <c r="N33" s="1131"/>
      <c r="O33" s="1131"/>
      <c r="P33" s="1132"/>
      <c r="Q33" s="1136">
        <v>70</v>
      </c>
      <c r="R33" s="1137"/>
      <c r="S33" s="1137"/>
      <c r="T33" s="1137"/>
      <c r="U33" s="1137"/>
      <c r="V33" s="1137">
        <v>59</v>
      </c>
      <c r="W33" s="1137"/>
      <c r="X33" s="1137"/>
      <c r="Y33" s="1137"/>
      <c r="Z33" s="1137"/>
      <c r="AA33" s="1137">
        <v>11</v>
      </c>
      <c r="AB33" s="1137"/>
      <c r="AC33" s="1137"/>
      <c r="AD33" s="1137"/>
      <c r="AE33" s="1138"/>
      <c r="AF33" s="1112">
        <v>11</v>
      </c>
      <c r="AG33" s="1113"/>
      <c r="AH33" s="1113"/>
      <c r="AI33" s="1113"/>
      <c r="AJ33" s="1114"/>
      <c r="AK33" s="1139" t="s">
        <v>522</v>
      </c>
      <c r="AL33" s="1072"/>
      <c r="AM33" s="1072"/>
      <c r="AN33" s="1072"/>
      <c r="AO33" s="1073"/>
      <c r="AP33" s="1064">
        <v>351</v>
      </c>
      <c r="AQ33" s="1064"/>
      <c r="AR33" s="1064"/>
      <c r="AS33" s="1064"/>
      <c r="AT33" s="1064"/>
      <c r="AU33" s="1064">
        <v>348</v>
      </c>
      <c r="AV33" s="1064"/>
      <c r="AW33" s="1064"/>
      <c r="AX33" s="1064"/>
      <c r="AY33" s="1064"/>
      <c r="AZ33" s="1135" t="s">
        <v>522</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416</v>
      </c>
      <c r="C34" s="1131"/>
      <c r="D34" s="1131"/>
      <c r="E34" s="1131"/>
      <c r="F34" s="1131"/>
      <c r="G34" s="1131"/>
      <c r="H34" s="1131"/>
      <c r="I34" s="1131"/>
      <c r="J34" s="1131"/>
      <c r="K34" s="1131"/>
      <c r="L34" s="1131"/>
      <c r="M34" s="1131"/>
      <c r="N34" s="1131"/>
      <c r="O34" s="1131"/>
      <c r="P34" s="1132"/>
      <c r="Q34" s="1136">
        <v>10</v>
      </c>
      <c r="R34" s="1137"/>
      <c r="S34" s="1137"/>
      <c r="T34" s="1137"/>
      <c r="U34" s="1137"/>
      <c r="V34" s="1137">
        <v>8</v>
      </c>
      <c r="W34" s="1137"/>
      <c r="X34" s="1137"/>
      <c r="Y34" s="1137"/>
      <c r="Z34" s="1137"/>
      <c r="AA34" s="1137">
        <v>2</v>
      </c>
      <c r="AB34" s="1137"/>
      <c r="AC34" s="1137"/>
      <c r="AD34" s="1137"/>
      <c r="AE34" s="1138"/>
      <c r="AF34" s="1112">
        <v>2</v>
      </c>
      <c r="AG34" s="1113"/>
      <c r="AH34" s="1113"/>
      <c r="AI34" s="1113"/>
      <c r="AJ34" s="1114"/>
      <c r="AK34" s="1139" t="s">
        <v>522</v>
      </c>
      <c r="AL34" s="1072"/>
      <c r="AM34" s="1072"/>
      <c r="AN34" s="1072"/>
      <c r="AO34" s="1073"/>
      <c r="AP34" s="1064" t="s">
        <v>585</v>
      </c>
      <c r="AQ34" s="1064"/>
      <c r="AR34" s="1064"/>
      <c r="AS34" s="1064"/>
      <c r="AT34" s="1064"/>
      <c r="AU34" s="1064" t="s">
        <v>585</v>
      </c>
      <c r="AV34" s="1064"/>
      <c r="AW34" s="1064"/>
      <c r="AX34" s="1064"/>
      <c r="AY34" s="1064"/>
      <c r="AZ34" s="1135" t="s">
        <v>522</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417</v>
      </c>
      <c r="C35" s="1131"/>
      <c r="D35" s="1131"/>
      <c r="E35" s="1131"/>
      <c r="F35" s="1131"/>
      <c r="G35" s="1131"/>
      <c r="H35" s="1131"/>
      <c r="I35" s="1131"/>
      <c r="J35" s="1131"/>
      <c r="K35" s="1131"/>
      <c r="L35" s="1131"/>
      <c r="M35" s="1131"/>
      <c r="N35" s="1131"/>
      <c r="O35" s="1131"/>
      <c r="P35" s="1132"/>
      <c r="Q35" s="1136">
        <v>324</v>
      </c>
      <c r="R35" s="1137"/>
      <c r="S35" s="1137"/>
      <c r="T35" s="1137"/>
      <c r="U35" s="1137"/>
      <c r="V35" s="1137">
        <v>251</v>
      </c>
      <c r="W35" s="1137"/>
      <c r="X35" s="1137"/>
      <c r="Y35" s="1137"/>
      <c r="Z35" s="1137"/>
      <c r="AA35" s="1137">
        <v>73</v>
      </c>
      <c r="AB35" s="1137"/>
      <c r="AC35" s="1137"/>
      <c r="AD35" s="1137"/>
      <c r="AE35" s="1138"/>
      <c r="AF35" s="1112">
        <v>51</v>
      </c>
      <c r="AG35" s="1113"/>
      <c r="AH35" s="1113"/>
      <c r="AI35" s="1113"/>
      <c r="AJ35" s="1114"/>
      <c r="AK35" s="1139" t="s">
        <v>522</v>
      </c>
      <c r="AL35" s="1072"/>
      <c r="AM35" s="1072"/>
      <c r="AN35" s="1072"/>
      <c r="AO35" s="1073"/>
      <c r="AP35" s="1064" t="s">
        <v>585</v>
      </c>
      <c r="AQ35" s="1064"/>
      <c r="AR35" s="1064"/>
      <c r="AS35" s="1064"/>
      <c r="AT35" s="1064"/>
      <c r="AU35" s="1064" t="s">
        <v>585</v>
      </c>
      <c r="AV35" s="1064"/>
      <c r="AW35" s="1064"/>
      <c r="AX35" s="1064"/>
      <c r="AY35" s="1064"/>
      <c r="AZ35" s="1135" t="s">
        <v>522</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418</v>
      </c>
      <c r="C36" s="1131"/>
      <c r="D36" s="1131"/>
      <c r="E36" s="1131"/>
      <c r="F36" s="1131"/>
      <c r="G36" s="1131"/>
      <c r="H36" s="1131"/>
      <c r="I36" s="1131"/>
      <c r="J36" s="1131"/>
      <c r="K36" s="1131"/>
      <c r="L36" s="1131"/>
      <c r="M36" s="1131"/>
      <c r="N36" s="1131"/>
      <c r="O36" s="1131"/>
      <c r="P36" s="1132"/>
      <c r="Q36" s="1136">
        <v>1099</v>
      </c>
      <c r="R36" s="1137"/>
      <c r="S36" s="1137"/>
      <c r="T36" s="1137"/>
      <c r="U36" s="1137"/>
      <c r="V36" s="1137">
        <v>994</v>
      </c>
      <c r="W36" s="1137"/>
      <c r="X36" s="1137"/>
      <c r="Y36" s="1137"/>
      <c r="Z36" s="1137"/>
      <c r="AA36" s="1137">
        <v>105</v>
      </c>
      <c r="AB36" s="1137"/>
      <c r="AC36" s="1137"/>
      <c r="AD36" s="1137"/>
      <c r="AE36" s="1138"/>
      <c r="AF36" s="1112">
        <v>65</v>
      </c>
      <c r="AG36" s="1113"/>
      <c r="AH36" s="1113"/>
      <c r="AI36" s="1113"/>
      <c r="AJ36" s="1114"/>
      <c r="AK36" s="1139" t="s">
        <v>522</v>
      </c>
      <c r="AL36" s="1072"/>
      <c r="AM36" s="1072"/>
      <c r="AN36" s="1072"/>
      <c r="AO36" s="1073"/>
      <c r="AP36" s="1064" t="s">
        <v>585</v>
      </c>
      <c r="AQ36" s="1064"/>
      <c r="AR36" s="1064"/>
      <c r="AS36" s="1064"/>
      <c r="AT36" s="1064"/>
      <c r="AU36" s="1064" t="s">
        <v>585</v>
      </c>
      <c r="AV36" s="1064"/>
      <c r="AW36" s="1064"/>
      <c r="AX36" s="1064"/>
      <c r="AY36" s="1064"/>
      <c r="AZ36" s="1135" t="s">
        <v>522</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405</v>
      </c>
      <c r="R37" s="1137"/>
      <c r="S37" s="1137"/>
      <c r="T37" s="1137"/>
      <c r="U37" s="1137"/>
      <c r="V37" s="1137">
        <v>386</v>
      </c>
      <c r="W37" s="1137"/>
      <c r="X37" s="1137"/>
      <c r="Y37" s="1137"/>
      <c r="Z37" s="1137"/>
      <c r="AA37" s="1137">
        <v>18</v>
      </c>
      <c r="AB37" s="1137"/>
      <c r="AC37" s="1137"/>
      <c r="AD37" s="1137"/>
      <c r="AE37" s="1138"/>
      <c r="AF37" s="1112">
        <v>11</v>
      </c>
      <c r="AG37" s="1113"/>
      <c r="AH37" s="1113"/>
      <c r="AI37" s="1113"/>
      <c r="AJ37" s="1114"/>
      <c r="AK37" s="1139" t="s">
        <v>522</v>
      </c>
      <c r="AL37" s="1072"/>
      <c r="AM37" s="1072"/>
      <c r="AN37" s="1072"/>
      <c r="AO37" s="1073"/>
      <c r="AP37" s="1064" t="s">
        <v>585</v>
      </c>
      <c r="AQ37" s="1064"/>
      <c r="AR37" s="1064"/>
      <c r="AS37" s="1064"/>
      <c r="AT37" s="1064"/>
      <c r="AU37" s="1064" t="s">
        <v>585</v>
      </c>
      <c r="AV37" s="1064"/>
      <c r="AW37" s="1064"/>
      <c r="AX37" s="1064"/>
      <c r="AY37" s="1064"/>
      <c r="AZ37" s="1135" t="s">
        <v>522</v>
      </c>
      <c r="BA37" s="1135"/>
      <c r="BB37" s="1135"/>
      <c r="BC37" s="1135"/>
      <c r="BD37" s="1135"/>
      <c r="BE37" s="1125" t="s">
        <v>413</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420</v>
      </c>
      <c r="C38" s="1131"/>
      <c r="D38" s="1131"/>
      <c r="E38" s="1131"/>
      <c r="F38" s="1131"/>
      <c r="G38" s="1131"/>
      <c r="H38" s="1131"/>
      <c r="I38" s="1131"/>
      <c r="J38" s="1131"/>
      <c r="K38" s="1131"/>
      <c r="L38" s="1131"/>
      <c r="M38" s="1131"/>
      <c r="N38" s="1131"/>
      <c r="O38" s="1131"/>
      <c r="P38" s="1132"/>
      <c r="Q38" s="1136">
        <v>2302</v>
      </c>
      <c r="R38" s="1137"/>
      <c r="S38" s="1137"/>
      <c r="T38" s="1137"/>
      <c r="U38" s="1137"/>
      <c r="V38" s="1137">
        <v>2172</v>
      </c>
      <c r="W38" s="1137"/>
      <c r="X38" s="1137"/>
      <c r="Y38" s="1137"/>
      <c r="Z38" s="1137"/>
      <c r="AA38" s="1137">
        <v>130</v>
      </c>
      <c r="AB38" s="1137"/>
      <c r="AC38" s="1137"/>
      <c r="AD38" s="1137"/>
      <c r="AE38" s="1138"/>
      <c r="AF38" s="1112">
        <v>16</v>
      </c>
      <c r="AG38" s="1113"/>
      <c r="AH38" s="1113"/>
      <c r="AI38" s="1113"/>
      <c r="AJ38" s="1114"/>
      <c r="AK38" s="1139" t="s">
        <v>522</v>
      </c>
      <c r="AL38" s="1072"/>
      <c r="AM38" s="1072"/>
      <c r="AN38" s="1072"/>
      <c r="AO38" s="1073"/>
      <c r="AP38" s="1064" t="s">
        <v>585</v>
      </c>
      <c r="AQ38" s="1064"/>
      <c r="AR38" s="1064"/>
      <c r="AS38" s="1064"/>
      <c r="AT38" s="1064"/>
      <c r="AU38" s="1064" t="s">
        <v>585</v>
      </c>
      <c r="AV38" s="1064"/>
      <c r="AW38" s="1064"/>
      <c r="AX38" s="1064"/>
      <c r="AY38" s="1064"/>
      <c r="AZ38" s="1135" t="s">
        <v>522</v>
      </c>
      <c r="BA38" s="1135"/>
      <c r="BB38" s="1135"/>
      <c r="BC38" s="1135"/>
      <c r="BD38" s="1135"/>
      <c r="BE38" s="1125" t="s">
        <v>421</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5397</v>
      </c>
      <c r="AG63" s="1052"/>
      <c r="AH63" s="1052"/>
      <c r="AI63" s="1052"/>
      <c r="AJ63" s="1123"/>
      <c r="AK63" s="1124"/>
      <c r="AL63" s="1056"/>
      <c r="AM63" s="1056"/>
      <c r="AN63" s="1056"/>
      <c r="AO63" s="1056"/>
      <c r="AP63" s="1052">
        <v>28691</v>
      </c>
      <c r="AQ63" s="1052"/>
      <c r="AR63" s="1052"/>
      <c r="AS63" s="1052"/>
      <c r="AT63" s="1052"/>
      <c r="AU63" s="1052">
        <v>18655</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425</v>
      </c>
      <c r="B66" s="1089"/>
      <c r="C66" s="1089"/>
      <c r="D66" s="1089"/>
      <c r="E66" s="1089"/>
      <c r="F66" s="1089"/>
      <c r="G66" s="1089"/>
      <c r="H66" s="1089"/>
      <c r="I66" s="1089"/>
      <c r="J66" s="1089"/>
      <c r="K66" s="1089"/>
      <c r="L66" s="1089"/>
      <c r="M66" s="1089"/>
      <c r="N66" s="1089"/>
      <c r="O66" s="1089"/>
      <c r="P66" s="1090"/>
      <c r="Q66" s="1094" t="s">
        <v>426</v>
      </c>
      <c r="R66" s="1095"/>
      <c r="S66" s="1095"/>
      <c r="T66" s="1095"/>
      <c r="U66" s="1096"/>
      <c r="V66" s="1094" t="s">
        <v>400</v>
      </c>
      <c r="W66" s="1095"/>
      <c r="X66" s="1095"/>
      <c r="Y66" s="1095"/>
      <c r="Z66" s="1096"/>
      <c r="AA66" s="1094" t="s">
        <v>401</v>
      </c>
      <c r="AB66" s="1095"/>
      <c r="AC66" s="1095"/>
      <c r="AD66" s="1095"/>
      <c r="AE66" s="1096"/>
      <c r="AF66" s="1100" t="s">
        <v>427</v>
      </c>
      <c r="AG66" s="1101"/>
      <c r="AH66" s="1101"/>
      <c r="AI66" s="1101"/>
      <c r="AJ66" s="1102"/>
      <c r="AK66" s="1094" t="s">
        <v>428</v>
      </c>
      <c r="AL66" s="1089"/>
      <c r="AM66" s="1089"/>
      <c r="AN66" s="1089"/>
      <c r="AO66" s="1090"/>
      <c r="AP66" s="1094" t="s">
        <v>404</v>
      </c>
      <c r="AQ66" s="1095"/>
      <c r="AR66" s="1095"/>
      <c r="AS66" s="1095"/>
      <c r="AT66" s="1096"/>
      <c r="AU66" s="1094" t="s">
        <v>429</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15914</v>
      </c>
      <c r="R68" s="1075"/>
      <c r="S68" s="1075"/>
      <c r="T68" s="1075"/>
      <c r="U68" s="1075"/>
      <c r="V68" s="1075">
        <v>15890</v>
      </c>
      <c r="W68" s="1075"/>
      <c r="X68" s="1075"/>
      <c r="Y68" s="1075"/>
      <c r="Z68" s="1075"/>
      <c r="AA68" s="1075">
        <v>24</v>
      </c>
      <c r="AB68" s="1075"/>
      <c r="AC68" s="1075"/>
      <c r="AD68" s="1075"/>
      <c r="AE68" s="1075"/>
      <c r="AF68" s="1075">
        <v>24</v>
      </c>
      <c r="AG68" s="1075"/>
      <c r="AH68" s="1075"/>
      <c r="AI68" s="1075"/>
      <c r="AJ68" s="1075"/>
      <c r="AK68" s="1075">
        <v>82</v>
      </c>
      <c r="AL68" s="1075"/>
      <c r="AM68" s="1075"/>
      <c r="AN68" s="1075"/>
      <c r="AO68" s="1075"/>
      <c r="AP68" s="1075" t="s">
        <v>605</v>
      </c>
      <c r="AQ68" s="1075"/>
      <c r="AR68" s="1075"/>
      <c r="AS68" s="1075"/>
      <c r="AT68" s="1075"/>
      <c r="AU68" s="1075" t="s">
        <v>605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605</v>
      </c>
      <c r="AQ69" s="1064"/>
      <c r="AR69" s="1064"/>
      <c r="AS69" s="1064"/>
      <c r="AT69" s="1064"/>
      <c r="AU69" s="1064" t="s">
        <v>605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605</v>
      </c>
      <c r="AL70" s="1064"/>
      <c r="AM70" s="1064"/>
      <c r="AN70" s="1064"/>
      <c r="AO70" s="1064"/>
      <c r="AP70" s="1064" t="s">
        <v>605</v>
      </c>
      <c r="AQ70" s="1064"/>
      <c r="AR70" s="1064"/>
      <c r="AS70" s="1064"/>
      <c r="AT70" s="1064"/>
      <c r="AU70" s="1064" t="s">
        <v>605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605</v>
      </c>
      <c r="AL71" s="1064"/>
      <c r="AM71" s="1064"/>
      <c r="AN71" s="1064"/>
      <c r="AO71" s="1064"/>
      <c r="AP71" s="1064" t="s">
        <v>605</v>
      </c>
      <c r="AQ71" s="1064"/>
      <c r="AR71" s="1064"/>
      <c r="AS71" s="1064"/>
      <c r="AT71" s="1064"/>
      <c r="AU71" s="1064" t="s">
        <v>605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607</v>
      </c>
      <c r="AQ72" s="1064"/>
      <c r="AR72" s="1064"/>
      <c r="AS72" s="1064"/>
      <c r="AT72" s="1064"/>
      <c r="AU72" s="1064" t="s">
        <v>607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246</v>
      </c>
      <c r="R73" s="1064"/>
      <c r="S73" s="1064"/>
      <c r="T73" s="1064"/>
      <c r="U73" s="1064"/>
      <c r="V73" s="1064">
        <v>239</v>
      </c>
      <c r="W73" s="1064"/>
      <c r="X73" s="1064"/>
      <c r="Y73" s="1064"/>
      <c r="Z73" s="1064"/>
      <c r="AA73" s="1064">
        <v>7</v>
      </c>
      <c r="AB73" s="1064"/>
      <c r="AC73" s="1064"/>
      <c r="AD73" s="1064"/>
      <c r="AE73" s="1064"/>
      <c r="AF73" s="1064">
        <v>7</v>
      </c>
      <c r="AG73" s="1064"/>
      <c r="AH73" s="1064"/>
      <c r="AI73" s="1064"/>
      <c r="AJ73" s="1064"/>
      <c r="AK73" s="1064" t="s">
        <v>605</v>
      </c>
      <c r="AL73" s="1064"/>
      <c r="AM73" s="1064"/>
      <c r="AN73" s="1064"/>
      <c r="AO73" s="1064"/>
      <c r="AP73" s="1064">
        <v>31</v>
      </c>
      <c r="AQ73" s="1064"/>
      <c r="AR73" s="1064"/>
      <c r="AS73" s="1064"/>
      <c r="AT73" s="1064"/>
      <c r="AU73" s="1064">
        <v>23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125</v>
      </c>
      <c r="R74" s="1064"/>
      <c r="S74" s="1064"/>
      <c r="T74" s="1064"/>
      <c r="U74" s="1064"/>
      <c r="V74" s="1064">
        <v>116</v>
      </c>
      <c r="W74" s="1064"/>
      <c r="X74" s="1064"/>
      <c r="Y74" s="1064"/>
      <c r="Z74" s="1064"/>
      <c r="AA74" s="1064">
        <v>10</v>
      </c>
      <c r="AB74" s="1064"/>
      <c r="AC74" s="1064"/>
      <c r="AD74" s="1064"/>
      <c r="AE74" s="1064"/>
      <c r="AF74" s="1064">
        <v>10</v>
      </c>
      <c r="AG74" s="1064"/>
      <c r="AH74" s="1064"/>
      <c r="AI74" s="1064"/>
      <c r="AJ74" s="1064"/>
      <c r="AK74" s="1064">
        <v>4</v>
      </c>
      <c r="AL74" s="1064"/>
      <c r="AM74" s="1064"/>
      <c r="AN74" s="1064"/>
      <c r="AO74" s="1064"/>
      <c r="AP74" s="1064" t="s">
        <v>605</v>
      </c>
      <c r="AQ74" s="1064"/>
      <c r="AR74" s="1064"/>
      <c r="AS74" s="1064"/>
      <c r="AT74" s="1064"/>
      <c r="AU74" s="1064" t="s">
        <v>607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507</v>
      </c>
      <c r="R75" s="1072"/>
      <c r="S75" s="1072"/>
      <c r="T75" s="1072"/>
      <c r="U75" s="1073"/>
      <c r="V75" s="1074">
        <v>505</v>
      </c>
      <c r="W75" s="1072"/>
      <c r="X75" s="1072"/>
      <c r="Y75" s="1072"/>
      <c r="Z75" s="1073"/>
      <c r="AA75" s="1074">
        <v>3</v>
      </c>
      <c r="AB75" s="1072"/>
      <c r="AC75" s="1072"/>
      <c r="AD75" s="1072"/>
      <c r="AE75" s="1073"/>
      <c r="AF75" s="1074">
        <v>3</v>
      </c>
      <c r="AG75" s="1072"/>
      <c r="AH75" s="1072"/>
      <c r="AI75" s="1072"/>
      <c r="AJ75" s="1073"/>
      <c r="AK75" s="1074" t="s">
        <v>605</v>
      </c>
      <c r="AL75" s="1072"/>
      <c r="AM75" s="1072"/>
      <c r="AN75" s="1072"/>
      <c r="AO75" s="1073"/>
      <c r="AP75" s="1074" t="s">
        <v>605</v>
      </c>
      <c r="AQ75" s="1072"/>
      <c r="AR75" s="1072"/>
      <c r="AS75" s="1072"/>
      <c r="AT75" s="1073"/>
      <c r="AU75" s="1064" t="s">
        <v>607</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2267</v>
      </c>
      <c r="R76" s="1072"/>
      <c r="S76" s="1072"/>
      <c r="T76" s="1072"/>
      <c r="U76" s="1073"/>
      <c r="V76" s="1074">
        <v>2240</v>
      </c>
      <c r="W76" s="1072"/>
      <c r="X76" s="1072"/>
      <c r="Y76" s="1072"/>
      <c r="Z76" s="1073"/>
      <c r="AA76" s="1074">
        <v>27</v>
      </c>
      <c r="AB76" s="1072"/>
      <c r="AC76" s="1072"/>
      <c r="AD76" s="1072"/>
      <c r="AE76" s="1073"/>
      <c r="AF76" s="1074">
        <v>27</v>
      </c>
      <c r="AG76" s="1072"/>
      <c r="AH76" s="1072"/>
      <c r="AI76" s="1072"/>
      <c r="AJ76" s="1073"/>
      <c r="AK76" s="1074" t="s">
        <v>606</v>
      </c>
      <c r="AL76" s="1072"/>
      <c r="AM76" s="1072"/>
      <c r="AN76" s="1072"/>
      <c r="AO76" s="1073"/>
      <c r="AP76" s="1074">
        <v>959</v>
      </c>
      <c r="AQ76" s="1072"/>
      <c r="AR76" s="1072"/>
      <c r="AS76" s="1072"/>
      <c r="AT76" s="1073"/>
      <c r="AU76" s="1074">
        <v>737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1455</v>
      </c>
      <c r="R77" s="1072"/>
      <c r="S77" s="1072"/>
      <c r="T77" s="1072"/>
      <c r="U77" s="1073"/>
      <c r="V77" s="1074">
        <v>1455</v>
      </c>
      <c r="W77" s="1072"/>
      <c r="X77" s="1072"/>
      <c r="Y77" s="1072"/>
      <c r="Z77" s="1073"/>
      <c r="AA77" s="1074">
        <v>0</v>
      </c>
      <c r="AB77" s="1072"/>
      <c r="AC77" s="1072"/>
      <c r="AD77" s="1072"/>
      <c r="AE77" s="1073"/>
      <c r="AF77" s="1074">
        <v>1522</v>
      </c>
      <c r="AG77" s="1072"/>
      <c r="AH77" s="1072"/>
      <c r="AI77" s="1072"/>
      <c r="AJ77" s="1073"/>
      <c r="AK77" s="1074" t="s">
        <v>605</v>
      </c>
      <c r="AL77" s="1072"/>
      <c r="AM77" s="1072"/>
      <c r="AN77" s="1072"/>
      <c r="AO77" s="1073"/>
      <c r="AP77" s="1074" t="s">
        <v>607</v>
      </c>
      <c r="AQ77" s="1072"/>
      <c r="AR77" s="1072"/>
      <c r="AS77" s="1072"/>
      <c r="AT77" s="1073"/>
      <c r="AU77" s="1064" t="s">
        <v>607</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8672</v>
      </c>
      <c r="AG88" s="1052"/>
      <c r="AH88" s="1052"/>
      <c r="AI88" s="1052"/>
      <c r="AJ88" s="1052"/>
      <c r="AK88" s="1056"/>
      <c r="AL88" s="1056"/>
      <c r="AM88" s="1056"/>
      <c r="AN88" s="1056"/>
      <c r="AO88" s="1056"/>
      <c r="AP88" s="1052">
        <v>990</v>
      </c>
      <c r="AQ88" s="1052"/>
      <c r="AR88" s="1052"/>
      <c r="AS88" s="1052"/>
      <c r="AT88" s="1052"/>
      <c r="AU88" s="1052">
        <v>761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200</v>
      </c>
      <c r="CS102" s="1044"/>
      <c r="CT102" s="1044"/>
      <c r="CU102" s="1044"/>
      <c r="CV102" s="1045"/>
      <c r="CW102" s="1043">
        <v>113</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310</v>
      </c>
      <c r="AG109" s="987"/>
      <c r="AH109" s="987"/>
      <c r="AI109" s="987"/>
      <c r="AJ109" s="988"/>
      <c r="AK109" s="989" t="s">
        <v>309</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310</v>
      </c>
      <c r="BW109" s="987"/>
      <c r="BX109" s="987"/>
      <c r="BY109" s="987"/>
      <c r="BZ109" s="988"/>
      <c r="CA109" s="989" t="s">
        <v>309</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310</v>
      </c>
      <c r="DM109" s="987"/>
      <c r="DN109" s="987"/>
      <c r="DO109" s="987"/>
      <c r="DP109" s="988"/>
      <c r="DQ109" s="989" t="s">
        <v>309</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5172725</v>
      </c>
      <c r="AB110" s="980"/>
      <c r="AC110" s="980"/>
      <c r="AD110" s="980"/>
      <c r="AE110" s="981"/>
      <c r="AF110" s="982">
        <v>5336754</v>
      </c>
      <c r="AG110" s="980"/>
      <c r="AH110" s="980"/>
      <c r="AI110" s="980"/>
      <c r="AJ110" s="981"/>
      <c r="AK110" s="982">
        <v>5399975</v>
      </c>
      <c r="AL110" s="980"/>
      <c r="AM110" s="980"/>
      <c r="AN110" s="980"/>
      <c r="AO110" s="981"/>
      <c r="AP110" s="983">
        <v>21.1</v>
      </c>
      <c r="AQ110" s="984"/>
      <c r="AR110" s="984"/>
      <c r="AS110" s="984"/>
      <c r="AT110" s="985"/>
      <c r="AU110" s="1019" t="s">
        <v>74</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59855679</v>
      </c>
      <c r="BR110" s="927"/>
      <c r="BS110" s="927"/>
      <c r="BT110" s="927"/>
      <c r="BU110" s="927"/>
      <c r="BV110" s="927">
        <v>60406610</v>
      </c>
      <c r="BW110" s="927"/>
      <c r="BX110" s="927"/>
      <c r="BY110" s="927"/>
      <c r="BZ110" s="927"/>
      <c r="CA110" s="927">
        <v>62313355</v>
      </c>
      <c r="CB110" s="927"/>
      <c r="CC110" s="927"/>
      <c r="CD110" s="927"/>
      <c r="CE110" s="927"/>
      <c r="CF110" s="951">
        <v>243.1</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446</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448</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1716184</v>
      </c>
      <c r="BR111" s="899"/>
      <c r="BS111" s="899"/>
      <c r="BT111" s="899"/>
      <c r="BU111" s="899"/>
      <c r="BV111" s="899">
        <v>1527532</v>
      </c>
      <c r="BW111" s="899"/>
      <c r="BX111" s="899"/>
      <c r="BY111" s="899"/>
      <c r="BZ111" s="899"/>
      <c r="CA111" s="899">
        <v>1378980</v>
      </c>
      <c r="CB111" s="899"/>
      <c r="CC111" s="899"/>
      <c r="CD111" s="899"/>
      <c r="CE111" s="899"/>
      <c r="CF111" s="960">
        <v>5.4</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50000</v>
      </c>
      <c r="AB112" s="862"/>
      <c r="AC112" s="862"/>
      <c r="AD112" s="862"/>
      <c r="AE112" s="863"/>
      <c r="AF112" s="864">
        <v>50000</v>
      </c>
      <c r="AG112" s="862"/>
      <c r="AH112" s="862"/>
      <c r="AI112" s="862"/>
      <c r="AJ112" s="863"/>
      <c r="AK112" s="864">
        <v>50000</v>
      </c>
      <c r="AL112" s="862"/>
      <c r="AM112" s="862"/>
      <c r="AN112" s="862"/>
      <c r="AO112" s="863"/>
      <c r="AP112" s="909">
        <v>0.2</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19598073</v>
      </c>
      <c r="BR112" s="899"/>
      <c r="BS112" s="899"/>
      <c r="BT112" s="899"/>
      <c r="BU112" s="899"/>
      <c r="BV112" s="899">
        <v>18943205</v>
      </c>
      <c r="BW112" s="899"/>
      <c r="BX112" s="899"/>
      <c r="BY112" s="899"/>
      <c r="BZ112" s="899"/>
      <c r="CA112" s="899">
        <v>18685088</v>
      </c>
      <c r="CB112" s="899"/>
      <c r="CC112" s="899"/>
      <c r="CD112" s="899"/>
      <c r="CE112" s="899"/>
      <c r="CF112" s="960">
        <v>72.900000000000006</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448</v>
      </c>
      <c r="DR112" s="899"/>
      <c r="DS112" s="899"/>
      <c r="DT112" s="899"/>
      <c r="DU112" s="899"/>
      <c r="DV112" s="876" t="s">
        <v>446</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2041276</v>
      </c>
      <c r="AB113" s="1008"/>
      <c r="AC113" s="1008"/>
      <c r="AD113" s="1008"/>
      <c r="AE113" s="1009"/>
      <c r="AF113" s="1010">
        <v>2009901</v>
      </c>
      <c r="AG113" s="1008"/>
      <c r="AH113" s="1008"/>
      <c r="AI113" s="1008"/>
      <c r="AJ113" s="1009"/>
      <c r="AK113" s="1010">
        <v>2120846</v>
      </c>
      <c r="AL113" s="1008"/>
      <c r="AM113" s="1008"/>
      <c r="AN113" s="1008"/>
      <c r="AO113" s="1009"/>
      <c r="AP113" s="1011">
        <v>8.3000000000000007</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830714</v>
      </c>
      <c r="BR113" s="899"/>
      <c r="BS113" s="899"/>
      <c r="BT113" s="899"/>
      <c r="BU113" s="899"/>
      <c r="BV113" s="899">
        <v>809242</v>
      </c>
      <c r="BW113" s="899"/>
      <c r="BX113" s="899"/>
      <c r="BY113" s="899"/>
      <c r="BZ113" s="899"/>
      <c r="CA113" s="899">
        <v>760776</v>
      </c>
      <c r="CB113" s="899"/>
      <c r="CC113" s="899"/>
      <c r="CD113" s="899"/>
      <c r="CE113" s="899"/>
      <c r="CF113" s="960">
        <v>3</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446</v>
      </c>
      <c r="DW113" s="910"/>
      <c r="DX113" s="910"/>
      <c r="DY113" s="910"/>
      <c r="DZ113" s="911"/>
    </row>
    <row r="114" spans="1:130" s="247" customFormat="1" ht="26.25" customHeight="1" x14ac:dyDescent="0.15">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75907</v>
      </c>
      <c r="AB114" s="862"/>
      <c r="AC114" s="862"/>
      <c r="AD114" s="862"/>
      <c r="AE114" s="863"/>
      <c r="AF114" s="864">
        <v>80607</v>
      </c>
      <c r="AG114" s="862"/>
      <c r="AH114" s="862"/>
      <c r="AI114" s="862"/>
      <c r="AJ114" s="863"/>
      <c r="AK114" s="864">
        <v>75410</v>
      </c>
      <c r="AL114" s="862"/>
      <c r="AM114" s="862"/>
      <c r="AN114" s="862"/>
      <c r="AO114" s="863"/>
      <c r="AP114" s="909">
        <v>0.3</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7606690</v>
      </c>
      <c r="BR114" s="899"/>
      <c r="BS114" s="899"/>
      <c r="BT114" s="899"/>
      <c r="BU114" s="899"/>
      <c r="BV114" s="899">
        <v>7431189</v>
      </c>
      <c r="BW114" s="899"/>
      <c r="BX114" s="899"/>
      <c r="BY114" s="899"/>
      <c r="BZ114" s="899"/>
      <c r="CA114" s="899">
        <v>7443756</v>
      </c>
      <c r="CB114" s="899"/>
      <c r="CC114" s="899"/>
      <c r="CD114" s="899"/>
      <c r="CE114" s="899"/>
      <c r="CF114" s="960">
        <v>29</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210009</v>
      </c>
      <c r="AB115" s="1008"/>
      <c r="AC115" s="1008"/>
      <c r="AD115" s="1008"/>
      <c r="AE115" s="1009"/>
      <c r="AF115" s="1010">
        <v>260941</v>
      </c>
      <c r="AG115" s="1008"/>
      <c r="AH115" s="1008"/>
      <c r="AI115" s="1008"/>
      <c r="AJ115" s="1009"/>
      <c r="AK115" s="1010">
        <v>219066</v>
      </c>
      <c r="AL115" s="1008"/>
      <c r="AM115" s="1008"/>
      <c r="AN115" s="1008"/>
      <c r="AO115" s="1009"/>
      <c r="AP115" s="1011">
        <v>0.9</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446</v>
      </c>
      <c r="BR115" s="899"/>
      <c r="BS115" s="899"/>
      <c r="BT115" s="899"/>
      <c r="BU115" s="899"/>
      <c r="BV115" s="899">
        <v>10588</v>
      </c>
      <c r="BW115" s="899"/>
      <c r="BX115" s="899"/>
      <c r="BY115" s="899"/>
      <c r="BZ115" s="899"/>
      <c r="CA115" s="899">
        <v>9328</v>
      </c>
      <c r="CB115" s="899"/>
      <c r="CC115" s="899"/>
      <c r="CD115" s="899"/>
      <c r="CE115" s="899"/>
      <c r="CF115" s="960">
        <v>0</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446</v>
      </c>
      <c r="DH115" s="862"/>
      <c r="DI115" s="862"/>
      <c r="DJ115" s="862"/>
      <c r="DK115" s="863"/>
      <c r="DL115" s="864" t="s">
        <v>130</v>
      </c>
      <c r="DM115" s="862"/>
      <c r="DN115" s="862"/>
      <c r="DO115" s="862"/>
      <c r="DP115" s="863"/>
      <c r="DQ115" s="864" t="s">
        <v>446</v>
      </c>
      <c r="DR115" s="862"/>
      <c r="DS115" s="862"/>
      <c r="DT115" s="862"/>
      <c r="DU115" s="863"/>
      <c r="DV115" s="909" t="s">
        <v>130</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34</v>
      </c>
      <c r="AB116" s="862"/>
      <c r="AC116" s="862"/>
      <c r="AD116" s="862"/>
      <c r="AE116" s="863"/>
      <c r="AF116" s="864">
        <v>80</v>
      </c>
      <c r="AG116" s="862"/>
      <c r="AH116" s="862"/>
      <c r="AI116" s="862"/>
      <c r="AJ116" s="863"/>
      <c r="AK116" s="864">
        <v>1117</v>
      </c>
      <c r="AL116" s="862"/>
      <c r="AM116" s="862"/>
      <c r="AN116" s="862"/>
      <c r="AO116" s="863"/>
      <c r="AP116" s="909">
        <v>0</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446</v>
      </c>
      <c r="CB116" s="899"/>
      <c r="CC116" s="899"/>
      <c r="CD116" s="899"/>
      <c r="CE116" s="899"/>
      <c r="CF116" s="960" t="s">
        <v>130</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467</v>
      </c>
      <c r="DM116" s="862"/>
      <c r="DN116" s="862"/>
      <c r="DO116" s="862"/>
      <c r="DP116" s="863"/>
      <c r="DQ116" s="864" t="s">
        <v>130</v>
      </c>
      <c r="DR116" s="862"/>
      <c r="DS116" s="862"/>
      <c r="DT116" s="862"/>
      <c r="DU116" s="863"/>
      <c r="DV116" s="909" t="s">
        <v>448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7549951</v>
      </c>
      <c r="AB117" s="994"/>
      <c r="AC117" s="994"/>
      <c r="AD117" s="994"/>
      <c r="AE117" s="995"/>
      <c r="AF117" s="996">
        <v>7738283</v>
      </c>
      <c r="AG117" s="994"/>
      <c r="AH117" s="994"/>
      <c r="AI117" s="994"/>
      <c r="AJ117" s="995"/>
      <c r="AK117" s="996">
        <v>7866414</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446</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448</v>
      </c>
      <c r="DR117" s="862"/>
      <c r="DS117" s="862"/>
      <c r="DT117" s="862"/>
      <c r="DU117" s="863"/>
      <c r="DV117" s="909" t="s">
        <v>130</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310</v>
      </c>
      <c r="AG118" s="987"/>
      <c r="AH118" s="987"/>
      <c r="AI118" s="987"/>
      <c r="AJ118" s="988"/>
      <c r="AK118" s="989" t="s">
        <v>309</v>
      </c>
      <c r="AL118" s="987"/>
      <c r="AM118" s="987"/>
      <c r="AN118" s="987"/>
      <c r="AO118" s="988"/>
      <c r="AP118" s="990" t="s">
        <v>440</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446</v>
      </c>
      <c r="BR118" s="930"/>
      <c r="BS118" s="930"/>
      <c r="BT118" s="930"/>
      <c r="BU118" s="930"/>
      <c r="BV118" s="930" t="s">
        <v>130</v>
      </c>
      <c r="BW118" s="930"/>
      <c r="BX118" s="930"/>
      <c r="BY118" s="930"/>
      <c r="BZ118" s="930"/>
      <c r="CA118" s="930" t="s">
        <v>446</v>
      </c>
      <c r="CB118" s="930"/>
      <c r="CC118" s="930"/>
      <c r="CD118" s="930"/>
      <c r="CE118" s="930"/>
      <c r="CF118" s="960" t="s">
        <v>130</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v>1716184</v>
      </c>
      <c r="DH118" s="862"/>
      <c r="DI118" s="862"/>
      <c r="DJ118" s="862"/>
      <c r="DK118" s="863"/>
      <c r="DL118" s="864">
        <v>1527532</v>
      </c>
      <c r="DM118" s="862"/>
      <c r="DN118" s="862"/>
      <c r="DO118" s="862"/>
      <c r="DP118" s="863"/>
      <c r="DQ118" s="864">
        <v>1378980</v>
      </c>
      <c r="DR118" s="862"/>
      <c r="DS118" s="862"/>
      <c r="DT118" s="862"/>
      <c r="DU118" s="863"/>
      <c r="DV118" s="909">
        <v>5.4</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446</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473</v>
      </c>
      <c r="BP119" s="963"/>
      <c r="BQ119" s="967">
        <v>89607340</v>
      </c>
      <c r="BR119" s="930"/>
      <c r="BS119" s="930"/>
      <c r="BT119" s="930"/>
      <c r="BU119" s="930"/>
      <c r="BV119" s="930">
        <v>89128366</v>
      </c>
      <c r="BW119" s="930"/>
      <c r="BX119" s="930"/>
      <c r="BY119" s="930"/>
      <c r="BZ119" s="930"/>
      <c r="CA119" s="930">
        <v>90591283</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467</v>
      </c>
      <c r="DR119" s="845"/>
      <c r="DS119" s="845"/>
      <c r="DT119" s="845"/>
      <c r="DU119" s="846"/>
      <c r="DV119" s="933" t="s">
        <v>130</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446</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16581099</v>
      </c>
      <c r="BR120" s="927"/>
      <c r="BS120" s="927"/>
      <c r="BT120" s="927"/>
      <c r="BU120" s="927"/>
      <c r="BV120" s="927">
        <v>16563368</v>
      </c>
      <c r="BW120" s="927"/>
      <c r="BX120" s="927"/>
      <c r="BY120" s="927"/>
      <c r="BZ120" s="927"/>
      <c r="CA120" s="927">
        <v>13579651</v>
      </c>
      <c r="CB120" s="927"/>
      <c r="CC120" s="927"/>
      <c r="CD120" s="927"/>
      <c r="CE120" s="927"/>
      <c r="CF120" s="951">
        <v>53</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v>19164434</v>
      </c>
      <c r="DH120" s="927"/>
      <c r="DI120" s="927"/>
      <c r="DJ120" s="927"/>
      <c r="DK120" s="927"/>
      <c r="DL120" s="927">
        <v>18536360</v>
      </c>
      <c r="DM120" s="927"/>
      <c r="DN120" s="927"/>
      <c r="DO120" s="927"/>
      <c r="DP120" s="927"/>
      <c r="DQ120" s="927">
        <v>18307414</v>
      </c>
      <c r="DR120" s="927"/>
      <c r="DS120" s="927"/>
      <c r="DT120" s="927"/>
      <c r="DU120" s="927"/>
      <c r="DV120" s="928">
        <v>71.400000000000006</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448</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12331080</v>
      </c>
      <c r="BR121" s="899"/>
      <c r="BS121" s="899"/>
      <c r="BT121" s="899"/>
      <c r="BU121" s="899"/>
      <c r="BV121" s="899">
        <v>11212231</v>
      </c>
      <c r="BW121" s="899"/>
      <c r="BX121" s="899"/>
      <c r="BY121" s="899"/>
      <c r="BZ121" s="899"/>
      <c r="CA121" s="899">
        <v>9083335</v>
      </c>
      <c r="CB121" s="899"/>
      <c r="CC121" s="899"/>
      <c r="CD121" s="899"/>
      <c r="CE121" s="899"/>
      <c r="CF121" s="960">
        <v>35.4</v>
      </c>
      <c r="CG121" s="961"/>
      <c r="CH121" s="961"/>
      <c r="CI121" s="961"/>
      <c r="CJ121" s="961"/>
      <c r="CK121" s="954"/>
      <c r="CL121" s="940"/>
      <c r="CM121" s="940"/>
      <c r="CN121" s="940"/>
      <c r="CO121" s="941"/>
      <c r="CP121" s="920" t="s">
        <v>414</v>
      </c>
      <c r="CQ121" s="921"/>
      <c r="CR121" s="921"/>
      <c r="CS121" s="921"/>
      <c r="CT121" s="921"/>
      <c r="CU121" s="921"/>
      <c r="CV121" s="921"/>
      <c r="CW121" s="921"/>
      <c r="CX121" s="921"/>
      <c r="CY121" s="921"/>
      <c r="CZ121" s="921"/>
      <c r="DA121" s="921"/>
      <c r="DB121" s="921"/>
      <c r="DC121" s="921"/>
      <c r="DD121" s="921"/>
      <c r="DE121" s="921"/>
      <c r="DF121" s="922"/>
      <c r="DG121" s="898">
        <v>407482</v>
      </c>
      <c r="DH121" s="899"/>
      <c r="DI121" s="899"/>
      <c r="DJ121" s="899"/>
      <c r="DK121" s="899"/>
      <c r="DL121" s="899">
        <v>380279</v>
      </c>
      <c r="DM121" s="899"/>
      <c r="DN121" s="899"/>
      <c r="DO121" s="899"/>
      <c r="DP121" s="899"/>
      <c r="DQ121" s="899">
        <v>348032</v>
      </c>
      <c r="DR121" s="899"/>
      <c r="DS121" s="899"/>
      <c r="DT121" s="899"/>
      <c r="DU121" s="899"/>
      <c r="DV121" s="876">
        <v>1.4</v>
      </c>
      <c r="DW121" s="876"/>
      <c r="DX121" s="876"/>
      <c r="DY121" s="876"/>
      <c r="DZ121" s="877"/>
    </row>
    <row r="122" spans="1:130" s="247" customFormat="1" ht="26.25" customHeight="1" x14ac:dyDescent="0.15">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446</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48886551</v>
      </c>
      <c r="BR122" s="930"/>
      <c r="BS122" s="930"/>
      <c r="BT122" s="930"/>
      <c r="BU122" s="930"/>
      <c r="BV122" s="930">
        <v>48461115</v>
      </c>
      <c r="BW122" s="930"/>
      <c r="BX122" s="930"/>
      <c r="BY122" s="930"/>
      <c r="BZ122" s="930"/>
      <c r="CA122" s="930">
        <v>46944976</v>
      </c>
      <c r="CB122" s="930"/>
      <c r="CC122" s="930"/>
      <c r="CD122" s="930"/>
      <c r="CE122" s="930"/>
      <c r="CF122" s="931">
        <v>183.1</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26157</v>
      </c>
      <c r="DH122" s="899"/>
      <c r="DI122" s="899"/>
      <c r="DJ122" s="899"/>
      <c r="DK122" s="899"/>
      <c r="DL122" s="899">
        <v>26566</v>
      </c>
      <c r="DM122" s="899"/>
      <c r="DN122" s="899"/>
      <c r="DO122" s="899"/>
      <c r="DP122" s="899"/>
      <c r="DQ122" s="899">
        <v>29642</v>
      </c>
      <c r="DR122" s="899"/>
      <c r="DS122" s="899"/>
      <c r="DT122" s="899"/>
      <c r="DU122" s="899"/>
      <c r="DV122" s="876">
        <v>0.1</v>
      </c>
      <c r="DW122" s="876"/>
      <c r="DX122" s="876"/>
      <c r="DY122" s="876"/>
      <c r="DZ122" s="877"/>
    </row>
    <row r="123" spans="1:130" s="247"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446</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482</v>
      </c>
      <c r="BP123" s="963"/>
      <c r="BQ123" s="917">
        <v>77798730</v>
      </c>
      <c r="BR123" s="918"/>
      <c r="BS123" s="918"/>
      <c r="BT123" s="918"/>
      <c r="BU123" s="918"/>
      <c r="BV123" s="918">
        <v>76236714</v>
      </c>
      <c r="BW123" s="918"/>
      <c r="BX123" s="918"/>
      <c r="BY123" s="918"/>
      <c r="BZ123" s="918"/>
      <c r="CA123" s="918">
        <v>69607962</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446</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47</v>
      </c>
      <c r="BR124" s="916"/>
      <c r="BS124" s="916"/>
      <c r="BT124" s="916"/>
      <c r="BU124" s="916"/>
      <c r="BV124" s="916">
        <v>50.4</v>
      </c>
      <c r="BW124" s="916"/>
      <c r="BX124" s="916"/>
      <c r="BY124" s="916"/>
      <c r="BZ124" s="916"/>
      <c r="CA124" s="916">
        <v>81.8</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446</v>
      </c>
      <c r="DR124" s="845"/>
      <c r="DS124" s="845"/>
      <c r="DT124" s="845"/>
      <c r="DU124" s="846"/>
      <c r="DV124" s="933" t="s">
        <v>448</v>
      </c>
      <c r="DW124" s="934"/>
      <c r="DX124" s="934"/>
      <c r="DY124" s="934"/>
      <c r="DZ124" s="935"/>
    </row>
    <row r="125" spans="1:130" s="247" customFormat="1" ht="26.25" customHeight="1" x14ac:dyDescent="0.15">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v>141525</v>
      </c>
      <c r="AB125" s="862"/>
      <c r="AC125" s="862"/>
      <c r="AD125" s="862"/>
      <c r="AE125" s="863"/>
      <c r="AF125" s="864">
        <v>202820</v>
      </c>
      <c r="AG125" s="862"/>
      <c r="AH125" s="862"/>
      <c r="AI125" s="862"/>
      <c r="AJ125" s="863"/>
      <c r="AK125" s="864">
        <v>160945</v>
      </c>
      <c r="AL125" s="862"/>
      <c r="AM125" s="862"/>
      <c r="AN125" s="862"/>
      <c r="AO125" s="863"/>
      <c r="AP125" s="909">
        <v>0.6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448</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68484</v>
      </c>
      <c r="AB126" s="862"/>
      <c r="AC126" s="862"/>
      <c r="AD126" s="862"/>
      <c r="AE126" s="863"/>
      <c r="AF126" s="864">
        <v>58121</v>
      </c>
      <c r="AG126" s="862"/>
      <c r="AH126" s="862"/>
      <c r="AI126" s="862"/>
      <c r="AJ126" s="863"/>
      <c r="AK126" s="864">
        <v>58121</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446</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448</v>
      </c>
      <c r="AB127" s="862"/>
      <c r="AC127" s="862"/>
      <c r="AD127" s="862"/>
      <c r="AE127" s="863"/>
      <c r="AF127" s="864" t="s">
        <v>446</v>
      </c>
      <c r="AG127" s="862"/>
      <c r="AH127" s="862"/>
      <c r="AI127" s="862"/>
      <c r="AJ127" s="863"/>
      <c r="AK127" s="864" t="s">
        <v>130</v>
      </c>
      <c r="AL127" s="862"/>
      <c r="AM127" s="862"/>
      <c r="AN127" s="862"/>
      <c r="AO127" s="863"/>
      <c r="AP127" s="909" t="s">
        <v>446</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446</v>
      </c>
      <c r="DR127" s="899"/>
      <c r="DS127" s="899"/>
      <c r="DT127" s="899"/>
      <c r="DU127" s="899"/>
      <c r="DV127" s="876" t="s">
        <v>130</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1340605</v>
      </c>
      <c r="AB128" s="883"/>
      <c r="AC128" s="883"/>
      <c r="AD128" s="883"/>
      <c r="AE128" s="884"/>
      <c r="AF128" s="885">
        <v>1245747</v>
      </c>
      <c r="AG128" s="883"/>
      <c r="AH128" s="883"/>
      <c r="AI128" s="883"/>
      <c r="AJ128" s="884"/>
      <c r="AK128" s="885">
        <v>1286400</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446</v>
      </c>
      <c r="BG128" s="869"/>
      <c r="BH128" s="869"/>
      <c r="BI128" s="869"/>
      <c r="BJ128" s="869"/>
      <c r="BK128" s="869"/>
      <c r="BL128" s="892"/>
      <c r="BM128" s="868">
        <v>11.82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v>10588</v>
      </c>
      <c r="DM128" s="873"/>
      <c r="DN128" s="873"/>
      <c r="DO128" s="873"/>
      <c r="DP128" s="873"/>
      <c r="DQ128" s="873">
        <v>9328</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29034190</v>
      </c>
      <c r="AB129" s="862"/>
      <c r="AC129" s="862"/>
      <c r="AD129" s="862"/>
      <c r="AE129" s="863"/>
      <c r="AF129" s="864">
        <v>29550411</v>
      </c>
      <c r="AG129" s="862"/>
      <c r="AH129" s="862"/>
      <c r="AI129" s="862"/>
      <c r="AJ129" s="863"/>
      <c r="AK129" s="864">
        <v>29616861</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130</v>
      </c>
      <c r="BG129" s="852"/>
      <c r="BH129" s="852"/>
      <c r="BI129" s="852"/>
      <c r="BJ129" s="852"/>
      <c r="BK129" s="852"/>
      <c r="BL129" s="853"/>
      <c r="BM129" s="851">
        <v>16.82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3931965</v>
      </c>
      <c r="AB130" s="862"/>
      <c r="AC130" s="862"/>
      <c r="AD130" s="862"/>
      <c r="AE130" s="863"/>
      <c r="AF130" s="864">
        <v>3996681</v>
      </c>
      <c r="AG130" s="862"/>
      <c r="AH130" s="862"/>
      <c r="AI130" s="862"/>
      <c r="AJ130" s="863"/>
      <c r="AK130" s="864">
        <v>3979175</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25102225</v>
      </c>
      <c r="AB131" s="845"/>
      <c r="AC131" s="845"/>
      <c r="AD131" s="845"/>
      <c r="AE131" s="846"/>
      <c r="AF131" s="847">
        <v>25553730</v>
      </c>
      <c r="AG131" s="845"/>
      <c r="AH131" s="845"/>
      <c r="AI131" s="845"/>
      <c r="AJ131" s="846"/>
      <c r="AK131" s="847">
        <v>25637686</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81.8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9.0724268469999991</v>
      </c>
      <c r="AB132" s="825"/>
      <c r="AC132" s="825"/>
      <c r="AD132" s="825"/>
      <c r="AE132" s="826"/>
      <c r="AF132" s="827">
        <v>9.7670885700000003</v>
      </c>
      <c r="AG132" s="825"/>
      <c r="AH132" s="825"/>
      <c r="AI132" s="825"/>
      <c r="AJ132" s="826"/>
      <c r="AK132" s="827">
        <v>10.144593390000001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9.1999999999999993</v>
      </c>
      <c r="AB133" s="804"/>
      <c r="AC133" s="804"/>
      <c r="AD133" s="804"/>
      <c r="AE133" s="805"/>
      <c r="AF133" s="803">
        <v>9.3000000000000007</v>
      </c>
      <c r="AG133" s="804"/>
      <c r="AH133" s="804"/>
      <c r="AI133" s="804"/>
      <c r="AJ133" s="805"/>
      <c r="AK133" s="803">
        <v>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TWbgC33AnQlWxmQZJc5xR/RkJyWbkiWyLs6zRsz3gCxeRQYLeYNCkK0VSLFAvJmP+6pN5LG2CfGKQZR/mJm3Q==" saltValue="2zpWBbK1Af6vMdg6rQ2o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bEugkmwq+ddq4PGI3Cc7jQYZlR+2TQ99tvYZ+do3Q2qSIbpO2C6VBp16wZA3cCy5qwqaEk9jxWKn1kKrMnemg==" saltValue="AX1uHkjbT496UQad3XD0H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rnMR4hiczbH3YZRudAJDa2je7+pWb1A7SE4lEaAK0ePRP2RLkZ0V/K/xlu8ctcmMRhU7CDEbtZJ+QEga1oybw==" saltValue="LYgXvDSbw3nKgPPgB3Frj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517</v>
      </c>
      <c r="AL9" s="1234"/>
      <c r="AM9" s="1234"/>
      <c r="AN9" s="1235"/>
      <c r="AO9" s="313">
        <v>6968738</v>
      </c>
      <c r="AP9" s="313">
        <v>43922</v>
      </c>
      <c r="AQ9" s="314">
        <v>59644</v>
      </c>
      <c r="AR9" s="315">
        <v>-26.4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518</v>
      </c>
      <c r="AL10" s="1234"/>
      <c r="AM10" s="1234"/>
      <c r="AN10" s="1235"/>
      <c r="AO10" s="316">
        <v>72376</v>
      </c>
      <c r="AP10" s="316">
        <v>456</v>
      </c>
      <c r="AQ10" s="317">
        <v>4095</v>
      </c>
      <c r="AR10" s="318">
        <v>-88.9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519</v>
      </c>
      <c r="AL11" s="1234"/>
      <c r="AM11" s="1234"/>
      <c r="AN11" s="1235"/>
      <c r="AO11" s="316">
        <v>1307346</v>
      </c>
      <c r="AP11" s="316">
        <v>8240</v>
      </c>
      <c r="AQ11" s="317">
        <v>2516</v>
      </c>
      <c r="AR11" s="318">
        <v>227.5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520</v>
      </c>
      <c r="AL12" s="1234"/>
      <c r="AM12" s="1234"/>
      <c r="AN12" s="1235"/>
      <c r="AO12" s="316">
        <v>8075</v>
      </c>
      <c r="AP12" s="316">
        <v>51</v>
      </c>
      <c r="AQ12" s="317">
        <v>422</v>
      </c>
      <c r="AR12" s="318">
        <v>-87.9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521</v>
      </c>
      <c r="AL13" s="1234"/>
      <c r="AM13" s="1234"/>
      <c r="AN13" s="1235"/>
      <c r="AO13" s="316" t="s">
        <v>522</v>
      </c>
      <c r="AP13" s="316" t="s">
        <v>522</v>
      </c>
      <c r="AQ13" s="317">
        <v>65</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523</v>
      </c>
      <c r="AL14" s="1234"/>
      <c r="AM14" s="1234"/>
      <c r="AN14" s="1235"/>
      <c r="AO14" s="316">
        <v>678965</v>
      </c>
      <c r="AP14" s="316">
        <v>4279</v>
      </c>
      <c r="AQ14" s="317">
        <v>1976</v>
      </c>
      <c r="AR14" s="318">
        <v>116.5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524</v>
      </c>
      <c r="AL15" s="1234"/>
      <c r="AM15" s="1234"/>
      <c r="AN15" s="1235"/>
      <c r="AO15" s="316">
        <v>347602</v>
      </c>
      <c r="AP15" s="316">
        <v>2191</v>
      </c>
      <c r="AQ15" s="317">
        <v>1853</v>
      </c>
      <c r="AR15" s="318">
        <v>18.2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525</v>
      </c>
      <c r="AL16" s="1237"/>
      <c r="AM16" s="1237"/>
      <c r="AN16" s="1238"/>
      <c r="AO16" s="316">
        <v>-372258</v>
      </c>
      <c r="AP16" s="316">
        <v>-2346</v>
      </c>
      <c r="AQ16" s="317">
        <v>-4797</v>
      </c>
      <c r="AR16" s="318">
        <v>-51.1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188</v>
      </c>
      <c r="AL17" s="1237"/>
      <c r="AM17" s="1237"/>
      <c r="AN17" s="1238"/>
      <c r="AO17" s="316">
        <v>9010844</v>
      </c>
      <c r="AP17" s="316">
        <v>56793</v>
      </c>
      <c r="AQ17" s="317">
        <v>65773</v>
      </c>
      <c r="AR17" s="318">
        <v>-13.7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530</v>
      </c>
      <c r="AL21" s="1231"/>
      <c r="AM21" s="1231"/>
      <c r="AN21" s="1232"/>
      <c r="AO21" s="328">
        <v>4.9000000000000004</v>
      </c>
      <c r="AP21" s="329">
        <v>6.72</v>
      </c>
      <c r="AQ21" s="330">
        <v>-1.82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531</v>
      </c>
      <c r="AL22" s="1231"/>
      <c r="AM22" s="1231"/>
      <c r="AN22" s="1232"/>
      <c r="AO22" s="333">
        <v>98.7</v>
      </c>
      <c r="AP22" s="334">
        <v>99.3</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535</v>
      </c>
      <c r="AL32" s="1222"/>
      <c r="AM32" s="1222"/>
      <c r="AN32" s="1223"/>
      <c r="AO32" s="343">
        <v>5399975</v>
      </c>
      <c r="AP32" s="343">
        <v>34035</v>
      </c>
      <c r="AQ32" s="344">
        <v>36938</v>
      </c>
      <c r="AR32" s="345">
        <v>-7.9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536</v>
      </c>
      <c r="AL33" s="1222"/>
      <c r="AM33" s="1222"/>
      <c r="AN33" s="1223"/>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537</v>
      </c>
      <c r="AL34" s="1222"/>
      <c r="AM34" s="1222"/>
      <c r="AN34" s="1223"/>
      <c r="AO34" s="343">
        <v>50000</v>
      </c>
      <c r="AP34" s="343">
        <v>315</v>
      </c>
      <c r="AQ34" s="344">
        <v>26</v>
      </c>
      <c r="AR34" s="345">
        <v>1111.5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538</v>
      </c>
      <c r="AL35" s="1222"/>
      <c r="AM35" s="1222"/>
      <c r="AN35" s="1223"/>
      <c r="AO35" s="343">
        <v>2120846</v>
      </c>
      <c r="AP35" s="343">
        <v>13367</v>
      </c>
      <c r="AQ35" s="344">
        <v>10676</v>
      </c>
      <c r="AR35" s="345">
        <v>25.2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539</v>
      </c>
      <c r="AL36" s="1222"/>
      <c r="AM36" s="1222"/>
      <c r="AN36" s="1223"/>
      <c r="AO36" s="343">
        <v>75410</v>
      </c>
      <c r="AP36" s="343">
        <v>475</v>
      </c>
      <c r="AQ36" s="344">
        <v>537</v>
      </c>
      <c r="AR36" s="345">
        <v>-11.5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540</v>
      </c>
      <c r="AL37" s="1222"/>
      <c r="AM37" s="1222"/>
      <c r="AN37" s="1223"/>
      <c r="AO37" s="343">
        <v>219066</v>
      </c>
      <c r="AP37" s="343">
        <v>1381</v>
      </c>
      <c r="AQ37" s="344">
        <v>623</v>
      </c>
      <c r="AR37" s="345">
        <v>121.7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541</v>
      </c>
      <c r="AL38" s="1225"/>
      <c r="AM38" s="1225"/>
      <c r="AN38" s="1226"/>
      <c r="AO38" s="346">
        <v>1117</v>
      </c>
      <c r="AP38" s="346">
        <v>7</v>
      </c>
      <c r="AQ38" s="347">
        <v>1</v>
      </c>
      <c r="AR38" s="335">
        <v>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542</v>
      </c>
      <c r="AL39" s="1225"/>
      <c r="AM39" s="1225"/>
      <c r="AN39" s="1226"/>
      <c r="AO39" s="343">
        <v>-1286400</v>
      </c>
      <c r="AP39" s="343">
        <v>-8108</v>
      </c>
      <c r="AQ39" s="344">
        <v>-6161</v>
      </c>
      <c r="AR39" s="345">
        <v>31.6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543</v>
      </c>
      <c r="AL40" s="1222"/>
      <c r="AM40" s="1222"/>
      <c r="AN40" s="1223"/>
      <c r="AO40" s="343">
        <v>-3979175</v>
      </c>
      <c r="AP40" s="343">
        <v>-25080</v>
      </c>
      <c r="AQ40" s="344">
        <v>-33330</v>
      </c>
      <c r="AR40" s="345">
        <v>-24.8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301</v>
      </c>
      <c r="AL41" s="1228"/>
      <c r="AM41" s="1228"/>
      <c r="AN41" s="1229"/>
      <c r="AO41" s="343">
        <v>2600839</v>
      </c>
      <c r="AP41" s="343">
        <v>16393</v>
      </c>
      <c r="AQ41" s="344">
        <v>9311</v>
      </c>
      <c r="AR41" s="345">
        <v>76.099999999999994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512</v>
      </c>
      <c r="AN49" s="1216" t="s">
        <v>547</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7738392</v>
      </c>
      <c r="AN51" s="365">
        <v>48556</v>
      </c>
      <c r="AO51" s="366">
        <v>-9.1999999999999993</v>
      </c>
      <c r="AP51" s="367">
        <v>52496</v>
      </c>
      <c r="AQ51" s="368">
        <v>16.399999999999999</v>
      </c>
      <c r="AR51" s="369">
        <v>-25.6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4451331</v>
      </c>
      <c r="AN52" s="373">
        <v>27930</v>
      </c>
      <c r="AO52" s="374">
        <v>15</v>
      </c>
      <c r="AP52" s="375">
        <v>29467</v>
      </c>
      <c r="AQ52" s="376">
        <v>15.2</v>
      </c>
      <c r="AR52" s="377">
        <v>-0.2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7679774</v>
      </c>
      <c r="AN53" s="365">
        <v>48122</v>
      </c>
      <c r="AO53" s="366">
        <v>-0.9</v>
      </c>
      <c r="AP53" s="367">
        <v>52619</v>
      </c>
      <c r="AQ53" s="368">
        <v>0.2</v>
      </c>
      <c r="AR53" s="369">
        <v>-1.1000000000000001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4802828</v>
      </c>
      <c r="AN54" s="373">
        <v>30095</v>
      </c>
      <c r="AO54" s="374">
        <v>7.8</v>
      </c>
      <c r="AP54" s="375">
        <v>31149</v>
      </c>
      <c r="AQ54" s="376">
        <v>5.7</v>
      </c>
      <c r="AR54" s="377">
        <v>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11287126</v>
      </c>
      <c r="AN55" s="365">
        <v>70733</v>
      </c>
      <c r="AO55" s="366">
        <v>47</v>
      </c>
      <c r="AP55" s="367">
        <v>51875</v>
      </c>
      <c r="AQ55" s="368">
        <v>-1.4</v>
      </c>
      <c r="AR55" s="369">
        <v>48.4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6353963</v>
      </c>
      <c r="AN56" s="373">
        <v>39818</v>
      </c>
      <c r="AO56" s="374">
        <v>32.299999999999997</v>
      </c>
      <c r="AP56" s="375">
        <v>29372</v>
      </c>
      <c r="AQ56" s="376">
        <v>-5.7</v>
      </c>
      <c r="AR56" s="377">
        <v>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7469210</v>
      </c>
      <c r="AN57" s="365">
        <v>46900</v>
      </c>
      <c r="AO57" s="366">
        <v>-33.700000000000003</v>
      </c>
      <c r="AP57" s="367">
        <v>48064</v>
      </c>
      <c r="AQ57" s="368">
        <v>-7.3</v>
      </c>
      <c r="AR57" s="369">
        <v>-26.4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4492111</v>
      </c>
      <c r="AN58" s="373">
        <v>28206</v>
      </c>
      <c r="AO58" s="374">
        <v>-29.2</v>
      </c>
      <c r="AP58" s="375">
        <v>30373</v>
      </c>
      <c r="AQ58" s="376">
        <v>3.4</v>
      </c>
      <c r="AR58" s="377">
        <v>-32.6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10169769</v>
      </c>
      <c r="AN59" s="365">
        <v>64098</v>
      </c>
      <c r="AO59" s="366">
        <v>36.700000000000003</v>
      </c>
      <c r="AP59" s="367">
        <v>56662</v>
      </c>
      <c r="AQ59" s="368">
        <v>17.899999999999999</v>
      </c>
      <c r="AR59" s="369">
        <v>18.8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5524541</v>
      </c>
      <c r="AN60" s="373">
        <v>34820</v>
      </c>
      <c r="AO60" s="374">
        <v>23.4</v>
      </c>
      <c r="AP60" s="375">
        <v>34709</v>
      </c>
      <c r="AQ60" s="376">
        <v>14.3</v>
      </c>
      <c r="AR60" s="377">
        <v>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8868854</v>
      </c>
      <c r="AN61" s="380">
        <v>55682</v>
      </c>
      <c r="AO61" s="381">
        <v>8</v>
      </c>
      <c r="AP61" s="382">
        <v>52343</v>
      </c>
      <c r="AQ61" s="383">
        <v>5.2</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5124955</v>
      </c>
      <c r="AN62" s="373">
        <v>32174</v>
      </c>
      <c r="AO62" s="374">
        <v>9.9</v>
      </c>
      <c r="AP62" s="375">
        <v>31014</v>
      </c>
      <c r="AQ62" s="376">
        <v>6.6</v>
      </c>
      <c r="AR62" s="377">
        <v>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bWHVoWcnMOWeLl60tD/HVydDLnUXuSIrcG3aNMakIFYbg1lGa4JJPxZTSkA+HXlqO1spskngeo141j39qOfJw==" saltValue="4PVeTIj7U1QfFoiZTXix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S0QNm53cX0qLcbeG0LoyIJfB4YvUGiPmCAAZwrokotkeFCN683yjZx+jfYNwgKWV1cFTX9LGAY9sA/2DFLM1sw==" saltValue="mFMqe8tRkBKInqAF2fsQ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Ai/wCVpWqIVP92NiZqIN/+qAU3ray5BEAH+OejW427dE/eoonk9jmI7ST8Ep9yuUH7cjkMneYS/ziuARKHZDMA==" saltValue="NQLR0Oio6CmEEv12NwI9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18.09</v>
      </c>
      <c r="G47" s="12">
        <v>18.23</v>
      </c>
      <c r="H47" s="12">
        <v>18.23</v>
      </c>
      <c r="I47" s="12">
        <v>17.91</v>
      </c>
      <c r="J47" s="13">
        <v>15.82</v>
      </c>
    </row>
    <row r="48" spans="2:10" ht="57.75" customHeight="1" x14ac:dyDescent="0.15">
      <c r="B48" s="14"/>
      <c r="C48" s="1241" t="s">
        <v>4</v>
      </c>
      <c r="D48" s="1241"/>
      <c r="E48" s="1242"/>
      <c r="F48" s="15">
        <v>10.130000000000001</v>
      </c>
      <c r="G48" s="16">
        <v>6.08</v>
      </c>
      <c r="H48" s="16">
        <v>9.74</v>
      </c>
      <c r="I48" s="16">
        <v>4.05</v>
      </c>
      <c r="J48" s="17">
        <v>6.47</v>
      </c>
    </row>
    <row r="49" spans="2:10" ht="57.75" customHeight="1" thickBot="1" x14ac:dyDescent="0.2">
      <c r="B49" s="18"/>
      <c r="C49" s="1243" t="s">
        <v>5</v>
      </c>
      <c r="D49" s="1243"/>
      <c r="E49" s="1244"/>
      <c r="F49" s="19">
        <v>2.29</v>
      </c>
      <c r="G49" s="20" t="s">
        <v>568</v>
      </c>
      <c r="H49" s="20">
        <v>3.67</v>
      </c>
      <c r="I49" s="20" t="s">
        <v>569</v>
      </c>
      <c r="J49" s="21">
        <v>0.39</v>
      </c>
    </row>
    <row r="50" spans="2:10" ht="13.5" customHeight="1" x14ac:dyDescent="0.15"/>
  </sheetData>
  <sheetProtection algorithmName="SHA-512" hashValue="X1RIZEasQIKeOCQonmZEapxjeTTvbcYR/20TjzppV1Fbms/EfE8NVP0D/wolyvXRoGvlxqGfrBMgOzvemL2Rjg==" saltValue="BEEDt7PhS3E21dBNtFrI0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2021-10-08T04:11:38Z</cp:lastPrinted>
  <dcterms:created xsi:type="dcterms:W3CDTF">2021-02-05T01:26:49Z</dcterms:created>
  <dcterms:modified xsi:type="dcterms:W3CDTF">2021-10-20T07:31:16Z</dcterms:modified>
  <cp:category/>
</cp:coreProperties>
</file>