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20" tabRatio="79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<sst xmlns="http://schemas.openxmlformats.org/spreadsheetml/2006/main" count="1165" uniqueCount="639">
  <si>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</si>
  <si>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</si>
  <si>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</si>
  <si>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</si>
  <si>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</si>
  <si>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</si>
  <si>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</si>
  <si>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</si>
  <si>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</si>
  <si>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</si>
  <si>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</si>
  <si>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</si>
  <si>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</si>
  <si>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</si>
  <si>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</si>
  <si>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</si>
  <si>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</si>
  <si>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</si>
  <si>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</si>
  <si>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</si>
  <si>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</si>
  <si>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</si>
  <si>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</si>
  <si>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</si>
  <si>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</si>
  <si>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</si>
  <si>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</si>
  <si>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</si>
  <si>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</si>
  <si>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</si>
  <si>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</si>
  <si>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</si>
  <si>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</si>
  <si>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</si>
  <si>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</si>
  <si>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</si>
  <si>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</si>
  <si>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</si>
  <si>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</si>
  <si>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</si>
  <si>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</si>
  <si>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</si>
  <si>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</si>
  <si>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</si>
  <si>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</si>
  <si>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</si>
  <si>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</si>
  <si>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</si>
  <si>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</si>
  <si>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</si>
  <si>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</si>
  <si>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</si>
  <si>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</si>
  <si>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</si>
  <si>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</si>
  <si>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</si>
  <si>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</si>
  <si>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</si>
  <si>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</si>
  <si>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</si>
  <si>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</si>
  <si>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</si>
  <si>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</si>
  <si>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</si>
  <si>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</si>
  <si>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</si>
  <si>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</si>
  <si>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</si>
  <si>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</si>
  <si>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</si>
  <si>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</si>
  <si>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</si>
  <si>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</si>
  <si>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</si>
  <si>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</si>
  <si>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</si>
  <si>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</si>
  <si>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</si>
  <si>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</si>
  <si>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</si>
  <si>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</si>
  <si>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</si>
  <si>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</si>
  <si>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</si>
  <si>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</si>
  <si>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</si>
  <si>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</si>
  <si>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</si>
  <si>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</si>
  <si>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</si>
  <si>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</si>
  <si>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</si>
  <si>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</si>
  <si>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</si>
  <si>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</si>
  <si>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</si>
  <si>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</si>
  <si>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</si>
  <si>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</si>
  <si>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</si>
  <si>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</si>
  <si>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</si>
  <si>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</si>
  <si>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</si>
  <si>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</si>
  <si>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</si>
  <si>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</si>
  <si>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</si>
  <si>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</si>
  <si>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</si>
  <si>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</si>
  <si>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</si>
  <si>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</si>
  <si>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</si>
  <si>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</si>
  <si>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</si>
  <si>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</si>
  <si>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</si>
  <si>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</si>
  <si>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</si>
  <si>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</si>
  <si>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</si>
  <si>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</si>
  <si>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</si>
  <si>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</si>
  <si>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</si>
  <si>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</si>
  <si>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</si>
  <si>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</si>
  <si>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</si>
  <si>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</si>
  <si>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</si>
  <si>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</si>
  <si>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</si>
  <si>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</si>
  <si>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</si>
  <si>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</si>
  <si>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</si>
  <si>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</si>
  <si>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</si>
  <si>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</si>
  <si>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</si>
  <si>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</si>
  <si>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</si>
  <si>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</si>
  <si>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</si>
  <si>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</si>
  <si>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</si>
  <si>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</si>
  <si>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</si>
  <si>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</si>
  <si>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</si>
  <si>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</si>
  <si>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</si>
  <si>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</si>
  <si>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</si>
  <si>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</si>
  <si>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</si>
  <si>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</si>
  <si>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</si>
  <si>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</si>
  <si>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</si>
  <si>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</si>
  <si>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</si>
  <si>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</si>
  <si>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</si>
  <si>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</si>
  <si>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</si>
  <si>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</si>
  <si>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</si>
  <si>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</si>
  <si>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</si>
  <si>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</si>
  <si>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</si>
  <si>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</si>
  <si>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</si>
  <si>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</si>
  <si>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</si>
  <si>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</si>
  <si>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</si>
  <si>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</si>
  <si>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</si>
  <si>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</si>
  <si>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</si>
  <si>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</si>
  <si>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</si>
  <si>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</si>
  <si>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</si>
  <si>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</si>
  <si>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</si>
  <si>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</si>
  <si>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</si>
  <si>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</si>
  <si>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</si>
  <si>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</si>
  <si>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</si>
  <si>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</si>
  <si>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</si>
  <si>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</si>
  <si>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</si>
  <si>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</si>
  <si>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</si>
  <si>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</si>
  <si>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</si>
  <si>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</si>
  <si>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</si>
  <si>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</si>
  <si>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</si>
  <si>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</si>
  <si>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</si>
  <si>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</si>
  <si>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</si>
  <si>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</si>
  <si>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</si>
  <si>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茨城県鹿嶋市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</si>
  <si>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</si>
  <si>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</si>
  <si>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</si>
  <si>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</si>
  <si>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</si>
  <si>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</si>
  <si>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</si>
  <si>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</si>
  <si>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</si>
  <si>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</si>
  <si>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</si>
  <si>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</si>
  <si>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</si>
  <si>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</si>
  <si>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</si>
  <si>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</si>
  <si>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</si>
  <si>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</si>
  <si>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</si>
  <si>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</si>
  <si>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</si>
  <si>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</si>
  <si>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</si>
  <si>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</si>
  <si>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</si>
  <si>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</si>
  <si>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</si>
  <si>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</si>
  <si>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</si>
  <si>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</si>
  <si>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</si>
  <si>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</si>
  <si>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</si>
  <si>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</si>
  <si>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</si>
  <si>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</si>
  <si>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</si>
  <si>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</si>
  <si>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</si>
  <si>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</si>
  <si>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</si>
  <si>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</si>
  <si>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</si>
  <si>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</si>
  <si>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</si>
  <si>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</si>
  <si>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</si>
  <si>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</si>
  <si>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</si>
  <si>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</si>
  <si>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</si>
  <si>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</si>
  <si>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</si>
  <si>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</si>
  <si>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</si>
  <si>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</si>
  <si>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</si>
  <si>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</si>
  <si>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</si>
  <si>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</si>
  <si>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</si>
  <si>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</si>
  <si>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</si>
  <si>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</si>
  <si>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</si>
  <si>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</si>
  <si>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</si>
  <si>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</si>
  <si>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</si>
  <si>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</si>
  <si>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</si>
  <si>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</si>
  <si>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</si>
  <si>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</si>
  <si>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</si>
  <si>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</si>
  <si>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</si>
  <si>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</si>
  <si>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</si>
  <si>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</si>
  <si>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</si>
  <si>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</si>
  <si>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</si>
  <si>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</si>
  <si>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</si>
  <si>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</si>
  <si>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</si>
  <si>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</si>
  <si>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</si>
  <si>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</si>
  <si>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</si>
  <si>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</si>
  <si>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</si>
  <si>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</si>
  <si>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</si>
  <si>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</si>
  <si>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</si>
  <si>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</si>
  <si>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</si>
  <si>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</si>
  <si>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</si>
  <si>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</si>
  <si>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</si>
  <si>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</si>
  <si>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</si>
  <si>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</si>
  <si>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</si>
  <si>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</si>
  <si>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</si>
  <si>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</si>
  <si>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</si>
  <si>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</si>
  <si>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</si>
  <si>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</si>
  <si>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</si>
  <si>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</si>
  <si>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</si>
  <si>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</si>
  <si>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</si>
  <si>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</si>
  <si>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</si>
  <si>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</si>
  <si>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</si>
  <si>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</si>
  <si>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</si>
  <si>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</si>
  <si>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</si>
  <si>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</si>
  <si>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</si>
  <si>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</si>
  <si>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</si>
  <si>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</si>
  <si>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</si>
  <si>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</si>
  <si>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</si>
  <si>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</si>
  <si>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</si>
  <si>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</si>
  <si>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</si>
  <si>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</si>
  <si>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</si>
  <si>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</si>
  <si>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</si>
  <si>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</si>
  <si>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</si>
  <si>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</si>
  <si>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</si>
  <si>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</si>
  <si>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</si>
  <si>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</si>
  <si>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</si>
  <si>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</si>
  <si>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</si>
  <si>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</si>
  <si>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</si>
  <si>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茨城県鹿嶋市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</si>
  <si>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</si>
  <si>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</si>
  <si>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</si>
  <si>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</si>
  <si>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</si>
  <si>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</si>
  <si>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</si>
  <si>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</si>
  <si>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</si>
  <si>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</si>
  <si>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</si>
  <si>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</si>
  <si>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</si>
  <si>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</si>
  <si>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</si>
  <si>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</si>
  <si>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</si>
  <si>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</si>
  <si>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</si>
  <si>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</si>
  <si>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</si>
  <si>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</si>
  <si>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</si>
  <si>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</si>
  <si>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</si>
  <si>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</si>
  <si>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</si>
  <si>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</si>
  <si>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</si>
  <si>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</si>
  <si>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</si>
  <si>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</si>
  <si>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</si>
  <si>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</si>
  <si>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</si>
  <si>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</si>
  <si>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</si>
  <si>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</si>
  <si>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</si>
  <si>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</si>
  <si>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水道事業会計</t>
    <phoneticPr fontId="5"/>
  </si>
  <si>
    <t>法適用企業</t>
    <phoneticPr fontId="5"/>
  </si>
  <si>
    <t>農業集落排水特別会計</t>
    <phoneticPr fontId="5"/>
  </si>
  <si>
    <t>法非適用企業</t>
    <phoneticPr fontId="5"/>
  </si>
  <si>
    <t>鹿島臨海都市計画事業鹿嶋市平井東部土地区画整理事業特別会計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</si>
  <si>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</si>
  <si>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</si>
  <si>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</si>
  <si>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</si>
  <si>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</si>
  <si>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</si>
  <si>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</si>
  <si>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</si>
  <si>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</si>
  <si>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</si>
  <si>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</si>
  <si>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</si>
  <si>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</si>
  <si>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</si>
  <si>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</si>
  <si>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</si>
  <si>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</si>
  <si>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</si>
  <si>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</si>
  <si>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</si>
  <si>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</si>
  <si>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</si>
  <si>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</si>
  <si>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</si>
  <si>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</si>
  <si>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</si>
  <si>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</si>
  <si>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</si>
  <si>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</si>
  <si>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</si>
  <si>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</si>
  <si>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</si>
  <si>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</si>
  <si>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</si>
  <si>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</si>
  <si>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</si>
  <si>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</si>
  <si>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</si>
  <si>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</si>
  <si>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</si>
  <si>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</si>
  <si>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</si>
  <si>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</si>
  <si>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</si>
  <si>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</si>
  <si>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</si>
  <si>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</si>
  <si>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</si>
  <si>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</si>
  <si>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</si>
  <si>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</si>
  <si>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</si>
  <si>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</si>
  <si>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</si>
  <si>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</si>
  <si>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</si>
  <si>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</si>
  <si>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</si>
  <si>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</si>
  <si>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鹿嶋市下水道事業会計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</si>
  <si>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</si>
  <si>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</si>
  <si>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鹿嶋市水道事業会計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</si>
  <si>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</si>
  <si>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</si>
  <si>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</si>
  <si>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</si>
  <si>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</si>
  <si>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</si>
  <si>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</si>
  <si>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</si>
  <si>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</si>
  <si>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</si>
  <si>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</si>
  <si>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</si>
  <si>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</si>
  <si>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</si>
  <si>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</si>
  <si>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</si>
  <si>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</si>
  <si>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</si>
  <si>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</si>
  <si>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</si>
  <si>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</si>
  <si>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</si>
  <si>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</si>
  <si>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</si>
  <si>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</si>
  <si>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</si>
  <si>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</si>
  <si>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</si>
  <si>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</si>
  <si>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</si>
  <si>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</si>
  <si>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</si>
  <si>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</si>
  <si>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</si>
  <si>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</si>
  <si>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</si>
  <si>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</si>
  <si>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</si>
  <si>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</si>
  <si>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</si>
  <si>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</si>
  <si>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</si>
  <si>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</si>
  <si>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</si>
  <si>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</si>
  <si>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</si>
  <si>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</si>
  <si>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</si>
  <si>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</si>
  <si>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</si>
  <si>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</si>
  <si>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</si>
  <si>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</si>
  <si>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</si>
  <si>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</si>
  <si>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</si>
  <si>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</si>
  <si>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</si>
  <si>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</si>
  <si>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</si>
  <si>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</si>
  <si>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</si>
  <si>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</si>
  <si>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</si>
  <si>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</si>
  <si>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</si>
  <si>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</si>
  <si>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</si>
  <si>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</si>
  <si>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</si>
  <si>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</si>
  <si>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</si>
  <si>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</si>
  <si>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</si>
  <si>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</si>
  <si>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</si>
  <si>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</si>
  <si>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</si>
  <si>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</si>
  <si>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</si>
  <si>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</si>
  <si>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</si>
  <si>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</si>
  <si>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</si>
  <si>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</si>
  <si>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</si>
  <si>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</si>
  <si>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</si>
  <si>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</si>
  <si>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4.21</t>
  </si>
  <si>
    <t>▲ 3.27</t>
  </si>
  <si>
    <t>▲ 13.74</t>
  </si>
  <si>
    <t>▲ 8.66</t>
  </si>
  <si>
    <t>水道事業会計</t>
  </si>
  <si>
    <t>一般会計</t>
  </si>
  <si>
    <t>鹿島臨海都市計画事業鹿嶋市平井東部土地区画整理事業特別会計</t>
  </si>
  <si>
    <t>下水道事業会計</t>
  </si>
  <si>
    <t>介護保険特別会計</t>
  </si>
  <si>
    <t>国民健康保険特別会計</t>
  </si>
  <si>
    <t>農業集落排水特別会計</t>
  </si>
  <si>
    <t>墓地特別会計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</si>
  <si>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</si>
  <si>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</si>
  <si>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</si>
  <si>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</si>
  <si>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</si>
  <si>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</si>
  <si>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</si>
  <si>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</si>
  <si>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鹿嶋市農業公社</t>
    <rPh sb="0" eb="3">
      <t>カシマシ</t>
    </rPh>
    <rPh sb="3" eb="5">
      <t>ノウギョウ</t>
    </rPh>
    <rPh sb="5" eb="7">
      <t>コウシャ</t>
    </rPh>
    <phoneticPr fontId="2"/>
  </si>
  <si>
    <t>鹿嶋市文化スポーツ振興事業団</t>
    <rPh sb="0" eb="3">
      <t>カシマシ</t>
    </rPh>
    <rPh sb="3" eb="5">
      <t>ブンカ</t>
    </rPh>
    <rPh sb="9" eb="11">
      <t>シンコウ</t>
    </rPh>
    <rPh sb="11" eb="14">
      <t>ジギョウダン</t>
    </rPh>
    <phoneticPr fontId="2"/>
  </si>
  <si>
    <t>まちづくり鹿嶋</t>
    <rPh sb="5" eb="7">
      <t>カシマ</t>
    </rPh>
    <phoneticPr fontId="2"/>
  </si>
  <si>
    <t>アントラーズホームタウンＤＭＯ</t>
    <phoneticPr fontId="2"/>
  </si>
  <si>
    <t>公共施設整備基金</t>
    <rPh sb="0" eb="2">
      <t>コウキョウ</t>
    </rPh>
    <rPh sb="2" eb="4">
      <t>シセツ</t>
    </rPh>
    <rPh sb="4" eb="6">
      <t>セイビ</t>
    </rPh>
    <rPh sb="6" eb="8">
      <t>キキン</t>
    </rPh>
    <phoneticPr fontId="18"/>
  </si>
  <si>
    <t>地域福祉基金</t>
    <rPh sb="0" eb="2">
      <t>チイキ</t>
    </rPh>
    <rPh sb="2" eb="4">
      <t>フクシ</t>
    </rPh>
    <rPh sb="4" eb="6">
      <t>キキン</t>
    </rPh>
    <phoneticPr fontId="11"/>
  </si>
  <si>
    <t>東日本大震災復興基金</t>
    <rPh sb="0" eb="1">
      <t>ヒガシ</t>
    </rPh>
    <rPh sb="1" eb="3">
      <t>ニホン</t>
    </rPh>
    <rPh sb="3" eb="6">
      <t>ダイシンサイ</t>
    </rPh>
    <rPh sb="6" eb="8">
      <t>フッコウ</t>
    </rPh>
    <rPh sb="8" eb="10">
      <t>キキン</t>
    </rPh>
    <phoneticPr fontId="11"/>
  </si>
  <si>
    <t>衛生処理施設整備基金</t>
    <rPh sb="0" eb="2">
      <t>エイセイ</t>
    </rPh>
    <rPh sb="2" eb="4">
      <t>ショリ</t>
    </rPh>
    <rPh sb="4" eb="6">
      <t>シセツ</t>
    </rPh>
    <rPh sb="6" eb="8">
      <t>セイビ</t>
    </rPh>
    <rPh sb="8" eb="10">
      <t>キキン</t>
    </rPh>
    <phoneticPr fontId="11"/>
  </si>
  <si>
    <t>環境保全基金</t>
    <rPh sb="0" eb="2">
      <t>カンキョウ</t>
    </rPh>
    <rPh sb="2" eb="4">
      <t>ホゼン</t>
    </rPh>
    <rPh sb="4" eb="6">
      <t>キキン</t>
    </rPh>
    <phoneticPr fontId="11"/>
  </si>
  <si>
    <t>-</t>
    <phoneticPr fontId="2"/>
  </si>
  <si>
    <t>-</t>
    <phoneticPr fontId="2"/>
  </si>
  <si>
    <t>-</t>
    <phoneticPr fontId="2"/>
  </si>
  <si>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</si>
  <si>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</si>
  <si>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</si>
  <si>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</si>
  <si>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</si>
  <si>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</si>
  <si>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</si>
  <si>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</si>
  <si>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鹿行広域事務組合（一般会計）</t>
    <rPh sb="0" eb="2">
      <t>ロッコウ</t>
    </rPh>
    <rPh sb="2" eb="4">
      <t>コウイキ</t>
    </rPh>
    <rPh sb="4" eb="6">
      <t>ジム</t>
    </rPh>
    <rPh sb="6" eb="8">
      <t>クミアイ</t>
    </rPh>
    <rPh sb="9" eb="11">
      <t>イッパン</t>
    </rPh>
    <rPh sb="11" eb="13">
      <t>カイケイ</t>
    </rPh>
    <phoneticPr fontId="2"/>
  </si>
  <si>
    <t>鹿行広域事務組合（養護老人ホーム事業特別会計）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2"/>
  </si>
  <si>
    <t>鹿行広域事務組合（消防特別会計）</t>
    <rPh sb="0" eb="2">
      <t>ロッコウ</t>
    </rPh>
    <rPh sb="2" eb="4">
      <t>コウイキ</t>
    </rPh>
    <rPh sb="4" eb="6">
      <t>ジム</t>
    </rPh>
    <rPh sb="6" eb="8">
      <t>クミアイ</t>
    </rPh>
    <rPh sb="9" eb="11">
      <t>ショウボウ</t>
    </rPh>
    <rPh sb="11" eb="13">
      <t>トクベツ</t>
    </rPh>
    <rPh sb="13" eb="15">
      <t>カイケイ</t>
    </rPh>
    <phoneticPr fontId="2"/>
  </si>
  <si>
    <t>鹿行広域事務組合（火葬場事業特別会計）</t>
    <rPh sb="0" eb="2">
      <t>ロッコウ</t>
    </rPh>
    <rPh sb="2" eb="4">
      <t>コウイキ</t>
    </rPh>
    <rPh sb="4" eb="6">
      <t>ジム</t>
    </rPh>
    <rPh sb="6" eb="8">
      <t>クミアイ</t>
    </rPh>
    <rPh sb="9" eb="12">
      <t>カソウバ</t>
    </rPh>
    <rPh sb="12" eb="14">
      <t>ジギョウ</t>
    </rPh>
    <rPh sb="14" eb="16">
      <t>トクベツ</t>
    </rPh>
    <rPh sb="16" eb="18">
      <t>カイケイ</t>
    </rPh>
    <phoneticPr fontId="2"/>
  </si>
  <si>
    <t>鹿行広域事務組合（ごみ処理事業特別会計）</t>
    <rPh sb="0" eb="2">
      <t>ロッコウ</t>
    </rPh>
    <rPh sb="2" eb="4">
      <t>コウイキ</t>
    </rPh>
    <rPh sb="4" eb="6">
      <t>ジム</t>
    </rPh>
    <rPh sb="6" eb="8">
      <t>クミアイ</t>
    </rPh>
    <rPh sb="11" eb="13">
      <t>ショリ</t>
    </rPh>
    <rPh sb="13" eb="15">
      <t>ジギョウ</t>
    </rPh>
    <rPh sb="15" eb="17">
      <t>トクベツ</t>
    </rPh>
    <rPh sb="17" eb="19">
      <t>カイケイ</t>
    </rPh>
    <phoneticPr fontId="2"/>
  </si>
  <si>
    <t>鹿島地方事務組合（一般会計）</t>
    <rPh sb="0" eb="2">
      <t>カシマ</t>
    </rPh>
    <rPh sb="2" eb="4">
      <t>チホウ</t>
    </rPh>
    <rPh sb="4" eb="6">
      <t>ジム</t>
    </rPh>
    <rPh sb="6" eb="8">
      <t>クミアイ</t>
    </rPh>
    <rPh sb="9" eb="11">
      <t>イッパン</t>
    </rPh>
    <rPh sb="11" eb="13">
      <t>カイケイ</t>
    </rPh>
    <phoneticPr fontId="2"/>
  </si>
  <si>
    <t>鹿島地方事務組合（環境事業特別会計）</t>
    <rPh sb="0" eb="2">
      <t>カシマ</t>
    </rPh>
    <rPh sb="2" eb="4">
      <t>チホウ</t>
    </rPh>
    <rPh sb="4" eb="6">
      <t>ジム</t>
    </rPh>
    <rPh sb="6" eb="8">
      <t>クミアイ</t>
    </rPh>
    <rPh sb="9" eb="11">
      <t>カンキョウ</t>
    </rPh>
    <rPh sb="11" eb="13">
      <t>ジギョウ</t>
    </rPh>
    <rPh sb="13" eb="15">
      <t>トクベツ</t>
    </rPh>
    <rPh sb="15" eb="17">
      <t>カイケイ</t>
    </rPh>
    <phoneticPr fontId="2"/>
  </si>
  <si>
    <t>鹿島地方事務組合（市場事業特別会計）</t>
    <rPh sb="0" eb="2">
      <t>カシマ</t>
    </rPh>
    <rPh sb="2" eb="4">
      <t>チホウ</t>
    </rPh>
    <rPh sb="4" eb="6">
      <t>ジム</t>
    </rPh>
    <rPh sb="6" eb="8">
      <t>クミアイ</t>
    </rPh>
    <rPh sb="9" eb="11">
      <t>イチバ</t>
    </rPh>
    <rPh sb="11" eb="13">
      <t>ジギョウ</t>
    </rPh>
    <rPh sb="13" eb="15">
      <t>トクベツ</t>
    </rPh>
    <rPh sb="15" eb="17">
      <t>カイケイ</t>
    </rPh>
    <phoneticPr fontId="2"/>
  </si>
  <si>
    <t>鹿島地方事務組合（消防事業特別会計）</t>
    <rPh sb="0" eb="2">
      <t>カシマ</t>
    </rPh>
    <rPh sb="2" eb="4">
      <t>チホウ</t>
    </rPh>
    <rPh sb="4" eb="6">
      <t>ジム</t>
    </rPh>
    <rPh sb="6" eb="8">
      <t>クミアイ</t>
    </rPh>
    <rPh sb="9" eb="11">
      <t>ショウボウ</t>
    </rPh>
    <rPh sb="11" eb="13">
      <t>ジギョウ</t>
    </rPh>
    <rPh sb="13" eb="15">
      <t>トクベツ</t>
    </rPh>
    <rPh sb="15" eb="17">
      <t>カイケイ</t>
    </rPh>
    <phoneticPr fontId="2"/>
  </si>
  <si>
    <t>-</t>
    <phoneticPr fontId="2"/>
  </si>
  <si>
    <t>-</t>
    <phoneticPr fontId="2"/>
  </si>
  <si>
    <t>-</t>
    <phoneticPr fontId="2"/>
  </si>
  <si>
    <t>-</t>
    <phoneticPr fontId="2"/>
  </si>
  <si>
    <t>-</t>
    <phoneticPr fontId="2"/>
  </si>
  <si>
    <t>鹿行広域事務組合（審査会事業特別会計）</t>
    <rPh sb="0" eb="2">
      <t>ロッコウ</t>
    </rPh>
    <rPh sb="2" eb="4">
      <t>コウイキ</t>
    </rPh>
    <rPh sb="4" eb="6">
      <t>ジム</t>
    </rPh>
    <rPh sb="6" eb="8">
      <t>クミアイ</t>
    </rPh>
    <rPh sb="9" eb="11">
      <t>シンサ</t>
    </rPh>
    <rPh sb="11" eb="12">
      <t>カイ</t>
    </rPh>
    <rPh sb="12" eb="14">
      <t>ジギョウ</t>
    </rPh>
    <rPh sb="14" eb="16">
      <t>トクベツ</t>
    </rPh>
    <rPh sb="16" eb="18">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</si>
  <si>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</si>
  <si>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</si>
  <si>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</si>
  <si>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</si>
  <si>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</si>
  <si>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</si>
  <si>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</si>
  <si>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</si>
  <si>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</si>
  <si>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</si>
  <si>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</si>
  <si>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</si>
  <si>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 xml:space="preserve"> </t>
    <phoneticPr fontId="5"/>
  </si>
  <si>
    <t xml:space="preserve"> </t>
    <phoneticPr fontId="5"/>
  </si>
  <si>
    <t>　将来負担比率は類似団体平均よりも38.0ポイント高く，前年度と比較しても4.1ポイント上昇している。これは，財政調整基金の減少により充当可能財源等が減少したことが影響している。
　実質公債費比率は類似団体平均よりも0.4ポイント低く，前年度と比較しても0.1ポイント下降している。これは，固定資産税及びたばこ税等の増加により標準税収入額等が増加したことが影響している。
　今後も引き続き，地方債の新規発行の抑制，地方債現在高の圧縮により，比率の適正化に努める。</t>
    <rPh sb="91" eb="93">
      <t>ジッシツ</t>
    </rPh>
    <rPh sb="93" eb="96">
      <t>コウサイヒ</t>
    </rPh>
    <rPh sb="96" eb="98">
      <t>ヒリツ</t>
    </rPh>
    <rPh sb="99" eb="101">
      <t>ルイジ</t>
    </rPh>
    <rPh sb="101" eb="103">
      <t>ダンタイ</t>
    </rPh>
    <rPh sb="103" eb="105">
      <t>ヘイキン</t>
    </rPh>
    <rPh sb="115" eb="116">
      <t>ヒク</t>
    </rPh>
    <rPh sb="118" eb="121">
      <t>ゼンネンド</t>
    </rPh>
    <rPh sb="122" eb="124">
      <t>ヒカク</t>
    </rPh>
    <rPh sb="134" eb="136">
      <t>カコウ</t>
    </rPh>
    <rPh sb="145" eb="147">
      <t>コテイ</t>
    </rPh>
    <rPh sb="147" eb="150">
      <t>シサンゼイ</t>
    </rPh>
    <rPh sb="150" eb="151">
      <t>オヨ</t>
    </rPh>
    <rPh sb="155" eb="156">
      <t>ゼイ</t>
    </rPh>
    <rPh sb="156" eb="157">
      <t>トウ</t>
    </rPh>
    <rPh sb="158" eb="160">
      <t>ゾウカ</t>
    </rPh>
    <rPh sb="163" eb="165">
      <t>ヒョウジュン</t>
    </rPh>
    <rPh sb="165" eb="166">
      <t>ゼイ</t>
    </rPh>
    <rPh sb="166" eb="168">
      <t>シュウニュウ</t>
    </rPh>
    <rPh sb="168" eb="169">
      <t>ガク</t>
    </rPh>
    <rPh sb="169" eb="170">
      <t>トウ</t>
    </rPh>
    <rPh sb="171" eb="173">
      <t>ゾウカ</t>
    </rPh>
    <rPh sb="178" eb="180">
      <t>エイキョウ</t>
    </rPh>
    <rPh sb="187" eb="189">
      <t>コンゴ</t>
    </rPh>
    <rPh sb="190" eb="191">
      <t>ヒ</t>
    </rPh>
    <rPh sb="192" eb="193">
      <t>ツヅ</t>
    </rPh>
    <rPh sb="195" eb="198">
      <t>チホウサイ</t>
    </rPh>
    <rPh sb="199" eb="201">
      <t>シンキ</t>
    </rPh>
    <rPh sb="201" eb="203">
      <t>ハッコウ</t>
    </rPh>
    <rPh sb="204" eb="206">
      <t>ヨクセイ</t>
    </rPh>
    <rPh sb="207" eb="210">
      <t>チホウサイ</t>
    </rPh>
    <rPh sb="210" eb="212">
      <t>ゲンザイ</t>
    </rPh>
    <rPh sb="212" eb="213">
      <t>ダカ</t>
    </rPh>
    <rPh sb="214" eb="216">
      <t>アッシュク</t>
    </rPh>
    <rPh sb="220" eb="222">
      <t>ヒリツ</t>
    </rPh>
    <rPh sb="223" eb="226">
      <t>テキセイカ</t>
    </rPh>
    <rPh sb="227" eb="228">
      <t>ツト</t>
    </rPh>
    <phoneticPr fontId="5"/>
  </si>
  <si>
    <t>　将来負担比率は類似団体平均よりも38.0ポイント高く，前年度と比較しても4.1ポイント上昇している。これは，財政調整基金の減少により充当可能財源等が減少したことが影響している。
　一方，有形固定資産減価償却率は，有形固定資産額の増加を減価償却による価値の減少分が上回ったため，前年度と比較して1.7ポイント上昇したが，類似団体平均よりも8.6ポイント低くなっている。
　今後も，財政負担の平準化を図りながら，既有施設の改修等を計画的に進めていく。</t>
    <rPh sb="1" eb="3">
      <t>ショウライ</t>
    </rPh>
    <rPh sb="3" eb="5">
      <t>フタン</t>
    </rPh>
    <rPh sb="5" eb="7">
      <t>ヒリツ</t>
    </rPh>
    <rPh sb="8" eb="10">
      <t>ルイジ</t>
    </rPh>
    <rPh sb="10" eb="12">
      <t>ダンタイ</t>
    </rPh>
    <rPh sb="12" eb="14">
      <t>ヘイキン</t>
    </rPh>
    <rPh sb="25" eb="26">
      <t>タカ</t>
    </rPh>
    <rPh sb="28" eb="31">
      <t>ゼンネンド</t>
    </rPh>
    <rPh sb="32" eb="34">
      <t>ヒカク</t>
    </rPh>
    <rPh sb="44" eb="46">
      <t>ジョウショウ</t>
    </rPh>
    <rPh sb="55" eb="57">
      <t>ザイセイ</t>
    </rPh>
    <rPh sb="57" eb="59">
      <t>チョウセイ</t>
    </rPh>
    <rPh sb="59" eb="61">
      <t>キキン</t>
    </rPh>
    <rPh sb="62" eb="64">
      <t>ゲンショウ</t>
    </rPh>
    <rPh sb="67" eb="69">
      <t>ジュウトウ</t>
    </rPh>
    <rPh sb="69" eb="71">
      <t>カノウ</t>
    </rPh>
    <rPh sb="71" eb="73">
      <t>ザイゲン</t>
    </rPh>
    <rPh sb="73" eb="74">
      <t>トウ</t>
    </rPh>
    <rPh sb="75" eb="77">
      <t>ゲンショウ</t>
    </rPh>
    <rPh sb="82" eb="84">
      <t>エイキョウ</t>
    </rPh>
    <rPh sb="91" eb="93">
      <t>イッポウ</t>
    </rPh>
    <rPh sb="94" eb="96">
      <t>ユウケイ</t>
    </rPh>
    <rPh sb="96" eb="98">
      <t>コテイ</t>
    </rPh>
    <rPh sb="98" eb="100">
      <t>シサン</t>
    </rPh>
    <rPh sb="100" eb="102">
      <t>ゲンカ</t>
    </rPh>
    <rPh sb="102" eb="104">
      <t>ショウキャク</t>
    </rPh>
    <rPh sb="104" eb="105">
      <t>リツ</t>
    </rPh>
    <rPh sb="139" eb="142">
      <t>ゼンネンド</t>
    </rPh>
    <rPh sb="143" eb="145">
      <t>ヒカク</t>
    </rPh>
    <rPh sb="154" eb="156">
      <t>ジョウショウ</t>
    </rPh>
    <rPh sb="160" eb="162">
      <t>ルイジ</t>
    </rPh>
    <rPh sb="162" eb="164">
      <t>ダンタイ</t>
    </rPh>
    <rPh sb="164" eb="166">
      <t>ヘイキン</t>
    </rPh>
    <rPh sb="176" eb="177">
      <t>ヒク</t>
    </rPh>
    <rPh sb="186" eb="188">
      <t>コンゴ</t>
    </rPh>
    <rPh sb="190" eb="192">
      <t>ザイセイ</t>
    </rPh>
    <rPh sb="192" eb="194">
      <t>フタン</t>
    </rPh>
    <rPh sb="195" eb="198">
      <t>ヘイジュンカ</t>
    </rPh>
    <rPh sb="199" eb="200">
      <t>ハカ</t>
    </rPh>
    <rPh sb="205" eb="207">
      <t>キユウ</t>
    </rPh>
    <rPh sb="207" eb="209">
      <t>シセツ</t>
    </rPh>
    <rPh sb="210" eb="212">
      <t>カイシュウ</t>
    </rPh>
    <rPh sb="212" eb="213">
      <t>トウ</t>
    </rPh>
    <rPh sb="214" eb="217">
      <t>ケイカクテキ</t>
    </rPh>
    <rPh sb="218" eb="219">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</si>
</sst>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xmlns:c16r2="http://schemas.microsoft.com/office/drawing/2015/06/chart">
            <c:ext xmlns:c16="http://schemas.microsoft.com/office/drawing/2014/chart" uri="{C3380CC4-5D6E-409C-BE32-E72D297353CC}">
              <c16:uniqueId val="{00000000-C1B4-4280-A825-E2E61EAA02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56843</c:v>
                </c:pt>
                <c:pt idx="1">
                  <c:v>73219</c:v>
                </c:pt>
                <c:pt idx="2">
                  <c:v>74907</c:v>
                </c:pt>
                <c:pt idx="3">
                  <c:v>39916</c:v>
                </c:pt>
                <c:pt idx="4">
                  <c:v>38005</c:v>
                </c:pt>
              </c:numCache>
            </c:numRef>
          </c:val>
          <c:smooth val="0"/>
          <c:extLst xmlns:c16r2="http://schemas.microsoft.com/office/drawing/2015/06/chart">
            <c:ext xmlns:c16="http://schemas.microsoft.com/office/drawing/2014/chart" uri="{C3380CC4-5D6E-409C-BE32-E72D297353CC}">
              <c16:uniqueId val="{00000001-C1B4-4280-A825-E2E61EAA020E}"/>
            </c:ext>
          </c:extLst>
        </c:ser>
        <c:dLbls>
          <c:showLegendKey val="0"/>
          <c:showVal val="0"/>
          <c:showCatName val="0"/>
          <c:showSerName val="0"/>
          <c:showPercent val="0"/>
          <c:showBubbleSize val="0"/>
        </c:dLbls>
        <c:marker val="1"/>
        <c:smooth val="0"/>
        <c:axId val="196557440"/>
        <c:axId val="196559616"/>
      </c:lineChart>
      <c:catAx>
        <c:axId val="196557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559616"/>
        <c:crosses val="autoZero"/>
        <c:auto val="1"/>
        <c:lblAlgn val="ctr"/>
        <c:lblOffset val="100"/>
        <c:tickLblSkip val="1"/>
        <c:tickMarkSkip val="1"/>
        <c:noMultiLvlLbl val="0"/>
      </c:catAx>
      <c:valAx>
        <c:axId val="19655961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557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7.36</c:v>
                </c:pt>
                <c:pt idx="1">
                  <c:v>6.13</c:v>
                </c:pt>
                <c:pt idx="2">
                  <c:v>15.29</c:v>
                </c:pt>
                <c:pt idx="3">
                  <c:v>6.4</c:v>
                </c:pt>
                <c:pt idx="4">
                  <c:v>5.75</c:v>
                </c:pt>
              </c:numCache>
            </c:numRef>
          </c:val>
          <c:extLst xmlns:c16r2="http://schemas.microsoft.com/office/drawing/2015/06/chart">
            <c:ext xmlns:c16="http://schemas.microsoft.com/office/drawing/2014/chart" uri="{C3380CC4-5D6E-409C-BE32-E72D297353CC}">
              <c16:uniqueId val="{00000000-CF06-49A9-8A42-A0B986857F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16.54</c:v>
                </c:pt>
                <c:pt idx="1">
                  <c:v>18.559999999999999</c:v>
                </c:pt>
                <c:pt idx="2">
                  <c:v>14.58</c:v>
                </c:pt>
                <c:pt idx="3">
                  <c:v>14.74</c:v>
                </c:pt>
                <c:pt idx="4">
                  <c:v>9.73</c:v>
                </c:pt>
              </c:numCache>
            </c:numRef>
          </c:val>
          <c:extLst xmlns:c16r2="http://schemas.microsoft.com/office/drawing/2015/06/chart">
            <c:ext xmlns:c16="http://schemas.microsoft.com/office/drawing/2014/chart" uri="{C3380CC4-5D6E-409C-BE32-E72D297353CC}">
              <c16:uniqueId val="{00000001-CF06-49A9-8A42-A0B986857F96}"/>
            </c:ext>
          </c:extLst>
        </c:ser>
        <c:dLbls>
          <c:showLegendKey val="0"/>
          <c:showVal val="0"/>
          <c:showCatName val="0"/>
          <c:showSerName val="0"/>
          <c:showPercent val="0"/>
          <c:showBubbleSize val="0"/>
        </c:dLbls>
        <c:gapWidth val="250"/>
        <c:overlap val="100"/>
        <c:axId val="203490048"/>
        <c:axId val="203491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-4.21</c:v>
                </c:pt>
                <c:pt idx="1">
                  <c:v>-3.27</c:v>
                </c:pt>
                <c:pt idx="2">
                  <c:v>2.77</c:v>
                </c:pt>
                <c:pt idx="3">
                  <c:v>-13.74</c:v>
                </c:pt>
                <c:pt idx="4">
                  <c:v>-8.66</c:v>
                </c:pt>
              </c:numCache>
            </c:numRef>
          </c:val>
          <c:smooth val="0"/>
          <c:extLst xmlns:c16r2="http://schemas.microsoft.com/office/drawing/2015/06/chart">
            <c:ext xmlns:c16="http://schemas.microsoft.com/office/drawing/2014/chart" uri="{C3380CC4-5D6E-409C-BE32-E72D297353CC}">
              <c16:uniqueId val="{00000002-CF06-49A9-8A42-A0B986857F96}"/>
            </c:ext>
          </c:extLst>
        </c:ser>
        <c:dLbls>
          <c:showLegendKey val="0"/>
          <c:showVal val="0"/>
          <c:showCatName val="0"/>
          <c:showSerName val="0"/>
          <c:showPercent val="0"/>
          <c:showBubbleSize val="0"/>
        </c:dLbls>
        <c:marker val="1"/>
        <c:smooth val="0"/>
        <c:axId val="203490048"/>
        <c:axId val="203491968"/>
      </c:lineChart>
      <c:catAx>
        <c:axId val="20349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491968"/>
        <c:crosses val="autoZero"/>
        <c:auto val="1"/>
        <c:lblAlgn val="ctr"/>
        <c:lblOffset val="100"/>
        <c:tickLblSkip val="1"/>
        <c:tickMarkSkip val="1"/>
        <c:noMultiLvlLbl val="0"/>
      </c:catAx>
      <c:valAx>
        <c:axId val="20349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49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1.51</c:v>
                </c:pt>
                <c:pt idx="2">
                  <c:v>#N/A</c:v>
                </c:pt>
                <c:pt idx="3">
                  <c:v>1.47</c:v>
                </c:pt>
                <c:pt idx="4">
                  <c:v>#N/A</c:v>
                </c:pt>
                <c:pt idx="5">
                  <c:v>1.1299999999999999</c:v>
                </c:pt>
                <c:pt idx="6">
                  <c:v>#N/A</c:v>
                </c:pt>
                <c:pt idx="7">
                  <c:v>0.91</c:v>
                </c:pt>
                <c:pt idx="8">
                  <c:v>#N/A</c:v>
                </c:pt>
                <c:pt idx="9">
                  <c:v>0.01</c:v>
                </c:pt>
              </c:numCache>
            </c:numRef>
          </c:val>
          <c:extLst xmlns:c16r2="http://schemas.microsoft.com/office/drawing/2015/06/chart">
            <c:ext xmlns:c16="http://schemas.microsoft.com/office/drawing/2014/chart" uri="{C3380CC4-5D6E-409C-BE32-E72D297353CC}">
              <c16:uniqueId val="{00000000-3537-4204-91C7-EB8B92763C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537-4204-91C7-EB8B92763C6E}"/>
            </c:ext>
          </c:extLst>
        </c:ser>
        <c:ser>
          <c:idx val="2"/>
          <c:order val="2"/>
          <c:tx>
            <c:strRef>
              <c:f>データシート!$A$29</c:f>
              <c:strCache>
                <c:ptCount val="1"/>
                <c:pt idx="0">
                  <c:v>墓地特別会計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0.04</c:v>
                </c:pt>
                <c:pt idx="4">
                  <c:v>#N/A</c:v>
                </c:pt>
                <c:pt idx="5">
                  <c:v>0.06</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2-3537-4204-91C7-EB8B92763C6E}"/>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0.15</c:v>
                </c:pt>
                <c:pt idx="2">
                  <c:v>#N/A</c:v>
                </c:pt>
                <c:pt idx="3">
                  <c:v>0.15</c:v>
                </c:pt>
                <c:pt idx="4">
                  <c:v>#N/A</c:v>
                </c:pt>
                <c:pt idx="5">
                  <c:v>0.13</c:v>
                </c:pt>
                <c:pt idx="6">
                  <c:v>#N/A</c:v>
                </c:pt>
                <c:pt idx="7">
                  <c:v>0.13</c:v>
                </c:pt>
                <c:pt idx="8">
                  <c:v>#N/A</c:v>
                </c:pt>
                <c:pt idx="9">
                  <c:v>0.11</c:v>
                </c:pt>
              </c:numCache>
            </c:numRef>
          </c:val>
          <c:extLst xmlns:c16r2="http://schemas.microsoft.com/office/drawing/2015/06/chart">
            <c:ext xmlns:c16="http://schemas.microsoft.com/office/drawing/2014/chart" uri="{C3380CC4-5D6E-409C-BE32-E72D297353CC}">
              <c16:uniqueId val="{00000003-3537-4204-91C7-EB8B92763C6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3.38</c:v>
                </c:pt>
                <c:pt idx="2">
                  <c:v>#N/A</c:v>
                </c:pt>
                <c:pt idx="3">
                  <c:v>1.38</c:v>
                </c:pt>
                <c:pt idx="4">
                  <c:v>#N/A</c:v>
                </c:pt>
                <c:pt idx="5">
                  <c:v>1.76</c:v>
                </c:pt>
                <c:pt idx="6">
                  <c:v>#N/A</c:v>
                </c:pt>
                <c:pt idx="7">
                  <c:v>0.15</c:v>
                </c:pt>
                <c:pt idx="8">
                  <c:v>#N/A</c:v>
                </c:pt>
                <c:pt idx="9">
                  <c:v>0.66</c:v>
                </c:pt>
              </c:numCache>
            </c:numRef>
          </c:val>
          <c:extLst xmlns:c16r2="http://schemas.microsoft.com/office/drawing/2015/06/chart">
            <c:ext xmlns:c16="http://schemas.microsoft.com/office/drawing/2014/chart" uri="{C3380CC4-5D6E-409C-BE32-E72D297353CC}">
              <c16:uniqueId val="{00000004-3537-4204-91C7-EB8B92763C6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0.64</c:v>
                </c:pt>
                <c:pt idx="2">
                  <c:v>#N/A</c:v>
                </c:pt>
                <c:pt idx="3">
                  <c:v>0.64</c:v>
                </c:pt>
                <c:pt idx="4">
                  <c:v>#N/A</c:v>
                </c:pt>
                <c:pt idx="5">
                  <c:v>0.49</c:v>
                </c:pt>
                <c:pt idx="6">
                  <c:v>#N/A</c:v>
                </c:pt>
                <c:pt idx="7">
                  <c:v>0</c:v>
                </c:pt>
                <c:pt idx="8">
                  <c:v>#N/A</c:v>
                </c:pt>
                <c:pt idx="9">
                  <c:v>0.74</c:v>
                </c:pt>
              </c:numCache>
            </c:numRef>
          </c:val>
          <c:extLst xmlns:c16r2="http://schemas.microsoft.com/office/drawing/2015/06/chart">
            <c:ext xmlns:c16="http://schemas.microsoft.com/office/drawing/2014/chart" uri="{C3380CC4-5D6E-409C-BE32-E72D297353CC}">
              <c16:uniqueId val="{00000005-3537-4204-91C7-EB8B92763C6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1.21</c:v>
                </c:pt>
                <c:pt idx="8">
                  <c:v>#N/A</c:v>
                </c:pt>
                <c:pt idx="9">
                  <c:v>1.17</c:v>
                </c:pt>
              </c:numCache>
            </c:numRef>
          </c:val>
          <c:extLst xmlns:c16r2="http://schemas.microsoft.com/office/drawing/2015/06/chart">
            <c:ext xmlns:c16="http://schemas.microsoft.com/office/drawing/2014/chart" uri="{C3380CC4-5D6E-409C-BE32-E72D297353CC}">
              <c16:uniqueId val="{00000006-3537-4204-91C7-EB8B92763C6E}"/>
            </c:ext>
          </c:extLst>
        </c:ser>
        <c:ser>
          <c:idx val="7"/>
          <c:order val="7"/>
          <c:tx>
            <c:strRef>
              <c:f>データシート!$A$34</c:f>
              <c:strCache>
                <c:ptCount val="1"/>
                <c:pt idx="0">
                  <c:v>鹿島臨海都市計画事業鹿嶋市平井東部土地区画整理事業特別会計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4.8499999999999996</c:v>
                </c:pt>
                <c:pt idx="2">
                  <c:v>#N/A</c:v>
                </c:pt>
                <c:pt idx="3">
                  <c:v>5.35</c:v>
                </c:pt>
                <c:pt idx="4">
                  <c:v>#N/A</c:v>
                </c:pt>
                <c:pt idx="5">
                  <c:v>5.03</c:v>
                </c:pt>
                <c:pt idx="6">
                  <c:v>#N/A</c:v>
                </c:pt>
                <c:pt idx="7">
                  <c:v>5.01</c:v>
                </c:pt>
                <c:pt idx="8">
                  <c:v>#N/A</c:v>
                </c:pt>
                <c:pt idx="9">
                  <c:v>4.99</c:v>
                </c:pt>
              </c:numCache>
            </c:numRef>
          </c:val>
          <c:extLst xmlns:c16r2="http://schemas.microsoft.com/office/drawing/2015/06/chart">
            <c:ext xmlns:c16="http://schemas.microsoft.com/office/drawing/2014/chart" uri="{C3380CC4-5D6E-409C-BE32-E72D297353CC}">
              <c16:uniqueId val="{00000007-3537-4204-91C7-EB8B92763C6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7.4</c:v>
                </c:pt>
                <c:pt idx="2">
                  <c:v>#N/A</c:v>
                </c:pt>
                <c:pt idx="3">
                  <c:v>6.14</c:v>
                </c:pt>
                <c:pt idx="4">
                  <c:v>#N/A</c:v>
                </c:pt>
                <c:pt idx="5">
                  <c:v>15.28</c:v>
                </c:pt>
                <c:pt idx="6">
                  <c:v>#N/A</c:v>
                </c:pt>
                <c:pt idx="7">
                  <c:v>6.38</c:v>
                </c:pt>
                <c:pt idx="8">
                  <c:v>#N/A</c:v>
                </c:pt>
                <c:pt idx="9">
                  <c:v>5.68</c:v>
                </c:pt>
              </c:numCache>
            </c:numRef>
          </c:val>
          <c:extLst xmlns:c16r2="http://schemas.microsoft.com/office/drawing/2015/06/chart">
            <c:ext xmlns:c16="http://schemas.microsoft.com/office/drawing/2014/chart" uri="{C3380CC4-5D6E-409C-BE32-E72D297353CC}">
              <c16:uniqueId val="{00000008-3537-4204-91C7-EB8B92763C6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9.23</c:v>
                </c:pt>
                <c:pt idx="2">
                  <c:v>#N/A</c:v>
                </c:pt>
                <c:pt idx="3">
                  <c:v>10.75</c:v>
                </c:pt>
                <c:pt idx="4">
                  <c:v>#N/A</c:v>
                </c:pt>
                <c:pt idx="5">
                  <c:v>12.19</c:v>
                </c:pt>
                <c:pt idx="6">
                  <c:v>#N/A</c:v>
                </c:pt>
                <c:pt idx="7">
                  <c:v>13.7</c:v>
                </c:pt>
                <c:pt idx="8">
                  <c:v>#N/A</c:v>
                </c:pt>
                <c:pt idx="9">
                  <c:v>15.52</c:v>
                </c:pt>
              </c:numCache>
            </c:numRef>
          </c:val>
          <c:extLst xmlns:c16r2="http://schemas.microsoft.com/office/drawing/2015/06/chart">
            <c:ext xmlns:c16="http://schemas.microsoft.com/office/drawing/2014/chart" uri="{C3380CC4-5D6E-409C-BE32-E72D297353CC}">
              <c16:uniqueId val="{00000009-3537-4204-91C7-EB8B92763C6E}"/>
            </c:ext>
          </c:extLst>
        </c:ser>
        <c:dLbls>
          <c:showLegendKey val="0"/>
          <c:showVal val="0"/>
          <c:showCatName val="0"/>
          <c:showSerName val="0"/>
          <c:showPercent val="0"/>
          <c:showBubbleSize val="0"/>
        </c:dLbls>
        <c:gapWidth val="150"/>
        <c:overlap val="100"/>
        <c:axId val="197065344"/>
        <c:axId val="196940160"/>
      </c:barChart>
      <c:catAx>
        <c:axId val="19706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940160"/>
        <c:crosses val="autoZero"/>
        <c:auto val="1"/>
        <c:lblAlgn val="ctr"/>
        <c:lblOffset val="100"/>
        <c:tickLblSkip val="1"/>
        <c:tickMarkSkip val="1"/>
        <c:noMultiLvlLbl val="0"/>
      </c:catAx>
      <c:valAx>
        <c:axId val="19694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065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1424</c:v>
                </c:pt>
                <c:pt idx="5">
                  <c:v>1490</c:v>
                </c:pt>
                <c:pt idx="8">
                  <c:v>1511</c:v>
                </c:pt>
                <c:pt idx="11">
                  <c:v>1496</c:v>
                </c:pt>
                <c:pt idx="14">
                  <c:v>1443</c:v>
                </c:pt>
              </c:numCache>
            </c:numRef>
          </c:val>
          <c:extLst xmlns:c16r2="http://schemas.microsoft.com/office/drawing/2015/06/chart">
            <c:ext xmlns:c16="http://schemas.microsoft.com/office/drawing/2014/chart" uri="{C3380CC4-5D6E-409C-BE32-E72D297353CC}">
              <c16:uniqueId val="{00000000-593B-42F2-A787-69A86266C6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93B-42F2-A787-69A86266C6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7</c:v>
                </c:pt>
                <c:pt idx="6">
                  <c:v>3</c:v>
                </c:pt>
                <c:pt idx="9">
                  <c:v>0</c:v>
                </c:pt>
                <c:pt idx="12">
                  <c:v>0</c:v>
                </c:pt>
              </c:numCache>
            </c:numRef>
          </c:val>
          <c:extLst xmlns:c16r2="http://schemas.microsoft.com/office/drawing/2015/06/chart">
            <c:ext xmlns:c16="http://schemas.microsoft.com/office/drawing/2014/chart" uri="{C3380CC4-5D6E-409C-BE32-E72D297353CC}">
              <c16:uniqueId val="{00000002-593B-42F2-A787-69A86266C6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132</c:v>
                </c:pt>
                <c:pt idx="3">
                  <c:v>91</c:v>
                </c:pt>
                <c:pt idx="6">
                  <c:v>44</c:v>
                </c:pt>
                <c:pt idx="9">
                  <c:v>73</c:v>
                </c:pt>
                <c:pt idx="12">
                  <c:v>84</c:v>
                </c:pt>
              </c:numCache>
            </c:numRef>
          </c:val>
          <c:extLst xmlns:c16r2="http://schemas.microsoft.com/office/drawing/2015/06/chart">
            <c:ext xmlns:c16="http://schemas.microsoft.com/office/drawing/2014/chart" uri="{C3380CC4-5D6E-409C-BE32-E72D297353CC}">
              <c16:uniqueId val="{00000003-593B-42F2-A787-69A86266C6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532</c:v>
                </c:pt>
                <c:pt idx="3">
                  <c:v>530</c:v>
                </c:pt>
                <c:pt idx="6">
                  <c:v>541</c:v>
                </c:pt>
                <c:pt idx="9">
                  <c:v>547</c:v>
                </c:pt>
                <c:pt idx="12">
                  <c:v>463</c:v>
                </c:pt>
              </c:numCache>
            </c:numRef>
          </c:val>
          <c:extLst xmlns:c16r2="http://schemas.microsoft.com/office/drawing/2015/06/chart">
            <c:ext xmlns:c16="http://schemas.microsoft.com/office/drawing/2014/chart" uri="{C3380CC4-5D6E-409C-BE32-E72D297353CC}">
              <c16:uniqueId val="{00000004-593B-42F2-A787-69A86266C6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19</c:v>
                </c:pt>
                <c:pt idx="3">
                  <c:v>19</c:v>
                </c:pt>
                <c:pt idx="6">
                  <c:v>16</c:v>
                </c:pt>
                <c:pt idx="9">
                  <c:v>12</c:v>
                </c:pt>
                <c:pt idx="12">
                  <c:v>9</c:v>
                </c:pt>
              </c:numCache>
            </c:numRef>
          </c:val>
          <c:extLst xmlns:c16r2="http://schemas.microsoft.com/office/drawing/2015/06/chart">
            <c:ext xmlns:c16="http://schemas.microsoft.com/office/drawing/2014/chart" uri="{C3380CC4-5D6E-409C-BE32-E72D297353CC}">
              <c16:uniqueId val="{00000005-593B-42F2-A787-69A86266C6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17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93B-42F2-A787-69A86266C6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1644</c:v>
                </c:pt>
                <c:pt idx="3">
                  <c:v>1673</c:v>
                </c:pt>
                <c:pt idx="6">
                  <c:v>1716</c:v>
                </c:pt>
                <c:pt idx="9">
                  <c:v>1661</c:v>
                </c:pt>
                <c:pt idx="12">
                  <c:v>1716</c:v>
                </c:pt>
              </c:numCache>
            </c:numRef>
          </c:val>
          <c:extLst xmlns:c16r2="http://schemas.microsoft.com/office/drawing/2015/06/chart">
            <c:ext xmlns:c16="http://schemas.microsoft.com/office/drawing/2014/chart" uri="{C3380CC4-5D6E-409C-BE32-E72D297353CC}">
              <c16:uniqueId val="{00000007-593B-42F2-A787-69A86266C64B}"/>
            </c:ext>
          </c:extLst>
        </c:ser>
        <c:dLbls>
          <c:showLegendKey val="0"/>
          <c:showVal val="0"/>
          <c:showCatName val="0"/>
          <c:showSerName val="0"/>
          <c:showPercent val="0"/>
          <c:showBubbleSize val="0"/>
        </c:dLbls>
        <c:gapWidth val="100"/>
        <c:overlap val="100"/>
        <c:axId val="197093632"/>
        <c:axId val="197104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933</c:v>
                </c:pt>
                <c:pt idx="2">
                  <c:v>#N/A</c:v>
                </c:pt>
                <c:pt idx="3">
                  <c:v>#N/A</c:v>
                </c:pt>
                <c:pt idx="4">
                  <c:v>830</c:v>
                </c:pt>
                <c:pt idx="5">
                  <c:v>#N/A</c:v>
                </c:pt>
                <c:pt idx="6">
                  <c:v>#N/A</c:v>
                </c:pt>
                <c:pt idx="7">
                  <c:v>809</c:v>
                </c:pt>
                <c:pt idx="8">
                  <c:v>#N/A</c:v>
                </c:pt>
                <c:pt idx="9">
                  <c:v>#N/A</c:v>
                </c:pt>
                <c:pt idx="10">
                  <c:v>797</c:v>
                </c:pt>
                <c:pt idx="11">
                  <c:v>#N/A</c:v>
                </c:pt>
                <c:pt idx="12">
                  <c:v>#N/A</c:v>
                </c:pt>
                <c:pt idx="13">
                  <c:v>829</c:v>
                </c:pt>
                <c:pt idx="14">
                  <c:v>#N/A</c:v>
                </c:pt>
              </c:numCache>
            </c:numRef>
          </c:val>
          <c:smooth val="0"/>
          <c:extLst xmlns:c16r2="http://schemas.microsoft.com/office/drawing/2015/06/chart">
            <c:ext xmlns:c16="http://schemas.microsoft.com/office/drawing/2014/chart" uri="{C3380CC4-5D6E-409C-BE32-E72D297353CC}">
              <c16:uniqueId val="{00000008-593B-42F2-A787-69A86266C64B}"/>
            </c:ext>
          </c:extLst>
        </c:ser>
        <c:dLbls>
          <c:showLegendKey val="0"/>
          <c:showVal val="0"/>
          <c:showCatName val="0"/>
          <c:showSerName val="0"/>
          <c:showPercent val="0"/>
          <c:showBubbleSize val="0"/>
        </c:dLbls>
        <c:marker val="1"/>
        <c:smooth val="0"/>
        <c:axId val="197093632"/>
        <c:axId val="197104000"/>
      </c:lineChart>
      <c:catAx>
        <c:axId val="19709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104000"/>
        <c:crosses val="autoZero"/>
        <c:auto val="1"/>
        <c:lblAlgn val="ctr"/>
        <c:lblOffset val="100"/>
        <c:tickLblSkip val="1"/>
        <c:tickMarkSkip val="1"/>
        <c:noMultiLvlLbl val="0"/>
      </c:catAx>
      <c:valAx>
        <c:axId val="19710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09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16153</c:v>
                </c:pt>
                <c:pt idx="5">
                  <c:v>15904</c:v>
                </c:pt>
                <c:pt idx="8">
                  <c:v>15168</c:v>
                </c:pt>
                <c:pt idx="11">
                  <c:v>14537</c:v>
                </c:pt>
                <c:pt idx="14">
                  <c:v>13813</c:v>
                </c:pt>
              </c:numCache>
            </c:numRef>
          </c:val>
          <c:extLst xmlns:c16r2="http://schemas.microsoft.com/office/drawing/2015/06/chart">
            <c:ext xmlns:c16="http://schemas.microsoft.com/office/drawing/2014/chart" uri="{C3380CC4-5D6E-409C-BE32-E72D297353CC}">
              <c16:uniqueId val="{00000000-4FB0-4751-9349-18C8181631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94</c:v>
                </c:pt>
                <c:pt idx="5">
                  <c:v>77</c:v>
                </c:pt>
                <c:pt idx="8">
                  <c:v>164</c:v>
                </c:pt>
                <c:pt idx="11">
                  <c:v>257</c:v>
                </c:pt>
                <c:pt idx="14">
                  <c:v>326</c:v>
                </c:pt>
              </c:numCache>
            </c:numRef>
          </c:val>
          <c:extLst xmlns:c16r2="http://schemas.microsoft.com/office/drawing/2015/06/chart">
            <c:ext xmlns:c16="http://schemas.microsoft.com/office/drawing/2014/chart" uri="{C3380CC4-5D6E-409C-BE32-E72D297353CC}">
              <c16:uniqueId val="{00000001-4FB0-4751-9349-18C8181631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5480</c:v>
                </c:pt>
                <c:pt idx="5">
                  <c:v>5771</c:v>
                </c:pt>
                <c:pt idx="8">
                  <c:v>5374</c:v>
                </c:pt>
                <c:pt idx="11">
                  <c:v>5802</c:v>
                </c:pt>
                <c:pt idx="14">
                  <c:v>4908</c:v>
                </c:pt>
              </c:numCache>
            </c:numRef>
          </c:val>
          <c:extLst xmlns:c16r2="http://schemas.microsoft.com/office/drawing/2015/06/chart">
            <c:ext xmlns:c16="http://schemas.microsoft.com/office/drawing/2014/chart" uri="{C3380CC4-5D6E-409C-BE32-E72D297353CC}">
              <c16:uniqueId val="{00000002-4FB0-4751-9349-18C8181631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FB0-4751-9349-18C8181631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FB0-4751-9349-18C8181631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B0-4751-9349-18C8181631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3206</c:v>
                </c:pt>
                <c:pt idx="3">
                  <c:v>3172</c:v>
                </c:pt>
                <c:pt idx="6">
                  <c:v>3034</c:v>
                </c:pt>
                <c:pt idx="9">
                  <c:v>3072</c:v>
                </c:pt>
                <c:pt idx="12">
                  <c:v>2970</c:v>
                </c:pt>
              </c:numCache>
            </c:numRef>
          </c:val>
          <c:extLst xmlns:c16r2="http://schemas.microsoft.com/office/drawing/2015/06/chart">
            <c:ext xmlns:c16="http://schemas.microsoft.com/office/drawing/2014/chart" uri="{C3380CC4-5D6E-409C-BE32-E72D297353CC}">
              <c16:uniqueId val="{00000006-4FB0-4751-9349-18C8181631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821</c:v>
                </c:pt>
                <c:pt idx="3">
                  <c:v>774</c:v>
                </c:pt>
                <c:pt idx="6">
                  <c:v>774</c:v>
                </c:pt>
                <c:pt idx="9">
                  <c:v>733</c:v>
                </c:pt>
                <c:pt idx="12">
                  <c:v>661</c:v>
                </c:pt>
              </c:numCache>
            </c:numRef>
          </c:val>
          <c:extLst xmlns:c16r2="http://schemas.microsoft.com/office/drawing/2015/06/chart">
            <c:ext xmlns:c16="http://schemas.microsoft.com/office/drawing/2014/chart" uri="{C3380CC4-5D6E-409C-BE32-E72D297353CC}">
              <c16:uniqueId val="{00000007-4FB0-4751-9349-18C8181631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7054</c:v>
                </c:pt>
                <c:pt idx="3">
                  <c:v>6938</c:v>
                </c:pt>
                <c:pt idx="6">
                  <c:v>6904</c:v>
                </c:pt>
                <c:pt idx="9">
                  <c:v>7003</c:v>
                </c:pt>
                <c:pt idx="12">
                  <c:v>6510</c:v>
                </c:pt>
              </c:numCache>
            </c:numRef>
          </c:val>
          <c:extLst xmlns:c16r2="http://schemas.microsoft.com/office/drawing/2015/06/chart">
            <c:ext xmlns:c16="http://schemas.microsoft.com/office/drawing/2014/chart" uri="{C3380CC4-5D6E-409C-BE32-E72D297353CC}">
              <c16:uniqueId val="{00000008-4FB0-4751-9349-18C8181631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FB0-4751-9349-18C8181631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17254</c:v>
                </c:pt>
                <c:pt idx="3">
                  <c:v>16954</c:v>
                </c:pt>
                <c:pt idx="6">
                  <c:v>17262</c:v>
                </c:pt>
                <c:pt idx="9">
                  <c:v>17422</c:v>
                </c:pt>
                <c:pt idx="12">
                  <c:v>17185</c:v>
                </c:pt>
              </c:numCache>
            </c:numRef>
          </c:val>
          <c:extLst xmlns:c16r2="http://schemas.microsoft.com/office/drawing/2015/06/chart">
            <c:ext xmlns:c16="http://schemas.microsoft.com/office/drawing/2014/chart" uri="{C3380CC4-5D6E-409C-BE32-E72D297353CC}">
              <c16:uniqueId val="{0000000A-4FB0-4751-9349-18C81816319A}"/>
            </c:ext>
          </c:extLst>
        </c:ser>
        <c:dLbls>
          <c:showLegendKey val="0"/>
          <c:showVal val="0"/>
          <c:showCatName val="0"/>
          <c:showSerName val="0"/>
          <c:showPercent val="0"/>
          <c:showBubbleSize val="0"/>
        </c:dLbls>
        <c:gapWidth val="100"/>
        <c:overlap val="100"/>
        <c:axId val="203260288"/>
        <c:axId val="203262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6609</c:v>
                </c:pt>
                <c:pt idx="2">
                  <c:v>#N/A</c:v>
                </c:pt>
                <c:pt idx="3">
                  <c:v>#N/A</c:v>
                </c:pt>
                <c:pt idx="4">
                  <c:v>6087</c:v>
                </c:pt>
                <c:pt idx="5">
                  <c:v>#N/A</c:v>
                </c:pt>
                <c:pt idx="6">
                  <c:v>#N/A</c:v>
                </c:pt>
                <c:pt idx="7">
                  <c:v>7269</c:v>
                </c:pt>
                <c:pt idx="8">
                  <c:v>#N/A</c:v>
                </c:pt>
                <c:pt idx="9">
                  <c:v>#N/A</c:v>
                </c:pt>
                <c:pt idx="10">
                  <c:v>7633</c:v>
                </c:pt>
                <c:pt idx="11">
                  <c:v>#N/A</c:v>
                </c:pt>
                <c:pt idx="12">
                  <c:v>#N/A</c:v>
                </c:pt>
                <c:pt idx="13">
                  <c:v>8279</c:v>
                </c:pt>
                <c:pt idx="14">
                  <c:v>#N/A</c:v>
                </c:pt>
              </c:numCache>
            </c:numRef>
          </c:val>
          <c:smooth val="0"/>
          <c:extLst xmlns:c16r2="http://schemas.microsoft.com/office/drawing/2015/06/chart">
            <c:ext xmlns:c16="http://schemas.microsoft.com/office/drawing/2014/chart" uri="{C3380CC4-5D6E-409C-BE32-E72D297353CC}">
              <c16:uniqueId val="{0000000B-4FB0-4751-9349-18C81816319A}"/>
            </c:ext>
          </c:extLst>
        </c:ser>
        <c:dLbls>
          <c:showLegendKey val="0"/>
          <c:showVal val="0"/>
          <c:showCatName val="0"/>
          <c:showSerName val="0"/>
          <c:showPercent val="0"/>
          <c:showBubbleSize val="0"/>
        </c:dLbls>
        <c:marker val="1"/>
        <c:smooth val="0"/>
        <c:axId val="203260288"/>
        <c:axId val="203262208"/>
      </c:lineChart>
      <c:catAx>
        <c:axId val="20326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3262208"/>
        <c:crosses val="autoZero"/>
        <c:auto val="1"/>
        <c:lblAlgn val="ctr"/>
        <c:lblOffset val="100"/>
        <c:tickLblSkip val="1"/>
        <c:tickMarkSkip val="1"/>
        <c:noMultiLvlLbl val="0"/>
      </c:catAx>
      <c:valAx>
        <c:axId val="203262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26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2111</c:v>
                </c:pt>
                <c:pt idx="1">
                  <c:v>2106</c:v>
                </c:pt>
                <c:pt idx="2">
                  <c:v>1402</c:v>
                </c:pt>
              </c:numCache>
            </c:numRef>
          </c:val>
          <c:extLst xmlns:c16r2="http://schemas.microsoft.com/office/drawing/2015/06/chart">
            <c:ext xmlns:c16="http://schemas.microsoft.com/office/drawing/2014/chart" uri="{C3380CC4-5D6E-409C-BE32-E72D297353CC}">
              <c16:uniqueId val="{00000000-D289-44D7-89B8-AB7360209A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317</c:v>
                </c:pt>
                <c:pt idx="1">
                  <c:v>318</c:v>
                </c:pt>
                <c:pt idx="2">
                  <c:v>318</c:v>
                </c:pt>
              </c:numCache>
            </c:numRef>
          </c:val>
          <c:extLst xmlns:c16r2="http://schemas.microsoft.com/office/drawing/2015/06/chart">
            <c:ext xmlns:c16="http://schemas.microsoft.com/office/drawing/2014/chart" uri="{C3380CC4-5D6E-409C-BE32-E72D297353CC}">
              <c16:uniqueId val="{00000001-D289-44D7-89B8-AB7360209A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1601</c:v>
                </c:pt>
                <c:pt idx="1">
                  <c:v>1290</c:v>
                </c:pt>
                <c:pt idx="2">
                  <c:v>1048</c:v>
                </c:pt>
              </c:numCache>
            </c:numRef>
          </c:val>
          <c:extLst xmlns:c16r2="http://schemas.microsoft.com/office/drawing/2015/06/chart">
            <c:ext xmlns:c16="http://schemas.microsoft.com/office/drawing/2014/chart" uri="{C3380CC4-5D6E-409C-BE32-E72D297353CC}">
              <c16:uniqueId val="{00000002-D289-44D7-89B8-AB7360209A34}"/>
            </c:ext>
          </c:extLst>
        </c:ser>
        <c:dLbls>
          <c:showLegendKey val="0"/>
          <c:showVal val="0"/>
          <c:showCatName val="0"/>
          <c:showSerName val="0"/>
          <c:showPercent val="0"/>
          <c:showBubbleSize val="0"/>
        </c:dLbls>
        <c:gapWidth val="120"/>
        <c:overlap val="100"/>
        <c:axId val="203408896"/>
        <c:axId val="203410432"/>
      </c:barChart>
      <c:catAx>
        <c:axId val="20340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3410432"/>
        <c:crosses val="autoZero"/>
        <c:auto val="1"/>
        <c:lblAlgn val="ctr"/>
        <c:lblOffset val="100"/>
        <c:tickLblSkip val="1"/>
        <c:tickMarkSkip val="1"/>
        <c:noMultiLvlLbl val="0"/>
      </c:catAx>
      <c:valAx>
        <c:axId val="203410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340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{34D7913B-C7B7-4444-B877-54BACA782937}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F22-4772-9FC9-1402DE3657E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{8693C028-6AA2-434C-9652-F2F37890E0B1}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22-4772-9FC9-1402DE3657E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{A3CA5DBF-1E20-4474-8B1A-41FDB8DF8ABC}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22-4772-9FC9-1402DE3657E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{B4A814B1-3A90-4A2B-A521-3A6F3C457B61}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22-4772-9FC9-1402DE3657E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{7863FDDD-7414-44B8-A114-C09BAC3F9755}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22-4772-9FC9-1402DE3657E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{C529BEBC-26A4-405A-ABCF-C7A6DC4010F3}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F22-4772-9FC9-1402DE3657E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{C72610A3-CAE1-4516-AED6-11D5957A0F96}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F22-4772-9FC9-1402DE3657E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{BEFFF7B6-A777-4C93-A620-DD2255635E57}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F22-4772-9FC9-1402DE3657E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{841862F1-FF35-4A12-BED6-A2CC9E86B406}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F22-4772-9FC9-1402DE3657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52.1</c:v>
                </c:pt>
                <c:pt idx="8">
                  <c:v>52.4</c:v>
                </c:pt>
                <c:pt idx="16">
                  <c:v>52.1</c:v>
                </c:pt>
                <c:pt idx="24">
                  <c:v>50.3</c:v>
                </c:pt>
                <c:pt idx="32">
                  <c:v>52</c:v>
                </c:pt>
              </c:numCache>
            </c:numRef>
          </c:xVal>
          <c:yVal>
            <c:numRef>
              <c:f>公会計指標分析・財政指標組合せ分析表!$BP$51:$DC$51</c:f>
              <c:numCache>
                <c:formatCode>#,##0.0;"▲ "#,##0.0</c:formatCode>
                <c:ptCount val="40"/>
                <c:pt idx="0">
                  <c:v>52.5</c:v>
                </c:pt>
                <c:pt idx="8">
                  <c:v>48.1</c:v>
                </c:pt>
                <c:pt idx="16">
                  <c:v>55.8</c:v>
                </c:pt>
                <c:pt idx="24">
                  <c:v>59.4</c:v>
                </c:pt>
                <c:pt idx="32">
                  <c:v>63.5</c:v>
                </c:pt>
              </c:numCache>
            </c:numRef>
          </c:yVal>
          <c:smooth val="0"/>
          <c:extLst xmlns:c16r2="http://schemas.microsoft.com/office/drawing/2015/06/chart">
            <c:ext xmlns:c16="http://schemas.microsoft.com/office/drawing/2014/chart" uri="{C3380CC4-5D6E-409C-BE32-E72D297353CC}">
              <c16:uniqueId val="{00000009-FF22-4772-9FC9-1402DE3657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{C30AFDF8-B431-4FC4-BF03-AF0B87963C8C}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F22-4772-9FC9-1402DE3657E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{DA3DEEAA-FA40-4C7D-8BE4-9BD6E5F9B272}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22-4772-9FC9-1402DE3657E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{35C13712-347F-4C2E-945B-F1CF4C02D85F}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22-4772-9FC9-1402DE3657E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{428C397C-BFB6-4FD9-AE3F-380B9AEB299E}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22-4772-9FC9-1402DE3657E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{02A6A834-AF91-469C-8DCC-648D07AA9136}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22-4772-9FC9-1402DE3657E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{D719E1B5-65AF-41EC-BECE-B4EAD22F1807}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F22-4772-9FC9-1402DE3657E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{E9A8A968-AC99-499F-AD34-B3A25ABC13D1}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F22-4772-9FC9-1402DE3657E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{E47237EC-1ABE-4AB0-A44C-AC04DAC9BBCC}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F22-4772-9FC9-1402DE3657E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{44F91C3E-B896-4CE0-8BA1-8415E198FA63}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F22-4772-9FC9-1402DE3657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FF22-4772-9FC9-1402DE3657E9}"/>
            </c:ext>
          </c:extLst>
        </c:ser>
        <c:dLbls>
          <c:showLegendKey val="0"/>
          <c:showVal val="1"/>
          <c:showCatName val="0"/>
          <c:showSerName val="0"/>
          <c:showPercent val="0"/>
          <c:showBubbleSize val="0"/>
        </c:dLbls>
        <c:axId val="204124160"/>
        <c:axId val="204126080"/>
      </c:scatterChart>
      <c:valAx>
        <c:axId val="204124160"/>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126080"/>
        <c:crosses val="autoZero"/>
        <c:crossBetween val="midCat"/>
      </c:valAx>
      <c:valAx>
        <c:axId val="204126080"/>
        <c:scaling>
          <c:orientation val="minMax"/>
          <c:max val="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124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{2F03B547-A00A-4884-9651-B4C213891573}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E0A-4B2B-8DA0-2BA02B47BDB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{0033D803-8538-4115-AA9D-028301F963E8}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0A-4B2B-8DA0-2BA02B47BDB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{514852C8-A953-4225-AC71-61B3ABB967CA}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0A-4B2B-8DA0-2BA02B47BDB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{75C7F2D7-8DA7-4EB0-ADDB-0EC329C8D16E}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0A-4B2B-8DA0-2BA02B47BDB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{BC18DC92-1CD0-4FB4-A972-EB00D2A2632E}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0A-4B2B-8DA0-2BA02B47BDB8}"/>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{71E505FD-8E0B-4851-A202-D1974F61A3E3}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E0A-4B2B-8DA0-2BA02B47BDB8}"/>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{D57E5F14-8768-483C-B3DF-BDA317C9CD31}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E0A-4B2B-8DA0-2BA02B47BDB8}"/>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{75BED1EE-76B7-4771-948A-86C10F862162}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E0A-4B2B-8DA0-2BA02B47BDB8}"/>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{156AF4BC-55A4-4224-95FE-5EF28C1437AC}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E0A-4B2B-8DA0-2BA02B47BD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7.3</c:v>
                </c:pt>
                <c:pt idx="16">
                  <c:v>6.7</c:v>
                </c:pt>
                <c:pt idx="24">
                  <c:v>6.3</c:v>
                </c:pt>
                <c:pt idx="32">
                  <c:v>6.2</c:v>
                </c:pt>
              </c:numCache>
            </c:numRef>
          </c:xVal>
          <c:yVal>
            <c:numRef>
              <c:f>公会計指標分析・財政指標組合せ分析表!$BP$73:$DC$73</c:f>
              <c:numCache>
                <c:formatCode>#,##0.0;"▲ "#,##0.0</c:formatCode>
                <c:ptCount val="40"/>
                <c:pt idx="0">
                  <c:v>52.5</c:v>
                </c:pt>
                <c:pt idx="8">
                  <c:v>48.1</c:v>
                </c:pt>
                <c:pt idx="16">
                  <c:v>55.8</c:v>
                </c:pt>
                <c:pt idx="24">
                  <c:v>59.4</c:v>
                </c:pt>
                <c:pt idx="32">
                  <c:v>63.5</c:v>
                </c:pt>
              </c:numCache>
            </c:numRef>
          </c:yVal>
          <c:smooth val="0"/>
          <c:extLst xmlns:c16r2="http://schemas.microsoft.com/office/drawing/2015/06/chart">
            <c:ext xmlns:c16="http://schemas.microsoft.com/office/drawing/2014/chart" uri="{C3380CC4-5D6E-409C-BE32-E72D297353CC}">
              <c16:uniqueId val="{00000009-9E0A-4B2B-8DA0-2BA02B47BD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{29B94D94-5019-4AF8-97F9-AB868F511492}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E0A-4B2B-8DA0-2BA02B47BD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{10B2E282-344C-4FE2-B7F1-D0F18316497D}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0A-4B2B-8DA0-2BA02B47BDB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{FA3F7460-2DC3-465F-B7B9-1D6CE5A3C0FD}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0A-4B2B-8DA0-2BA02B47BDB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{AF356E2E-E79D-4258-9490-A9F82559FAC4}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0A-4B2B-8DA0-2BA02B47BDB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{8D3C851E-571F-4AB9-A327-208B34D68CFB}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0A-4B2B-8DA0-2BA02B47BDB8}"/>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{5111CA6A-4CBC-41EF-8BE3-D8158ABB289E}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E0A-4B2B-8DA0-2BA02B47BDB8}"/>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{5B53C75C-CC1C-49C5-B802-2BADA72803FF}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E0A-4B2B-8DA0-2BA02B47BDB8}"/>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{5336B04C-739D-4BC7-83B7-A070966DB2B8}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E0A-4B2B-8DA0-2BA02B47BDB8}"/>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{CA0A9005-EADD-4AF0-A4FE-FBA4714C9A7F}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E0A-4B2B-8DA0-2BA02B47BD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9E0A-4B2B-8DA0-2BA02B47BDB8}"/>
            </c:ext>
          </c:extLst>
        </c:ser>
        <c:dLbls>
          <c:showLegendKey val="0"/>
          <c:showVal val="1"/>
          <c:showCatName val="0"/>
          <c:showSerName val="0"/>
          <c:showPercent val="0"/>
          <c:showBubbleSize val="0"/>
        </c:dLbls>
        <c:axId val="204418432"/>
        <c:axId val="204424704"/>
      </c:scatterChart>
      <c:valAx>
        <c:axId val="204418432"/>
        <c:scaling>
          <c:orientation val="minMax"/>
          <c:max val="8.2999999999999989"/>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424704"/>
        <c:crosses val="autoZero"/>
        <c:crossBetween val="midCat"/>
      </c:valAx>
      <c:valAx>
        <c:axId val="204424704"/>
        <c:scaling>
          <c:orientation val="minMax"/>
          <c:max val="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4184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実質公債費の分子が前年度に比べ増加しているが，これは，元利償還金の額が増加したこと，一部事務組合の地方債に充てた負担金が増加したことが要因として挙げられる。</a:t>
          </a:r>
        </a:p>
        <a:p>
          <a:r>
            <a:rPr kumimoji="1" lang="ja-JP" altLang="en-US" sz="1400">
              <a:latin typeface="ＭＳ ゴシック" pitchFamily="49" charset="-128"/>
              <a:ea typeface="ＭＳ ゴシック" pitchFamily="49" charset="-128"/>
            </a:rPr>
            <a:t>　近年，減少傾向にあったところ増加に転じたが，今後も引き続き財政の健全化に努める。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減債基金残高については，毎年積立額と取崩額がほぼ同額となっているため，近年は横ばい傾向にある。</a:t>
          </a:r>
        </a:p>
        <a:p>
          <a:r>
            <a:rPr kumimoji="1" lang="ja-JP" altLang="en-US" sz="1000">
              <a:latin typeface="ＭＳ ゴシック" pitchFamily="49" charset="-128"/>
              <a:ea typeface="ＭＳ ゴシック" pitchFamily="49" charset="-128"/>
            </a:rPr>
            <a:t>　今後も，市場公募債の償還計画を踏まえ，減債基金の積み立てを行い，適正な管理に努める。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比率の分子が前年度に比べ増加しているが，これは，充当可能財源等において，財政調整基金残高の減による充当可能基金の減や，臨時財政対策債償還費の減による基準財政需要額参入見込額が減となったことが要因として挙げられ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また，一般会計等に係る地方債の現在高は，次年度への事業繰越に伴う現年起債額の減等により，前年度に比べ</a:t>
          </a:r>
          <a:r>
            <a:rPr kumimoji="1" lang="en-US" altLang="ja-JP" sz="1400">
              <a:solidFill>
                <a:sysClr val="windowText" lastClr="000000"/>
              </a:solidFill>
              <a:latin typeface="ＭＳ ゴシック" pitchFamily="49" charset="-128"/>
              <a:ea typeface="ＭＳ ゴシック" pitchFamily="49" charset="-128"/>
            </a:rPr>
            <a:t>237</a:t>
          </a:r>
          <a:r>
            <a:rPr kumimoji="1" lang="ja-JP" altLang="en-US" sz="1400">
              <a:solidFill>
                <a:sysClr val="windowText" lastClr="000000"/>
              </a:solidFill>
              <a:latin typeface="ＭＳ ゴシック" pitchFamily="49" charset="-128"/>
              <a:ea typeface="ＭＳ ゴシック" pitchFamily="49" charset="-128"/>
            </a:rPr>
            <a:t>百万円の減となっている。公営企業債等繰入見込額は，元金償還金に対する準元金償還金の割合（三か年平均）の下落による繰入見込額の減等により，</a:t>
          </a:r>
          <a:r>
            <a:rPr kumimoji="1" lang="en-US" altLang="ja-JP" sz="1400">
              <a:solidFill>
                <a:sysClr val="windowText" lastClr="000000"/>
              </a:solidFill>
              <a:latin typeface="ＭＳ ゴシック" pitchFamily="49" charset="-128"/>
              <a:ea typeface="ＭＳ ゴシック" pitchFamily="49" charset="-128"/>
            </a:rPr>
            <a:t>493</a:t>
          </a:r>
          <a:r>
            <a:rPr kumimoji="1" lang="ja-JP" altLang="en-US" sz="1400">
              <a:solidFill>
                <a:sysClr val="windowText" lastClr="000000"/>
              </a:solidFill>
              <a:latin typeface="ＭＳ ゴシック" pitchFamily="49" charset="-128"/>
              <a:ea typeface="ＭＳ ゴシック" pitchFamily="49" charset="-128"/>
            </a:rPr>
            <a:t>百万円の減となっている。</a:t>
          </a:r>
        </a:p>
        <a:p>
          <a:r>
            <a:rPr kumimoji="1" lang="ja-JP" altLang="en-US" sz="1400">
              <a:solidFill>
                <a:sysClr val="windowText" lastClr="000000"/>
              </a:solidFill>
              <a:latin typeface="ＭＳ ゴシック" pitchFamily="49" charset="-128"/>
              <a:ea typeface="ＭＳ ゴシック" pitchFamily="49" charset="-128"/>
            </a:rPr>
            <a:t>　今後も，人員の適正配置による退職手当負担金の抑制や起債の抑制による地方債現在高の縮減に努めていく。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茨城県鹿嶋市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財政調整基金を令和元年度台風被害等に伴い，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百万円減少した。特定目的基金は，公共施設整備基金を体育施設管理費等により，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百万円取り崩したため減少した。基金全体としては前年度と比較し，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百万円程度を維持するように努める。公共施設整備基金は，市営住宅の整備等のため，毎年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百万円程度を積立，環境保全基金は，今後も環境保全協力金を積み立てながら，衛生処理施設整備費用の財源に充当していくなど，各特定目的基金の目的に沿った適正な管理運営を行う。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公共施設整備基金：公共施設の整備に要する経費の財源に充てるとき。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東日本大震災復興基金：東日本大震災からの復旧及び復興のための事業に要する経費に充てるとき。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その他市長が東日本大震災に関連して特に必要と認めるとき。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地域福祉基金：社会福祉事業の推進に要する経費の財源に充てるとき。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公共施設整備基金：スポーツセンタ大規模改修工事等の財源として，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地域福祉基金：介護予防・地域支え合い事業等の財源として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公共施設整備基金：市営住宅の整備等のため，毎年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環境保全基金：今後も環境保全協力金を積み立てながら，衛生処理施設整備費用の財源に充当していく予定。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百万円積み立てたが，令和元年台風被害等により，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百万円程度を維持するように努める。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積立額と取崩額がほぼ同額となっているため，近年は横ばい傾向にある。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市場公募債の償還計画を踏まえ，償還額以上の積み立てを行い，今後減債基金の充実を図る。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67,687
66,686
106.02
25,113,850
24,054,905
828,344
14,414,171
17,195,609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有形固定資産減価償却率は類似団体平均よりも</a:t>
          </a:r>
          <a:r>
            <a:rPr kumimoji="1" lang="en-US" altLang="ja-JP" sz="1100">
              <a:latin typeface="ＭＳ Ｐゴシック" panose="020B0600070205080204" pitchFamily="50" charset="-128"/>
              <a:ea typeface="ＭＳ Ｐゴシック" panose="020B0600070205080204" pitchFamily="50" charset="-128"/>
            </a:rPr>
            <a:t>8.6</a:t>
          </a:r>
          <a:r>
            <a:rPr kumimoji="1" lang="ja-JP" altLang="en-US" sz="1100">
              <a:latin typeface="ＭＳ Ｐゴシック" panose="020B0600070205080204" pitchFamily="50" charset="-128"/>
              <a:ea typeface="ＭＳ Ｐゴシック" panose="020B0600070205080204" pitchFamily="50" charset="-128"/>
            </a:rPr>
            <a:t>ポイント低く，前年度と比較すると</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上昇している。これは，前年度は有形固定資産額が液状化対策工事等により大きく増加したこと等が要因で有形固定資産減価償却率が特に低くなったが，当年度は有形固定資産額の増加を減価償却による価値の減少分が上回っ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今後も引き続き，有形固定資産減価償却率が上昇しないよう，既存施設の改修等を計画的に実施することにより，適正な資産運用に努める。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145597</xdr:rowOff>
    </xdr:from>
    <xdr:to>
      <xdr:col>23</xdr:col>
      <xdr:colOff>136525</xdr:colOff>
      <xdr:row>30</xdr:row>
      <xdr:rowOff>75747</xdr:rowOff>
    </xdr:to>
    <xdr:sp macro="" textlink="">
      <xdr:nvSpPr>
        <xdr:cNvPr id="83" name="楕円 82"/>
        <xdr:cNvSpPr/>
      </xdr:nvSpPr>
      <xdr:spPr>
        <a:xfrm>
          <a:off x="47117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168474</xdr:rowOff>
    </xdr:from>
    <xdr:ext cx="405111" cy="259045"/>
    <xdr:sp macro="" textlink="">
      <xdr:nvSpPr>
        <xdr:cNvPr id="84" name="有形固定資産減価償却率該当値テキスト"/>
        <xdr:cNvSpPr txBox="1"/>
      </xdr:nvSpPr>
      <xdr:spPr>
        <a:xfrm>
          <a:off x="4813300" y="574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93164</xdr:rowOff>
    </xdr:from>
    <xdr:to>
      <xdr:col>19</xdr:col>
      <xdr:colOff>187325</xdr:colOff>
      <xdr:row>30</xdr:row>
      <xdr:rowOff>23314</xdr:rowOff>
    </xdr:to>
    <xdr:sp macro="" textlink="">
      <xdr:nvSpPr>
        <xdr:cNvPr id="85" name="楕円 84"/>
        <xdr:cNvSpPr/>
      </xdr:nvSpPr>
      <xdr:spPr>
        <a:xfrm>
          <a:off x="4000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143964</xdr:rowOff>
    </xdr:from>
    <xdr:to>
      <xdr:col>23</xdr:col>
      <xdr:colOff>85725</xdr:colOff>
      <xdr:row>30</xdr:row>
      <xdr:rowOff>24947</xdr:rowOff>
    </xdr:to>
    <xdr:cxnSp macro="">
      <xdr:nvCxnSpPr>
        <xdr:cNvPr id="86" name="直線コネクタ 85"/>
        <xdr:cNvCxnSpPr/>
      </xdr:nvCxnSpPr>
      <xdr:spPr>
        <a:xfrm>
          <a:off x="4051300" y="5887539"/>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148681</xdr:rowOff>
    </xdr:from>
    <xdr:to>
      <xdr:col>15</xdr:col>
      <xdr:colOff>187325</xdr:colOff>
      <xdr:row>30</xdr:row>
      <xdr:rowOff>78831</xdr:rowOff>
    </xdr:to>
    <xdr:sp macro="" textlink="">
      <xdr:nvSpPr>
        <xdr:cNvPr id="87" name="楕円 86"/>
        <xdr:cNvSpPr/>
      </xdr:nvSpPr>
      <xdr:spPr>
        <a:xfrm>
          <a:off x="3238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143964</xdr:rowOff>
    </xdr:from>
    <xdr:to>
      <xdr:col>19</xdr:col>
      <xdr:colOff>136525</xdr:colOff>
      <xdr:row>30</xdr:row>
      <xdr:rowOff>28031</xdr:rowOff>
    </xdr:to>
    <xdr:cxnSp macro="">
      <xdr:nvCxnSpPr>
        <xdr:cNvPr id="88" name="直線コネクタ 87"/>
        <xdr:cNvCxnSpPr/>
      </xdr:nvCxnSpPr>
      <xdr:spPr>
        <a:xfrm flipV="1">
          <a:off x="3289300" y="588753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157933</xdr:rowOff>
    </xdr:from>
    <xdr:to>
      <xdr:col>11</xdr:col>
      <xdr:colOff>187325</xdr:colOff>
      <xdr:row>30</xdr:row>
      <xdr:rowOff>88083</xdr:rowOff>
    </xdr:to>
    <xdr:sp macro="" textlink="">
      <xdr:nvSpPr>
        <xdr:cNvPr id="89" name="楕円 88"/>
        <xdr:cNvSpPr/>
      </xdr:nvSpPr>
      <xdr:spPr>
        <a:xfrm>
          <a:off x="2476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28031</xdr:rowOff>
    </xdr:from>
    <xdr:to>
      <xdr:col>15</xdr:col>
      <xdr:colOff>136525</xdr:colOff>
      <xdr:row>30</xdr:row>
      <xdr:rowOff>37283</xdr:rowOff>
    </xdr:to>
    <xdr:cxnSp macro="">
      <xdr:nvCxnSpPr>
        <xdr:cNvPr id="90" name="直線コネクタ 89"/>
        <xdr:cNvCxnSpPr/>
      </xdr:nvCxnSpPr>
      <xdr:spPr>
        <a:xfrm flipV="1">
          <a:off x="2527300" y="5943056"/>
          <a:ext cx="762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148681</xdr:rowOff>
    </xdr:from>
    <xdr:to>
      <xdr:col>7</xdr:col>
      <xdr:colOff>187325</xdr:colOff>
      <xdr:row>30</xdr:row>
      <xdr:rowOff>78831</xdr:rowOff>
    </xdr:to>
    <xdr:sp macro="" textlink="">
      <xdr:nvSpPr>
        <xdr:cNvPr id="91" name="楕円 90"/>
        <xdr:cNvSpPr/>
      </xdr:nvSpPr>
      <xdr:spPr>
        <a:xfrm>
          <a:off x="1714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28031</xdr:rowOff>
    </xdr:from>
    <xdr:to>
      <xdr:col>11</xdr:col>
      <xdr:colOff>136525</xdr:colOff>
      <xdr:row>30</xdr:row>
      <xdr:rowOff>37283</xdr:rowOff>
    </xdr:to>
    <xdr:cxnSp macro="">
      <xdr:nvCxnSpPr>
        <xdr:cNvPr id="92" name="直線コネクタ 91"/>
        <xdr:cNvCxnSpPr/>
      </xdr:nvCxnSpPr>
      <xdr:spPr>
        <a:xfrm>
          <a:off x="1765300" y="5943056"/>
          <a:ext cx="762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3" name="n_1aveValue有形固定資産減価償却率"/>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5" name="n_3aveValue有形固定資産減価償却率"/>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96" name="n_4aveValue有形固定資産減価償却率"/>
        <xdr:cNvSpPr txBox="1"/>
      </xdr:nvSpPr>
      <xdr:spPr>
        <a:xfrm>
          <a:off x="1562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39841</xdr:rowOff>
    </xdr:from>
    <xdr:ext cx="405111" cy="259045"/>
    <xdr:sp macro="" textlink="">
      <xdr:nvSpPr>
        <xdr:cNvPr id="97" name="n_1main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95358</xdr:rowOff>
    </xdr:from>
    <xdr:ext cx="405111" cy="259045"/>
    <xdr:sp macro="" textlink="">
      <xdr:nvSpPr>
        <xdr:cNvPr id="98" name="n_2mainValue有形固定資産減価償却率"/>
        <xdr:cNvSpPr txBox="1"/>
      </xdr:nvSpPr>
      <xdr:spPr>
        <a:xfrm>
          <a:off x="30867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104610</xdr:rowOff>
    </xdr:from>
    <xdr:ext cx="405111" cy="259045"/>
    <xdr:sp macro="" textlink="">
      <xdr:nvSpPr>
        <xdr:cNvPr id="99" name="n_3mainValue有形固定資産減価償却率"/>
        <xdr:cNvSpPr txBox="1"/>
      </xdr:nvSpPr>
      <xdr:spPr>
        <a:xfrm>
          <a:off x="2324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95358</xdr:rowOff>
    </xdr:from>
    <xdr:ext cx="405111" cy="259045"/>
    <xdr:sp macro="" textlink="">
      <xdr:nvSpPr>
        <xdr:cNvPr id="100" name="n_4mainValue有形固定資産減価償却率"/>
        <xdr:cNvSpPr txBox="1"/>
      </xdr:nvSpPr>
      <xdr:spPr>
        <a:xfrm>
          <a:off x="15627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債務償還比率は類似団体平均よりも</a:t>
          </a:r>
          <a:r>
            <a:rPr kumimoji="1" lang="en-US" altLang="ja-JP" sz="1100">
              <a:latin typeface="ＭＳ Ｐゴシック" panose="020B0600070205080204" pitchFamily="50" charset="-128"/>
              <a:ea typeface="ＭＳ Ｐゴシック" panose="020B0600070205080204" pitchFamily="50" charset="-128"/>
            </a:rPr>
            <a:t>57.1</a:t>
          </a:r>
          <a:r>
            <a:rPr kumimoji="1" lang="ja-JP" altLang="en-US" sz="1100">
              <a:latin typeface="ＭＳ Ｐゴシック" panose="020B0600070205080204" pitchFamily="50" charset="-128"/>
              <a:ea typeface="ＭＳ Ｐゴシック" panose="020B0600070205080204" pitchFamily="50" charset="-128"/>
            </a:rPr>
            <a:t>ポイント高く，前年度と比較すると</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ポイント上昇している。これは，財政調整基金残高の減少により充当可能基金等が減少したことが主な要因である。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今後も引き続き，債務償還比率が上昇しないよう，地方債の新規発行の抑制，地方債現在高の圧縮等により，債務償還比率の適正化に努める。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8896</xdr:rowOff>
    </xdr:from>
    <xdr:to>
      <xdr:col>76</xdr:col>
      <xdr:colOff>73025</xdr:colOff>
      <xdr:row>30</xdr:row>
      <xdr:rowOff>110496</xdr:rowOff>
    </xdr:to>
    <xdr:sp macro="" textlink="">
      <xdr:nvSpPr>
        <xdr:cNvPr id="147" name="楕円 146"/>
        <xdr:cNvSpPr/>
      </xdr:nvSpPr>
      <xdr:spPr>
        <a:xfrm>
          <a:off x="14744700" y="5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158773</xdr:rowOff>
    </xdr:from>
    <xdr:ext cx="469744" cy="259045"/>
    <xdr:sp macro="" textlink="">
      <xdr:nvSpPr>
        <xdr:cNvPr id="148" name="債務償還比率該当値テキスト"/>
        <xdr:cNvSpPr txBox="1"/>
      </xdr:nvSpPr>
      <xdr:spPr>
        <a:xfrm>
          <a:off x="14846300" y="590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3961</xdr:rowOff>
    </xdr:from>
    <xdr:to>
      <xdr:col>72</xdr:col>
      <xdr:colOff>123825</xdr:colOff>
      <xdr:row>30</xdr:row>
      <xdr:rowOff>105561</xdr:rowOff>
    </xdr:to>
    <xdr:sp macro="" textlink="">
      <xdr:nvSpPr>
        <xdr:cNvPr id="149" name="楕円 148"/>
        <xdr:cNvSpPr/>
      </xdr:nvSpPr>
      <xdr:spPr>
        <a:xfrm>
          <a:off x="14033500" y="591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54761</xdr:rowOff>
    </xdr:from>
    <xdr:to>
      <xdr:col>76</xdr:col>
      <xdr:colOff>22225</xdr:colOff>
      <xdr:row>30</xdr:row>
      <xdr:rowOff>59696</xdr:rowOff>
    </xdr:to>
    <xdr:cxnSp macro="">
      <xdr:nvCxnSpPr>
        <xdr:cNvPr id="150" name="直線コネクタ 149"/>
        <xdr:cNvCxnSpPr/>
      </xdr:nvCxnSpPr>
      <xdr:spPr>
        <a:xfrm>
          <a:off x="14084300" y="5969786"/>
          <a:ext cx="7112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49197</xdr:rowOff>
    </xdr:from>
    <xdr:to>
      <xdr:col>68</xdr:col>
      <xdr:colOff>123825</xdr:colOff>
      <xdr:row>30</xdr:row>
      <xdr:rowOff>150797</xdr:rowOff>
    </xdr:to>
    <xdr:sp macro="" textlink="">
      <xdr:nvSpPr>
        <xdr:cNvPr id="151" name="楕円 150"/>
        <xdr:cNvSpPr/>
      </xdr:nvSpPr>
      <xdr:spPr>
        <a:xfrm>
          <a:off x="13271500" y="596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54761</xdr:rowOff>
    </xdr:from>
    <xdr:to>
      <xdr:col>72</xdr:col>
      <xdr:colOff>73025</xdr:colOff>
      <xdr:row>30</xdr:row>
      <xdr:rowOff>99997</xdr:rowOff>
    </xdr:to>
    <xdr:cxnSp macro="">
      <xdr:nvCxnSpPr>
        <xdr:cNvPr id="152" name="直線コネクタ 151"/>
        <xdr:cNvCxnSpPr/>
      </xdr:nvCxnSpPr>
      <xdr:spPr>
        <a:xfrm flipV="1">
          <a:off x="13322300" y="5969786"/>
          <a:ext cx="762000" cy="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17943</xdr:rowOff>
    </xdr:from>
    <xdr:to>
      <xdr:col>64</xdr:col>
      <xdr:colOff>123825</xdr:colOff>
      <xdr:row>30</xdr:row>
      <xdr:rowOff>119543</xdr:rowOff>
    </xdr:to>
    <xdr:sp macro="" textlink="">
      <xdr:nvSpPr>
        <xdr:cNvPr id="153" name="楕円 152"/>
        <xdr:cNvSpPr/>
      </xdr:nvSpPr>
      <xdr:spPr>
        <a:xfrm>
          <a:off x="12509500" y="59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68743</xdr:rowOff>
    </xdr:from>
    <xdr:to>
      <xdr:col>68</xdr:col>
      <xdr:colOff>73025</xdr:colOff>
      <xdr:row>30</xdr:row>
      <xdr:rowOff>99997</xdr:rowOff>
    </xdr:to>
    <xdr:cxnSp macro="">
      <xdr:nvCxnSpPr>
        <xdr:cNvPr id="154" name="直線コネクタ 153"/>
        <xdr:cNvCxnSpPr/>
      </xdr:nvCxnSpPr>
      <xdr:spPr>
        <a:xfrm>
          <a:off x="12560300" y="5983768"/>
          <a:ext cx="762000" cy="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168728</xdr:rowOff>
    </xdr:from>
    <xdr:to>
      <xdr:col>60</xdr:col>
      <xdr:colOff>123825</xdr:colOff>
      <xdr:row>30</xdr:row>
      <xdr:rowOff>98878</xdr:rowOff>
    </xdr:to>
    <xdr:sp macro="" textlink="">
      <xdr:nvSpPr>
        <xdr:cNvPr id="155" name="楕円 154"/>
        <xdr:cNvSpPr/>
      </xdr:nvSpPr>
      <xdr:spPr>
        <a:xfrm>
          <a:off x="11747500" y="591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48078</xdr:rowOff>
    </xdr:from>
    <xdr:to>
      <xdr:col>64</xdr:col>
      <xdr:colOff>73025</xdr:colOff>
      <xdr:row>30</xdr:row>
      <xdr:rowOff>68743</xdr:rowOff>
    </xdr:to>
    <xdr:cxnSp macro="">
      <xdr:nvCxnSpPr>
        <xdr:cNvPr id="156" name="直線コネクタ 155"/>
        <xdr:cNvCxnSpPr/>
      </xdr:nvCxnSpPr>
      <xdr:spPr>
        <a:xfrm>
          <a:off x="11798300" y="5963103"/>
          <a:ext cx="762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0"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96688</xdr:rowOff>
    </xdr:from>
    <xdr:ext cx="469744" cy="259045"/>
    <xdr:sp macro="" textlink="">
      <xdr:nvSpPr>
        <xdr:cNvPr id="161" name="n_1mainValue債務償還比率"/>
        <xdr:cNvSpPr txBox="1"/>
      </xdr:nvSpPr>
      <xdr:spPr>
        <a:xfrm>
          <a:off x="13836727" y="601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141924</xdr:rowOff>
    </xdr:from>
    <xdr:ext cx="469744" cy="259045"/>
    <xdr:sp macro="" textlink="">
      <xdr:nvSpPr>
        <xdr:cNvPr id="162" name="n_2mainValue債務償還比率"/>
        <xdr:cNvSpPr txBox="1"/>
      </xdr:nvSpPr>
      <xdr:spPr>
        <a:xfrm>
          <a:off x="13087427" y="605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110670</xdr:rowOff>
    </xdr:from>
    <xdr:ext cx="469744" cy="259045"/>
    <xdr:sp macro="" textlink="">
      <xdr:nvSpPr>
        <xdr:cNvPr id="163" name="n_3mainValue債務償還比率"/>
        <xdr:cNvSpPr txBox="1"/>
      </xdr:nvSpPr>
      <xdr:spPr>
        <a:xfrm>
          <a:off x="12325427" y="602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90005</xdr:rowOff>
    </xdr:from>
    <xdr:ext cx="469744" cy="259045"/>
    <xdr:sp macro="" textlink="">
      <xdr:nvSpPr>
        <xdr:cNvPr id="164" name="n_4mainValue債務償還比率"/>
        <xdr:cNvSpPr txBox="1"/>
      </xdr:nvSpPr>
      <xdr:spPr>
        <a:xfrm>
          <a:off x="11563427" y="600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67,687
66,686
106.02
25,113,850
24,054,905
828,344
14,414,171
17,195,609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20828</xdr:rowOff>
    </xdr:from>
    <xdr:to>
      <xdr:col>24</xdr:col>
      <xdr:colOff>114300</xdr:colOff>
      <xdr:row>34</xdr:row>
      <xdr:rowOff>122428</xdr:rowOff>
    </xdr:to>
    <xdr:sp macro="" textlink="">
      <xdr:nvSpPr>
        <xdr:cNvPr id="71" name="楕円 70"/>
        <xdr:cNvSpPr/>
      </xdr:nvSpPr>
      <xdr:spPr>
        <a:xfrm>
          <a:off x="45847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43705</xdr:rowOff>
    </xdr:from>
    <xdr:ext cx="405111" cy="259045"/>
    <xdr:sp macro="" textlink="">
      <xdr:nvSpPr>
        <xdr:cNvPr id="72" name="【道路】&#10;有形固定資産減価償却率該当値テキスト"/>
        <xdr:cNvSpPr txBox="1"/>
      </xdr:nvSpPr>
      <xdr:spPr>
        <a:xfrm>
          <a:off x="4673600" y="570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151130</xdr:rowOff>
    </xdr:from>
    <xdr:to>
      <xdr:col>20</xdr:col>
      <xdr:colOff>38100</xdr:colOff>
      <xdr:row>34</xdr:row>
      <xdr:rowOff>81280</xdr:rowOff>
    </xdr:to>
    <xdr:sp macro="" textlink="">
      <xdr:nvSpPr>
        <xdr:cNvPr id="73" name="楕円 72"/>
        <xdr:cNvSpPr/>
      </xdr:nvSpPr>
      <xdr:spPr>
        <a:xfrm>
          <a:off x="374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30480</xdr:rowOff>
    </xdr:from>
    <xdr:to>
      <xdr:col>24</xdr:col>
      <xdr:colOff>63500</xdr:colOff>
      <xdr:row>34</xdr:row>
      <xdr:rowOff>71628</xdr:rowOff>
    </xdr:to>
    <xdr:cxnSp macro="">
      <xdr:nvCxnSpPr>
        <xdr:cNvPr id="74" name="直線コネクタ 73"/>
        <xdr:cNvCxnSpPr/>
      </xdr:nvCxnSpPr>
      <xdr:spPr>
        <a:xfrm>
          <a:off x="3797300" y="58597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34544</xdr:rowOff>
    </xdr:from>
    <xdr:to>
      <xdr:col>15</xdr:col>
      <xdr:colOff>101600</xdr:colOff>
      <xdr:row>34</xdr:row>
      <xdr:rowOff>136144</xdr:rowOff>
    </xdr:to>
    <xdr:sp macro="" textlink="">
      <xdr:nvSpPr>
        <xdr:cNvPr id="75" name="楕円 74"/>
        <xdr:cNvSpPr/>
      </xdr:nvSpPr>
      <xdr:spPr>
        <a:xfrm>
          <a:off x="2857500" y="5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30480</xdr:rowOff>
    </xdr:from>
    <xdr:to>
      <xdr:col>19</xdr:col>
      <xdr:colOff>177800</xdr:colOff>
      <xdr:row>34</xdr:row>
      <xdr:rowOff>85344</xdr:rowOff>
    </xdr:to>
    <xdr:cxnSp macro="">
      <xdr:nvCxnSpPr>
        <xdr:cNvPr id="76" name="直線コネクタ 75"/>
        <xdr:cNvCxnSpPr/>
      </xdr:nvCxnSpPr>
      <xdr:spPr>
        <a:xfrm flipV="1">
          <a:off x="2908300" y="5859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41402</xdr:rowOff>
    </xdr:from>
    <xdr:to>
      <xdr:col>10</xdr:col>
      <xdr:colOff>165100</xdr:colOff>
      <xdr:row>34</xdr:row>
      <xdr:rowOff>143002</xdr:rowOff>
    </xdr:to>
    <xdr:sp macro="" textlink="">
      <xdr:nvSpPr>
        <xdr:cNvPr id="77" name="楕円 76"/>
        <xdr:cNvSpPr/>
      </xdr:nvSpPr>
      <xdr:spPr>
        <a:xfrm>
          <a:off x="1968500" y="58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85344</xdr:rowOff>
    </xdr:from>
    <xdr:to>
      <xdr:col>15</xdr:col>
      <xdr:colOff>50800</xdr:colOff>
      <xdr:row>34</xdr:row>
      <xdr:rowOff>92202</xdr:rowOff>
    </xdr:to>
    <xdr:cxnSp macro="">
      <xdr:nvCxnSpPr>
        <xdr:cNvPr id="78" name="直線コネクタ 77"/>
        <xdr:cNvCxnSpPr/>
      </xdr:nvCxnSpPr>
      <xdr:spPr>
        <a:xfrm flipV="1">
          <a:off x="2019300" y="59146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4826</xdr:rowOff>
    </xdr:from>
    <xdr:to>
      <xdr:col>6</xdr:col>
      <xdr:colOff>38100</xdr:colOff>
      <xdr:row>34</xdr:row>
      <xdr:rowOff>106426</xdr:rowOff>
    </xdr:to>
    <xdr:sp macro="" textlink="">
      <xdr:nvSpPr>
        <xdr:cNvPr id="79" name="楕円 78"/>
        <xdr:cNvSpPr/>
      </xdr:nvSpPr>
      <xdr:spPr>
        <a:xfrm>
          <a:off x="1079500" y="5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55626</xdr:rowOff>
    </xdr:from>
    <xdr:to>
      <xdr:col>10</xdr:col>
      <xdr:colOff>114300</xdr:colOff>
      <xdr:row>34</xdr:row>
      <xdr:rowOff>92202</xdr:rowOff>
    </xdr:to>
    <xdr:cxnSp macro="">
      <xdr:nvCxnSpPr>
        <xdr:cNvPr id="80" name="直線コネクタ 79"/>
        <xdr:cNvCxnSpPr/>
      </xdr:nvCxnSpPr>
      <xdr:spPr>
        <a:xfrm>
          <a:off x="1130300" y="588492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4" name="n_4aveValue【道路】&#10;有形固定資産減価償却率"/>
        <xdr:cNvSpPr txBox="1"/>
      </xdr:nvSpPr>
      <xdr:spPr>
        <a:xfrm>
          <a:off x="927744" y="614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97807</xdr:rowOff>
    </xdr:from>
    <xdr:ext cx="405111" cy="259045"/>
    <xdr:sp macro="" textlink="">
      <xdr:nvSpPr>
        <xdr:cNvPr id="85" name="n_1mainValue【道路】&#10;有形固定資産減価償却率"/>
        <xdr:cNvSpPr txBox="1"/>
      </xdr:nvSpPr>
      <xdr:spPr>
        <a:xfrm>
          <a:off x="3582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152671</xdr:rowOff>
    </xdr:from>
    <xdr:ext cx="405111" cy="259045"/>
    <xdr:sp macro="" textlink="">
      <xdr:nvSpPr>
        <xdr:cNvPr id="86" name="n_2mainValue【道路】&#10;有形固定資産減価償却率"/>
        <xdr:cNvSpPr txBox="1"/>
      </xdr:nvSpPr>
      <xdr:spPr>
        <a:xfrm>
          <a:off x="2705744" y="563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159529</xdr:rowOff>
    </xdr:from>
    <xdr:ext cx="405111" cy="259045"/>
    <xdr:sp macro="" textlink="">
      <xdr:nvSpPr>
        <xdr:cNvPr id="87" name="n_3mainValue【道路】&#10;有形固定資産減価償却率"/>
        <xdr:cNvSpPr txBox="1"/>
      </xdr:nvSpPr>
      <xdr:spPr>
        <a:xfrm>
          <a:off x="1816744" y="564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122953</xdr:rowOff>
    </xdr:from>
    <xdr:ext cx="405111" cy="259045"/>
    <xdr:sp macro="" textlink="">
      <xdr:nvSpPr>
        <xdr:cNvPr id="88" name="n_4mainValue【道路】&#10;有形固定資産減価償却率"/>
        <xdr:cNvSpPr txBox="1"/>
      </xdr:nvSpPr>
      <xdr:spPr>
        <a:xfrm>
          <a:off x="927744" y="560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139433</xdr:rowOff>
    </xdr:from>
    <xdr:to>
      <xdr:col>55</xdr:col>
      <xdr:colOff>50800</xdr:colOff>
      <xdr:row>41</xdr:row>
      <xdr:rowOff>69583</xdr:rowOff>
    </xdr:to>
    <xdr:sp macro="" textlink="">
      <xdr:nvSpPr>
        <xdr:cNvPr id="128" name="楕円 127"/>
        <xdr:cNvSpPr/>
      </xdr:nvSpPr>
      <xdr:spPr>
        <a:xfrm>
          <a:off x="10426700" y="69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117860</xdr:rowOff>
    </xdr:from>
    <xdr:ext cx="534377" cy="259045"/>
    <xdr:sp macro="" textlink="">
      <xdr:nvSpPr>
        <xdr:cNvPr id="129" name="【道路】&#10;一人当たり延長該当値テキスト"/>
        <xdr:cNvSpPr txBox="1"/>
      </xdr:nvSpPr>
      <xdr:spPr>
        <a:xfrm>
          <a:off x="10515600" y="697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141167</xdr:rowOff>
    </xdr:from>
    <xdr:to>
      <xdr:col>50</xdr:col>
      <xdr:colOff>165100</xdr:colOff>
      <xdr:row>41</xdr:row>
      <xdr:rowOff>71317</xdr:rowOff>
    </xdr:to>
    <xdr:sp macro="" textlink="">
      <xdr:nvSpPr>
        <xdr:cNvPr id="130" name="楕円 129"/>
        <xdr:cNvSpPr/>
      </xdr:nvSpPr>
      <xdr:spPr>
        <a:xfrm>
          <a:off x="9588500" y="6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18783</xdr:rowOff>
    </xdr:from>
    <xdr:to>
      <xdr:col>55</xdr:col>
      <xdr:colOff>0</xdr:colOff>
      <xdr:row>41</xdr:row>
      <xdr:rowOff>20517</xdr:rowOff>
    </xdr:to>
    <xdr:cxnSp macro="">
      <xdr:nvCxnSpPr>
        <xdr:cNvPr id="131" name="直線コネクタ 130"/>
        <xdr:cNvCxnSpPr/>
      </xdr:nvCxnSpPr>
      <xdr:spPr>
        <a:xfrm flipV="1">
          <a:off x="9639300" y="7048233"/>
          <a:ext cx="8382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143948</xdr:rowOff>
    </xdr:from>
    <xdr:to>
      <xdr:col>46</xdr:col>
      <xdr:colOff>38100</xdr:colOff>
      <xdr:row>41</xdr:row>
      <xdr:rowOff>74098</xdr:rowOff>
    </xdr:to>
    <xdr:sp macro="" textlink="">
      <xdr:nvSpPr>
        <xdr:cNvPr id="132" name="楕円 131"/>
        <xdr:cNvSpPr/>
      </xdr:nvSpPr>
      <xdr:spPr>
        <a:xfrm>
          <a:off x="8699500" y="70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20517</xdr:rowOff>
    </xdr:from>
    <xdr:to>
      <xdr:col>50</xdr:col>
      <xdr:colOff>114300</xdr:colOff>
      <xdr:row>41</xdr:row>
      <xdr:rowOff>23298</xdr:rowOff>
    </xdr:to>
    <xdr:cxnSp macro="">
      <xdr:nvCxnSpPr>
        <xdr:cNvPr id="133" name="直線コネクタ 132"/>
        <xdr:cNvCxnSpPr/>
      </xdr:nvCxnSpPr>
      <xdr:spPr>
        <a:xfrm flipV="1">
          <a:off x="8750300" y="7049967"/>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150920</xdr:rowOff>
    </xdr:from>
    <xdr:to>
      <xdr:col>41</xdr:col>
      <xdr:colOff>101600</xdr:colOff>
      <xdr:row>41</xdr:row>
      <xdr:rowOff>81070</xdr:rowOff>
    </xdr:to>
    <xdr:sp macro="" textlink="">
      <xdr:nvSpPr>
        <xdr:cNvPr id="134" name="楕円 133"/>
        <xdr:cNvSpPr/>
      </xdr:nvSpPr>
      <xdr:spPr>
        <a:xfrm>
          <a:off x="7810500" y="70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23298</xdr:rowOff>
    </xdr:from>
    <xdr:to>
      <xdr:col>45</xdr:col>
      <xdr:colOff>177800</xdr:colOff>
      <xdr:row>41</xdr:row>
      <xdr:rowOff>30270</xdr:rowOff>
    </xdr:to>
    <xdr:cxnSp macro="">
      <xdr:nvCxnSpPr>
        <xdr:cNvPr id="135" name="直線コネクタ 134"/>
        <xdr:cNvCxnSpPr/>
      </xdr:nvCxnSpPr>
      <xdr:spPr>
        <a:xfrm flipV="1">
          <a:off x="7861300" y="7052748"/>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73349</xdr:rowOff>
    </xdr:from>
    <xdr:to>
      <xdr:col>36</xdr:col>
      <xdr:colOff>165100</xdr:colOff>
      <xdr:row>41</xdr:row>
      <xdr:rowOff>3499</xdr:rowOff>
    </xdr:to>
    <xdr:sp macro="" textlink="">
      <xdr:nvSpPr>
        <xdr:cNvPr id="136" name="楕円 135"/>
        <xdr:cNvSpPr/>
      </xdr:nvSpPr>
      <xdr:spPr>
        <a:xfrm>
          <a:off x="6921500" y="69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124149</xdr:rowOff>
    </xdr:from>
    <xdr:to>
      <xdr:col>41</xdr:col>
      <xdr:colOff>50800</xdr:colOff>
      <xdr:row>41</xdr:row>
      <xdr:rowOff>30270</xdr:rowOff>
    </xdr:to>
    <xdr:cxnSp macro="">
      <xdr:nvCxnSpPr>
        <xdr:cNvPr id="137" name="直線コネクタ 136"/>
        <xdr:cNvCxnSpPr/>
      </xdr:nvCxnSpPr>
      <xdr:spPr>
        <a:xfrm>
          <a:off x="6972300" y="6982149"/>
          <a:ext cx="889000" cy="7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169162</xdr:rowOff>
    </xdr:from>
    <xdr:ext cx="534377" cy="259045"/>
    <xdr:sp macro="" textlink="">
      <xdr:nvSpPr>
        <xdr:cNvPr id="141" name="n_4aveValue【道路】&#10;一人当たり延長"/>
        <xdr:cNvSpPr txBox="1"/>
      </xdr:nvSpPr>
      <xdr:spPr>
        <a:xfrm>
          <a:off x="6705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62444</xdr:rowOff>
    </xdr:from>
    <xdr:ext cx="469744" cy="259045"/>
    <xdr:sp macro="" textlink="">
      <xdr:nvSpPr>
        <xdr:cNvPr id="142" name="n_1mainValue【道路】&#10;一人当たり延長"/>
        <xdr:cNvSpPr txBox="1"/>
      </xdr:nvSpPr>
      <xdr:spPr>
        <a:xfrm>
          <a:off x="9391727" y="70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65225</xdr:rowOff>
    </xdr:from>
    <xdr:ext cx="469744" cy="259045"/>
    <xdr:sp macro="" textlink="">
      <xdr:nvSpPr>
        <xdr:cNvPr id="143" name="n_2mainValue【道路】&#10;一人当たり延長"/>
        <xdr:cNvSpPr txBox="1"/>
      </xdr:nvSpPr>
      <xdr:spPr>
        <a:xfrm>
          <a:off x="8515427" y="709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72197</xdr:rowOff>
    </xdr:from>
    <xdr:ext cx="469744" cy="259045"/>
    <xdr:sp macro="" textlink="">
      <xdr:nvSpPr>
        <xdr:cNvPr id="144" name="n_3mainValue【道路】&#10;一人当たり延長"/>
        <xdr:cNvSpPr txBox="1"/>
      </xdr:nvSpPr>
      <xdr:spPr>
        <a:xfrm>
          <a:off x="7626427" y="710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20026</xdr:rowOff>
    </xdr:from>
    <xdr:ext cx="534377" cy="259045"/>
    <xdr:sp macro="" textlink="">
      <xdr:nvSpPr>
        <xdr:cNvPr id="145" name="n_4mainValue【道路】&#10;一人当たり延長"/>
        <xdr:cNvSpPr txBox="1"/>
      </xdr:nvSpPr>
      <xdr:spPr>
        <a:xfrm>
          <a:off x="6705111" y="670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5"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25400</xdr:rowOff>
    </xdr:from>
    <xdr:to>
      <xdr:col>24</xdr:col>
      <xdr:colOff>114300</xdr:colOff>
      <xdr:row>58</xdr:row>
      <xdr:rowOff>127000</xdr:rowOff>
    </xdr:to>
    <xdr:sp macro="" textlink="">
      <xdr:nvSpPr>
        <xdr:cNvPr id="186" name="楕円 185"/>
        <xdr:cNvSpPr/>
      </xdr:nvSpPr>
      <xdr:spPr>
        <a:xfrm>
          <a:off x="4584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48277</xdr:rowOff>
    </xdr:from>
    <xdr:ext cx="405111" cy="259045"/>
    <xdr:sp macro="" textlink="">
      <xdr:nvSpPr>
        <xdr:cNvPr id="187" name="【橋りょう・トンネル】&#10;有形固定資産減価償却率該当値テキスト"/>
        <xdr:cNvSpPr txBox="1"/>
      </xdr:nvSpPr>
      <xdr:spPr>
        <a:xfrm>
          <a:off x="467360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164465</xdr:rowOff>
    </xdr:from>
    <xdr:to>
      <xdr:col>20</xdr:col>
      <xdr:colOff>38100</xdr:colOff>
      <xdr:row>58</xdr:row>
      <xdr:rowOff>94615</xdr:rowOff>
    </xdr:to>
    <xdr:sp macro="" textlink="">
      <xdr:nvSpPr>
        <xdr:cNvPr id="188" name="楕円 187"/>
        <xdr:cNvSpPr/>
      </xdr:nvSpPr>
      <xdr:spPr>
        <a:xfrm>
          <a:off x="3746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43815</xdr:rowOff>
    </xdr:from>
    <xdr:to>
      <xdr:col>24</xdr:col>
      <xdr:colOff>63500</xdr:colOff>
      <xdr:row>58</xdr:row>
      <xdr:rowOff>76200</xdr:rowOff>
    </xdr:to>
    <xdr:cxnSp macro="">
      <xdr:nvCxnSpPr>
        <xdr:cNvPr id="189" name="直線コネクタ 188"/>
        <xdr:cNvCxnSpPr/>
      </xdr:nvCxnSpPr>
      <xdr:spPr>
        <a:xfrm>
          <a:off x="3797300" y="99879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128270</xdr:rowOff>
    </xdr:from>
    <xdr:to>
      <xdr:col>15</xdr:col>
      <xdr:colOff>101600</xdr:colOff>
      <xdr:row>58</xdr:row>
      <xdr:rowOff>58420</xdr:rowOff>
    </xdr:to>
    <xdr:sp macro="" textlink="">
      <xdr:nvSpPr>
        <xdr:cNvPr id="190" name="楕円 189"/>
        <xdr:cNvSpPr/>
      </xdr:nvSpPr>
      <xdr:spPr>
        <a:xfrm>
          <a:off x="2857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7620</xdr:rowOff>
    </xdr:from>
    <xdr:to>
      <xdr:col>19</xdr:col>
      <xdr:colOff>177800</xdr:colOff>
      <xdr:row>58</xdr:row>
      <xdr:rowOff>43815</xdr:rowOff>
    </xdr:to>
    <xdr:cxnSp macro="">
      <xdr:nvCxnSpPr>
        <xdr:cNvPr id="191" name="直線コネクタ 190"/>
        <xdr:cNvCxnSpPr/>
      </xdr:nvCxnSpPr>
      <xdr:spPr>
        <a:xfrm>
          <a:off x="2908300" y="99517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92075</xdr:rowOff>
    </xdr:from>
    <xdr:to>
      <xdr:col>10</xdr:col>
      <xdr:colOff>165100</xdr:colOff>
      <xdr:row>58</xdr:row>
      <xdr:rowOff>22225</xdr:rowOff>
    </xdr:to>
    <xdr:sp macro="" textlink="">
      <xdr:nvSpPr>
        <xdr:cNvPr id="192" name="楕円 191"/>
        <xdr:cNvSpPr/>
      </xdr:nvSpPr>
      <xdr:spPr>
        <a:xfrm>
          <a:off x="1968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142875</xdr:rowOff>
    </xdr:from>
    <xdr:to>
      <xdr:col>15</xdr:col>
      <xdr:colOff>50800</xdr:colOff>
      <xdr:row>58</xdr:row>
      <xdr:rowOff>7620</xdr:rowOff>
    </xdr:to>
    <xdr:cxnSp macro="">
      <xdr:nvCxnSpPr>
        <xdr:cNvPr id="193" name="直線コネクタ 192"/>
        <xdr:cNvCxnSpPr/>
      </xdr:nvCxnSpPr>
      <xdr:spPr>
        <a:xfrm>
          <a:off x="2019300" y="9915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55880</xdr:rowOff>
    </xdr:from>
    <xdr:to>
      <xdr:col>6</xdr:col>
      <xdr:colOff>38100</xdr:colOff>
      <xdr:row>57</xdr:row>
      <xdr:rowOff>157480</xdr:rowOff>
    </xdr:to>
    <xdr:sp macro="" textlink="">
      <xdr:nvSpPr>
        <xdr:cNvPr id="194" name="楕円 193"/>
        <xdr:cNvSpPr/>
      </xdr:nvSpPr>
      <xdr:spPr>
        <a:xfrm>
          <a:off x="1079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106680</xdr:rowOff>
    </xdr:from>
    <xdr:to>
      <xdr:col>10</xdr:col>
      <xdr:colOff>114300</xdr:colOff>
      <xdr:row>57</xdr:row>
      <xdr:rowOff>142875</xdr:rowOff>
    </xdr:to>
    <xdr:cxnSp macro="">
      <xdr:nvCxnSpPr>
        <xdr:cNvPr id="195" name="直線コネクタ 194"/>
        <xdr:cNvCxnSpPr/>
      </xdr:nvCxnSpPr>
      <xdr:spPr>
        <a:xfrm>
          <a:off x="1130300" y="9879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6"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7"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8"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99" name="n_4aveValue【橋りょう・トンネル】&#10;有形固定資産減価償却率"/>
        <xdr:cNvSpPr txBox="1"/>
      </xdr:nvSpPr>
      <xdr:spPr>
        <a:xfrm>
          <a:off x="927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111142</xdr:rowOff>
    </xdr:from>
    <xdr:ext cx="405111" cy="259045"/>
    <xdr:sp macro="" textlink="">
      <xdr:nvSpPr>
        <xdr:cNvPr id="200" name="n_1mainValue【橋りょう・トンネル】&#10;有形固定資産減価償却率"/>
        <xdr:cNvSpPr txBox="1"/>
      </xdr:nvSpPr>
      <xdr:spPr>
        <a:xfrm>
          <a:off x="35820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74947</xdr:rowOff>
    </xdr:from>
    <xdr:ext cx="405111" cy="259045"/>
    <xdr:sp macro="" textlink="">
      <xdr:nvSpPr>
        <xdr:cNvPr id="201" name="n_2mainValue【橋りょう・トンネル】&#10;有形固定資産減価償却率"/>
        <xdr:cNvSpPr txBox="1"/>
      </xdr:nvSpPr>
      <xdr:spPr>
        <a:xfrm>
          <a:off x="2705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38752</xdr:rowOff>
    </xdr:from>
    <xdr:ext cx="405111" cy="259045"/>
    <xdr:sp macro="" textlink="">
      <xdr:nvSpPr>
        <xdr:cNvPr id="202" name="n_3mainValue【橋りょう・トンネル】&#10;有形固定資産減価償却率"/>
        <xdr:cNvSpPr txBox="1"/>
      </xdr:nvSpPr>
      <xdr:spPr>
        <a:xfrm>
          <a:off x="1816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2557</xdr:rowOff>
    </xdr:from>
    <xdr:ext cx="405111" cy="259045"/>
    <xdr:sp macro="" textlink="">
      <xdr:nvSpPr>
        <xdr:cNvPr id="203" name="n_4mainValue【橋りょう・トンネル】&#10;有形固定資産減価償却率"/>
        <xdr:cNvSpPr txBox="1"/>
      </xdr:nvSpPr>
      <xdr:spPr>
        <a:xfrm>
          <a:off x="927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7772</xdr:rowOff>
    </xdr:from>
    <xdr:to>
      <xdr:col>55</xdr:col>
      <xdr:colOff>50800</xdr:colOff>
      <xdr:row>62</xdr:row>
      <xdr:rowOff>109372</xdr:rowOff>
    </xdr:to>
    <xdr:sp macro="" textlink="">
      <xdr:nvSpPr>
        <xdr:cNvPr id="241" name="楕円 240"/>
        <xdr:cNvSpPr/>
      </xdr:nvSpPr>
      <xdr:spPr>
        <a:xfrm>
          <a:off x="10426700" y="106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157649</xdr:rowOff>
    </xdr:from>
    <xdr:ext cx="599010" cy="259045"/>
    <xdr:sp macro="" textlink="">
      <xdr:nvSpPr>
        <xdr:cNvPr id="242" name="【橋りょう・トンネル】&#10;一人当たり有形固定資産（償却資産）額該当値テキスト"/>
        <xdr:cNvSpPr txBox="1"/>
      </xdr:nvSpPr>
      <xdr:spPr>
        <a:xfrm>
          <a:off x="10515600" y="1061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9676</xdr:rowOff>
    </xdr:from>
    <xdr:to>
      <xdr:col>50</xdr:col>
      <xdr:colOff>165100</xdr:colOff>
      <xdr:row>62</xdr:row>
      <xdr:rowOff>111276</xdr:rowOff>
    </xdr:to>
    <xdr:sp macro="" textlink="">
      <xdr:nvSpPr>
        <xdr:cNvPr id="243" name="楕円 242"/>
        <xdr:cNvSpPr/>
      </xdr:nvSpPr>
      <xdr:spPr>
        <a:xfrm>
          <a:off x="9588500" y="1063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58572</xdr:rowOff>
    </xdr:from>
    <xdr:to>
      <xdr:col>55</xdr:col>
      <xdr:colOff>0</xdr:colOff>
      <xdr:row>62</xdr:row>
      <xdr:rowOff>60476</xdr:rowOff>
    </xdr:to>
    <xdr:cxnSp macro="">
      <xdr:nvCxnSpPr>
        <xdr:cNvPr id="244" name="直線コネクタ 243"/>
        <xdr:cNvCxnSpPr/>
      </xdr:nvCxnSpPr>
      <xdr:spPr>
        <a:xfrm flipV="1">
          <a:off x="9639300" y="10688472"/>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10488</xdr:rowOff>
    </xdr:from>
    <xdr:to>
      <xdr:col>46</xdr:col>
      <xdr:colOff>38100</xdr:colOff>
      <xdr:row>62</xdr:row>
      <xdr:rowOff>112088</xdr:rowOff>
    </xdr:to>
    <xdr:sp macro="" textlink="">
      <xdr:nvSpPr>
        <xdr:cNvPr id="245" name="楕円 244"/>
        <xdr:cNvSpPr/>
      </xdr:nvSpPr>
      <xdr:spPr>
        <a:xfrm>
          <a:off x="8699500" y="1064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60476</xdr:rowOff>
    </xdr:from>
    <xdr:to>
      <xdr:col>50</xdr:col>
      <xdr:colOff>114300</xdr:colOff>
      <xdr:row>62</xdr:row>
      <xdr:rowOff>61288</xdr:rowOff>
    </xdr:to>
    <xdr:cxnSp macro="">
      <xdr:nvCxnSpPr>
        <xdr:cNvPr id="246" name="直線コネクタ 245"/>
        <xdr:cNvCxnSpPr/>
      </xdr:nvCxnSpPr>
      <xdr:spPr>
        <a:xfrm flipV="1">
          <a:off x="8750300" y="10690376"/>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10030</xdr:rowOff>
    </xdr:from>
    <xdr:to>
      <xdr:col>41</xdr:col>
      <xdr:colOff>101600</xdr:colOff>
      <xdr:row>62</xdr:row>
      <xdr:rowOff>111630</xdr:rowOff>
    </xdr:to>
    <xdr:sp macro="" textlink="">
      <xdr:nvSpPr>
        <xdr:cNvPr id="247" name="楕円 246"/>
        <xdr:cNvSpPr/>
      </xdr:nvSpPr>
      <xdr:spPr>
        <a:xfrm>
          <a:off x="7810500" y="106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60830</xdr:rowOff>
    </xdr:from>
    <xdr:to>
      <xdr:col>45</xdr:col>
      <xdr:colOff>177800</xdr:colOff>
      <xdr:row>62</xdr:row>
      <xdr:rowOff>61288</xdr:rowOff>
    </xdr:to>
    <xdr:cxnSp macro="">
      <xdr:nvCxnSpPr>
        <xdr:cNvPr id="248" name="直線コネクタ 247"/>
        <xdr:cNvCxnSpPr/>
      </xdr:nvCxnSpPr>
      <xdr:spPr>
        <a:xfrm>
          <a:off x="7861300" y="1069073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10259</xdr:rowOff>
    </xdr:from>
    <xdr:to>
      <xdr:col>36</xdr:col>
      <xdr:colOff>165100</xdr:colOff>
      <xdr:row>62</xdr:row>
      <xdr:rowOff>111859</xdr:rowOff>
    </xdr:to>
    <xdr:sp macro="" textlink="">
      <xdr:nvSpPr>
        <xdr:cNvPr id="249" name="楕円 248"/>
        <xdr:cNvSpPr/>
      </xdr:nvSpPr>
      <xdr:spPr>
        <a:xfrm>
          <a:off x="6921500" y="1064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60830</xdr:rowOff>
    </xdr:from>
    <xdr:to>
      <xdr:col>41</xdr:col>
      <xdr:colOff>50800</xdr:colOff>
      <xdr:row>62</xdr:row>
      <xdr:rowOff>61059</xdr:rowOff>
    </xdr:to>
    <xdr:cxnSp macro="">
      <xdr:nvCxnSpPr>
        <xdr:cNvPr id="250" name="直線コネクタ 249"/>
        <xdr:cNvCxnSpPr/>
      </xdr:nvCxnSpPr>
      <xdr:spPr>
        <a:xfrm flipV="1">
          <a:off x="6972300" y="1069073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102403</xdr:rowOff>
    </xdr:from>
    <xdr:ext cx="599010" cy="259045"/>
    <xdr:sp macro="" textlink="">
      <xdr:nvSpPr>
        <xdr:cNvPr id="255" name="n_1mainValue【橋りょう・トンネル】&#10;一人当たり有形固定資産（償却資産）額"/>
        <xdr:cNvSpPr txBox="1"/>
      </xdr:nvSpPr>
      <xdr:spPr>
        <a:xfrm>
          <a:off x="9327095" y="1073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103215</xdr:rowOff>
    </xdr:from>
    <xdr:ext cx="599010" cy="259045"/>
    <xdr:sp macro="" textlink="">
      <xdr:nvSpPr>
        <xdr:cNvPr id="256" name="n_2mainValue【橋りょう・トンネル】&#10;一人当たり有形固定資産（償却資産）額"/>
        <xdr:cNvSpPr txBox="1"/>
      </xdr:nvSpPr>
      <xdr:spPr>
        <a:xfrm>
          <a:off x="8450795" y="1073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102757</xdr:rowOff>
    </xdr:from>
    <xdr:ext cx="599010" cy="259045"/>
    <xdr:sp macro="" textlink="">
      <xdr:nvSpPr>
        <xdr:cNvPr id="257" name="n_3mainValue【橋りょう・トンネル】&#10;一人当たり有形固定資産（償却資産）額"/>
        <xdr:cNvSpPr txBox="1"/>
      </xdr:nvSpPr>
      <xdr:spPr>
        <a:xfrm>
          <a:off x="7561795" y="1073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102986</xdr:rowOff>
    </xdr:from>
    <xdr:ext cx="599010" cy="259045"/>
    <xdr:sp macro="" textlink="">
      <xdr:nvSpPr>
        <xdr:cNvPr id="258" name="n_4mainValue【橋りょう・トンネル】&#10;一人当たり有形固定資産（償却資産）額"/>
        <xdr:cNvSpPr txBox="1"/>
      </xdr:nvSpPr>
      <xdr:spPr>
        <a:xfrm>
          <a:off x="6672795" y="1073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89"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300" name="楕円 299"/>
        <xdr:cNvSpPr/>
      </xdr:nvSpPr>
      <xdr:spPr>
        <a:xfrm>
          <a:off x="4584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97989</xdr:rowOff>
    </xdr:from>
    <xdr:ext cx="405111" cy="259045"/>
    <xdr:sp macro="" textlink="">
      <xdr:nvSpPr>
        <xdr:cNvPr id="301" name="【公営住宅】&#10;有形固定資産減価償却率該当値テキスト"/>
        <xdr:cNvSpPr txBox="1"/>
      </xdr:nvSpPr>
      <xdr:spPr>
        <a:xfrm>
          <a:off x="4673600"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91802</xdr:rowOff>
    </xdr:from>
    <xdr:to>
      <xdr:col>20</xdr:col>
      <xdr:colOff>38100</xdr:colOff>
      <xdr:row>84</xdr:row>
      <xdr:rowOff>21952</xdr:rowOff>
    </xdr:to>
    <xdr:sp macro="" textlink="">
      <xdr:nvSpPr>
        <xdr:cNvPr id="302" name="楕円 301"/>
        <xdr:cNvSpPr/>
      </xdr:nvSpPr>
      <xdr:spPr>
        <a:xfrm>
          <a:off x="3746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142602</xdr:rowOff>
    </xdr:from>
    <xdr:to>
      <xdr:col>24</xdr:col>
      <xdr:colOff>63500</xdr:colOff>
      <xdr:row>83</xdr:row>
      <xdr:rowOff>170362</xdr:rowOff>
    </xdr:to>
    <xdr:cxnSp macro="">
      <xdr:nvCxnSpPr>
        <xdr:cNvPr id="303" name="直線コネクタ 302"/>
        <xdr:cNvCxnSpPr/>
      </xdr:nvCxnSpPr>
      <xdr:spPr>
        <a:xfrm>
          <a:off x="3797300" y="1437295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72208</xdr:rowOff>
    </xdr:from>
    <xdr:to>
      <xdr:col>15</xdr:col>
      <xdr:colOff>101600</xdr:colOff>
      <xdr:row>84</xdr:row>
      <xdr:rowOff>2358</xdr:rowOff>
    </xdr:to>
    <xdr:sp macro="" textlink="">
      <xdr:nvSpPr>
        <xdr:cNvPr id="304" name="楕円 303"/>
        <xdr:cNvSpPr/>
      </xdr:nvSpPr>
      <xdr:spPr>
        <a:xfrm>
          <a:off x="2857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123008</xdr:rowOff>
    </xdr:from>
    <xdr:to>
      <xdr:col>19</xdr:col>
      <xdr:colOff>177800</xdr:colOff>
      <xdr:row>83</xdr:row>
      <xdr:rowOff>142602</xdr:rowOff>
    </xdr:to>
    <xdr:cxnSp macro="">
      <xdr:nvCxnSpPr>
        <xdr:cNvPr id="305" name="直線コネクタ 304"/>
        <xdr:cNvCxnSpPr/>
      </xdr:nvCxnSpPr>
      <xdr:spPr>
        <a:xfrm>
          <a:off x="2908300" y="1435335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54248</xdr:rowOff>
    </xdr:from>
    <xdr:to>
      <xdr:col>10</xdr:col>
      <xdr:colOff>165100</xdr:colOff>
      <xdr:row>83</xdr:row>
      <xdr:rowOff>155848</xdr:rowOff>
    </xdr:to>
    <xdr:sp macro="" textlink="">
      <xdr:nvSpPr>
        <xdr:cNvPr id="306" name="楕円 305"/>
        <xdr:cNvSpPr/>
      </xdr:nvSpPr>
      <xdr:spPr>
        <a:xfrm>
          <a:off x="1968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105048</xdr:rowOff>
    </xdr:from>
    <xdr:to>
      <xdr:col>15</xdr:col>
      <xdr:colOff>50800</xdr:colOff>
      <xdr:row>83</xdr:row>
      <xdr:rowOff>123008</xdr:rowOff>
    </xdr:to>
    <xdr:cxnSp macro="">
      <xdr:nvCxnSpPr>
        <xdr:cNvPr id="307" name="直線コネクタ 306"/>
        <xdr:cNvCxnSpPr/>
      </xdr:nvCxnSpPr>
      <xdr:spPr>
        <a:xfrm>
          <a:off x="2019300" y="1433539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34652</xdr:rowOff>
    </xdr:from>
    <xdr:to>
      <xdr:col>6</xdr:col>
      <xdr:colOff>38100</xdr:colOff>
      <xdr:row>83</xdr:row>
      <xdr:rowOff>136252</xdr:rowOff>
    </xdr:to>
    <xdr:sp macro="" textlink="">
      <xdr:nvSpPr>
        <xdr:cNvPr id="308" name="楕円 307"/>
        <xdr:cNvSpPr/>
      </xdr:nvSpPr>
      <xdr:spPr>
        <a:xfrm>
          <a:off x="1079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85452</xdr:rowOff>
    </xdr:from>
    <xdr:to>
      <xdr:col>10</xdr:col>
      <xdr:colOff>114300</xdr:colOff>
      <xdr:row>83</xdr:row>
      <xdr:rowOff>105048</xdr:rowOff>
    </xdr:to>
    <xdr:cxnSp macro="">
      <xdr:nvCxnSpPr>
        <xdr:cNvPr id="309" name="直線コネクタ 308"/>
        <xdr:cNvCxnSpPr/>
      </xdr:nvCxnSpPr>
      <xdr:spPr>
        <a:xfrm>
          <a:off x="1130300" y="143158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0"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1"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3"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13079</xdr:rowOff>
    </xdr:from>
    <xdr:ext cx="405111" cy="259045"/>
    <xdr:sp macro="" textlink="">
      <xdr:nvSpPr>
        <xdr:cNvPr id="314" name="n_1mainValue【公営住宅】&#10;有形固定資産減価償却率"/>
        <xdr:cNvSpPr txBox="1"/>
      </xdr:nvSpPr>
      <xdr:spPr>
        <a:xfrm>
          <a:off x="35820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164935</xdr:rowOff>
    </xdr:from>
    <xdr:ext cx="405111" cy="259045"/>
    <xdr:sp macro="" textlink="">
      <xdr:nvSpPr>
        <xdr:cNvPr id="315" name="n_2mainValue【公営住宅】&#10;有形固定資産減価償却率"/>
        <xdr:cNvSpPr txBox="1"/>
      </xdr:nvSpPr>
      <xdr:spPr>
        <a:xfrm>
          <a:off x="2705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146975</xdr:rowOff>
    </xdr:from>
    <xdr:ext cx="405111" cy="259045"/>
    <xdr:sp macro="" textlink="">
      <xdr:nvSpPr>
        <xdr:cNvPr id="316" name="n_3mainValue【公営住宅】&#10;有形固定資産減価償却率"/>
        <xdr:cNvSpPr txBox="1"/>
      </xdr:nvSpPr>
      <xdr:spPr>
        <a:xfrm>
          <a:off x="1816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127379</xdr:rowOff>
    </xdr:from>
    <xdr:ext cx="405111" cy="259045"/>
    <xdr:sp macro="" textlink="">
      <xdr:nvSpPr>
        <xdr:cNvPr id="317" name="n_4mainValue【公営住宅】&#10;有形固定資産減価償却率"/>
        <xdr:cNvSpPr txBox="1"/>
      </xdr:nvSpPr>
      <xdr:spPr>
        <a:xfrm>
          <a:off x="927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32258</xdr:rowOff>
    </xdr:from>
    <xdr:to>
      <xdr:col>55</xdr:col>
      <xdr:colOff>50800</xdr:colOff>
      <xdr:row>85</xdr:row>
      <xdr:rowOff>133858</xdr:rowOff>
    </xdr:to>
    <xdr:sp macro="" textlink="">
      <xdr:nvSpPr>
        <xdr:cNvPr id="357" name="楕円 356"/>
        <xdr:cNvSpPr/>
      </xdr:nvSpPr>
      <xdr:spPr>
        <a:xfrm>
          <a:off x="10426700" y="1460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10685</xdr:rowOff>
    </xdr:from>
    <xdr:ext cx="469744" cy="259045"/>
    <xdr:sp macro="" textlink="">
      <xdr:nvSpPr>
        <xdr:cNvPr id="358" name="【公営住宅】&#10;一人当たり面積該当値テキスト"/>
        <xdr:cNvSpPr txBox="1"/>
      </xdr:nvSpPr>
      <xdr:spPr>
        <a:xfrm>
          <a:off x="10515600" y="1458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31496</xdr:rowOff>
    </xdr:from>
    <xdr:to>
      <xdr:col>50</xdr:col>
      <xdr:colOff>165100</xdr:colOff>
      <xdr:row>85</xdr:row>
      <xdr:rowOff>133096</xdr:rowOff>
    </xdr:to>
    <xdr:sp macro="" textlink="">
      <xdr:nvSpPr>
        <xdr:cNvPr id="359" name="楕円 358"/>
        <xdr:cNvSpPr/>
      </xdr:nvSpPr>
      <xdr:spPr>
        <a:xfrm>
          <a:off x="9588500" y="146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82296</xdr:rowOff>
    </xdr:from>
    <xdr:to>
      <xdr:col>55</xdr:col>
      <xdr:colOff>0</xdr:colOff>
      <xdr:row>85</xdr:row>
      <xdr:rowOff>83058</xdr:rowOff>
    </xdr:to>
    <xdr:cxnSp macro="">
      <xdr:nvCxnSpPr>
        <xdr:cNvPr id="360" name="直線コネクタ 359"/>
        <xdr:cNvCxnSpPr/>
      </xdr:nvCxnSpPr>
      <xdr:spPr>
        <a:xfrm>
          <a:off x="9639300" y="1465554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61" name="楕円 360"/>
        <xdr:cNvSpPr/>
      </xdr:nvSpPr>
      <xdr:spPr>
        <a:xfrm>
          <a:off x="8699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82296</xdr:rowOff>
    </xdr:from>
    <xdr:to>
      <xdr:col>50</xdr:col>
      <xdr:colOff>114300</xdr:colOff>
      <xdr:row>85</xdr:row>
      <xdr:rowOff>99061</xdr:rowOff>
    </xdr:to>
    <xdr:cxnSp macro="">
      <xdr:nvCxnSpPr>
        <xdr:cNvPr id="362" name="直線コネクタ 361"/>
        <xdr:cNvCxnSpPr/>
      </xdr:nvCxnSpPr>
      <xdr:spPr>
        <a:xfrm flipV="1">
          <a:off x="8750300" y="14655546"/>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48261</xdr:rowOff>
    </xdr:from>
    <xdr:to>
      <xdr:col>41</xdr:col>
      <xdr:colOff>101600</xdr:colOff>
      <xdr:row>85</xdr:row>
      <xdr:rowOff>149861</xdr:rowOff>
    </xdr:to>
    <xdr:sp macro="" textlink="">
      <xdr:nvSpPr>
        <xdr:cNvPr id="363" name="楕円 362"/>
        <xdr:cNvSpPr/>
      </xdr:nvSpPr>
      <xdr:spPr>
        <a:xfrm>
          <a:off x="7810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99061</xdr:rowOff>
    </xdr:from>
    <xdr:to>
      <xdr:col>45</xdr:col>
      <xdr:colOff>177800</xdr:colOff>
      <xdr:row>85</xdr:row>
      <xdr:rowOff>99061</xdr:rowOff>
    </xdr:to>
    <xdr:cxnSp macro="">
      <xdr:nvCxnSpPr>
        <xdr:cNvPr id="364" name="直線コネクタ 363"/>
        <xdr:cNvCxnSpPr/>
      </xdr:nvCxnSpPr>
      <xdr:spPr>
        <a:xfrm>
          <a:off x="7861300" y="1467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65" name="楕円 364"/>
        <xdr:cNvSpPr/>
      </xdr:nvSpPr>
      <xdr:spPr>
        <a:xfrm>
          <a:off x="6921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99061</xdr:rowOff>
    </xdr:from>
    <xdr:to>
      <xdr:col>41</xdr:col>
      <xdr:colOff>50800</xdr:colOff>
      <xdr:row>85</xdr:row>
      <xdr:rowOff>99822</xdr:rowOff>
    </xdr:to>
    <xdr:cxnSp macro="">
      <xdr:nvCxnSpPr>
        <xdr:cNvPr id="366" name="直線コネクタ 365"/>
        <xdr:cNvCxnSpPr/>
      </xdr:nvCxnSpPr>
      <xdr:spPr>
        <a:xfrm flipV="1">
          <a:off x="6972300" y="146723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124223</xdr:rowOff>
    </xdr:from>
    <xdr:ext cx="469744" cy="259045"/>
    <xdr:sp macro="" textlink="">
      <xdr:nvSpPr>
        <xdr:cNvPr id="371" name="n_1mainValue【公営住宅】&#10;一人当たり面積"/>
        <xdr:cNvSpPr txBox="1"/>
      </xdr:nvSpPr>
      <xdr:spPr>
        <a:xfrm>
          <a:off x="93917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140988</xdr:rowOff>
    </xdr:from>
    <xdr:ext cx="469744" cy="259045"/>
    <xdr:sp macro="" textlink="">
      <xdr:nvSpPr>
        <xdr:cNvPr id="372" name="n_2mainValue【公営住宅】&#10;一人当たり面積"/>
        <xdr:cNvSpPr txBox="1"/>
      </xdr:nvSpPr>
      <xdr:spPr>
        <a:xfrm>
          <a:off x="8515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140988</xdr:rowOff>
    </xdr:from>
    <xdr:ext cx="469744" cy="259045"/>
    <xdr:sp macro="" textlink="">
      <xdr:nvSpPr>
        <xdr:cNvPr id="373" name="n_3mainValue【公営住宅】&#10;一人当たり面積"/>
        <xdr:cNvSpPr txBox="1"/>
      </xdr:nvSpPr>
      <xdr:spPr>
        <a:xfrm>
          <a:off x="7626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4" name="n_4mainValue【公営住宅】&#10;一人当たり面積"/>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95885</xdr:rowOff>
    </xdr:from>
    <xdr:to>
      <xdr:col>85</xdr:col>
      <xdr:colOff>177800</xdr:colOff>
      <xdr:row>38</xdr:row>
      <xdr:rowOff>26035</xdr:rowOff>
    </xdr:to>
    <xdr:sp macro="" textlink="">
      <xdr:nvSpPr>
        <xdr:cNvPr id="431" name="楕円 430"/>
        <xdr:cNvSpPr/>
      </xdr:nvSpPr>
      <xdr:spPr>
        <a:xfrm>
          <a:off x="162687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74312</xdr:rowOff>
    </xdr:from>
    <xdr:ext cx="405111" cy="259045"/>
    <xdr:sp macro="" textlink="">
      <xdr:nvSpPr>
        <xdr:cNvPr id="432" name="【認定こども園・幼稚園・保育所】&#10;有形固定資産減価償却率該当値テキスト"/>
        <xdr:cNvSpPr txBox="1"/>
      </xdr:nvSpPr>
      <xdr:spPr>
        <a:xfrm>
          <a:off x="16357600"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34925</xdr:rowOff>
    </xdr:from>
    <xdr:to>
      <xdr:col>81</xdr:col>
      <xdr:colOff>101600</xdr:colOff>
      <xdr:row>37</xdr:row>
      <xdr:rowOff>136525</xdr:rowOff>
    </xdr:to>
    <xdr:sp macro="" textlink="">
      <xdr:nvSpPr>
        <xdr:cNvPr id="433" name="楕円 432"/>
        <xdr:cNvSpPr/>
      </xdr:nvSpPr>
      <xdr:spPr>
        <a:xfrm>
          <a:off x="15430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85725</xdr:rowOff>
    </xdr:from>
    <xdr:to>
      <xdr:col>85</xdr:col>
      <xdr:colOff>127000</xdr:colOff>
      <xdr:row>37</xdr:row>
      <xdr:rowOff>146685</xdr:rowOff>
    </xdr:to>
    <xdr:cxnSp macro="">
      <xdr:nvCxnSpPr>
        <xdr:cNvPr id="434" name="直線コネクタ 433"/>
        <xdr:cNvCxnSpPr/>
      </xdr:nvCxnSpPr>
      <xdr:spPr>
        <a:xfrm>
          <a:off x="15481300" y="642937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35" name="楕円 434"/>
        <xdr:cNvSpPr/>
      </xdr:nvSpPr>
      <xdr:spPr>
        <a:xfrm>
          <a:off x="14541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26670</xdr:rowOff>
    </xdr:from>
    <xdr:to>
      <xdr:col>81</xdr:col>
      <xdr:colOff>50800</xdr:colOff>
      <xdr:row>37</xdr:row>
      <xdr:rowOff>85725</xdr:rowOff>
    </xdr:to>
    <xdr:cxnSp macro="">
      <xdr:nvCxnSpPr>
        <xdr:cNvPr id="436" name="直線コネクタ 435"/>
        <xdr:cNvCxnSpPr/>
      </xdr:nvCxnSpPr>
      <xdr:spPr>
        <a:xfrm>
          <a:off x="14592300" y="63703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74930</xdr:rowOff>
    </xdr:from>
    <xdr:to>
      <xdr:col>72</xdr:col>
      <xdr:colOff>38100</xdr:colOff>
      <xdr:row>39</xdr:row>
      <xdr:rowOff>5080</xdr:rowOff>
    </xdr:to>
    <xdr:sp macro="" textlink="">
      <xdr:nvSpPr>
        <xdr:cNvPr id="437" name="楕円 436"/>
        <xdr:cNvSpPr/>
      </xdr:nvSpPr>
      <xdr:spPr>
        <a:xfrm>
          <a:off x="13652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26670</xdr:rowOff>
    </xdr:from>
    <xdr:to>
      <xdr:col>76</xdr:col>
      <xdr:colOff>114300</xdr:colOff>
      <xdr:row>38</xdr:row>
      <xdr:rowOff>125730</xdr:rowOff>
    </xdr:to>
    <xdr:cxnSp macro="">
      <xdr:nvCxnSpPr>
        <xdr:cNvPr id="438" name="直線コネクタ 437"/>
        <xdr:cNvCxnSpPr/>
      </xdr:nvCxnSpPr>
      <xdr:spPr>
        <a:xfrm flipV="1">
          <a:off x="13703300" y="637032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17780</xdr:rowOff>
    </xdr:from>
    <xdr:to>
      <xdr:col>67</xdr:col>
      <xdr:colOff>101600</xdr:colOff>
      <xdr:row>38</xdr:row>
      <xdr:rowOff>119380</xdr:rowOff>
    </xdr:to>
    <xdr:sp macro="" textlink="">
      <xdr:nvSpPr>
        <xdr:cNvPr id="439" name="楕円 438"/>
        <xdr:cNvSpPr/>
      </xdr:nvSpPr>
      <xdr:spPr>
        <a:xfrm>
          <a:off x="12763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68580</xdr:rowOff>
    </xdr:from>
    <xdr:to>
      <xdr:col>71</xdr:col>
      <xdr:colOff>177800</xdr:colOff>
      <xdr:row>38</xdr:row>
      <xdr:rowOff>125730</xdr:rowOff>
    </xdr:to>
    <xdr:cxnSp macro="">
      <xdr:nvCxnSpPr>
        <xdr:cNvPr id="440" name="直線コネクタ 439"/>
        <xdr:cNvCxnSpPr/>
      </xdr:nvCxnSpPr>
      <xdr:spPr>
        <a:xfrm>
          <a:off x="12814300" y="6583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441" name="n_1ave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42" name="n_2ave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153052</xdr:rowOff>
    </xdr:from>
    <xdr:ext cx="405111" cy="259045"/>
    <xdr:sp macro="" textlink="">
      <xdr:nvSpPr>
        <xdr:cNvPr id="445" name="n_1mainValue【認定こども園・幼稚園・保育所】&#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6" name="n_2main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167657</xdr:rowOff>
    </xdr:from>
    <xdr:ext cx="405111" cy="259045"/>
    <xdr:sp macro="" textlink="">
      <xdr:nvSpPr>
        <xdr:cNvPr id="447" name="n_3mainValue【認定こども園・幼稚園・保育所】&#10;有形固定資産減価償却率"/>
        <xdr:cNvSpPr txBox="1"/>
      </xdr:nvSpPr>
      <xdr:spPr>
        <a:xfrm>
          <a:off x="135007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110507</xdr:rowOff>
    </xdr:from>
    <xdr:ext cx="405111" cy="259045"/>
    <xdr:sp macro="" textlink="">
      <xdr:nvSpPr>
        <xdr:cNvPr id="448" name="n_4mainValue【認定こども園・幼稚園・保育所】&#10;有形固定資産減価償却率"/>
        <xdr:cNvSpPr txBox="1"/>
      </xdr:nvSpPr>
      <xdr:spPr>
        <a:xfrm>
          <a:off x="12611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77"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109220</xdr:rowOff>
    </xdr:from>
    <xdr:to>
      <xdr:col>116</xdr:col>
      <xdr:colOff>114300</xdr:colOff>
      <xdr:row>40</xdr:row>
      <xdr:rowOff>39370</xdr:rowOff>
    </xdr:to>
    <xdr:sp macro="" textlink="">
      <xdr:nvSpPr>
        <xdr:cNvPr id="488" name="楕円 487"/>
        <xdr:cNvSpPr/>
      </xdr:nvSpPr>
      <xdr:spPr>
        <a:xfrm>
          <a:off x="22110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87647</xdr:rowOff>
    </xdr:from>
    <xdr:ext cx="469744" cy="259045"/>
    <xdr:sp macro="" textlink="">
      <xdr:nvSpPr>
        <xdr:cNvPr id="489" name="【認定こども園・幼稚園・保育所】&#10;一人当たり面積該当値テキスト"/>
        <xdr:cNvSpPr txBox="1"/>
      </xdr:nvSpPr>
      <xdr:spPr>
        <a:xfrm>
          <a:off x="22199600"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113030</xdr:rowOff>
    </xdr:from>
    <xdr:to>
      <xdr:col>112</xdr:col>
      <xdr:colOff>38100</xdr:colOff>
      <xdr:row>40</xdr:row>
      <xdr:rowOff>43180</xdr:rowOff>
    </xdr:to>
    <xdr:sp macro="" textlink="">
      <xdr:nvSpPr>
        <xdr:cNvPr id="490" name="楕円 489"/>
        <xdr:cNvSpPr/>
      </xdr:nvSpPr>
      <xdr:spPr>
        <a:xfrm>
          <a:off x="21272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160020</xdr:rowOff>
    </xdr:from>
    <xdr:to>
      <xdr:col>116</xdr:col>
      <xdr:colOff>63500</xdr:colOff>
      <xdr:row>39</xdr:row>
      <xdr:rowOff>163830</xdr:rowOff>
    </xdr:to>
    <xdr:cxnSp macro="">
      <xdr:nvCxnSpPr>
        <xdr:cNvPr id="491" name="直線コネクタ 490"/>
        <xdr:cNvCxnSpPr/>
      </xdr:nvCxnSpPr>
      <xdr:spPr>
        <a:xfrm flipV="1">
          <a:off x="21323300" y="6846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109220</xdr:rowOff>
    </xdr:from>
    <xdr:to>
      <xdr:col>107</xdr:col>
      <xdr:colOff>101600</xdr:colOff>
      <xdr:row>40</xdr:row>
      <xdr:rowOff>39370</xdr:rowOff>
    </xdr:to>
    <xdr:sp macro="" textlink="">
      <xdr:nvSpPr>
        <xdr:cNvPr id="492" name="楕円 491"/>
        <xdr:cNvSpPr/>
      </xdr:nvSpPr>
      <xdr:spPr>
        <a:xfrm>
          <a:off x="20383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160020</xdr:rowOff>
    </xdr:from>
    <xdr:to>
      <xdr:col>111</xdr:col>
      <xdr:colOff>177800</xdr:colOff>
      <xdr:row>39</xdr:row>
      <xdr:rowOff>163830</xdr:rowOff>
    </xdr:to>
    <xdr:cxnSp macro="">
      <xdr:nvCxnSpPr>
        <xdr:cNvPr id="493" name="直線コネクタ 492"/>
        <xdr:cNvCxnSpPr/>
      </xdr:nvCxnSpPr>
      <xdr:spPr>
        <a:xfrm>
          <a:off x="20434300" y="684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94" name="楕円 493"/>
        <xdr:cNvSpPr/>
      </xdr:nvSpPr>
      <xdr:spPr>
        <a:xfrm>
          <a:off x="19494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160020</xdr:rowOff>
    </xdr:from>
    <xdr:to>
      <xdr:col>107</xdr:col>
      <xdr:colOff>50800</xdr:colOff>
      <xdr:row>39</xdr:row>
      <xdr:rowOff>163830</xdr:rowOff>
    </xdr:to>
    <xdr:cxnSp macro="">
      <xdr:nvCxnSpPr>
        <xdr:cNvPr id="495" name="直線コネクタ 494"/>
        <xdr:cNvCxnSpPr/>
      </xdr:nvCxnSpPr>
      <xdr:spPr>
        <a:xfrm flipV="1">
          <a:off x="19545300" y="684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96" name="楕円 495"/>
        <xdr:cNvSpPr/>
      </xdr:nvSpPr>
      <xdr:spPr>
        <a:xfrm>
          <a:off x="18605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163830</xdr:rowOff>
    </xdr:from>
    <xdr:to>
      <xdr:col>102</xdr:col>
      <xdr:colOff>114300</xdr:colOff>
      <xdr:row>39</xdr:row>
      <xdr:rowOff>163830</xdr:rowOff>
    </xdr:to>
    <xdr:cxnSp macro="">
      <xdr:nvCxnSpPr>
        <xdr:cNvPr id="497" name="直線コネクタ 496"/>
        <xdr:cNvCxnSpPr/>
      </xdr:nvCxnSpPr>
      <xdr:spPr>
        <a:xfrm>
          <a:off x="18656300" y="685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98"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99"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00"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501"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34307</xdr:rowOff>
    </xdr:from>
    <xdr:ext cx="469744" cy="259045"/>
    <xdr:sp macro="" textlink="">
      <xdr:nvSpPr>
        <xdr:cNvPr id="502" name="n_1mainValue【認定こども園・幼稚園・保育所】&#10;一人当たり面積"/>
        <xdr:cNvSpPr txBox="1"/>
      </xdr:nvSpPr>
      <xdr:spPr>
        <a:xfrm>
          <a:off x="210757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30497</xdr:rowOff>
    </xdr:from>
    <xdr:ext cx="469744" cy="259045"/>
    <xdr:sp macro="" textlink="">
      <xdr:nvSpPr>
        <xdr:cNvPr id="503" name="n_2mainValue【認定こども園・幼稚園・保育所】&#10;一人当たり面積"/>
        <xdr:cNvSpPr txBox="1"/>
      </xdr:nvSpPr>
      <xdr:spPr>
        <a:xfrm>
          <a:off x="201994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504" name="n_3mainValue【認定こども園・幼稚園・保育所】&#10;一人当たり面積"/>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505" name="n_4mainValue【認定こども園・幼稚園・保育所】&#10;一人当たり面積"/>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53703</xdr:rowOff>
    </xdr:from>
    <xdr:to>
      <xdr:col>85</xdr:col>
      <xdr:colOff>177800</xdr:colOff>
      <xdr:row>60</xdr:row>
      <xdr:rowOff>155303</xdr:rowOff>
    </xdr:to>
    <xdr:sp macro="" textlink="">
      <xdr:nvSpPr>
        <xdr:cNvPr id="548" name="楕円 547"/>
        <xdr:cNvSpPr/>
      </xdr:nvSpPr>
      <xdr:spPr>
        <a:xfrm>
          <a:off x="16268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32130</xdr:rowOff>
    </xdr:from>
    <xdr:ext cx="405111" cy="259045"/>
    <xdr:sp macro="" textlink="">
      <xdr:nvSpPr>
        <xdr:cNvPr id="549" name="【学校施設】&#10;有形固定資産減価償却率該当値テキスト"/>
        <xdr:cNvSpPr txBox="1"/>
      </xdr:nvSpPr>
      <xdr:spPr>
        <a:xfrm>
          <a:off x="16357600"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550" name="楕円 549"/>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104503</xdr:rowOff>
    </xdr:to>
    <xdr:cxnSp macro="">
      <xdr:nvCxnSpPr>
        <xdr:cNvPr id="551" name="直線コネクタ 550"/>
        <xdr:cNvCxnSpPr/>
      </xdr:nvCxnSpPr>
      <xdr:spPr>
        <a:xfrm>
          <a:off x="15481300" y="1033272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52" name="楕円 551"/>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45720</xdr:rowOff>
    </xdr:to>
    <xdr:cxnSp macro="">
      <xdr:nvCxnSpPr>
        <xdr:cNvPr id="553" name="直線コネクタ 552"/>
        <xdr:cNvCxnSpPr/>
      </xdr:nvCxnSpPr>
      <xdr:spPr>
        <a:xfrm>
          <a:off x="14592300" y="103196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146776</xdr:rowOff>
    </xdr:from>
    <xdr:to>
      <xdr:col>72</xdr:col>
      <xdr:colOff>38100</xdr:colOff>
      <xdr:row>60</xdr:row>
      <xdr:rowOff>76926</xdr:rowOff>
    </xdr:to>
    <xdr:sp macro="" textlink="">
      <xdr:nvSpPr>
        <xdr:cNvPr id="554" name="楕円 553"/>
        <xdr:cNvSpPr/>
      </xdr:nvSpPr>
      <xdr:spPr>
        <a:xfrm>
          <a:off x="13652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26126</xdr:rowOff>
    </xdr:from>
    <xdr:to>
      <xdr:col>76</xdr:col>
      <xdr:colOff>114300</xdr:colOff>
      <xdr:row>60</xdr:row>
      <xdr:rowOff>32657</xdr:rowOff>
    </xdr:to>
    <xdr:cxnSp macro="">
      <xdr:nvCxnSpPr>
        <xdr:cNvPr id="555" name="直線コネクタ 554"/>
        <xdr:cNvCxnSpPr/>
      </xdr:nvCxnSpPr>
      <xdr:spPr>
        <a:xfrm>
          <a:off x="13703300" y="103131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xdr:rowOff>
    </xdr:from>
    <xdr:to>
      <xdr:col>67</xdr:col>
      <xdr:colOff>101600</xdr:colOff>
      <xdr:row>60</xdr:row>
      <xdr:rowOff>103051</xdr:rowOff>
    </xdr:to>
    <xdr:sp macro="" textlink="">
      <xdr:nvSpPr>
        <xdr:cNvPr id="556" name="楕円 555"/>
        <xdr:cNvSpPr/>
      </xdr:nvSpPr>
      <xdr:spPr>
        <a:xfrm>
          <a:off x="12763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26126</xdr:rowOff>
    </xdr:from>
    <xdr:to>
      <xdr:col>71</xdr:col>
      <xdr:colOff>177800</xdr:colOff>
      <xdr:row>60</xdr:row>
      <xdr:rowOff>52251</xdr:rowOff>
    </xdr:to>
    <xdr:cxnSp macro="">
      <xdr:nvCxnSpPr>
        <xdr:cNvPr id="557" name="直線コネクタ 556"/>
        <xdr:cNvCxnSpPr/>
      </xdr:nvCxnSpPr>
      <xdr:spPr>
        <a:xfrm flipV="1">
          <a:off x="12814300" y="103131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8"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59"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60"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61"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87647</xdr:rowOff>
    </xdr:from>
    <xdr:ext cx="405111" cy="259045"/>
    <xdr:sp macro="" textlink="">
      <xdr:nvSpPr>
        <xdr:cNvPr id="562" name="n_1mainValue【学校施設】&#10;有形固定資産減価償却率"/>
        <xdr:cNvSpPr txBox="1"/>
      </xdr:nvSpPr>
      <xdr:spPr>
        <a:xfrm>
          <a:off x="15266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563" name="n_2mainValue【学校施設】&#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68053</xdr:rowOff>
    </xdr:from>
    <xdr:ext cx="405111" cy="259045"/>
    <xdr:sp macro="" textlink="">
      <xdr:nvSpPr>
        <xdr:cNvPr id="564" name="n_3mainValue【学校施設】&#10;有形固定資産減価償却率"/>
        <xdr:cNvSpPr txBox="1"/>
      </xdr:nvSpPr>
      <xdr:spPr>
        <a:xfrm>
          <a:off x="13500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94178</xdr:rowOff>
    </xdr:from>
    <xdr:ext cx="405111" cy="259045"/>
    <xdr:sp macro="" textlink="">
      <xdr:nvSpPr>
        <xdr:cNvPr id="565" name="n_4mainValue【学校施設】&#10;有形固定資産減価償却率"/>
        <xdr:cNvSpPr txBox="1"/>
      </xdr:nvSpPr>
      <xdr:spPr>
        <a:xfrm>
          <a:off x="12611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93"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4" name="楕円 603"/>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605" name="【学校施設】&#10;一人当たり面積該当値テキスト"/>
        <xdr:cNvSpPr txBox="1"/>
      </xdr:nvSpPr>
      <xdr:spPr>
        <a:xfrm>
          <a:off x="22199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8179</xdr:rowOff>
    </xdr:from>
    <xdr:to>
      <xdr:col>112</xdr:col>
      <xdr:colOff>38100</xdr:colOff>
      <xdr:row>61</xdr:row>
      <xdr:rowOff>109779</xdr:rowOff>
    </xdr:to>
    <xdr:sp macro="" textlink="">
      <xdr:nvSpPr>
        <xdr:cNvPr id="606" name="楕円 605"/>
        <xdr:cNvSpPr/>
      </xdr:nvSpPr>
      <xdr:spPr>
        <a:xfrm>
          <a:off x="21272500" y="104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58979</xdr:rowOff>
    </xdr:to>
    <xdr:cxnSp macro="">
      <xdr:nvCxnSpPr>
        <xdr:cNvPr id="607" name="直線コネクタ 606"/>
        <xdr:cNvCxnSpPr/>
      </xdr:nvCxnSpPr>
      <xdr:spPr>
        <a:xfrm flipV="1">
          <a:off x="21323300" y="1051560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10008</xdr:rowOff>
    </xdr:from>
    <xdr:to>
      <xdr:col>107</xdr:col>
      <xdr:colOff>101600</xdr:colOff>
      <xdr:row>61</xdr:row>
      <xdr:rowOff>111608</xdr:rowOff>
    </xdr:to>
    <xdr:sp macro="" textlink="">
      <xdr:nvSpPr>
        <xdr:cNvPr id="608" name="楕円 607"/>
        <xdr:cNvSpPr/>
      </xdr:nvSpPr>
      <xdr:spPr>
        <a:xfrm>
          <a:off x="20383500" y="104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58979</xdr:rowOff>
    </xdr:from>
    <xdr:to>
      <xdr:col>111</xdr:col>
      <xdr:colOff>177800</xdr:colOff>
      <xdr:row>61</xdr:row>
      <xdr:rowOff>60808</xdr:rowOff>
    </xdr:to>
    <xdr:cxnSp macro="">
      <xdr:nvCxnSpPr>
        <xdr:cNvPr id="609" name="直線コネクタ 608"/>
        <xdr:cNvCxnSpPr/>
      </xdr:nvCxnSpPr>
      <xdr:spPr>
        <a:xfrm flipV="1">
          <a:off x="20434300" y="1051742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40183</xdr:rowOff>
    </xdr:from>
    <xdr:to>
      <xdr:col>102</xdr:col>
      <xdr:colOff>165100</xdr:colOff>
      <xdr:row>61</xdr:row>
      <xdr:rowOff>141783</xdr:rowOff>
    </xdr:to>
    <xdr:sp macro="" textlink="">
      <xdr:nvSpPr>
        <xdr:cNvPr id="610" name="楕円 609"/>
        <xdr:cNvSpPr/>
      </xdr:nvSpPr>
      <xdr:spPr>
        <a:xfrm>
          <a:off x="19494500" y="104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60808</xdr:rowOff>
    </xdr:from>
    <xdr:to>
      <xdr:col>107</xdr:col>
      <xdr:colOff>50800</xdr:colOff>
      <xdr:row>61</xdr:row>
      <xdr:rowOff>90983</xdr:rowOff>
    </xdr:to>
    <xdr:cxnSp macro="">
      <xdr:nvCxnSpPr>
        <xdr:cNvPr id="611" name="直線コネクタ 610"/>
        <xdr:cNvCxnSpPr/>
      </xdr:nvCxnSpPr>
      <xdr:spPr>
        <a:xfrm flipV="1">
          <a:off x="19545300" y="10519258"/>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41097</xdr:rowOff>
    </xdr:from>
    <xdr:to>
      <xdr:col>98</xdr:col>
      <xdr:colOff>38100</xdr:colOff>
      <xdr:row>61</xdr:row>
      <xdr:rowOff>142697</xdr:rowOff>
    </xdr:to>
    <xdr:sp macro="" textlink="">
      <xdr:nvSpPr>
        <xdr:cNvPr id="612" name="楕円 611"/>
        <xdr:cNvSpPr/>
      </xdr:nvSpPr>
      <xdr:spPr>
        <a:xfrm>
          <a:off x="18605500" y="1049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90983</xdr:rowOff>
    </xdr:from>
    <xdr:to>
      <xdr:col>102</xdr:col>
      <xdr:colOff>114300</xdr:colOff>
      <xdr:row>61</xdr:row>
      <xdr:rowOff>91897</xdr:rowOff>
    </xdr:to>
    <xdr:cxnSp macro="">
      <xdr:nvCxnSpPr>
        <xdr:cNvPr id="613" name="直線コネクタ 612"/>
        <xdr:cNvCxnSpPr/>
      </xdr:nvCxnSpPr>
      <xdr:spPr>
        <a:xfrm flipV="1">
          <a:off x="18656300" y="1054943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614"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615"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616"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17"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100906</xdr:rowOff>
    </xdr:from>
    <xdr:ext cx="469744" cy="259045"/>
    <xdr:sp macro="" textlink="">
      <xdr:nvSpPr>
        <xdr:cNvPr id="618" name="n_1mainValue【学校施設】&#10;一人当たり面積"/>
        <xdr:cNvSpPr txBox="1"/>
      </xdr:nvSpPr>
      <xdr:spPr>
        <a:xfrm>
          <a:off x="21075727" y="1055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102735</xdr:rowOff>
    </xdr:from>
    <xdr:ext cx="469744" cy="259045"/>
    <xdr:sp macro="" textlink="">
      <xdr:nvSpPr>
        <xdr:cNvPr id="619" name="n_2mainValue【学校施設】&#10;一人当たり面積"/>
        <xdr:cNvSpPr txBox="1"/>
      </xdr:nvSpPr>
      <xdr:spPr>
        <a:xfrm>
          <a:off x="20199427" y="1056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132910</xdr:rowOff>
    </xdr:from>
    <xdr:ext cx="469744" cy="259045"/>
    <xdr:sp macro="" textlink="">
      <xdr:nvSpPr>
        <xdr:cNvPr id="620" name="n_3mainValue【学校施設】&#10;一人当たり面積"/>
        <xdr:cNvSpPr txBox="1"/>
      </xdr:nvSpPr>
      <xdr:spPr>
        <a:xfrm>
          <a:off x="19310427" y="1059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133824</xdr:rowOff>
    </xdr:from>
    <xdr:ext cx="469744" cy="259045"/>
    <xdr:sp macro="" textlink="">
      <xdr:nvSpPr>
        <xdr:cNvPr id="621" name="n_4mainValue【学校施設】&#10;一人当たり面積"/>
        <xdr:cNvSpPr txBox="1"/>
      </xdr:nvSpPr>
      <xdr:spPr>
        <a:xfrm>
          <a:off x="18421427" y="1059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62" name="直線コネクタ 661"/>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63"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64" name="直線コネクタ 663"/>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65"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66" name="直線コネクタ 665"/>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667"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68" name="フローチャート: 判断 667"/>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69" name="フローチャート: 判断 668"/>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70" name="フローチャート: 判断 669"/>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71" name="フローチャート: 判断 670"/>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72" name="フローチャート: 判断 671"/>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86361</xdr:rowOff>
    </xdr:from>
    <xdr:to>
      <xdr:col>85</xdr:col>
      <xdr:colOff>177800</xdr:colOff>
      <xdr:row>103</xdr:row>
      <xdr:rowOff>16511</xdr:rowOff>
    </xdr:to>
    <xdr:sp macro="" textlink="">
      <xdr:nvSpPr>
        <xdr:cNvPr id="678" name="楕円 677"/>
        <xdr:cNvSpPr/>
      </xdr:nvSpPr>
      <xdr:spPr>
        <a:xfrm>
          <a:off x="162687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109238</xdr:rowOff>
    </xdr:from>
    <xdr:ext cx="405111" cy="259045"/>
    <xdr:sp macro="" textlink="">
      <xdr:nvSpPr>
        <xdr:cNvPr id="679" name="【公民館】&#10;有形固定資産減価償却率該当値テキスト"/>
        <xdr:cNvSpPr txBox="1"/>
      </xdr:nvSpPr>
      <xdr:spPr>
        <a:xfrm>
          <a:off x="16357600"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80645</xdr:rowOff>
    </xdr:from>
    <xdr:to>
      <xdr:col>81</xdr:col>
      <xdr:colOff>101600</xdr:colOff>
      <xdr:row>103</xdr:row>
      <xdr:rowOff>10795</xdr:rowOff>
    </xdr:to>
    <xdr:sp macro="" textlink="">
      <xdr:nvSpPr>
        <xdr:cNvPr id="680" name="楕円 679"/>
        <xdr:cNvSpPr/>
      </xdr:nvSpPr>
      <xdr:spPr>
        <a:xfrm>
          <a:off x="15430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131445</xdr:rowOff>
    </xdr:from>
    <xdr:to>
      <xdr:col>85</xdr:col>
      <xdr:colOff>127000</xdr:colOff>
      <xdr:row>102</xdr:row>
      <xdr:rowOff>137161</xdr:rowOff>
    </xdr:to>
    <xdr:cxnSp macro="">
      <xdr:nvCxnSpPr>
        <xdr:cNvPr id="681" name="直線コネクタ 680"/>
        <xdr:cNvCxnSpPr/>
      </xdr:nvCxnSpPr>
      <xdr:spPr>
        <a:xfrm>
          <a:off x="15481300" y="176193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36830</xdr:rowOff>
    </xdr:from>
    <xdr:to>
      <xdr:col>76</xdr:col>
      <xdr:colOff>165100</xdr:colOff>
      <xdr:row>102</xdr:row>
      <xdr:rowOff>138430</xdr:rowOff>
    </xdr:to>
    <xdr:sp macro="" textlink="">
      <xdr:nvSpPr>
        <xdr:cNvPr id="682" name="楕円 681"/>
        <xdr:cNvSpPr/>
      </xdr:nvSpPr>
      <xdr:spPr>
        <a:xfrm>
          <a:off x="14541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87630</xdr:rowOff>
    </xdr:from>
    <xdr:to>
      <xdr:col>81</xdr:col>
      <xdr:colOff>50800</xdr:colOff>
      <xdr:row>102</xdr:row>
      <xdr:rowOff>131445</xdr:rowOff>
    </xdr:to>
    <xdr:cxnSp macro="">
      <xdr:nvCxnSpPr>
        <xdr:cNvPr id="683" name="直線コネクタ 682"/>
        <xdr:cNvCxnSpPr/>
      </xdr:nvCxnSpPr>
      <xdr:spPr>
        <a:xfrm>
          <a:off x="14592300" y="175755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151130</xdr:rowOff>
    </xdr:from>
    <xdr:to>
      <xdr:col>72</xdr:col>
      <xdr:colOff>38100</xdr:colOff>
      <xdr:row>103</xdr:row>
      <xdr:rowOff>81280</xdr:rowOff>
    </xdr:to>
    <xdr:sp macro="" textlink="">
      <xdr:nvSpPr>
        <xdr:cNvPr id="684" name="楕円 683"/>
        <xdr:cNvSpPr/>
      </xdr:nvSpPr>
      <xdr:spPr>
        <a:xfrm>
          <a:off x="13652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87630</xdr:rowOff>
    </xdr:from>
    <xdr:to>
      <xdr:col>76</xdr:col>
      <xdr:colOff>114300</xdr:colOff>
      <xdr:row>103</xdr:row>
      <xdr:rowOff>30480</xdr:rowOff>
    </xdr:to>
    <xdr:cxnSp macro="">
      <xdr:nvCxnSpPr>
        <xdr:cNvPr id="685" name="直線コネクタ 684"/>
        <xdr:cNvCxnSpPr/>
      </xdr:nvCxnSpPr>
      <xdr:spPr>
        <a:xfrm flipV="1">
          <a:off x="13703300" y="175755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109220</xdr:rowOff>
    </xdr:from>
    <xdr:to>
      <xdr:col>67</xdr:col>
      <xdr:colOff>101600</xdr:colOff>
      <xdr:row>103</xdr:row>
      <xdr:rowOff>39370</xdr:rowOff>
    </xdr:to>
    <xdr:sp macro="" textlink="">
      <xdr:nvSpPr>
        <xdr:cNvPr id="686" name="楕円 685"/>
        <xdr:cNvSpPr/>
      </xdr:nvSpPr>
      <xdr:spPr>
        <a:xfrm>
          <a:off x="12763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160020</xdr:rowOff>
    </xdr:from>
    <xdr:to>
      <xdr:col>71</xdr:col>
      <xdr:colOff>177800</xdr:colOff>
      <xdr:row>103</xdr:row>
      <xdr:rowOff>30480</xdr:rowOff>
    </xdr:to>
    <xdr:cxnSp macro="">
      <xdr:nvCxnSpPr>
        <xdr:cNvPr id="687" name="直線コネクタ 686"/>
        <xdr:cNvCxnSpPr/>
      </xdr:nvCxnSpPr>
      <xdr:spPr>
        <a:xfrm>
          <a:off x="12814300" y="17647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688"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689" name="n_2aveValue【公民館】&#10;有形固定資産減価償却率"/>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690" name="n_3aveValue【公民館】&#10;有形固定資産減価償却率"/>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691" name="n_4aveValue【公民館】&#10;有形固定資産減価償却率"/>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27322</xdr:rowOff>
    </xdr:from>
    <xdr:ext cx="405111" cy="259045"/>
    <xdr:sp macro="" textlink="">
      <xdr:nvSpPr>
        <xdr:cNvPr id="692" name="n_1mainValue【公民館】&#10;有形固定資産減価償却率"/>
        <xdr:cNvSpPr txBox="1"/>
      </xdr:nvSpPr>
      <xdr:spPr>
        <a:xfrm>
          <a:off x="152660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154957</xdr:rowOff>
    </xdr:from>
    <xdr:ext cx="405111" cy="259045"/>
    <xdr:sp macro="" textlink="">
      <xdr:nvSpPr>
        <xdr:cNvPr id="693" name="n_2mainValue【公民館】&#10;有形固定資産減価償却率"/>
        <xdr:cNvSpPr txBox="1"/>
      </xdr:nvSpPr>
      <xdr:spPr>
        <a:xfrm>
          <a:off x="14389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97807</xdr:rowOff>
    </xdr:from>
    <xdr:ext cx="405111" cy="259045"/>
    <xdr:sp macro="" textlink="">
      <xdr:nvSpPr>
        <xdr:cNvPr id="694" name="n_3mainValue【公民館】&#10;有形固定資産減価償却率"/>
        <xdr:cNvSpPr txBox="1"/>
      </xdr:nvSpPr>
      <xdr:spPr>
        <a:xfrm>
          <a:off x="13500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55897</xdr:rowOff>
    </xdr:from>
    <xdr:ext cx="405111" cy="259045"/>
    <xdr:sp macro="" textlink="">
      <xdr:nvSpPr>
        <xdr:cNvPr id="695" name="n_4mainValue【公民館】&#10;有形固定資産減価償却率"/>
        <xdr:cNvSpPr txBox="1"/>
      </xdr:nvSpPr>
      <xdr:spPr>
        <a:xfrm>
          <a:off x="126117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19" name="直線コネクタ 718"/>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0"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21" name="直線コネクタ 720"/>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22"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23" name="直線コネクタ 722"/>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24"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5" name="フローチャート: 判断 72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6" name="フローチャート: 判断 72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27" name="フローチャート: 判断 726"/>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28" name="フローチャート: 判断 727"/>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29" name="フローチャート: 判断 72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35" name="楕円 734"/>
        <xdr:cNvSpPr/>
      </xdr:nvSpPr>
      <xdr:spPr>
        <a:xfrm>
          <a:off x="22110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113047</xdr:rowOff>
    </xdr:from>
    <xdr:ext cx="469744" cy="259045"/>
    <xdr:sp macro="" textlink="">
      <xdr:nvSpPr>
        <xdr:cNvPr id="736" name="【公民館】&#10;一人当たり面積該当値テキスト"/>
        <xdr:cNvSpPr txBox="1"/>
      </xdr:nvSpPr>
      <xdr:spPr>
        <a:xfrm>
          <a:off x="22199600"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90170</xdr:rowOff>
    </xdr:from>
    <xdr:to>
      <xdr:col>112</xdr:col>
      <xdr:colOff>38100</xdr:colOff>
      <xdr:row>106</xdr:row>
      <xdr:rowOff>20320</xdr:rowOff>
    </xdr:to>
    <xdr:sp macro="" textlink="">
      <xdr:nvSpPr>
        <xdr:cNvPr id="737" name="楕円 736"/>
        <xdr:cNvSpPr/>
      </xdr:nvSpPr>
      <xdr:spPr>
        <a:xfrm>
          <a:off x="2127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105</xdr:row>
      <xdr:rowOff>140970</xdr:rowOff>
    </xdr:to>
    <xdr:cxnSp macro="">
      <xdr:nvCxnSpPr>
        <xdr:cNvPr id="738" name="直線コネクタ 737"/>
        <xdr:cNvCxnSpPr/>
      </xdr:nvCxnSpPr>
      <xdr:spPr>
        <a:xfrm>
          <a:off x="21323300" y="18143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93980</xdr:rowOff>
    </xdr:from>
    <xdr:to>
      <xdr:col>107</xdr:col>
      <xdr:colOff>101600</xdr:colOff>
      <xdr:row>106</xdr:row>
      <xdr:rowOff>24130</xdr:rowOff>
    </xdr:to>
    <xdr:sp macro="" textlink="">
      <xdr:nvSpPr>
        <xdr:cNvPr id="739" name="楕円 738"/>
        <xdr:cNvSpPr/>
      </xdr:nvSpPr>
      <xdr:spPr>
        <a:xfrm>
          <a:off x="2038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140970</xdr:rowOff>
    </xdr:from>
    <xdr:to>
      <xdr:col>111</xdr:col>
      <xdr:colOff>177800</xdr:colOff>
      <xdr:row>105</xdr:row>
      <xdr:rowOff>144780</xdr:rowOff>
    </xdr:to>
    <xdr:cxnSp macro="">
      <xdr:nvCxnSpPr>
        <xdr:cNvPr id="740" name="直線コネクタ 739"/>
        <xdr:cNvCxnSpPr/>
      </xdr:nvCxnSpPr>
      <xdr:spPr>
        <a:xfrm flipV="1">
          <a:off x="20434300" y="18143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48261</xdr:rowOff>
    </xdr:from>
    <xdr:to>
      <xdr:col>102</xdr:col>
      <xdr:colOff>165100</xdr:colOff>
      <xdr:row>103</xdr:row>
      <xdr:rowOff>149861</xdr:rowOff>
    </xdr:to>
    <xdr:sp macro="" textlink="">
      <xdr:nvSpPr>
        <xdr:cNvPr id="741" name="楕円 740"/>
        <xdr:cNvSpPr/>
      </xdr:nvSpPr>
      <xdr:spPr>
        <a:xfrm>
          <a:off x="19494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99061</xdr:rowOff>
    </xdr:from>
    <xdr:to>
      <xdr:col>107</xdr:col>
      <xdr:colOff>50800</xdr:colOff>
      <xdr:row>105</xdr:row>
      <xdr:rowOff>144780</xdr:rowOff>
    </xdr:to>
    <xdr:cxnSp macro="">
      <xdr:nvCxnSpPr>
        <xdr:cNvPr id="742" name="直線コネクタ 741"/>
        <xdr:cNvCxnSpPr/>
      </xdr:nvCxnSpPr>
      <xdr:spPr>
        <a:xfrm>
          <a:off x="19545300" y="17758411"/>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52070</xdr:rowOff>
    </xdr:from>
    <xdr:to>
      <xdr:col>98</xdr:col>
      <xdr:colOff>38100</xdr:colOff>
      <xdr:row>103</xdr:row>
      <xdr:rowOff>153670</xdr:rowOff>
    </xdr:to>
    <xdr:sp macro="" textlink="">
      <xdr:nvSpPr>
        <xdr:cNvPr id="743" name="楕円 742"/>
        <xdr:cNvSpPr/>
      </xdr:nvSpPr>
      <xdr:spPr>
        <a:xfrm>
          <a:off x="18605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99061</xdr:rowOff>
    </xdr:from>
    <xdr:to>
      <xdr:col>102</xdr:col>
      <xdr:colOff>114300</xdr:colOff>
      <xdr:row>103</xdr:row>
      <xdr:rowOff>102870</xdr:rowOff>
    </xdr:to>
    <xdr:cxnSp macro="">
      <xdr:nvCxnSpPr>
        <xdr:cNvPr id="744" name="直線コネクタ 743"/>
        <xdr:cNvCxnSpPr/>
      </xdr:nvCxnSpPr>
      <xdr:spPr>
        <a:xfrm flipV="1">
          <a:off x="18656300" y="177584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45"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746"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747"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748" name="n_4aveValue【公民館】&#10;一人当たり面積"/>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36847</xdr:rowOff>
    </xdr:from>
    <xdr:ext cx="469744" cy="259045"/>
    <xdr:sp macro="" textlink="">
      <xdr:nvSpPr>
        <xdr:cNvPr id="749" name="n_1main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750" name="n_2mainValue【公民館】&#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166388</xdr:rowOff>
    </xdr:from>
    <xdr:ext cx="469744" cy="259045"/>
    <xdr:sp macro="" textlink="">
      <xdr:nvSpPr>
        <xdr:cNvPr id="751" name="n_3mainValue【公民館】&#10;一人当たり面積"/>
        <xdr:cNvSpPr txBox="1"/>
      </xdr:nvSpPr>
      <xdr:spPr>
        <a:xfrm>
          <a:off x="193104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170197</xdr:rowOff>
    </xdr:from>
    <xdr:ext cx="469744" cy="259045"/>
    <xdr:sp macro="" textlink="">
      <xdr:nvSpPr>
        <xdr:cNvPr id="752" name="n_4mainValue【公民館】&#10;一人当たり面積"/>
        <xdr:cNvSpPr txBox="1"/>
      </xdr:nvSpPr>
      <xdr:spPr>
        <a:xfrm>
          <a:off x="1842142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道路及び橋りょう・トンネル，公民館の有形固定資産減価償却率は類似団体平均を下回っているが，これは鹿嶋市公共施設等総合管理計画に則り，長寿命化や予防保全に着手してきたことが影響している。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学校施設及び認定こども園・幼稚園・保育所においても，上記と同様に事後保全だけではなく長寿命化及び予防保全を行っているところではあるが，既存施設の老朽化が進んでいるため，類似団体平均をやや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また，一人当たりの面積等は概ね類似団体平均を下回っている。今後も，各施設の老朽化に伴う改修工事費等の抑制に努めるため，一人当たりの面積の適正化に努める。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67,687
66,686
106.02
25,113,850
24,054,905
828,344
14,414,171
17,195,609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31931</xdr:rowOff>
    </xdr:from>
    <xdr:to>
      <xdr:col>24</xdr:col>
      <xdr:colOff>114300</xdr:colOff>
      <xdr:row>38</xdr:row>
      <xdr:rowOff>133531</xdr:rowOff>
    </xdr:to>
    <xdr:sp macro="" textlink="">
      <xdr:nvSpPr>
        <xdr:cNvPr id="74" name="楕円 73"/>
        <xdr:cNvSpPr/>
      </xdr:nvSpPr>
      <xdr:spPr>
        <a:xfrm>
          <a:off x="4584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10358</xdr:rowOff>
    </xdr:from>
    <xdr:ext cx="405111" cy="259045"/>
    <xdr:sp macro="" textlink="">
      <xdr:nvSpPr>
        <xdr:cNvPr id="75" name="【図書館】&#10;有形固定資産減価償却率該当値テキスト"/>
        <xdr:cNvSpPr txBox="1"/>
      </xdr:nvSpPr>
      <xdr:spPr>
        <a:xfrm>
          <a:off x="4673600"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169091</xdr:rowOff>
    </xdr:from>
    <xdr:to>
      <xdr:col>20</xdr:col>
      <xdr:colOff>38100</xdr:colOff>
      <xdr:row>38</xdr:row>
      <xdr:rowOff>99241</xdr:rowOff>
    </xdr:to>
    <xdr:sp macro="" textlink="">
      <xdr:nvSpPr>
        <xdr:cNvPr id="76" name="楕円 75"/>
        <xdr:cNvSpPr/>
      </xdr:nvSpPr>
      <xdr:spPr>
        <a:xfrm>
          <a:off x="3746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48441</xdr:rowOff>
    </xdr:from>
    <xdr:to>
      <xdr:col>24</xdr:col>
      <xdr:colOff>63500</xdr:colOff>
      <xdr:row>38</xdr:row>
      <xdr:rowOff>82731</xdr:rowOff>
    </xdr:to>
    <xdr:cxnSp macro="">
      <xdr:nvCxnSpPr>
        <xdr:cNvPr id="77" name="直線コネクタ 76"/>
        <xdr:cNvCxnSpPr/>
      </xdr:nvCxnSpPr>
      <xdr:spPr>
        <a:xfrm>
          <a:off x="3797300" y="656354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134801</xdr:rowOff>
    </xdr:from>
    <xdr:to>
      <xdr:col>15</xdr:col>
      <xdr:colOff>101600</xdr:colOff>
      <xdr:row>38</xdr:row>
      <xdr:rowOff>64951</xdr:rowOff>
    </xdr:to>
    <xdr:sp macro="" textlink="">
      <xdr:nvSpPr>
        <xdr:cNvPr id="78" name="楕円 77"/>
        <xdr:cNvSpPr/>
      </xdr:nvSpPr>
      <xdr:spPr>
        <a:xfrm>
          <a:off x="2857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14151</xdr:rowOff>
    </xdr:from>
    <xdr:to>
      <xdr:col>19</xdr:col>
      <xdr:colOff>177800</xdr:colOff>
      <xdr:row>38</xdr:row>
      <xdr:rowOff>48441</xdr:rowOff>
    </xdr:to>
    <xdr:cxnSp macro="">
      <xdr:nvCxnSpPr>
        <xdr:cNvPr id="79" name="直線コネクタ 78"/>
        <xdr:cNvCxnSpPr/>
      </xdr:nvCxnSpPr>
      <xdr:spPr>
        <a:xfrm>
          <a:off x="2908300" y="65292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102144</xdr:rowOff>
    </xdr:from>
    <xdr:to>
      <xdr:col>10</xdr:col>
      <xdr:colOff>165100</xdr:colOff>
      <xdr:row>38</xdr:row>
      <xdr:rowOff>32294</xdr:rowOff>
    </xdr:to>
    <xdr:sp macro="" textlink="">
      <xdr:nvSpPr>
        <xdr:cNvPr id="80" name="楕円 79"/>
        <xdr:cNvSpPr/>
      </xdr:nvSpPr>
      <xdr:spPr>
        <a:xfrm>
          <a:off x="1968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152944</xdr:rowOff>
    </xdr:from>
    <xdr:to>
      <xdr:col>15</xdr:col>
      <xdr:colOff>50800</xdr:colOff>
      <xdr:row>38</xdr:row>
      <xdr:rowOff>14151</xdr:rowOff>
    </xdr:to>
    <xdr:cxnSp macro="">
      <xdr:nvCxnSpPr>
        <xdr:cNvPr id="81" name="直線コネクタ 80"/>
        <xdr:cNvCxnSpPr/>
      </xdr:nvCxnSpPr>
      <xdr:spPr>
        <a:xfrm>
          <a:off x="2019300" y="64965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67854</xdr:rowOff>
    </xdr:from>
    <xdr:to>
      <xdr:col>6</xdr:col>
      <xdr:colOff>38100</xdr:colOff>
      <xdr:row>37</xdr:row>
      <xdr:rowOff>169455</xdr:rowOff>
    </xdr:to>
    <xdr:sp macro="" textlink="">
      <xdr:nvSpPr>
        <xdr:cNvPr id="82" name="楕円 81"/>
        <xdr:cNvSpPr/>
      </xdr:nvSpPr>
      <xdr:spPr>
        <a:xfrm>
          <a:off x="1079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118654</xdr:rowOff>
    </xdr:from>
    <xdr:to>
      <xdr:col>10</xdr:col>
      <xdr:colOff>114300</xdr:colOff>
      <xdr:row>37</xdr:row>
      <xdr:rowOff>152944</xdr:rowOff>
    </xdr:to>
    <xdr:cxnSp macro="">
      <xdr:nvCxnSpPr>
        <xdr:cNvPr id="83" name="直線コネクタ 82"/>
        <xdr:cNvCxnSpPr/>
      </xdr:nvCxnSpPr>
      <xdr:spPr>
        <a:xfrm>
          <a:off x="1130300" y="64623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90368</xdr:rowOff>
    </xdr:from>
    <xdr:ext cx="405111" cy="259045"/>
    <xdr:sp macro="" textlink="">
      <xdr:nvSpPr>
        <xdr:cNvPr id="88" name="n_1mainValue【図書館】&#10;有形固定資産減価償却率"/>
        <xdr:cNvSpPr txBox="1"/>
      </xdr:nvSpPr>
      <xdr:spPr>
        <a:xfrm>
          <a:off x="35820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56078</xdr:rowOff>
    </xdr:from>
    <xdr:ext cx="405111" cy="259045"/>
    <xdr:sp macro="" textlink="">
      <xdr:nvSpPr>
        <xdr:cNvPr id="89" name="n_2mainValue【図書館】&#10;有形固定資産減価償却率"/>
        <xdr:cNvSpPr txBox="1"/>
      </xdr:nvSpPr>
      <xdr:spPr>
        <a:xfrm>
          <a:off x="2705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23421</xdr:rowOff>
    </xdr:from>
    <xdr:ext cx="405111" cy="259045"/>
    <xdr:sp macro="" textlink="">
      <xdr:nvSpPr>
        <xdr:cNvPr id="90" name="n_3mainValue【図書館】&#10;有形固定資産減価償却率"/>
        <xdr:cNvSpPr txBox="1"/>
      </xdr:nvSpPr>
      <xdr:spPr>
        <a:xfrm>
          <a:off x="1816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160581</xdr:rowOff>
    </xdr:from>
    <xdr:ext cx="405111" cy="259045"/>
    <xdr:sp macro="" textlink="">
      <xdr:nvSpPr>
        <xdr:cNvPr id="91" name="n_4mainValue【図書館】&#10;有形固定資産減価償却率"/>
        <xdr:cNvSpPr txBox="1"/>
      </xdr:nvSpPr>
      <xdr:spPr>
        <a:xfrm>
          <a:off x="9277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95250</xdr:rowOff>
    </xdr:from>
    <xdr:to>
      <xdr:col>55</xdr:col>
      <xdr:colOff>50800</xdr:colOff>
      <xdr:row>40</xdr:row>
      <xdr:rowOff>25400</xdr:rowOff>
    </xdr:to>
    <xdr:sp macro="" textlink="">
      <xdr:nvSpPr>
        <xdr:cNvPr id="131" name="楕円 130"/>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32" name="【図書館】&#10;一人当たり面積該当値テキスト"/>
        <xdr:cNvSpPr txBox="1"/>
      </xdr:nvSpPr>
      <xdr:spPr>
        <a:xfrm>
          <a:off x="105156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95250</xdr:rowOff>
    </xdr:from>
    <xdr:to>
      <xdr:col>50</xdr:col>
      <xdr:colOff>165100</xdr:colOff>
      <xdr:row>40</xdr:row>
      <xdr:rowOff>25400</xdr:rowOff>
    </xdr:to>
    <xdr:sp macro="" textlink="">
      <xdr:nvSpPr>
        <xdr:cNvPr id="133" name="楕円 132"/>
        <xdr:cNvSpPr/>
      </xdr:nvSpPr>
      <xdr:spPr>
        <a:xfrm>
          <a:off x="9588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146050</xdr:rowOff>
    </xdr:from>
    <xdr:to>
      <xdr:col>55</xdr:col>
      <xdr:colOff>0</xdr:colOff>
      <xdr:row>39</xdr:row>
      <xdr:rowOff>146050</xdr:rowOff>
    </xdr:to>
    <xdr:cxnSp macro="">
      <xdr:nvCxnSpPr>
        <xdr:cNvPr id="134" name="直線コネクタ 133"/>
        <xdr:cNvCxnSpPr/>
      </xdr:nvCxnSpPr>
      <xdr:spPr>
        <a:xfrm>
          <a:off x="9639300" y="683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95250</xdr:rowOff>
    </xdr:from>
    <xdr:to>
      <xdr:col>46</xdr:col>
      <xdr:colOff>38100</xdr:colOff>
      <xdr:row>40</xdr:row>
      <xdr:rowOff>25400</xdr:rowOff>
    </xdr:to>
    <xdr:sp macro="" textlink="">
      <xdr:nvSpPr>
        <xdr:cNvPr id="135" name="楕円 134"/>
        <xdr:cNvSpPr/>
      </xdr:nvSpPr>
      <xdr:spPr>
        <a:xfrm>
          <a:off x="8699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146050</xdr:rowOff>
    </xdr:from>
    <xdr:to>
      <xdr:col>50</xdr:col>
      <xdr:colOff>114300</xdr:colOff>
      <xdr:row>39</xdr:row>
      <xdr:rowOff>146050</xdr:rowOff>
    </xdr:to>
    <xdr:cxnSp macro="">
      <xdr:nvCxnSpPr>
        <xdr:cNvPr id="136" name="直線コネクタ 135"/>
        <xdr:cNvCxnSpPr/>
      </xdr:nvCxnSpPr>
      <xdr:spPr>
        <a:xfrm>
          <a:off x="87503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95250</xdr:rowOff>
    </xdr:from>
    <xdr:to>
      <xdr:col>41</xdr:col>
      <xdr:colOff>101600</xdr:colOff>
      <xdr:row>40</xdr:row>
      <xdr:rowOff>25400</xdr:rowOff>
    </xdr:to>
    <xdr:sp macro="" textlink="">
      <xdr:nvSpPr>
        <xdr:cNvPr id="137" name="楕円 136"/>
        <xdr:cNvSpPr/>
      </xdr:nvSpPr>
      <xdr:spPr>
        <a:xfrm>
          <a:off x="7810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146050</xdr:rowOff>
    </xdr:from>
    <xdr:to>
      <xdr:col>45</xdr:col>
      <xdr:colOff>177800</xdr:colOff>
      <xdr:row>39</xdr:row>
      <xdr:rowOff>146050</xdr:rowOff>
    </xdr:to>
    <xdr:cxnSp macro="">
      <xdr:nvCxnSpPr>
        <xdr:cNvPr id="138" name="直線コネクタ 137"/>
        <xdr:cNvCxnSpPr/>
      </xdr:nvCxnSpPr>
      <xdr:spPr>
        <a:xfrm>
          <a:off x="78613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95250</xdr:rowOff>
    </xdr:from>
    <xdr:to>
      <xdr:col>36</xdr:col>
      <xdr:colOff>165100</xdr:colOff>
      <xdr:row>40</xdr:row>
      <xdr:rowOff>25400</xdr:rowOff>
    </xdr:to>
    <xdr:sp macro="" textlink="">
      <xdr:nvSpPr>
        <xdr:cNvPr id="139" name="楕円 138"/>
        <xdr:cNvSpPr/>
      </xdr:nvSpPr>
      <xdr:spPr>
        <a:xfrm>
          <a:off x="6921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146050</xdr:rowOff>
    </xdr:from>
    <xdr:to>
      <xdr:col>41</xdr:col>
      <xdr:colOff>50800</xdr:colOff>
      <xdr:row>39</xdr:row>
      <xdr:rowOff>146050</xdr:rowOff>
    </xdr:to>
    <xdr:cxnSp macro="">
      <xdr:nvCxnSpPr>
        <xdr:cNvPr id="140" name="直線コネクタ 139"/>
        <xdr:cNvCxnSpPr/>
      </xdr:nvCxnSpPr>
      <xdr:spPr>
        <a:xfrm>
          <a:off x="69723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16527</xdr:rowOff>
    </xdr:from>
    <xdr:ext cx="469744" cy="259045"/>
    <xdr:sp macro="" textlink="">
      <xdr:nvSpPr>
        <xdr:cNvPr id="145" name="n_1mainValue【図書館】&#10;一人当たり面積"/>
        <xdr:cNvSpPr txBox="1"/>
      </xdr:nvSpPr>
      <xdr:spPr>
        <a:xfrm>
          <a:off x="93917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16527</xdr:rowOff>
    </xdr:from>
    <xdr:ext cx="469744" cy="259045"/>
    <xdr:sp macro="" textlink="">
      <xdr:nvSpPr>
        <xdr:cNvPr id="146" name="n_2mainValue【図書館】&#10;一人当たり面積"/>
        <xdr:cNvSpPr txBox="1"/>
      </xdr:nvSpPr>
      <xdr:spPr>
        <a:xfrm>
          <a:off x="85154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16527</xdr:rowOff>
    </xdr:from>
    <xdr:ext cx="469744" cy="259045"/>
    <xdr:sp macro="" textlink="">
      <xdr:nvSpPr>
        <xdr:cNvPr id="147" name="n_3mainValue【図書館】&#10;一人当たり面積"/>
        <xdr:cNvSpPr txBox="1"/>
      </xdr:nvSpPr>
      <xdr:spPr>
        <a:xfrm>
          <a:off x="76264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16527</xdr:rowOff>
    </xdr:from>
    <xdr:ext cx="469744" cy="259045"/>
    <xdr:sp macro="" textlink="">
      <xdr:nvSpPr>
        <xdr:cNvPr id="148" name="n_4mainValue【図書館】&#10;一人当たり面積"/>
        <xdr:cNvSpPr txBox="1"/>
      </xdr:nvSpPr>
      <xdr:spPr>
        <a:xfrm>
          <a:off x="67374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9"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89626</xdr:rowOff>
    </xdr:from>
    <xdr:to>
      <xdr:col>24</xdr:col>
      <xdr:colOff>114300</xdr:colOff>
      <xdr:row>59</xdr:row>
      <xdr:rowOff>19776</xdr:rowOff>
    </xdr:to>
    <xdr:sp macro="" textlink="">
      <xdr:nvSpPr>
        <xdr:cNvPr id="190" name="楕円 189"/>
        <xdr:cNvSpPr/>
      </xdr:nvSpPr>
      <xdr:spPr>
        <a:xfrm>
          <a:off x="45847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112503</xdr:rowOff>
    </xdr:from>
    <xdr:ext cx="405111" cy="259045"/>
    <xdr:sp macro="" textlink="">
      <xdr:nvSpPr>
        <xdr:cNvPr id="191" name="【体育館・プール】&#10;有形固定資産減価償却率該当値テキスト"/>
        <xdr:cNvSpPr txBox="1"/>
      </xdr:nvSpPr>
      <xdr:spPr>
        <a:xfrm>
          <a:off x="4673600"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104322</xdr:rowOff>
    </xdr:from>
    <xdr:to>
      <xdr:col>20</xdr:col>
      <xdr:colOff>38100</xdr:colOff>
      <xdr:row>59</xdr:row>
      <xdr:rowOff>34472</xdr:rowOff>
    </xdr:to>
    <xdr:sp macro="" textlink="">
      <xdr:nvSpPr>
        <xdr:cNvPr id="192" name="楕円 191"/>
        <xdr:cNvSpPr/>
      </xdr:nvSpPr>
      <xdr:spPr>
        <a:xfrm>
          <a:off x="3746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140426</xdr:rowOff>
    </xdr:from>
    <xdr:to>
      <xdr:col>24</xdr:col>
      <xdr:colOff>63500</xdr:colOff>
      <xdr:row>58</xdr:row>
      <xdr:rowOff>155122</xdr:rowOff>
    </xdr:to>
    <xdr:cxnSp macro="">
      <xdr:nvCxnSpPr>
        <xdr:cNvPr id="193" name="直線コネクタ 192"/>
        <xdr:cNvCxnSpPr/>
      </xdr:nvCxnSpPr>
      <xdr:spPr>
        <a:xfrm flipV="1">
          <a:off x="3797300" y="1008452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94" name="楕円 193"/>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155122</xdr:rowOff>
    </xdr:from>
    <xdr:to>
      <xdr:col>19</xdr:col>
      <xdr:colOff>177800</xdr:colOff>
      <xdr:row>59</xdr:row>
      <xdr:rowOff>148590</xdr:rowOff>
    </xdr:to>
    <xdr:cxnSp macro="">
      <xdr:nvCxnSpPr>
        <xdr:cNvPr id="195" name="直線コネクタ 194"/>
        <xdr:cNvCxnSpPr/>
      </xdr:nvCxnSpPr>
      <xdr:spPr>
        <a:xfrm flipV="1">
          <a:off x="2908300" y="10099222"/>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61867</xdr:rowOff>
    </xdr:from>
    <xdr:to>
      <xdr:col>10</xdr:col>
      <xdr:colOff>165100</xdr:colOff>
      <xdr:row>59</xdr:row>
      <xdr:rowOff>163467</xdr:rowOff>
    </xdr:to>
    <xdr:sp macro="" textlink="">
      <xdr:nvSpPr>
        <xdr:cNvPr id="196" name="楕円 195"/>
        <xdr:cNvSpPr/>
      </xdr:nvSpPr>
      <xdr:spPr>
        <a:xfrm>
          <a:off x="1968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112667</xdr:rowOff>
    </xdr:from>
    <xdr:to>
      <xdr:col>15</xdr:col>
      <xdr:colOff>50800</xdr:colOff>
      <xdr:row>59</xdr:row>
      <xdr:rowOff>148590</xdr:rowOff>
    </xdr:to>
    <xdr:cxnSp macro="">
      <xdr:nvCxnSpPr>
        <xdr:cNvPr id="197" name="直線コネクタ 196"/>
        <xdr:cNvCxnSpPr/>
      </xdr:nvCxnSpPr>
      <xdr:spPr>
        <a:xfrm>
          <a:off x="2019300" y="102282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25944</xdr:rowOff>
    </xdr:from>
    <xdr:to>
      <xdr:col>6</xdr:col>
      <xdr:colOff>38100</xdr:colOff>
      <xdr:row>59</xdr:row>
      <xdr:rowOff>127544</xdr:rowOff>
    </xdr:to>
    <xdr:sp macro="" textlink="">
      <xdr:nvSpPr>
        <xdr:cNvPr id="198" name="楕円 197"/>
        <xdr:cNvSpPr/>
      </xdr:nvSpPr>
      <xdr:spPr>
        <a:xfrm>
          <a:off x="1079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76744</xdr:rowOff>
    </xdr:from>
    <xdr:to>
      <xdr:col>10</xdr:col>
      <xdr:colOff>114300</xdr:colOff>
      <xdr:row>59</xdr:row>
      <xdr:rowOff>112667</xdr:rowOff>
    </xdr:to>
    <xdr:cxnSp macro="">
      <xdr:nvCxnSpPr>
        <xdr:cNvPr id="199" name="直線コネクタ 198"/>
        <xdr:cNvCxnSpPr/>
      </xdr:nvCxnSpPr>
      <xdr:spPr>
        <a:xfrm>
          <a:off x="1130300" y="101922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体育館・プー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50999</xdr:rowOff>
    </xdr:from>
    <xdr:ext cx="405111" cy="259045"/>
    <xdr:sp macro="" textlink="">
      <xdr:nvSpPr>
        <xdr:cNvPr id="204" name="n_1mainValue【体育館・プール】&#10;有形固定資産減価償却率"/>
        <xdr:cNvSpPr txBox="1"/>
      </xdr:nvSpPr>
      <xdr:spPr>
        <a:xfrm>
          <a:off x="35820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205" name="n_2mainValue【体育館・プール】&#10;有形固定資産減価償却率"/>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8544</xdr:rowOff>
    </xdr:from>
    <xdr:ext cx="405111" cy="259045"/>
    <xdr:sp macro="" textlink="">
      <xdr:nvSpPr>
        <xdr:cNvPr id="206" name="n_3mainValue【体育館・プール】&#10;有形固定資産減価償却率"/>
        <xdr:cNvSpPr txBox="1"/>
      </xdr:nvSpPr>
      <xdr:spPr>
        <a:xfrm>
          <a:off x="1816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144071</xdr:rowOff>
    </xdr:from>
    <xdr:ext cx="405111" cy="259045"/>
    <xdr:sp macro="" textlink="">
      <xdr:nvSpPr>
        <xdr:cNvPr id="207" name="n_4mainValue【体育館・プール】&#10;有形固定資産減価償却率"/>
        <xdr:cNvSpPr txBox="1"/>
      </xdr:nvSpPr>
      <xdr:spPr>
        <a:xfrm>
          <a:off x="927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36"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118745</xdr:rowOff>
    </xdr:from>
    <xdr:to>
      <xdr:col>55</xdr:col>
      <xdr:colOff>50800</xdr:colOff>
      <xdr:row>62</xdr:row>
      <xdr:rowOff>48895</xdr:rowOff>
    </xdr:to>
    <xdr:sp macro="" textlink="">
      <xdr:nvSpPr>
        <xdr:cNvPr id="247" name="楕円 246"/>
        <xdr:cNvSpPr/>
      </xdr:nvSpPr>
      <xdr:spPr>
        <a:xfrm>
          <a:off x="104267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141622</xdr:rowOff>
    </xdr:from>
    <xdr:ext cx="469744" cy="259045"/>
    <xdr:sp macro="" textlink="">
      <xdr:nvSpPr>
        <xdr:cNvPr id="248" name="【体育館・プール】&#10;一人当たり面積該当値テキスト"/>
        <xdr:cNvSpPr txBox="1"/>
      </xdr:nvSpPr>
      <xdr:spPr>
        <a:xfrm>
          <a:off x="10515600"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120650</xdr:rowOff>
    </xdr:from>
    <xdr:to>
      <xdr:col>50</xdr:col>
      <xdr:colOff>165100</xdr:colOff>
      <xdr:row>62</xdr:row>
      <xdr:rowOff>50800</xdr:rowOff>
    </xdr:to>
    <xdr:sp macro="" textlink="">
      <xdr:nvSpPr>
        <xdr:cNvPr id="249" name="楕円 248"/>
        <xdr:cNvSpPr/>
      </xdr:nvSpPr>
      <xdr:spPr>
        <a:xfrm>
          <a:off x="958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169545</xdr:rowOff>
    </xdr:from>
    <xdr:to>
      <xdr:col>55</xdr:col>
      <xdr:colOff>0</xdr:colOff>
      <xdr:row>62</xdr:row>
      <xdr:rowOff>0</xdr:rowOff>
    </xdr:to>
    <xdr:cxnSp macro="">
      <xdr:nvCxnSpPr>
        <xdr:cNvPr id="250" name="直線コネクタ 249"/>
        <xdr:cNvCxnSpPr/>
      </xdr:nvCxnSpPr>
      <xdr:spPr>
        <a:xfrm flipV="1">
          <a:off x="9639300" y="106279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156845</xdr:rowOff>
    </xdr:from>
    <xdr:to>
      <xdr:col>46</xdr:col>
      <xdr:colOff>38100</xdr:colOff>
      <xdr:row>62</xdr:row>
      <xdr:rowOff>86995</xdr:rowOff>
    </xdr:to>
    <xdr:sp macro="" textlink="">
      <xdr:nvSpPr>
        <xdr:cNvPr id="251" name="楕円 250"/>
        <xdr:cNvSpPr/>
      </xdr:nvSpPr>
      <xdr:spPr>
        <a:xfrm>
          <a:off x="8699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0</xdr:rowOff>
    </xdr:from>
    <xdr:to>
      <xdr:col>50</xdr:col>
      <xdr:colOff>114300</xdr:colOff>
      <xdr:row>62</xdr:row>
      <xdr:rowOff>36195</xdr:rowOff>
    </xdr:to>
    <xdr:cxnSp macro="">
      <xdr:nvCxnSpPr>
        <xdr:cNvPr id="252" name="直線コネクタ 251"/>
        <xdr:cNvCxnSpPr/>
      </xdr:nvCxnSpPr>
      <xdr:spPr>
        <a:xfrm flipV="1">
          <a:off x="8750300" y="106299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158750</xdr:rowOff>
    </xdr:from>
    <xdr:to>
      <xdr:col>41</xdr:col>
      <xdr:colOff>101600</xdr:colOff>
      <xdr:row>62</xdr:row>
      <xdr:rowOff>88900</xdr:rowOff>
    </xdr:to>
    <xdr:sp macro="" textlink="">
      <xdr:nvSpPr>
        <xdr:cNvPr id="253" name="楕円 252"/>
        <xdr:cNvSpPr/>
      </xdr:nvSpPr>
      <xdr:spPr>
        <a:xfrm>
          <a:off x="781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36195</xdr:rowOff>
    </xdr:from>
    <xdr:to>
      <xdr:col>45</xdr:col>
      <xdr:colOff>177800</xdr:colOff>
      <xdr:row>62</xdr:row>
      <xdr:rowOff>38100</xdr:rowOff>
    </xdr:to>
    <xdr:cxnSp macro="">
      <xdr:nvCxnSpPr>
        <xdr:cNvPr id="254" name="直線コネクタ 253"/>
        <xdr:cNvCxnSpPr/>
      </xdr:nvCxnSpPr>
      <xdr:spPr>
        <a:xfrm flipV="1">
          <a:off x="7861300" y="10666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158750</xdr:rowOff>
    </xdr:from>
    <xdr:to>
      <xdr:col>36</xdr:col>
      <xdr:colOff>165100</xdr:colOff>
      <xdr:row>62</xdr:row>
      <xdr:rowOff>88900</xdr:rowOff>
    </xdr:to>
    <xdr:sp macro="" textlink="">
      <xdr:nvSpPr>
        <xdr:cNvPr id="255" name="楕円 254"/>
        <xdr:cNvSpPr/>
      </xdr:nvSpPr>
      <xdr:spPr>
        <a:xfrm>
          <a:off x="692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38100</xdr:rowOff>
    </xdr:from>
    <xdr:to>
      <xdr:col>41</xdr:col>
      <xdr:colOff>50800</xdr:colOff>
      <xdr:row>62</xdr:row>
      <xdr:rowOff>38100</xdr:rowOff>
    </xdr:to>
    <xdr:cxnSp macro="">
      <xdr:nvCxnSpPr>
        <xdr:cNvPr id="256" name="直線コネクタ 255"/>
        <xdr:cNvCxnSpPr/>
      </xdr:nvCxnSpPr>
      <xdr:spPr>
        <a:xfrm>
          <a:off x="6972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59"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112412</xdr:rowOff>
    </xdr:from>
    <xdr:ext cx="469744" cy="259045"/>
    <xdr:sp macro="" textlink="">
      <xdr:nvSpPr>
        <xdr:cNvPr id="260" name="n_4aveValue【体育館・プール】&#10;一人当たり面積"/>
        <xdr:cNvSpPr txBox="1"/>
      </xdr:nvSpPr>
      <xdr:spPr>
        <a:xfrm>
          <a:off x="6737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41927</xdr:rowOff>
    </xdr:from>
    <xdr:ext cx="469744" cy="259045"/>
    <xdr:sp macro="" textlink="">
      <xdr:nvSpPr>
        <xdr:cNvPr id="261" name="n_1mainValue【体育館・プール】&#10;一人当たり面積"/>
        <xdr:cNvSpPr txBox="1"/>
      </xdr:nvSpPr>
      <xdr:spPr>
        <a:xfrm>
          <a:off x="9391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78122</xdr:rowOff>
    </xdr:from>
    <xdr:ext cx="469744" cy="259045"/>
    <xdr:sp macro="" textlink="">
      <xdr:nvSpPr>
        <xdr:cNvPr id="262" name="n_2mainValue【体育館・プール】&#10;一人当たり面積"/>
        <xdr:cNvSpPr txBox="1"/>
      </xdr:nvSpPr>
      <xdr:spPr>
        <a:xfrm>
          <a:off x="8515427" y="107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105427</xdr:rowOff>
    </xdr:from>
    <xdr:ext cx="469744" cy="259045"/>
    <xdr:sp macro="" textlink="">
      <xdr:nvSpPr>
        <xdr:cNvPr id="263" name="n_3mainValue【体育館・プール】&#10;一人当たり面積"/>
        <xdr:cNvSpPr txBox="1"/>
      </xdr:nvSpPr>
      <xdr:spPr>
        <a:xfrm>
          <a:off x="7626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105427</xdr:rowOff>
    </xdr:from>
    <xdr:ext cx="469744" cy="259045"/>
    <xdr:sp macro="" textlink="">
      <xdr:nvSpPr>
        <xdr:cNvPr id="264" name="n_4mainValue【体育館・プール】&#10;一人当たり面積"/>
        <xdr:cNvSpPr txBox="1"/>
      </xdr:nvSpPr>
      <xdr:spPr>
        <a:xfrm>
          <a:off x="6737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92075</xdr:rowOff>
    </xdr:from>
    <xdr:to>
      <xdr:col>24</xdr:col>
      <xdr:colOff>114300</xdr:colOff>
      <xdr:row>81</xdr:row>
      <xdr:rowOff>22225</xdr:rowOff>
    </xdr:to>
    <xdr:sp macro="" textlink="">
      <xdr:nvSpPr>
        <xdr:cNvPr id="305" name="楕円 304"/>
        <xdr:cNvSpPr/>
      </xdr:nvSpPr>
      <xdr:spPr>
        <a:xfrm>
          <a:off x="45847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114952</xdr:rowOff>
    </xdr:from>
    <xdr:ext cx="405111" cy="259045"/>
    <xdr:sp macro="" textlink="">
      <xdr:nvSpPr>
        <xdr:cNvPr id="306" name="【福祉施設】&#10;有形固定資産減価償却率該当値テキスト"/>
        <xdr:cNvSpPr txBox="1"/>
      </xdr:nvSpPr>
      <xdr:spPr>
        <a:xfrm>
          <a:off x="4673600"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44450</xdr:rowOff>
    </xdr:from>
    <xdr:to>
      <xdr:col>20</xdr:col>
      <xdr:colOff>38100</xdr:colOff>
      <xdr:row>80</xdr:row>
      <xdr:rowOff>146050</xdr:rowOff>
    </xdr:to>
    <xdr:sp macro="" textlink="">
      <xdr:nvSpPr>
        <xdr:cNvPr id="307" name="楕円 306"/>
        <xdr:cNvSpPr/>
      </xdr:nvSpPr>
      <xdr:spPr>
        <a:xfrm>
          <a:off x="3746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142875</xdr:rowOff>
    </xdr:to>
    <xdr:cxnSp macro="">
      <xdr:nvCxnSpPr>
        <xdr:cNvPr id="308" name="直線コネクタ 307"/>
        <xdr:cNvCxnSpPr/>
      </xdr:nvCxnSpPr>
      <xdr:spPr>
        <a:xfrm>
          <a:off x="3797300" y="138112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97789</xdr:rowOff>
    </xdr:from>
    <xdr:to>
      <xdr:col>15</xdr:col>
      <xdr:colOff>101600</xdr:colOff>
      <xdr:row>81</xdr:row>
      <xdr:rowOff>27939</xdr:rowOff>
    </xdr:to>
    <xdr:sp macro="" textlink="">
      <xdr:nvSpPr>
        <xdr:cNvPr id="309" name="楕円 308"/>
        <xdr:cNvSpPr/>
      </xdr:nvSpPr>
      <xdr:spPr>
        <a:xfrm>
          <a:off x="2857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80</xdr:row>
      <xdr:rowOff>148589</xdr:rowOff>
    </xdr:to>
    <xdr:cxnSp macro="">
      <xdr:nvCxnSpPr>
        <xdr:cNvPr id="310" name="直線コネクタ 309"/>
        <xdr:cNvCxnSpPr/>
      </xdr:nvCxnSpPr>
      <xdr:spPr>
        <a:xfrm flipV="1">
          <a:off x="2908300" y="138112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19686</xdr:rowOff>
    </xdr:from>
    <xdr:to>
      <xdr:col>10</xdr:col>
      <xdr:colOff>165100</xdr:colOff>
      <xdr:row>84</xdr:row>
      <xdr:rowOff>121286</xdr:rowOff>
    </xdr:to>
    <xdr:sp macro="" textlink="">
      <xdr:nvSpPr>
        <xdr:cNvPr id="311" name="楕円 310"/>
        <xdr:cNvSpPr/>
      </xdr:nvSpPr>
      <xdr:spPr>
        <a:xfrm>
          <a:off x="1968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148589</xdr:rowOff>
    </xdr:from>
    <xdr:to>
      <xdr:col>15</xdr:col>
      <xdr:colOff>50800</xdr:colOff>
      <xdr:row>84</xdr:row>
      <xdr:rowOff>70486</xdr:rowOff>
    </xdr:to>
    <xdr:cxnSp macro="">
      <xdr:nvCxnSpPr>
        <xdr:cNvPr id="312" name="直線コネクタ 311"/>
        <xdr:cNvCxnSpPr/>
      </xdr:nvCxnSpPr>
      <xdr:spPr>
        <a:xfrm flipV="1">
          <a:off x="2019300" y="13864589"/>
          <a:ext cx="889000" cy="60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158750</xdr:rowOff>
    </xdr:from>
    <xdr:to>
      <xdr:col>6</xdr:col>
      <xdr:colOff>38100</xdr:colOff>
      <xdr:row>84</xdr:row>
      <xdr:rowOff>88900</xdr:rowOff>
    </xdr:to>
    <xdr:sp macro="" textlink="">
      <xdr:nvSpPr>
        <xdr:cNvPr id="313" name="楕円 312"/>
        <xdr:cNvSpPr/>
      </xdr:nvSpPr>
      <xdr:spPr>
        <a:xfrm>
          <a:off x="107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38100</xdr:rowOff>
    </xdr:from>
    <xdr:to>
      <xdr:col>10</xdr:col>
      <xdr:colOff>114300</xdr:colOff>
      <xdr:row>84</xdr:row>
      <xdr:rowOff>70486</xdr:rowOff>
    </xdr:to>
    <xdr:cxnSp macro="">
      <xdr:nvCxnSpPr>
        <xdr:cNvPr id="314" name="直線コネクタ 313"/>
        <xdr:cNvCxnSpPr/>
      </xdr:nvCxnSpPr>
      <xdr:spPr>
        <a:xfrm>
          <a:off x="1130300" y="144399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15"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6"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162577</xdr:rowOff>
    </xdr:from>
    <xdr:ext cx="405111" cy="259045"/>
    <xdr:sp macro="" textlink="">
      <xdr:nvSpPr>
        <xdr:cNvPr id="319" name="n_1mainValue【福祉施設】&#10;有形固定資産減価償却率"/>
        <xdr:cNvSpPr txBox="1"/>
      </xdr:nvSpPr>
      <xdr:spPr>
        <a:xfrm>
          <a:off x="35820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44466</xdr:rowOff>
    </xdr:from>
    <xdr:ext cx="405111" cy="259045"/>
    <xdr:sp macro="" textlink="">
      <xdr:nvSpPr>
        <xdr:cNvPr id="320" name="n_2mainValue【福祉施設】&#10;有形固定資産減価償却率"/>
        <xdr:cNvSpPr txBox="1"/>
      </xdr:nvSpPr>
      <xdr:spPr>
        <a:xfrm>
          <a:off x="2705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112413</xdr:rowOff>
    </xdr:from>
    <xdr:ext cx="405111" cy="259045"/>
    <xdr:sp macro="" textlink="">
      <xdr:nvSpPr>
        <xdr:cNvPr id="321" name="n_3mainValue【福祉施設】&#10;有形固定資産減価償却率"/>
        <xdr:cNvSpPr txBox="1"/>
      </xdr:nvSpPr>
      <xdr:spPr>
        <a:xfrm>
          <a:off x="1816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80027</xdr:rowOff>
    </xdr:from>
    <xdr:ext cx="405111" cy="259045"/>
    <xdr:sp macro="" textlink="">
      <xdr:nvSpPr>
        <xdr:cNvPr id="322" name="n_4mainValue【福祉施設】&#10;有形固定資産減価償却率"/>
        <xdr:cNvSpPr txBox="1"/>
      </xdr:nvSpPr>
      <xdr:spPr>
        <a:xfrm>
          <a:off x="927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31387</xdr:rowOff>
    </xdr:from>
    <xdr:to>
      <xdr:col>55</xdr:col>
      <xdr:colOff>50800</xdr:colOff>
      <xdr:row>85</xdr:row>
      <xdr:rowOff>132987</xdr:rowOff>
    </xdr:to>
    <xdr:sp macro="" textlink="">
      <xdr:nvSpPr>
        <xdr:cNvPr id="364" name="楕円 363"/>
        <xdr:cNvSpPr/>
      </xdr:nvSpPr>
      <xdr:spPr>
        <a:xfrm>
          <a:off x="10426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9814</xdr:rowOff>
    </xdr:from>
    <xdr:ext cx="469744" cy="259045"/>
    <xdr:sp macro="" textlink="">
      <xdr:nvSpPr>
        <xdr:cNvPr id="365" name="【福祉施設】&#10;一人当たり面積該当値テキスト"/>
        <xdr:cNvSpPr txBox="1"/>
      </xdr:nvSpPr>
      <xdr:spPr>
        <a:xfrm>
          <a:off x="10515600" y="145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31387</xdr:rowOff>
    </xdr:from>
    <xdr:to>
      <xdr:col>50</xdr:col>
      <xdr:colOff>165100</xdr:colOff>
      <xdr:row>85</xdr:row>
      <xdr:rowOff>132987</xdr:rowOff>
    </xdr:to>
    <xdr:sp macro="" textlink="">
      <xdr:nvSpPr>
        <xdr:cNvPr id="366" name="楕円 365"/>
        <xdr:cNvSpPr/>
      </xdr:nvSpPr>
      <xdr:spPr>
        <a:xfrm>
          <a:off x="9588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82187</xdr:rowOff>
    </xdr:from>
    <xdr:to>
      <xdr:col>55</xdr:col>
      <xdr:colOff>0</xdr:colOff>
      <xdr:row>85</xdr:row>
      <xdr:rowOff>82187</xdr:rowOff>
    </xdr:to>
    <xdr:cxnSp macro="">
      <xdr:nvCxnSpPr>
        <xdr:cNvPr id="367" name="直線コネクタ 366"/>
        <xdr:cNvCxnSpPr/>
      </xdr:nvCxnSpPr>
      <xdr:spPr>
        <a:xfrm>
          <a:off x="9639300" y="14655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31387</xdr:rowOff>
    </xdr:from>
    <xdr:to>
      <xdr:col>46</xdr:col>
      <xdr:colOff>38100</xdr:colOff>
      <xdr:row>85</xdr:row>
      <xdr:rowOff>132987</xdr:rowOff>
    </xdr:to>
    <xdr:sp macro="" textlink="">
      <xdr:nvSpPr>
        <xdr:cNvPr id="368" name="楕円 367"/>
        <xdr:cNvSpPr/>
      </xdr:nvSpPr>
      <xdr:spPr>
        <a:xfrm>
          <a:off x="8699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82187</xdr:rowOff>
    </xdr:from>
    <xdr:to>
      <xdr:col>50</xdr:col>
      <xdr:colOff>114300</xdr:colOff>
      <xdr:row>85</xdr:row>
      <xdr:rowOff>82187</xdr:rowOff>
    </xdr:to>
    <xdr:cxnSp macro="">
      <xdr:nvCxnSpPr>
        <xdr:cNvPr id="369" name="直線コネクタ 368"/>
        <xdr:cNvCxnSpPr/>
      </xdr:nvCxnSpPr>
      <xdr:spPr>
        <a:xfrm>
          <a:off x="8750300" y="14655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132624</xdr:rowOff>
    </xdr:from>
    <xdr:to>
      <xdr:col>41</xdr:col>
      <xdr:colOff>101600</xdr:colOff>
      <xdr:row>86</xdr:row>
      <xdr:rowOff>62774</xdr:rowOff>
    </xdr:to>
    <xdr:sp macro="" textlink="">
      <xdr:nvSpPr>
        <xdr:cNvPr id="370" name="楕円 369"/>
        <xdr:cNvSpPr/>
      </xdr:nvSpPr>
      <xdr:spPr>
        <a:xfrm>
          <a:off x="7810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82187</xdr:rowOff>
    </xdr:from>
    <xdr:to>
      <xdr:col>45</xdr:col>
      <xdr:colOff>177800</xdr:colOff>
      <xdr:row>86</xdr:row>
      <xdr:rowOff>11974</xdr:rowOff>
    </xdr:to>
    <xdr:cxnSp macro="">
      <xdr:nvCxnSpPr>
        <xdr:cNvPr id="371" name="直線コネクタ 370"/>
        <xdr:cNvCxnSpPr/>
      </xdr:nvCxnSpPr>
      <xdr:spPr>
        <a:xfrm flipV="1">
          <a:off x="7861300" y="1465543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132624</xdr:rowOff>
    </xdr:from>
    <xdr:to>
      <xdr:col>36</xdr:col>
      <xdr:colOff>165100</xdr:colOff>
      <xdr:row>86</xdr:row>
      <xdr:rowOff>62774</xdr:rowOff>
    </xdr:to>
    <xdr:sp macro="" textlink="">
      <xdr:nvSpPr>
        <xdr:cNvPr id="372" name="楕円 371"/>
        <xdr:cNvSpPr/>
      </xdr:nvSpPr>
      <xdr:spPr>
        <a:xfrm>
          <a:off x="6921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11974</xdr:rowOff>
    </xdr:from>
    <xdr:to>
      <xdr:col>41</xdr:col>
      <xdr:colOff>50800</xdr:colOff>
      <xdr:row>86</xdr:row>
      <xdr:rowOff>11974</xdr:rowOff>
    </xdr:to>
    <xdr:cxnSp macro="">
      <xdr:nvCxnSpPr>
        <xdr:cNvPr id="373" name="直線コネクタ 372"/>
        <xdr:cNvCxnSpPr/>
      </xdr:nvCxnSpPr>
      <xdr:spPr>
        <a:xfrm>
          <a:off x="6972300" y="147566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124114</xdr:rowOff>
    </xdr:from>
    <xdr:ext cx="469744" cy="259045"/>
    <xdr:sp macro="" textlink="">
      <xdr:nvSpPr>
        <xdr:cNvPr id="378" name="n_1mainValue【福祉施設】&#10;一人当たり面積"/>
        <xdr:cNvSpPr txBox="1"/>
      </xdr:nvSpPr>
      <xdr:spPr>
        <a:xfrm>
          <a:off x="93917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124114</xdr:rowOff>
    </xdr:from>
    <xdr:ext cx="469744" cy="259045"/>
    <xdr:sp macro="" textlink="">
      <xdr:nvSpPr>
        <xdr:cNvPr id="379" name="n_2mainValue【福祉施設】&#10;一人当たり面積"/>
        <xdr:cNvSpPr txBox="1"/>
      </xdr:nvSpPr>
      <xdr:spPr>
        <a:xfrm>
          <a:off x="85154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53901</xdr:rowOff>
    </xdr:from>
    <xdr:ext cx="469744" cy="259045"/>
    <xdr:sp macro="" textlink="">
      <xdr:nvSpPr>
        <xdr:cNvPr id="380" name="n_3mainValue【福祉施設】&#10;一人当たり面積"/>
        <xdr:cNvSpPr txBox="1"/>
      </xdr:nvSpPr>
      <xdr:spPr>
        <a:xfrm>
          <a:off x="7626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53901</xdr:rowOff>
    </xdr:from>
    <xdr:ext cx="469744" cy="259045"/>
    <xdr:sp macro="" textlink="">
      <xdr:nvSpPr>
        <xdr:cNvPr id="381" name="n_4mainValue【福祉施設】&#10;一人当たり面積"/>
        <xdr:cNvSpPr txBox="1"/>
      </xdr:nvSpPr>
      <xdr:spPr>
        <a:xfrm>
          <a:off x="6737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147864</xdr:rowOff>
    </xdr:from>
    <xdr:to>
      <xdr:col>24</xdr:col>
      <xdr:colOff>114300</xdr:colOff>
      <xdr:row>106</xdr:row>
      <xdr:rowOff>78014</xdr:rowOff>
    </xdr:to>
    <xdr:sp macro="" textlink="">
      <xdr:nvSpPr>
        <xdr:cNvPr id="423" name="楕円 422"/>
        <xdr:cNvSpPr/>
      </xdr:nvSpPr>
      <xdr:spPr>
        <a:xfrm>
          <a:off x="4584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126291</xdr:rowOff>
    </xdr:from>
    <xdr:ext cx="405111" cy="259045"/>
    <xdr:sp macro="" textlink="">
      <xdr:nvSpPr>
        <xdr:cNvPr id="424" name="【市民会館】&#10;有形固定資産減価償却率該当値テキスト"/>
        <xdr:cNvSpPr txBox="1"/>
      </xdr:nvSpPr>
      <xdr:spPr>
        <a:xfrm>
          <a:off x="4673600"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129902</xdr:rowOff>
    </xdr:from>
    <xdr:to>
      <xdr:col>20</xdr:col>
      <xdr:colOff>38100</xdr:colOff>
      <xdr:row>106</xdr:row>
      <xdr:rowOff>60052</xdr:rowOff>
    </xdr:to>
    <xdr:sp macro="" textlink="">
      <xdr:nvSpPr>
        <xdr:cNvPr id="425" name="楕円 424"/>
        <xdr:cNvSpPr/>
      </xdr:nvSpPr>
      <xdr:spPr>
        <a:xfrm>
          <a:off x="3746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9252</xdr:rowOff>
    </xdr:from>
    <xdr:to>
      <xdr:col>24</xdr:col>
      <xdr:colOff>63500</xdr:colOff>
      <xdr:row>106</xdr:row>
      <xdr:rowOff>27214</xdr:rowOff>
    </xdr:to>
    <xdr:cxnSp macro="">
      <xdr:nvCxnSpPr>
        <xdr:cNvPr id="426" name="直線コネクタ 425"/>
        <xdr:cNvCxnSpPr/>
      </xdr:nvCxnSpPr>
      <xdr:spPr>
        <a:xfrm>
          <a:off x="3797300" y="18182952"/>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93980</xdr:rowOff>
    </xdr:from>
    <xdr:to>
      <xdr:col>15</xdr:col>
      <xdr:colOff>101600</xdr:colOff>
      <xdr:row>106</xdr:row>
      <xdr:rowOff>24130</xdr:rowOff>
    </xdr:to>
    <xdr:sp macro="" textlink="">
      <xdr:nvSpPr>
        <xdr:cNvPr id="427" name="楕円 426"/>
        <xdr:cNvSpPr/>
      </xdr:nvSpPr>
      <xdr:spPr>
        <a:xfrm>
          <a:off x="2857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144780</xdr:rowOff>
    </xdr:from>
    <xdr:to>
      <xdr:col>19</xdr:col>
      <xdr:colOff>177800</xdr:colOff>
      <xdr:row>106</xdr:row>
      <xdr:rowOff>9252</xdr:rowOff>
    </xdr:to>
    <xdr:cxnSp macro="">
      <xdr:nvCxnSpPr>
        <xdr:cNvPr id="428" name="直線コネクタ 427"/>
        <xdr:cNvCxnSpPr/>
      </xdr:nvCxnSpPr>
      <xdr:spPr>
        <a:xfrm>
          <a:off x="2908300" y="181470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44994</xdr:rowOff>
    </xdr:from>
    <xdr:to>
      <xdr:col>10</xdr:col>
      <xdr:colOff>165100</xdr:colOff>
      <xdr:row>105</xdr:row>
      <xdr:rowOff>146594</xdr:rowOff>
    </xdr:to>
    <xdr:sp macro="" textlink="">
      <xdr:nvSpPr>
        <xdr:cNvPr id="429" name="楕円 428"/>
        <xdr:cNvSpPr/>
      </xdr:nvSpPr>
      <xdr:spPr>
        <a:xfrm>
          <a:off x="1968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95794</xdr:rowOff>
    </xdr:from>
    <xdr:to>
      <xdr:col>15</xdr:col>
      <xdr:colOff>50800</xdr:colOff>
      <xdr:row>105</xdr:row>
      <xdr:rowOff>144780</xdr:rowOff>
    </xdr:to>
    <xdr:cxnSp macro="">
      <xdr:nvCxnSpPr>
        <xdr:cNvPr id="430" name="直線コネクタ 429"/>
        <xdr:cNvCxnSpPr/>
      </xdr:nvCxnSpPr>
      <xdr:spPr>
        <a:xfrm>
          <a:off x="2019300" y="1809804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43362</xdr:rowOff>
    </xdr:from>
    <xdr:to>
      <xdr:col>6</xdr:col>
      <xdr:colOff>38100</xdr:colOff>
      <xdr:row>105</xdr:row>
      <xdr:rowOff>144962</xdr:rowOff>
    </xdr:to>
    <xdr:sp macro="" textlink="">
      <xdr:nvSpPr>
        <xdr:cNvPr id="431" name="楕円 430"/>
        <xdr:cNvSpPr/>
      </xdr:nvSpPr>
      <xdr:spPr>
        <a:xfrm>
          <a:off x="1079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94162</xdr:rowOff>
    </xdr:from>
    <xdr:to>
      <xdr:col>10</xdr:col>
      <xdr:colOff>114300</xdr:colOff>
      <xdr:row>105</xdr:row>
      <xdr:rowOff>95794</xdr:rowOff>
    </xdr:to>
    <xdr:cxnSp macro="">
      <xdr:nvCxnSpPr>
        <xdr:cNvPr id="432" name="直線コネクタ 431"/>
        <xdr:cNvCxnSpPr/>
      </xdr:nvCxnSpPr>
      <xdr:spPr>
        <a:xfrm>
          <a:off x="1130300" y="180964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51179</xdr:rowOff>
    </xdr:from>
    <xdr:ext cx="405111" cy="259045"/>
    <xdr:sp macro="" textlink="">
      <xdr:nvSpPr>
        <xdr:cNvPr id="437" name="n_1mainValue【市民会館】&#10;有形固定資産減価償却率"/>
        <xdr:cNvSpPr txBox="1"/>
      </xdr:nvSpPr>
      <xdr:spPr>
        <a:xfrm>
          <a:off x="35820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15257</xdr:rowOff>
    </xdr:from>
    <xdr:ext cx="405111" cy="259045"/>
    <xdr:sp macro="" textlink="">
      <xdr:nvSpPr>
        <xdr:cNvPr id="438" name="n_2mainValue【市民会館】&#10;有形固定資産減価償却率"/>
        <xdr:cNvSpPr txBox="1"/>
      </xdr:nvSpPr>
      <xdr:spPr>
        <a:xfrm>
          <a:off x="2705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137721</xdr:rowOff>
    </xdr:from>
    <xdr:ext cx="405111" cy="259045"/>
    <xdr:sp macro="" textlink="">
      <xdr:nvSpPr>
        <xdr:cNvPr id="439" name="n_3mainValue【市民会館】&#10;有形固定資産減価償却率"/>
        <xdr:cNvSpPr txBox="1"/>
      </xdr:nvSpPr>
      <xdr:spPr>
        <a:xfrm>
          <a:off x="1816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136089</xdr:rowOff>
    </xdr:from>
    <xdr:ext cx="405111" cy="259045"/>
    <xdr:sp macro="" textlink="">
      <xdr:nvSpPr>
        <xdr:cNvPr id="440" name="n_4mainValue【市民会館】&#10;有形固定資産減価償却率"/>
        <xdr:cNvSpPr txBox="1"/>
      </xdr:nvSpPr>
      <xdr:spPr>
        <a:xfrm>
          <a:off x="927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146231</xdr:rowOff>
    </xdr:from>
    <xdr:to>
      <xdr:col>55</xdr:col>
      <xdr:colOff>50800</xdr:colOff>
      <xdr:row>107</xdr:row>
      <xdr:rowOff>76381</xdr:rowOff>
    </xdr:to>
    <xdr:sp macro="" textlink="">
      <xdr:nvSpPr>
        <xdr:cNvPr id="482" name="楕円 481"/>
        <xdr:cNvSpPr/>
      </xdr:nvSpPr>
      <xdr:spPr>
        <a:xfrm>
          <a:off x="10426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124658</xdr:rowOff>
    </xdr:from>
    <xdr:ext cx="469744" cy="259045"/>
    <xdr:sp macro="" textlink="">
      <xdr:nvSpPr>
        <xdr:cNvPr id="483" name="【市民会館】&#10;一人当たり面積該当値テキスト"/>
        <xdr:cNvSpPr txBox="1"/>
      </xdr:nvSpPr>
      <xdr:spPr>
        <a:xfrm>
          <a:off x="10515600"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146231</xdr:rowOff>
    </xdr:from>
    <xdr:to>
      <xdr:col>50</xdr:col>
      <xdr:colOff>165100</xdr:colOff>
      <xdr:row>107</xdr:row>
      <xdr:rowOff>76381</xdr:rowOff>
    </xdr:to>
    <xdr:sp macro="" textlink="">
      <xdr:nvSpPr>
        <xdr:cNvPr id="484" name="楕円 483"/>
        <xdr:cNvSpPr/>
      </xdr:nvSpPr>
      <xdr:spPr>
        <a:xfrm>
          <a:off x="9588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25581</xdr:rowOff>
    </xdr:from>
    <xdr:to>
      <xdr:col>55</xdr:col>
      <xdr:colOff>0</xdr:colOff>
      <xdr:row>107</xdr:row>
      <xdr:rowOff>25581</xdr:rowOff>
    </xdr:to>
    <xdr:cxnSp macro="">
      <xdr:nvCxnSpPr>
        <xdr:cNvPr id="485" name="直線コネクタ 484"/>
        <xdr:cNvCxnSpPr/>
      </xdr:nvCxnSpPr>
      <xdr:spPr>
        <a:xfrm>
          <a:off x="9639300" y="183707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149498</xdr:rowOff>
    </xdr:from>
    <xdr:to>
      <xdr:col>46</xdr:col>
      <xdr:colOff>38100</xdr:colOff>
      <xdr:row>107</xdr:row>
      <xdr:rowOff>79648</xdr:rowOff>
    </xdr:to>
    <xdr:sp macro="" textlink="">
      <xdr:nvSpPr>
        <xdr:cNvPr id="486" name="楕円 485"/>
        <xdr:cNvSpPr/>
      </xdr:nvSpPr>
      <xdr:spPr>
        <a:xfrm>
          <a:off x="8699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25581</xdr:rowOff>
    </xdr:from>
    <xdr:to>
      <xdr:col>50</xdr:col>
      <xdr:colOff>114300</xdr:colOff>
      <xdr:row>107</xdr:row>
      <xdr:rowOff>28848</xdr:rowOff>
    </xdr:to>
    <xdr:cxnSp macro="">
      <xdr:nvCxnSpPr>
        <xdr:cNvPr id="487" name="直線コネクタ 486"/>
        <xdr:cNvCxnSpPr/>
      </xdr:nvCxnSpPr>
      <xdr:spPr>
        <a:xfrm flipV="1">
          <a:off x="8750300" y="183707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10705</xdr:rowOff>
    </xdr:from>
    <xdr:to>
      <xdr:col>41</xdr:col>
      <xdr:colOff>101600</xdr:colOff>
      <xdr:row>107</xdr:row>
      <xdr:rowOff>112305</xdr:rowOff>
    </xdr:to>
    <xdr:sp macro="" textlink="">
      <xdr:nvSpPr>
        <xdr:cNvPr id="488" name="楕円 487"/>
        <xdr:cNvSpPr/>
      </xdr:nvSpPr>
      <xdr:spPr>
        <a:xfrm>
          <a:off x="7810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28848</xdr:rowOff>
    </xdr:from>
    <xdr:to>
      <xdr:col>45</xdr:col>
      <xdr:colOff>177800</xdr:colOff>
      <xdr:row>107</xdr:row>
      <xdr:rowOff>61505</xdr:rowOff>
    </xdr:to>
    <xdr:cxnSp macro="">
      <xdr:nvCxnSpPr>
        <xdr:cNvPr id="489" name="直線コネクタ 488"/>
        <xdr:cNvCxnSpPr/>
      </xdr:nvCxnSpPr>
      <xdr:spPr>
        <a:xfrm flipV="1">
          <a:off x="7861300" y="183739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10705</xdr:rowOff>
    </xdr:from>
    <xdr:to>
      <xdr:col>36</xdr:col>
      <xdr:colOff>165100</xdr:colOff>
      <xdr:row>107</xdr:row>
      <xdr:rowOff>112305</xdr:rowOff>
    </xdr:to>
    <xdr:sp macro="" textlink="">
      <xdr:nvSpPr>
        <xdr:cNvPr id="490" name="楕円 489"/>
        <xdr:cNvSpPr/>
      </xdr:nvSpPr>
      <xdr:spPr>
        <a:xfrm>
          <a:off x="6921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61505</xdr:rowOff>
    </xdr:from>
    <xdr:to>
      <xdr:col>41</xdr:col>
      <xdr:colOff>50800</xdr:colOff>
      <xdr:row>107</xdr:row>
      <xdr:rowOff>61505</xdr:rowOff>
    </xdr:to>
    <xdr:cxnSp macro="">
      <xdr:nvCxnSpPr>
        <xdr:cNvPr id="491" name="直線コネクタ 490"/>
        <xdr:cNvCxnSpPr/>
      </xdr:nvCxnSpPr>
      <xdr:spPr>
        <a:xfrm>
          <a:off x="6972300" y="18406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5"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67508</xdr:rowOff>
    </xdr:from>
    <xdr:ext cx="469744" cy="259045"/>
    <xdr:sp macro="" textlink="">
      <xdr:nvSpPr>
        <xdr:cNvPr id="496" name="n_1mainValue【市民会館】&#10;一人当たり面積"/>
        <xdr:cNvSpPr txBox="1"/>
      </xdr:nvSpPr>
      <xdr:spPr>
        <a:xfrm>
          <a:off x="93917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70775</xdr:rowOff>
    </xdr:from>
    <xdr:ext cx="469744" cy="259045"/>
    <xdr:sp macro="" textlink="">
      <xdr:nvSpPr>
        <xdr:cNvPr id="497" name="n_2mainValue【市民会館】&#10;一人当たり面積"/>
        <xdr:cNvSpPr txBox="1"/>
      </xdr:nvSpPr>
      <xdr:spPr>
        <a:xfrm>
          <a:off x="8515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103432</xdr:rowOff>
    </xdr:from>
    <xdr:ext cx="469744" cy="259045"/>
    <xdr:sp macro="" textlink="">
      <xdr:nvSpPr>
        <xdr:cNvPr id="498" name="n_3mainValue【市民会館】&#10;一人当たり面積"/>
        <xdr:cNvSpPr txBox="1"/>
      </xdr:nvSpPr>
      <xdr:spPr>
        <a:xfrm>
          <a:off x="7626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103432</xdr:rowOff>
    </xdr:from>
    <xdr:ext cx="469744" cy="259045"/>
    <xdr:sp macro="" textlink="">
      <xdr:nvSpPr>
        <xdr:cNvPr id="499" name="n_4mainValue【市民会館】&#10;一人当たり面積"/>
        <xdr:cNvSpPr txBox="1"/>
      </xdr:nvSpPr>
      <xdr:spPr>
        <a:xfrm>
          <a:off x="6737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30"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56424</xdr:rowOff>
    </xdr:from>
    <xdr:to>
      <xdr:col>85</xdr:col>
      <xdr:colOff>177800</xdr:colOff>
      <xdr:row>39</xdr:row>
      <xdr:rowOff>158024</xdr:rowOff>
    </xdr:to>
    <xdr:sp macro="" textlink="">
      <xdr:nvSpPr>
        <xdr:cNvPr id="541" name="楕円 540"/>
        <xdr:cNvSpPr/>
      </xdr:nvSpPr>
      <xdr:spPr>
        <a:xfrm>
          <a:off x="16268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34851</xdr:rowOff>
    </xdr:from>
    <xdr:ext cx="405111" cy="259045"/>
    <xdr:sp macro="" textlink="">
      <xdr:nvSpPr>
        <xdr:cNvPr id="542" name="【一般廃棄物処理施設】&#10;有形固定資産減価償却率該当値テキスト"/>
        <xdr:cNvSpPr txBox="1"/>
      </xdr:nvSpPr>
      <xdr:spPr>
        <a:xfrm>
          <a:off x="16357600"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23767</xdr:rowOff>
    </xdr:from>
    <xdr:to>
      <xdr:col>81</xdr:col>
      <xdr:colOff>101600</xdr:colOff>
      <xdr:row>39</xdr:row>
      <xdr:rowOff>125367</xdr:rowOff>
    </xdr:to>
    <xdr:sp macro="" textlink="">
      <xdr:nvSpPr>
        <xdr:cNvPr id="543" name="楕円 542"/>
        <xdr:cNvSpPr/>
      </xdr:nvSpPr>
      <xdr:spPr>
        <a:xfrm>
          <a:off x="15430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74567</xdr:rowOff>
    </xdr:from>
    <xdr:to>
      <xdr:col>85</xdr:col>
      <xdr:colOff>127000</xdr:colOff>
      <xdr:row>39</xdr:row>
      <xdr:rowOff>107224</xdr:rowOff>
    </xdr:to>
    <xdr:cxnSp macro="">
      <xdr:nvCxnSpPr>
        <xdr:cNvPr id="544" name="直線コネクタ 543"/>
        <xdr:cNvCxnSpPr/>
      </xdr:nvCxnSpPr>
      <xdr:spPr>
        <a:xfrm>
          <a:off x="15481300" y="67611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149497</xdr:rowOff>
    </xdr:from>
    <xdr:to>
      <xdr:col>76</xdr:col>
      <xdr:colOff>165100</xdr:colOff>
      <xdr:row>39</xdr:row>
      <xdr:rowOff>79647</xdr:rowOff>
    </xdr:to>
    <xdr:sp macro="" textlink="">
      <xdr:nvSpPr>
        <xdr:cNvPr id="545" name="楕円 544"/>
        <xdr:cNvSpPr/>
      </xdr:nvSpPr>
      <xdr:spPr>
        <a:xfrm>
          <a:off x="14541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28847</xdr:rowOff>
    </xdr:from>
    <xdr:to>
      <xdr:col>81</xdr:col>
      <xdr:colOff>50800</xdr:colOff>
      <xdr:row>39</xdr:row>
      <xdr:rowOff>74567</xdr:rowOff>
    </xdr:to>
    <xdr:cxnSp macro="">
      <xdr:nvCxnSpPr>
        <xdr:cNvPr id="546" name="直線コネクタ 545"/>
        <xdr:cNvCxnSpPr/>
      </xdr:nvCxnSpPr>
      <xdr:spPr>
        <a:xfrm>
          <a:off x="14592300" y="67153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82550</xdr:rowOff>
    </xdr:from>
    <xdr:to>
      <xdr:col>72</xdr:col>
      <xdr:colOff>38100</xdr:colOff>
      <xdr:row>39</xdr:row>
      <xdr:rowOff>12700</xdr:rowOff>
    </xdr:to>
    <xdr:sp macro="" textlink="">
      <xdr:nvSpPr>
        <xdr:cNvPr id="547" name="楕円 546"/>
        <xdr:cNvSpPr/>
      </xdr:nvSpPr>
      <xdr:spPr>
        <a:xfrm>
          <a:off x="1365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133350</xdr:rowOff>
    </xdr:from>
    <xdr:to>
      <xdr:col>76</xdr:col>
      <xdr:colOff>114300</xdr:colOff>
      <xdr:row>39</xdr:row>
      <xdr:rowOff>28847</xdr:rowOff>
    </xdr:to>
    <xdr:cxnSp macro="">
      <xdr:nvCxnSpPr>
        <xdr:cNvPr id="548" name="直線コネクタ 547"/>
        <xdr:cNvCxnSpPr/>
      </xdr:nvCxnSpPr>
      <xdr:spPr>
        <a:xfrm>
          <a:off x="13703300" y="664845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141333</xdr:rowOff>
    </xdr:from>
    <xdr:to>
      <xdr:col>67</xdr:col>
      <xdr:colOff>101600</xdr:colOff>
      <xdr:row>36</xdr:row>
      <xdr:rowOff>71483</xdr:rowOff>
    </xdr:to>
    <xdr:sp macro="" textlink="">
      <xdr:nvSpPr>
        <xdr:cNvPr id="549" name="楕円 548"/>
        <xdr:cNvSpPr/>
      </xdr:nvSpPr>
      <xdr:spPr>
        <a:xfrm>
          <a:off x="12763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20683</xdr:rowOff>
    </xdr:from>
    <xdr:to>
      <xdr:col>71</xdr:col>
      <xdr:colOff>177800</xdr:colOff>
      <xdr:row>38</xdr:row>
      <xdr:rowOff>133350</xdr:rowOff>
    </xdr:to>
    <xdr:cxnSp macro="">
      <xdr:nvCxnSpPr>
        <xdr:cNvPr id="550" name="直線コネクタ 549"/>
        <xdr:cNvCxnSpPr/>
      </xdr:nvCxnSpPr>
      <xdr:spPr>
        <a:xfrm>
          <a:off x="12814300" y="6192883"/>
          <a:ext cx="889000" cy="45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51"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2"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3"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554" name="n_4aveValue【一般廃棄物処理施設】&#10;有形固定資産減価償却率"/>
        <xdr:cNvSpPr txBox="1"/>
      </xdr:nvSpPr>
      <xdr:spPr>
        <a:xfrm>
          <a:off x="12611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116494</xdr:rowOff>
    </xdr:from>
    <xdr:ext cx="405111" cy="259045"/>
    <xdr:sp macro="" textlink="">
      <xdr:nvSpPr>
        <xdr:cNvPr id="555" name="n_1mainValue【一般廃棄物処理施設】&#10;有形固定資産減価償却率"/>
        <xdr:cNvSpPr txBox="1"/>
      </xdr:nvSpPr>
      <xdr:spPr>
        <a:xfrm>
          <a:off x="15266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96174</xdr:rowOff>
    </xdr:from>
    <xdr:ext cx="405111" cy="259045"/>
    <xdr:sp macro="" textlink="">
      <xdr:nvSpPr>
        <xdr:cNvPr id="556" name="n_2mainValue【一般廃棄物処理施設】&#10;有形固定資産減価償却率"/>
        <xdr:cNvSpPr txBox="1"/>
      </xdr:nvSpPr>
      <xdr:spPr>
        <a:xfrm>
          <a:off x="14389744" y="6439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557" name="n_3mainValue【一般廃棄物処理施設】&#10;有形固定資産減価償却率"/>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88010</xdr:rowOff>
    </xdr:from>
    <xdr:ext cx="405111" cy="259045"/>
    <xdr:sp macro="" textlink="">
      <xdr:nvSpPr>
        <xdr:cNvPr id="558" name="n_4mainValue【一般廃棄物処理施設】&#10;有形固定資産減価償却率"/>
        <xdr:cNvSpPr txBox="1"/>
      </xdr:nvSpPr>
      <xdr:spPr>
        <a:xfrm>
          <a:off x="12611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7"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153525</xdr:rowOff>
    </xdr:from>
    <xdr:to>
      <xdr:col>116</xdr:col>
      <xdr:colOff>114300</xdr:colOff>
      <xdr:row>41</xdr:row>
      <xdr:rowOff>83675</xdr:rowOff>
    </xdr:to>
    <xdr:sp macro="" textlink="">
      <xdr:nvSpPr>
        <xdr:cNvPr id="598" name="楕円 597"/>
        <xdr:cNvSpPr/>
      </xdr:nvSpPr>
      <xdr:spPr>
        <a:xfrm>
          <a:off x="22110700" y="701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131952</xdr:rowOff>
    </xdr:from>
    <xdr:ext cx="534377" cy="259045"/>
    <xdr:sp macro="" textlink="">
      <xdr:nvSpPr>
        <xdr:cNvPr id="599" name="【一般廃棄物処理施設】&#10;一人当たり有形固定資産（償却資産）額該当値テキスト"/>
        <xdr:cNvSpPr txBox="1"/>
      </xdr:nvSpPr>
      <xdr:spPr>
        <a:xfrm>
          <a:off x="22199600" y="698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156586</xdr:rowOff>
    </xdr:from>
    <xdr:to>
      <xdr:col>112</xdr:col>
      <xdr:colOff>38100</xdr:colOff>
      <xdr:row>41</xdr:row>
      <xdr:rowOff>86736</xdr:rowOff>
    </xdr:to>
    <xdr:sp macro="" textlink="">
      <xdr:nvSpPr>
        <xdr:cNvPr id="600" name="楕円 599"/>
        <xdr:cNvSpPr/>
      </xdr:nvSpPr>
      <xdr:spPr>
        <a:xfrm>
          <a:off x="21272500" y="70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32875</xdr:rowOff>
    </xdr:from>
    <xdr:to>
      <xdr:col>116</xdr:col>
      <xdr:colOff>63500</xdr:colOff>
      <xdr:row>41</xdr:row>
      <xdr:rowOff>35936</xdr:rowOff>
    </xdr:to>
    <xdr:cxnSp macro="">
      <xdr:nvCxnSpPr>
        <xdr:cNvPr id="601" name="直線コネクタ 600"/>
        <xdr:cNvCxnSpPr/>
      </xdr:nvCxnSpPr>
      <xdr:spPr>
        <a:xfrm flipV="1">
          <a:off x="21323300" y="7062325"/>
          <a:ext cx="8382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157413</xdr:rowOff>
    </xdr:from>
    <xdr:to>
      <xdr:col>107</xdr:col>
      <xdr:colOff>101600</xdr:colOff>
      <xdr:row>41</xdr:row>
      <xdr:rowOff>87563</xdr:rowOff>
    </xdr:to>
    <xdr:sp macro="" textlink="">
      <xdr:nvSpPr>
        <xdr:cNvPr id="602" name="楕円 601"/>
        <xdr:cNvSpPr/>
      </xdr:nvSpPr>
      <xdr:spPr>
        <a:xfrm>
          <a:off x="20383500" y="70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35936</xdr:rowOff>
    </xdr:from>
    <xdr:to>
      <xdr:col>111</xdr:col>
      <xdr:colOff>177800</xdr:colOff>
      <xdr:row>41</xdr:row>
      <xdr:rowOff>36763</xdr:rowOff>
    </xdr:to>
    <xdr:cxnSp macro="">
      <xdr:nvCxnSpPr>
        <xdr:cNvPr id="603" name="直線コネクタ 602"/>
        <xdr:cNvCxnSpPr/>
      </xdr:nvCxnSpPr>
      <xdr:spPr>
        <a:xfrm flipV="1">
          <a:off x="20434300" y="7065386"/>
          <a:ext cx="8890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157714</xdr:rowOff>
    </xdr:from>
    <xdr:to>
      <xdr:col>102</xdr:col>
      <xdr:colOff>165100</xdr:colOff>
      <xdr:row>41</xdr:row>
      <xdr:rowOff>87864</xdr:rowOff>
    </xdr:to>
    <xdr:sp macro="" textlink="">
      <xdr:nvSpPr>
        <xdr:cNvPr id="604" name="楕円 603"/>
        <xdr:cNvSpPr/>
      </xdr:nvSpPr>
      <xdr:spPr>
        <a:xfrm>
          <a:off x="19494500" y="70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36763</xdr:rowOff>
    </xdr:from>
    <xdr:to>
      <xdr:col>107</xdr:col>
      <xdr:colOff>50800</xdr:colOff>
      <xdr:row>41</xdr:row>
      <xdr:rowOff>37064</xdr:rowOff>
    </xdr:to>
    <xdr:cxnSp macro="">
      <xdr:nvCxnSpPr>
        <xdr:cNvPr id="605" name="直線コネクタ 604"/>
        <xdr:cNvCxnSpPr/>
      </xdr:nvCxnSpPr>
      <xdr:spPr>
        <a:xfrm flipV="1">
          <a:off x="19545300" y="7066213"/>
          <a:ext cx="8890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92378</xdr:rowOff>
    </xdr:from>
    <xdr:to>
      <xdr:col>98</xdr:col>
      <xdr:colOff>38100</xdr:colOff>
      <xdr:row>42</xdr:row>
      <xdr:rowOff>22528</xdr:rowOff>
    </xdr:to>
    <xdr:sp macro="" textlink="">
      <xdr:nvSpPr>
        <xdr:cNvPr id="606" name="楕円 605"/>
        <xdr:cNvSpPr/>
      </xdr:nvSpPr>
      <xdr:spPr>
        <a:xfrm>
          <a:off x="18605500" y="71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37064</xdr:rowOff>
    </xdr:from>
    <xdr:to>
      <xdr:col>102</xdr:col>
      <xdr:colOff>114300</xdr:colOff>
      <xdr:row>41</xdr:row>
      <xdr:rowOff>143178</xdr:rowOff>
    </xdr:to>
    <xdr:cxnSp macro="">
      <xdr:nvCxnSpPr>
        <xdr:cNvPr id="607" name="直線コネクタ 606"/>
        <xdr:cNvCxnSpPr/>
      </xdr:nvCxnSpPr>
      <xdr:spPr>
        <a:xfrm flipV="1">
          <a:off x="18656300" y="7066514"/>
          <a:ext cx="889000" cy="10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8"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609"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610" name="n_3aveValue【一般廃棄物処理施設】&#10;一人当たり有形固定資産（償却資産）額"/>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11"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77863</xdr:rowOff>
    </xdr:from>
    <xdr:ext cx="534377" cy="259045"/>
    <xdr:sp macro="" textlink="">
      <xdr:nvSpPr>
        <xdr:cNvPr id="612" name="n_1mainValue【一般廃棄物処理施設】&#10;一人当たり有形固定資産（償却資産）額"/>
        <xdr:cNvSpPr txBox="1"/>
      </xdr:nvSpPr>
      <xdr:spPr>
        <a:xfrm>
          <a:off x="21043411" y="710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104090</xdr:rowOff>
    </xdr:from>
    <xdr:ext cx="534377" cy="259045"/>
    <xdr:sp macro="" textlink="">
      <xdr:nvSpPr>
        <xdr:cNvPr id="613" name="n_2mainValue【一般廃棄物処理施設】&#10;一人当たり有形固定資産（償却資産）額"/>
        <xdr:cNvSpPr txBox="1"/>
      </xdr:nvSpPr>
      <xdr:spPr>
        <a:xfrm>
          <a:off x="20167111" y="679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104391</xdr:rowOff>
    </xdr:from>
    <xdr:ext cx="534377" cy="259045"/>
    <xdr:sp macro="" textlink="">
      <xdr:nvSpPr>
        <xdr:cNvPr id="614" name="n_3mainValue【一般廃棄物処理施設】&#10;一人当たり有形固定資産（償却資産）額"/>
        <xdr:cNvSpPr txBox="1"/>
      </xdr:nvSpPr>
      <xdr:spPr>
        <a:xfrm>
          <a:off x="19278111" y="67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13655</xdr:rowOff>
    </xdr:from>
    <xdr:ext cx="534377" cy="259045"/>
    <xdr:sp macro="" textlink="">
      <xdr:nvSpPr>
        <xdr:cNvPr id="615" name="n_4mainValue【一般廃棄物処理施設】&#10;一人当たり有形固定資産（償却資産）額"/>
        <xdr:cNvSpPr txBox="1"/>
      </xdr:nvSpPr>
      <xdr:spPr>
        <a:xfrm>
          <a:off x="18389111" y="721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4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39007</xdr:rowOff>
    </xdr:from>
    <xdr:to>
      <xdr:col>85</xdr:col>
      <xdr:colOff>177800</xdr:colOff>
      <xdr:row>56</xdr:row>
      <xdr:rowOff>140607</xdr:rowOff>
    </xdr:to>
    <xdr:sp macro="" textlink="">
      <xdr:nvSpPr>
        <xdr:cNvPr id="657" name="楕円 656"/>
        <xdr:cNvSpPr/>
      </xdr:nvSpPr>
      <xdr:spPr>
        <a:xfrm>
          <a:off x="162687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61884</xdr:rowOff>
    </xdr:from>
    <xdr:ext cx="405111" cy="259045"/>
    <xdr:sp macro="" textlink="">
      <xdr:nvSpPr>
        <xdr:cNvPr id="658" name="【保健センター・保健所】&#10;有形固定資産減価償却率該当値テキスト"/>
        <xdr:cNvSpPr txBox="1"/>
      </xdr:nvSpPr>
      <xdr:spPr>
        <a:xfrm>
          <a:off x="16357600" y="949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166370</xdr:rowOff>
    </xdr:from>
    <xdr:to>
      <xdr:col>81</xdr:col>
      <xdr:colOff>101600</xdr:colOff>
      <xdr:row>56</xdr:row>
      <xdr:rowOff>96520</xdr:rowOff>
    </xdr:to>
    <xdr:sp macro="" textlink="">
      <xdr:nvSpPr>
        <xdr:cNvPr id="659" name="楕円 658"/>
        <xdr:cNvSpPr/>
      </xdr:nvSpPr>
      <xdr:spPr>
        <a:xfrm>
          <a:off x="15430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45720</xdr:rowOff>
    </xdr:from>
    <xdr:to>
      <xdr:col>85</xdr:col>
      <xdr:colOff>127000</xdr:colOff>
      <xdr:row>56</xdr:row>
      <xdr:rowOff>89807</xdr:rowOff>
    </xdr:to>
    <xdr:cxnSp macro="">
      <xdr:nvCxnSpPr>
        <xdr:cNvPr id="660" name="直線コネクタ 659"/>
        <xdr:cNvCxnSpPr/>
      </xdr:nvCxnSpPr>
      <xdr:spPr>
        <a:xfrm>
          <a:off x="15481300" y="96469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122283</xdr:rowOff>
    </xdr:from>
    <xdr:to>
      <xdr:col>76</xdr:col>
      <xdr:colOff>165100</xdr:colOff>
      <xdr:row>56</xdr:row>
      <xdr:rowOff>52433</xdr:rowOff>
    </xdr:to>
    <xdr:sp macro="" textlink="">
      <xdr:nvSpPr>
        <xdr:cNvPr id="661" name="楕円 660"/>
        <xdr:cNvSpPr/>
      </xdr:nvSpPr>
      <xdr:spPr>
        <a:xfrm>
          <a:off x="14541500" y="95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1633</xdr:rowOff>
    </xdr:from>
    <xdr:to>
      <xdr:col>81</xdr:col>
      <xdr:colOff>50800</xdr:colOff>
      <xdr:row>56</xdr:row>
      <xdr:rowOff>45720</xdr:rowOff>
    </xdr:to>
    <xdr:cxnSp macro="">
      <xdr:nvCxnSpPr>
        <xdr:cNvPr id="662" name="直線コネクタ 661"/>
        <xdr:cNvCxnSpPr/>
      </xdr:nvCxnSpPr>
      <xdr:spPr>
        <a:xfrm>
          <a:off x="14592300" y="960283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78196</xdr:rowOff>
    </xdr:from>
    <xdr:to>
      <xdr:col>72</xdr:col>
      <xdr:colOff>38100</xdr:colOff>
      <xdr:row>56</xdr:row>
      <xdr:rowOff>8346</xdr:rowOff>
    </xdr:to>
    <xdr:sp macro="" textlink="">
      <xdr:nvSpPr>
        <xdr:cNvPr id="663" name="楕円 662"/>
        <xdr:cNvSpPr/>
      </xdr:nvSpPr>
      <xdr:spPr>
        <a:xfrm>
          <a:off x="13652500" y="95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128996</xdr:rowOff>
    </xdr:from>
    <xdr:to>
      <xdr:col>76</xdr:col>
      <xdr:colOff>114300</xdr:colOff>
      <xdr:row>56</xdr:row>
      <xdr:rowOff>1633</xdr:rowOff>
    </xdr:to>
    <xdr:cxnSp macro="">
      <xdr:nvCxnSpPr>
        <xdr:cNvPr id="664" name="直線コネクタ 663"/>
        <xdr:cNvCxnSpPr/>
      </xdr:nvCxnSpPr>
      <xdr:spPr>
        <a:xfrm>
          <a:off x="13703300" y="95587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34109</xdr:rowOff>
    </xdr:from>
    <xdr:to>
      <xdr:col>67</xdr:col>
      <xdr:colOff>101600</xdr:colOff>
      <xdr:row>55</xdr:row>
      <xdr:rowOff>135709</xdr:rowOff>
    </xdr:to>
    <xdr:sp macro="" textlink="">
      <xdr:nvSpPr>
        <xdr:cNvPr id="665" name="楕円 664"/>
        <xdr:cNvSpPr/>
      </xdr:nvSpPr>
      <xdr:spPr>
        <a:xfrm>
          <a:off x="12763500" y="94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84909</xdr:rowOff>
    </xdr:from>
    <xdr:to>
      <xdr:col>71</xdr:col>
      <xdr:colOff>177800</xdr:colOff>
      <xdr:row>55</xdr:row>
      <xdr:rowOff>128996</xdr:rowOff>
    </xdr:to>
    <xdr:cxnSp macro="">
      <xdr:nvCxnSpPr>
        <xdr:cNvPr id="666" name="直線コネクタ 665"/>
        <xdr:cNvCxnSpPr/>
      </xdr:nvCxnSpPr>
      <xdr:spPr>
        <a:xfrm>
          <a:off x="12814300" y="951465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67"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68"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9"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70" name="n_4ave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113047</xdr:rowOff>
    </xdr:from>
    <xdr:ext cx="405111" cy="259045"/>
    <xdr:sp macro="" textlink="">
      <xdr:nvSpPr>
        <xdr:cNvPr id="671" name="n_1mainValue【保健センター・保健所】&#10;有形固定資産減価償却率"/>
        <xdr:cNvSpPr txBox="1"/>
      </xdr:nvSpPr>
      <xdr:spPr>
        <a:xfrm>
          <a:off x="152660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68960</xdr:rowOff>
    </xdr:from>
    <xdr:ext cx="340478" cy="259045"/>
    <xdr:sp macro="" textlink="">
      <xdr:nvSpPr>
        <xdr:cNvPr id="672" name="n_2mainValue【保健センター・保健所】&#10;有形固定資産減価償却率"/>
        <xdr:cNvSpPr txBox="1"/>
      </xdr:nvSpPr>
      <xdr:spPr>
        <a:xfrm>
          <a:off x="14422061" y="932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24873</xdr:rowOff>
    </xdr:from>
    <xdr:ext cx="340478" cy="259045"/>
    <xdr:sp macro="" textlink="">
      <xdr:nvSpPr>
        <xdr:cNvPr id="673" name="n_3mainValue【保健センター・保健所】&#10;有形固定資産減価償却率"/>
        <xdr:cNvSpPr txBox="1"/>
      </xdr:nvSpPr>
      <xdr:spPr>
        <a:xfrm>
          <a:off x="13533061" y="928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152236</xdr:rowOff>
    </xdr:from>
    <xdr:ext cx="340478" cy="259045"/>
    <xdr:sp macro="" textlink="">
      <xdr:nvSpPr>
        <xdr:cNvPr id="674" name="n_4mainValue【保健センター・保健所】&#10;有形固定資産減価償却率"/>
        <xdr:cNvSpPr txBox="1"/>
      </xdr:nvSpPr>
      <xdr:spPr>
        <a:xfrm>
          <a:off x="12644061" y="92390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3"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714" name="楕円 713"/>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715" name="【保健センター・保健所】&#10;一人当たり面積該当値テキスト"/>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716" name="楕円 715"/>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152400</xdr:rowOff>
    </xdr:to>
    <xdr:cxnSp macro="">
      <xdr:nvCxnSpPr>
        <xdr:cNvPr id="717" name="直線コネクタ 716"/>
        <xdr:cNvCxnSpPr/>
      </xdr:nvCxnSpPr>
      <xdr:spPr>
        <a:xfrm>
          <a:off x="21323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718" name="楕円 717"/>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719" name="直線コネクタ 718"/>
        <xdr:cNvCxnSpPr/>
      </xdr:nvCxnSpPr>
      <xdr:spPr>
        <a:xfrm>
          <a:off x="20434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20" name="楕円 719"/>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152400</xdr:rowOff>
    </xdr:to>
    <xdr:cxnSp macro="">
      <xdr:nvCxnSpPr>
        <xdr:cNvPr id="721" name="直線コネクタ 720"/>
        <xdr:cNvCxnSpPr/>
      </xdr:nvCxnSpPr>
      <xdr:spPr>
        <a:xfrm>
          <a:off x="19545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22" name="楕円 721"/>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152400</xdr:rowOff>
    </xdr:to>
    <xdr:cxnSp macro="">
      <xdr:nvCxnSpPr>
        <xdr:cNvPr id="723" name="直線コネクタ 722"/>
        <xdr:cNvCxnSpPr/>
      </xdr:nvCxnSpPr>
      <xdr:spPr>
        <a:xfrm>
          <a:off x="18656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24"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25"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6"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727"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728"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729"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30"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31" name="n_4main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61"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57786</xdr:rowOff>
    </xdr:from>
    <xdr:to>
      <xdr:col>85</xdr:col>
      <xdr:colOff>177800</xdr:colOff>
      <xdr:row>82</xdr:row>
      <xdr:rowOff>159386</xdr:rowOff>
    </xdr:to>
    <xdr:sp macro="" textlink="">
      <xdr:nvSpPr>
        <xdr:cNvPr id="772" name="楕円 771"/>
        <xdr:cNvSpPr/>
      </xdr:nvSpPr>
      <xdr:spPr>
        <a:xfrm>
          <a:off x="16268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36213</xdr:rowOff>
    </xdr:from>
    <xdr:ext cx="405111" cy="259045"/>
    <xdr:sp macro="" textlink="">
      <xdr:nvSpPr>
        <xdr:cNvPr id="773" name="【消防施設】&#10;有形固定資産減価償却率該当値テキスト"/>
        <xdr:cNvSpPr txBox="1"/>
      </xdr:nvSpPr>
      <xdr:spPr>
        <a:xfrm>
          <a:off x="1635760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29211</xdr:rowOff>
    </xdr:from>
    <xdr:to>
      <xdr:col>81</xdr:col>
      <xdr:colOff>101600</xdr:colOff>
      <xdr:row>82</xdr:row>
      <xdr:rowOff>130811</xdr:rowOff>
    </xdr:to>
    <xdr:sp macro="" textlink="">
      <xdr:nvSpPr>
        <xdr:cNvPr id="774" name="楕円 773"/>
        <xdr:cNvSpPr/>
      </xdr:nvSpPr>
      <xdr:spPr>
        <a:xfrm>
          <a:off x="15430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80011</xdr:rowOff>
    </xdr:from>
    <xdr:to>
      <xdr:col>85</xdr:col>
      <xdr:colOff>127000</xdr:colOff>
      <xdr:row>82</xdr:row>
      <xdr:rowOff>108586</xdr:rowOff>
    </xdr:to>
    <xdr:cxnSp macro="">
      <xdr:nvCxnSpPr>
        <xdr:cNvPr id="775" name="直線コネクタ 774"/>
        <xdr:cNvCxnSpPr/>
      </xdr:nvCxnSpPr>
      <xdr:spPr>
        <a:xfrm>
          <a:off x="15481300" y="1413891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19686</xdr:rowOff>
    </xdr:from>
    <xdr:to>
      <xdr:col>76</xdr:col>
      <xdr:colOff>165100</xdr:colOff>
      <xdr:row>82</xdr:row>
      <xdr:rowOff>121286</xdr:rowOff>
    </xdr:to>
    <xdr:sp macro="" textlink="">
      <xdr:nvSpPr>
        <xdr:cNvPr id="776" name="楕円 775"/>
        <xdr:cNvSpPr/>
      </xdr:nvSpPr>
      <xdr:spPr>
        <a:xfrm>
          <a:off x="14541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70486</xdr:rowOff>
    </xdr:from>
    <xdr:to>
      <xdr:col>81</xdr:col>
      <xdr:colOff>50800</xdr:colOff>
      <xdr:row>82</xdr:row>
      <xdr:rowOff>80011</xdr:rowOff>
    </xdr:to>
    <xdr:cxnSp macro="">
      <xdr:nvCxnSpPr>
        <xdr:cNvPr id="777" name="直線コネクタ 776"/>
        <xdr:cNvCxnSpPr/>
      </xdr:nvCxnSpPr>
      <xdr:spPr>
        <a:xfrm>
          <a:off x="14592300" y="141293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133986</xdr:rowOff>
    </xdr:from>
    <xdr:to>
      <xdr:col>72</xdr:col>
      <xdr:colOff>38100</xdr:colOff>
      <xdr:row>82</xdr:row>
      <xdr:rowOff>64136</xdr:rowOff>
    </xdr:to>
    <xdr:sp macro="" textlink="">
      <xdr:nvSpPr>
        <xdr:cNvPr id="778" name="楕円 777"/>
        <xdr:cNvSpPr/>
      </xdr:nvSpPr>
      <xdr:spPr>
        <a:xfrm>
          <a:off x="13652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13336</xdr:rowOff>
    </xdr:from>
    <xdr:to>
      <xdr:col>76</xdr:col>
      <xdr:colOff>114300</xdr:colOff>
      <xdr:row>82</xdr:row>
      <xdr:rowOff>70486</xdr:rowOff>
    </xdr:to>
    <xdr:cxnSp macro="">
      <xdr:nvCxnSpPr>
        <xdr:cNvPr id="779" name="直線コネクタ 778"/>
        <xdr:cNvCxnSpPr/>
      </xdr:nvCxnSpPr>
      <xdr:spPr>
        <a:xfrm>
          <a:off x="13703300" y="140722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15875</xdr:rowOff>
    </xdr:from>
    <xdr:to>
      <xdr:col>67</xdr:col>
      <xdr:colOff>101600</xdr:colOff>
      <xdr:row>81</xdr:row>
      <xdr:rowOff>117475</xdr:rowOff>
    </xdr:to>
    <xdr:sp macro="" textlink="">
      <xdr:nvSpPr>
        <xdr:cNvPr id="780" name="楕円 779"/>
        <xdr:cNvSpPr/>
      </xdr:nvSpPr>
      <xdr:spPr>
        <a:xfrm>
          <a:off x="12763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66675</xdr:rowOff>
    </xdr:from>
    <xdr:to>
      <xdr:col>71</xdr:col>
      <xdr:colOff>177800</xdr:colOff>
      <xdr:row>82</xdr:row>
      <xdr:rowOff>13336</xdr:rowOff>
    </xdr:to>
    <xdr:cxnSp macro="">
      <xdr:nvCxnSpPr>
        <xdr:cNvPr id="781" name="直線コネクタ 780"/>
        <xdr:cNvCxnSpPr/>
      </xdr:nvCxnSpPr>
      <xdr:spPr>
        <a:xfrm>
          <a:off x="12814300" y="13954125"/>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82"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83"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84"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85" name="n_4aveValue【消防施設】&#10;有形固定資産減価償却率"/>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121938</xdr:rowOff>
    </xdr:from>
    <xdr:ext cx="405111" cy="259045"/>
    <xdr:sp macro="" textlink="">
      <xdr:nvSpPr>
        <xdr:cNvPr id="786" name="n_1mainValue【消防施設】&#10;有形固定資産減価償却率"/>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112413</xdr:rowOff>
    </xdr:from>
    <xdr:ext cx="405111" cy="259045"/>
    <xdr:sp macro="" textlink="">
      <xdr:nvSpPr>
        <xdr:cNvPr id="787" name="n_2mainValue【消防施設】&#10;有形固定資産減価償却率"/>
        <xdr:cNvSpPr txBox="1"/>
      </xdr:nvSpPr>
      <xdr:spPr>
        <a:xfrm>
          <a:off x="14389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55263</xdr:rowOff>
    </xdr:from>
    <xdr:ext cx="405111" cy="259045"/>
    <xdr:sp macro="" textlink="">
      <xdr:nvSpPr>
        <xdr:cNvPr id="788" name="n_3mainValue【消防施設】&#10;有形固定資産減価償却率"/>
        <xdr:cNvSpPr txBox="1"/>
      </xdr:nvSpPr>
      <xdr:spPr>
        <a:xfrm>
          <a:off x="13500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134002</xdr:rowOff>
    </xdr:from>
    <xdr:ext cx="405111" cy="259045"/>
    <xdr:sp macro="" textlink="">
      <xdr:nvSpPr>
        <xdr:cNvPr id="789" name="n_4mainValue【消防施設】&#10;有形固定資産減価償却率"/>
        <xdr:cNvSpPr txBox="1"/>
      </xdr:nvSpPr>
      <xdr:spPr>
        <a:xfrm>
          <a:off x="12611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6"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1" name="フローチャート: 判断 820"/>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827" name="楕円 826"/>
        <xdr:cNvSpPr/>
      </xdr:nvSpPr>
      <xdr:spPr>
        <a:xfrm>
          <a:off x="22110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130319</xdr:rowOff>
    </xdr:from>
    <xdr:ext cx="469744" cy="259045"/>
    <xdr:sp macro="" textlink="">
      <xdr:nvSpPr>
        <xdr:cNvPr id="828" name="【消防施設】&#10;一人当たり面積該当値テキスト"/>
        <xdr:cNvSpPr txBox="1"/>
      </xdr:nvSpPr>
      <xdr:spPr>
        <a:xfrm>
          <a:off x="22199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829" name="楕円 828"/>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31242</xdr:rowOff>
    </xdr:from>
    <xdr:to>
      <xdr:col>116</xdr:col>
      <xdr:colOff>63500</xdr:colOff>
      <xdr:row>85</xdr:row>
      <xdr:rowOff>35813</xdr:rowOff>
    </xdr:to>
    <xdr:cxnSp macro="">
      <xdr:nvCxnSpPr>
        <xdr:cNvPr id="830" name="直線コネクタ 829"/>
        <xdr:cNvCxnSpPr/>
      </xdr:nvCxnSpPr>
      <xdr:spPr>
        <a:xfrm flipV="1">
          <a:off x="21323300" y="146044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156463</xdr:rowOff>
    </xdr:from>
    <xdr:to>
      <xdr:col>107</xdr:col>
      <xdr:colOff>101600</xdr:colOff>
      <xdr:row>85</xdr:row>
      <xdr:rowOff>86613</xdr:rowOff>
    </xdr:to>
    <xdr:sp macro="" textlink="">
      <xdr:nvSpPr>
        <xdr:cNvPr id="831" name="楕円 830"/>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35813</xdr:rowOff>
    </xdr:from>
    <xdr:to>
      <xdr:col>111</xdr:col>
      <xdr:colOff>177800</xdr:colOff>
      <xdr:row>85</xdr:row>
      <xdr:rowOff>35813</xdr:rowOff>
    </xdr:to>
    <xdr:cxnSp macro="">
      <xdr:nvCxnSpPr>
        <xdr:cNvPr id="832" name="直線コネクタ 831"/>
        <xdr:cNvCxnSpPr/>
      </xdr:nvCxnSpPr>
      <xdr:spPr>
        <a:xfrm>
          <a:off x="20434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138176</xdr:rowOff>
    </xdr:from>
    <xdr:to>
      <xdr:col>102</xdr:col>
      <xdr:colOff>165100</xdr:colOff>
      <xdr:row>85</xdr:row>
      <xdr:rowOff>68326</xdr:rowOff>
    </xdr:to>
    <xdr:sp macro="" textlink="">
      <xdr:nvSpPr>
        <xdr:cNvPr id="833" name="楕円 832"/>
        <xdr:cNvSpPr/>
      </xdr:nvSpPr>
      <xdr:spPr>
        <a:xfrm>
          <a:off x="19494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17526</xdr:rowOff>
    </xdr:from>
    <xdr:to>
      <xdr:col>107</xdr:col>
      <xdr:colOff>50800</xdr:colOff>
      <xdr:row>85</xdr:row>
      <xdr:rowOff>35813</xdr:rowOff>
    </xdr:to>
    <xdr:cxnSp macro="">
      <xdr:nvCxnSpPr>
        <xdr:cNvPr id="834" name="直線コネクタ 833"/>
        <xdr:cNvCxnSpPr/>
      </xdr:nvCxnSpPr>
      <xdr:spPr>
        <a:xfrm>
          <a:off x="19545300" y="145907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133604</xdr:rowOff>
    </xdr:from>
    <xdr:to>
      <xdr:col>98</xdr:col>
      <xdr:colOff>38100</xdr:colOff>
      <xdr:row>85</xdr:row>
      <xdr:rowOff>63754</xdr:rowOff>
    </xdr:to>
    <xdr:sp macro="" textlink="">
      <xdr:nvSpPr>
        <xdr:cNvPr id="835" name="楕円 834"/>
        <xdr:cNvSpPr/>
      </xdr:nvSpPr>
      <xdr:spPr>
        <a:xfrm>
          <a:off x="18605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12954</xdr:rowOff>
    </xdr:from>
    <xdr:to>
      <xdr:col>102</xdr:col>
      <xdr:colOff>114300</xdr:colOff>
      <xdr:row>85</xdr:row>
      <xdr:rowOff>17526</xdr:rowOff>
    </xdr:to>
    <xdr:cxnSp macro="">
      <xdr:nvCxnSpPr>
        <xdr:cNvPr id="836" name="直線コネクタ 835"/>
        <xdr:cNvCxnSpPr/>
      </xdr:nvCxnSpPr>
      <xdr:spPr>
        <a:xfrm>
          <a:off x="18656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8"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39"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40"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77740</xdr:rowOff>
    </xdr:from>
    <xdr:ext cx="469744" cy="259045"/>
    <xdr:sp macro="" textlink="">
      <xdr:nvSpPr>
        <xdr:cNvPr id="841" name="n_1mainValue【消防施設】&#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842" name="n_2mainValue【消防施設】&#10;一人当たり面積"/>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59453</xdr:rowOff>
    </xdr:from>
    <xdr:ext cx="469744" cy="259045"/>
    <xdr:sp macro="" textlink="">
      <xdr:nvSpPr>
        <xdr:cNvPr id="843" name="n_3mainValue【消防施設】&#10;一人当たり面積"/>
        <xdr:cNvSpPr txBox="1"/>
      </xdr:nvSpPr>
      <xdr:spPr>
        <a:xfrm>
          <a:off x="19310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844" name="n_4mainValue【消防施設】&#10;一人当たり面積"/>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7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80" name="フローチャート: 判断 879"/>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108676</xdr:rowOff>
    </xdr:from>
    <xdr:to>
      <xdr:col>85</xdr:col>
      <xdr:colOff>177800</xdr:colOff>
      <xdr:row>105</xdr:row>
      <xdr:rowOff>38826</xdr:rowOff>
    </xdr:to>
    <xdr:sp macro="" textlink="">
      <xdr:nvSpPr>
        <xdr:cNvPr id="886" name="楕円 885"/>
        <xdr:cNvSpPr/>
      </xdr:nvSpPr>
      <xdr:spPr>
        <a:xfrm>
          <a:off x="162687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87103</xdr:rowOff>
    </xdr:from>
    <xdr:ext cx="405111" cy="259045"/>
    <xdr:sp macro="" textlink="">
      <xdr:nvSpPr>
        <xdr:cNvPr id="887" name="【庁舎】&#10;有形固定資産減価償却率該当値テキスト"/>
        <xdr:cNvSpPr txBox="1"/>
      </xdr:nvSpPr>
      <xdr:spPr>
        <a:xfrm>
          <a:off x="16357600"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888" name="楕円 887"/>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121920</xdr:rowOff>
    </xdr:from>
    <xdr:to>
      <xdr:col>85</xdr:col>
      <xdr:colOff>127000</xdr:colOff>
      <xdr:row>104</xdr:row>
      <xdr:rowOff>159476</xdr:rowOff>
    </xdr:to>
    <xdr:cxnSp macro="">
      <xdr:nvCxnSpPr>
        <xdr:cNvPr id="889" name="直線コネクタ 888"/>
        <xdr:cNvCxnSpPr/>
      </xdr:nvCxnSpPr>
      <xdr:spPr>
        <a:xfrm>
          <a:off x="15481300" y="1795272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33564</xdr:rowOff>
    </xdr:from>
    <xdr:to>
      <xdr:col>76</xdr:col>
      <xdr:colOff>165100</xdr:colOff>
      <xdr:row>104</xdr:row>
      <xdr:rowOff>135164</xdr:rowOff>
    </xdr:to>
    <xdr:sp macro="" textlink="">
      <xdr:nvSpPr>
        <xdr:cNvPr id="890" name="楕円 889"/>
        <xdr:cNvSpPr/>
      </xdr:nvSpPr>
      <xdr:spPr>
        <a:xfrm>
          <a:off x="14541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84364</xdr:rowOff>
    </xdr:from>
    <xdr:to>
      <xdr:col>81</xdr:col>
      <xdr:colOff>50800</xdr:colOff>
      <xdr:row>104</xdr:row>
      <xdr:rowOff>121920</xdr:rowOff>
    </xdr:to>
    <xdr:cxnSp macro="">
      <xdr:nvCxnSpPr>
        <xdr:cNvPr id="891" name="直線コネクタ 890"/>
        <xdr:cNvCxnSpPr/>
      </xdr:nvCxnSpPr>
      <xdr:spPr>
        <a:xfrm>
          <a:off x="14592300" y="179151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165826</xdr:rowOff>
    </xdr:from>
    <xdr:to>
      <xdr:col>72</xdr:col>
      <xdr:colOff>38100</xdr:colOff>
      <xdr:row>104</xdr:row>
      <xdr:rowOff>95976</xdr:rowOff>
    </xdr:to>
    <xdr:sp macro="" textlink="">
      <xdr:nvSpPr>
        <xdr:cNvPr id="892" name="楕円 891"/>
        <xdr:cNvSpPr/>
      </xdr:nvSpPr>
      <xdr:spPr>
        <a:xfrm>
          <a:off x="13652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45176</xdr:rowOff>
    </xdr:from>
    <xdr:to>
      <xdr:col>76</xdr:col>
      <xdr:colOff>114300</xdr:colOff>
      <xdr:row>104</xdr:row>
      <xdr:rowOff>84364</xdr:rowOff>
    </xdr:to>
    <xdr:cxnSp macro="">
      <xdr:nvCxnSpPr>
        <xdr:cNvPr id="893" name="直線コネクタ 892"/>
        <xdr:cNvCxnSpPr/>
      </xdr:nvCxnSpPr>
      <xdr:spPr>
        <a:xfrm>
          <a:off x="13703300" y="1787597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125005</xdr:rowOff>
    </xdr:from>
    <xdr:to>
      <xdr:col>67</xdr:col>
      <xdr:colOff>101600</xdr:colOff>
      <xdr:row>104</xdr:row>
      <xdr:rowOff>55155</xdr:rowOff>
    </xdr:to>
    <xdr:sp macro="" textlink="">
      <xdr:nvSpPr>
        <xdr:cNvPr id="894" name="楕円 893"/>
        <xdr:cNvSpPr/>
      </xdr:nvSpPr>
      <xdr:spPr>
        <a:xfrm>
          <a:off x="12763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4355</xdr:rowOff>
    </xdr:from>
    <xdr:to>
      <xdr:col>71</xdr:col>
      <xdr:colOff>177800</xdr:colOff>
      <xdr:row>104</xdr:row>
      <xdr:rowOff>45176</xdr:rowOff>
    </xdr:to>
    <xdr:cxnSp macro="">
      <xdr:nvCxnSpPr>
        <xdr:cNvPr id="895" name="直線コネクタ 894"/>
        <xdr:cNvCxnSpPr/>
      </xdr:nvCxnSpPr>
      <xdr:spPr>
        <a:xfrm>
          <a:off x="12814300" y="1783515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96" name="n_1aveValue【庁舎】&#10;有形固定資産減価償却率"/>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97" name="n_2ave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98"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899" name="n_4aveValue【庁舎】&#10;有形固定資産減価償却率"/>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17797</xdr:rowOff>
    </xdr:from>
    <xdr:ext cx="405111" cy="259045"/>
    <xdr:sp macro="" textlink="">
      <xdr:nvSpPr>
        <xdr:cNvPr id="900" name="n_1main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151691</xdr:rowOff>
    </xdr:from>
    <xdr:ext cx="405111" cy="259045"/>
    <xdr:sp macro="" textlink="">
      <xdr:nvSpPr>
        <xdr:cNvPr id="901" name="n_2mainValue【庁舎】&#10;有形固定資産減価償却率"/>
        <xdr:cNvSpPr txBox="1"/>
      </xdr:nvSpPr>
      <xdr:spPr>
        <a:xfrm>
          <a:off x="14389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112503</xdr:rowOff>
    </xdr:from>
    <xdr:ext cx="405111" cy="259045"/>
    <xdr:sp macro="" textlink="">
      <xdr:nvSpPr>
        <xdr:cNvPr id="902" name="n_3mainValue【庁舎】&#10;有形固定資産減価償却率"/>
        <xdr:cNvSpPr txBox="1"/>
      </xdr:nvSpPr>
      <xdr:spPr>
        <a:xfrm>
          <a:off x="13500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71682</xdr:rowOff>
    </xdr:from>
    <xdr:ext cx="405111" cy="259045"/>
    <xdr:sp macro="" textlink="">
      <xdr:nvSpPr>
        <xdr:cNvPr id="903" name="n_4mainValue【庁舎】&#10;有形固定資産減価償却率"/>
        <xdr:cNvSpPr txBox="1"/>
      </xdr:nvSpPr>
      <xdr:spPr>
        <a:xfrm>
          <a:off x="12611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930"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フローチャート: 判断 934"/>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123698</xdr:rowOff>
    </xdr:from>
    <xdr:to>
      <xdr:col>116</xdr:col>
      <xdr:colOff>114300</xdr:colOff>
      <xdr:row>107</xdr:row>
      <xdr:rowOff>53848</xdr:rowOff>
    </xdr:to>
    <xdr:sp macro="" textlink="">
      <xdr:nvSpPr>
        <xdr:cNvPr id="941" name="楕円 940"/>
        <xdr:cNvSpPr/>
      </xdr:nvSpPr>
      <xdr:spPr>
        <a:xfrm>
          <a:off x="221107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38625</xdr:rowOff>
    </xdr:from>
    <xdr:ext cx="469744" cy="259045"/>
    <xdr:sp macro="" textlink="">
      <xdr:nvSpPr>
        <xdr:cNvPr id="942" name="【庁舎】&#10;一人当たり面積該当値テキスト"/>
        <xdr:cNvSpPr txBox="1"/>
      </xdr:nvSpPr>
      <xdr:spPr>
        <a:xfrm>
          <a:off x="22199600" y="1821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123698</xdr:rowOff>
    </xdr:from>
    <xdr:to>
      <xdr:col>112</xdr:col>
      <xdr:colOff>38100</xdr:colOff>
      <xdr:row>107</xdr:row>
      <xdr:rowOff>53848</xdr:rowOff>
    </xdr:to>
    <xdr:sp macro="" textlink="">
      <xdr:nvSpPr>
        <xdr:cNvPr id="943" name="楕円 942"/>
        <xdr:cNvSpPr/>
      </xdr:nvSpPr>
      <xdr:spPr>
        <a:xfrm>
          <a:off x="21272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xdr:rowOff>
    </xdr:from>
    <xdr:to>
      <xdr:col>116</xdr:col>
      <xdr:colOff>63500</xdr:colOff>
      <xdr:row>107</xdr:row>
      <xdr:rowOff>3048</xdr:rowOff>
    </xdr:to>
    <xdr:cxnSp macro="">
      <xdr:nvCxnSpPr>
        <xdr:cNvPr id="944" name="直線コネクタ 943"/>
        <xdr:cNvCxnSpPr/>
      </xdr:nvCxnSpPr>
      <xdr:spPr>
        <a:xfrm>
          <a:off x="21323300" y="183481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123698</xdr:rowOff>
    </xdr:from>
    <xdr:to>
      <xdr:col>107</xdr:col>
      <xdr:colOff>101600</xdr:colOff>
      <xdr:row>107</xdr:row>
      <xdr:rowOff>53848</xdr:rowOff>
    </xdr:to>
    <xdr:sp macro="" textlink="">
      <xdr:nvSpPr>
        <xdr:cNvPr id="945" name="楕円 944"/>
        <xdr:cNvSpPr/>
      </xdr:nvSpPr>
      <xdr:spPr>
        <a:xfrm>
          <a:off x="20383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xdr:rowOff>
    </xdr:from>
    <xdr:to>
      <xdr:col>111</xdr:col>
      <xdr:colOff>177800</xdr:colOff>
      <xdr:row>107</xdr:row>
      <xdr:rowOff>3048</xdr:rowOff>
    </xdr:to>
    <xdr:cxnSp macro="">
      <xdr:nvCxnSpPr>
        <xdr:cNvPr id="946" name="直線コネクタ 945"/>
        <xdr:cNvCxnSpPr/>
      </xdr:nvCxnSpPr>
      <xdr:spPr>
        <a:xfrm>
          <a:off x="20434300" y="183481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123698</xdr:rowOff>
    </xdr:from>
    <xdr:to>
      <xdr:col>102</xdr:col>
      <xdr:colOff>165100</xdr:colOff>
      <xdr:row>107</xdr:row>
      <xdr:rowOff>53848</xdr:rowOff>
    </xdr:to>
    <xdr:sp macro="" textlink="">
      <xdr:nvSpPr>
        <xdr:cNvPr id="947" name="楕円 946"/>
        <xdr:cNvSpPr/>
      </xdr:nvSpPr>
      <xdr:spPr>
        <a:xfrm>
          <a:off x="19494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xdr:rowOff>
    </xdr:from>
    <xdr:to>
      <xdr:col>107</xdr:col>
      <xdr:colOff>50800</xdr:colOff>
      <xdr:row>107</xdr:row>
      <xdr:rowOff>3048</xdr:rowOff>
    </xdr:to>
    <xdr:cxnSp macro="">
      <xdr:nvCxnSpPr>
        <xdr:cNvPr id="948" name="直線コネクタ 947"/>
        <xdr:cNvCxnSpPr/>
      </xdr:nvCxnSpPr>
      <xdr:spPr>
        <a:xfrm>
          <a:off x="19545300" y="183481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123698</xdr:rowOff>
    </xdr:from>
    <xdr:to>
      <xdr:col>98</xdr:col>
      <xdr:colOff>38100</xdr:colOff>
      <xdr:row>107</xdr:row>
      <xdr:rowOff>53848</xdr:rowOff>
    </xdr:to>
    <xdr:sp macro="" textlink="">
      <xdr:nvSpPr>
        <xdr:cNvPr id="949" name="楕円 948"/>
        <xdr:cNvSpPr/>
      </xdr:nvSpPr>
      <xdr:spPr>
        <a:xfrm>
          <a:off x="18605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xdr:rowOff>
    </xdr:from>
    <xdr:to>
      <xdr:col>102</xdr:col>
      <xdr:colOff>114300</xdr:colOff>
      <xdr:row>107</xdr:row>
      <xdr:rowOff>3048</xdr:rowOff>
    </xdr:to>
    <xdr:cxnSp macro="">
      <xdr:nvCxnSpPr>
        <xdr:cNvPr id="950" name="直線コネクタ 949"/>
        <xdr:cNvCxnSpPr/>
      </xdr:nvCxnSpPr>
      <xdr:spPr>
        <a:xfrm>
          <a:off x="18656300" y="183481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51"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52"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53"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54"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44975</xdr:rowOff>
    </xdr:from>
    <xdr:ext cx="469744" cy="259045"/>
    <xdr:sp macro="" textlink="">
      <xdr:nvSpPr>
        <xdr:cNvPr id="955" name="n_1mainValue【庁舎】&#10;一人当たり面積"/>
        <xdr:cNvSpPr txBox="1"/>
      </xdr:nvSpPr>
      <xdr:spPr>
        <a:xfrm>
          <a:off x="210757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44975</xdr:rowOff>
    </xdr:from>
    <xdr:ext cx="469744" cy="259045"/>
    <xdr:sp macro="" textlink="">
      <xdr:nvSpPr>
        <xdr:cNvPr id="956" name="n_2mainValue【庁舎】&#10;一人当たり面積"/>
        <xdr:cNvSpPr txBox="1"/>
      </xdr:nvSpPr>
      <xdr:spPr>
        <a:xfrm>
          <a:off x="20199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44975</xdr:rowOff>
    </xdr:from>
    <xdr:ext cx="469744" cy="259045"/>
    <xdr:sp macro="" textlink="">
      <xdr:nvSpPr>
        <xdr:cNvPr id="957" name="n_3mainValue【庁舎】&#10;一人当たり面積"/>
        <xdr:cNvSpPr txBox="1"/>
      </xdr:nvSpPr>
      <xdr:spPr>
        <a:xfrm>
          <a:off x="19310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44975</xdr:rowOff>
    </xdr:from>
    <xdr:ext cx="469744" cy="259045"/>
    <xdr:sp macro="" textlink="">
      <xdr:nvSpPr>
        <xdr:cNvPr id="958" name="n_4mainValue【庁舎】&#10;一人当たり面積"/>
        <xdr:cNvSpPr txBox="1"/>
      </xdr:nvSpPr>
      <xdr:spPr>
        <a:xfrm>
          <a:off x="18421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や福祉施設，保健センター・保健所の有形固定資産減価償却率は類似団体平均を下回っている。これは，鹿嶋市公共施設等総合管理計画に則り，長寿命化や予防保全に着手してきたことや，新設したいきいきゆめプール及び近年建て替えた保健センターの減価償却がまだ進んでいない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図書館や市民会館，一般廃棄物処理施設，消防施設，庁舎においても，上記と同様に事後保全だけではなく長寿命化及び予防保全を行っているところではあるが，既存施設の老朽化が進んでいるため，類似団体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また，一人当たりの面積等は概ね類似団体平均を下回っている。今後も，各施設の老朽化に伴う改修工事費等の抑制に努めるため，一人当たりの面積の適正化に努める。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67,687
66,686
106.02
25,113,850
24,054,905
828,344
14,414,171
17,195,609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本市は，鹿島臨海工業地帯を有しており，企業からの市税収入が多く，類似団体平均と比較して</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ポイント高くなっている。単年度財政力指数は近年概ね横ばい傾向にあるため，今後も市税等の収納率の向上等により，自主財源の確保に努める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19755</xdr:rowOff>
    </xdr:to>
    <xdr:cxnSp macro="">
      <xdr:nvCxnSpPr>
        <xdr:cNvPr id="69" name="直線コネクタ 68"/>
        <xdr:cNvCxnSpPr/>
      </xdr:nvCxnSpPr>
      <xdr:spPr>
        <a:xfrm flipV="1">
          <a:off x="4114800" y="68643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19755</xdr:rowOff>
    </xdr:to>
    <xdr:cxnSp macro="">
      <xdr:nvCxnSpPr>
        <xdr:cNvPr id="72" name="直線コネクタ 71"/>
        <xdr:cNvCxnSpPr/>
      </xdr:nvCxnSpPr>
      <xdr:spPr>
        <a:xfrm>
          <a:off x="3225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19755</xdr:rowOff>
    </xdr:to>
    <xdr:cxnSp macro="">
      <xdr:nvCxnSpPr>
        <xdr:cNvPr id="75" name="直線コネクタ 74"/>
        <xdr:cNvCxnSpPr/>
      </xdr:nvCxnSpPr>
      <xdr:spPr>
        <a:xfrm>
          <a:off x="2336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19755</xdr:rowOff>
    </xdr:to>
    <xdr:cxnSp macro="">
      <xdr:nvCxnSpPr>
        <xdr:cNvPr id="78" name="直線コネクタ 77"/>
        <xdr:cNvCxnSpPr/>
      </xdr:nvCxnSpPr>
      <xdr:spPr>
        <a:xfrm>
          <a:off x="1447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ポイント高く，類似団体平均と比較して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比率が増加した要因としては，教育・保育施設入所支援事業の増などにより扶助費が増加したことが挙げられる。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今後数年は市税の増が見込めず，一方で経常経費は人件費及び扶助費が増加する見通しである。今後も継続的な行財政改革の推進により，経常経費全体の圧縮に努める。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63</xdr:row>
      <xdr:rowOff>86148</xdr:rowOff>
    </xdr:to>
    <xdr:cxnSp macro="">
      <xdr:nvCxnSpPr>
        <xdr:cNvPr id="132" name="直線コネクタ 131"/>
        <xdr:cNvCxnSpPr/>
      </xdr:nvCxnSpPr>
      <xdr:spPr>
        <a:xfrm>
          <a:off x="4114800" y="1087945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63</xdr:row>
      <xdr:rowOff>126365</xdr:rowOff>
    </xdr:to>
    <xdr:cxnSp macro="">
      <xdr:nvCxnSpPr>
        <xdr:cNvPr id="135" name="直線コネクタ 134"/>
        <xdr:cNvCxnSpPr/>
      </xdr:nvCxnSpPr>
      <xdr:spPr>
        <a:xfrm flipV="1">
          <a:off x="3225800" y="1087945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94192</xdr:rowOff>
    </xdr:from>
    <xdr:to>
      <xdr:col>15</xdr:col>
      <xdr:colOff>82550</xdr:colOff>
      <xdr:row>63</xdr:row>
      <xdr:rowOff>126365</xdr:rowOff>
    </xdr:to>
    <xdr:cxnSp macro="">
      <xdr:nvCxnSpPr>
        <xdr:cNvPr id="138" name="直線コネクタ 137"/>
        <xdr:cNvCxnSpPr/>
      </xdr:nvCxnSpPr>
      <xdr:spPr>
        <a:xfrm>
          <a:off x="2336800" y="1089554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37888</xdr:rowOff>
    </xdr:from>
    <xdr:to>
      <xdr:col>11</xdr:col>
      <xdr:colOff>31750</xdr:colOff>
      <xdr:row>63</xdr:row>
      <xdr:rowOff>94192</xdr:rowOff>
    </xdr:to>
    <xdr:cxnSp macro="">
      <xdr:nvCxnSpPr>
        <xdr:cNvPr id="141" name="直線コネクタ 140"/>
        <xdr:cNvCxnSpPr/>
      </xdr:nvCxnSpPr>
      <xdr:spPr>
        <a:xfrm>
          <a:off x="1447800" y="1083923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35348</xdr:rowOff>
    </xdr:from>
    <xdr:to>
      <xdr:col>23</xdr:col>
      <xdr:colOff>184150</xdr:colOff>
      <xdr:row>63</xdr:row>
      <xdr:rowOff>136948</xdr:rowOff>
    </xdr:to>
    <xdr:sp macro="" textlink="">
      <xdr:nvSpPr>
        <xdr:cNvPr id="151" name="楕円 150"/>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7425</xdr:rowOff>
    </xdr:from>
    <xdr:ext cx="762000" cy="259045"/>
    <xdr:sp macro="" textlink="">
      <xdr:nvSpPr>
        <xdr:cNvPr id="152" name="財政構造の弾力性該当値テキスト"/>
        <xdr:cNvSpPr txBox="1"/>
      </xdr:nvSpPr>
      <xdr:spPr>
        <a:xfrm>
          <a:off x="5041900" y="1080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53" name="楕円 152"/>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113682</xdr:rowOff>
    </xdr:from>
    <xdr:ext cx="736600" cy="259045"/>
    <xdr:sp macro="" textlink="">
      <xdr:nvSpPr>
        <xdr:cNvPr id="154" name="テキスト ボックス 153"/>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75565</xdr:rowOff>
    </xdr:from>
    <xdr:to>
      <xdr:col>15</xdr:col>
      <xdr:colOff>133350</xdr:colOff>
      <xdr:row>64</xdr:row>
      <xdr:rowOff>5715</xdr:rowOff>
    </xdr:to>
    <xdr:sp macro="" textlink="">
      <xdr:nvSpPr>
        <xdr:cNvPr id="155" name="楕円 154"/>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56" name="テキスト ボックス 155"/>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43392</xdr:rowOff>
    </xdr:from>
    <xdr:to>
      <xdr:col>11</xdr:col>
      <xdr:colOff>82550</xdr:colOff>
      <xdr:row>63</xdr:row>
      <xdr:rowOff>144992</xdr:rowOff>
    </xdr:to>
    <xdr:sp macro="" textlink="">
      <xdr:nvSpPr>
        <xdr:cNvPr id="157" name="楕円 156"/>
        <xdr:cNvSpPr/>
      </xdr:nvSpPr>
      <xdr:spPr>
        <a:xfrm>
          <a:off x="2286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129769</xdr:rowOff>
    </xdr:from>
    <xdr:ext cx="762000" cy="259045"/>
    <xdr:sp macro="" textlink="">
      <xdr:nvSpPr>
        <xdr:cNvPr id="158" name="テキスト ボックス 157"/>
        <xdr:cNvSpPr txBox="1"/>
      </xdr:nvSpPr>
      <xdr:spPr>
        <a:xfrm>
          <a:off x="1955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158538</xdr:rowOff>
    </xdr:from>
    <xdr:to>
      <xdr:col>7</xdr:col>
      <xdr:colOff>31750</xdr:colOff>
      <xdr:row>63</xdr:row>
      <xdr:rowOff>88688</xdr:rowOff>
    </xdr:to>
    <xdr:sp macro="" textlink="">
      <xdr:nvSpPr>
        <xdr:cNvPr id="159" name="楕円 158"/>
        <xdr:cNvSpPr/>
      </xdr:nvSpPr>
      <xdr:spPr>
        <a:xfrm>
          <a:off x="1397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73465</xdr:rowOff>
    </xdr:from>
    <xdr:ext cx="762000" cy="259045"/>
    <xdr:sp macro="" textlink="">
      <xdr:nvSpPr>
        <xdr:cNvPr id="160" name="テキスト ボックス 159"/>
        <xdr:cNvSpPr txBox="1"/>
      </xdr:nvSpPr>
      <xdr:spPr>
        <a:xfrm>
          <a:off x="1066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608</a:t>
          </a:r>
          <a:r>
            <a:rPr kumimoji="1" lang="ja-JP" altLang="en-US" sz="1300">
              <a:latin typeface="ＭＳ Ｐゴシック" panose="020B0600070205080204" pitchFamily="50" charset="-128"/>
              <a:ea typeface="ＭＳ Ｐゴシック" panose="020B0600070205080204" pitchFamily="50" charset="-128"/>
            </a:rPr>
            <a:t>円高くなっているが，類似団体平均，全国平均をともに下回る額となっている。前年度からの増加要因としては，給料や職員手当の増などによる人件費の増が要因として挙げられる。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今後も定員管理計画の着実な推進による人件費の抑制や効率的な施設管理や業務の民間委託などを推進するとともに，事務事業の見直し等により歳出抑制を図る。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115641</xdr:rowOff>
    </xdr:from>
    <xdr:to>
      <xdr:col>23</xdr:col>
      <xdr:colOff>133350</xdr:colOff>
      <xdr:row>81</xdr:row>
      <xdr:rowOff>121510</xdr:rowOff>
    </xdr:to>
    <xdr:cxnSp macro="">
      <xdr:nvCxnSpPr>
        <xdr:cNvPr id="193" name="直線コネクタ 192"/>
        <xdr:cNvCxnSpPr/>
      </xdr:nvCxnSpPr>
      <xdr:spPr>
        <a:xfrm>
          <a:off x="4114800" y="14003091"/>
          <a:ext cx="838200" cy="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92486</xdr:rowOff>
    </xdr:from>
    <xdr:to>
      <xdr:col>19</xdr:col>
      <xdr:colOff>133350</xdr:colOff>
      <xdr:row>81</xdr:row>
      <xdr:rowOff>115641</xdr:rowOff>
    </xdr:to>
    <xdr:cxnSp macro="">
      <xdr:nvCxnSpPr>
        <xdr:cNvPr id="196" name="直線コネクタ 195"/>
        <xdr:cNvCxnSpPr/>
      </xdr:nvCxnSpPr>
      <xdr:spPr>
        <a:xfrm>
          <a:off x="3225800" y="13979936"/>
          <a:ext cx="889000" cy="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69814</xdr:rowOff>
    </xdr:from>
    <xdr:to>
      <xdr:col>15</xdr:col>
      <xdr:colOff>82550</xdr:colOff>
      <xdr:row>81</xdr:row>
      <xdr:rowOff>92486</xdr:rowOff>
    </xdr:to>
    <xdr:cxnSp macro="">
      <xdr:nvCxnSpPr>
        <xdr:cNvPr id="199" name="直線コネクタ 198"/>
        <xdr:cNvCxnSpPr/>
      </xdr:nvCxnSpPr>
      <xdr:spPr>
        <a:xfrm>
          <a:off x="2336800" y="13957264"/>
          <a:ext cx="889000" cy="2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69814</xdr:rowOff>
    </xdr:from>
    <xdr:to>
      <xdr:col>11</xdr:col>
      <xdr:colOff>31750</xdr:colOff>
      <xdr:row>81</xdr:row>
      <xdr:rowOff>93769</xdr:rowOff>
    </xdr:to>
    <xdr:cxnSp macro="">
      <xdr:nvCxnSpPr>
        <xdr:cNvPr id="202" name="直線コネクタ 201"/>
        <xdr:cNvCxnSpPr/>
      </xdr:nvCxnSpPr>
      <xdr:spPr>
        <a:xfrm flipV="1">
          <a:off x="1447800" y="13957264"/>
          <a:ext cx="889000" cy="2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70710</xdr:rowOff>
    </xdr:from>
    <xdr:to>
      <xdr:col>23</xdr:col>
      <xdr:colOff>184150</xdr:colOff>
      <xdr:row>82</xdr:row>
      <xdr:rowOff>860</xdr:rowOff>
    </xdr:to>
    <xdr:sp macro="" textlink="">
      <xdr:nvSpPr>
        <xdr:cNvPr id="212" name="楕円 211"/>
        <xdr:cNvSpPr/>
      </xdr:nvSpPr>
      <xdr:spPr>
        <a:xfrm>
          <a:off x="4902200" y="139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87237</xdr:rowOff>
    </xdr:from>
    <xdr:ext cx="762000" cy="259045"/>
    <xdr:sp macro="" textlink="">
      <xdr:nvSpPr>
        <xdr:cNvPr id="213" name="人件費・物件費等の状況該当値テキスト"/>
        <xdr:cNvSpPr txBox="1"/>
      </xdr:nvSpPr>
      <xdr:spPr>
        <a:xfrm>
          <a:off x="5041900" y="1380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64841</xdr:rowOff>
    </xdr:from>
    <xdr:to>
      <xdr:col>19</xdr:col>
      <xdr:colOff>184150</xdr:colOff>
      <xdr:row>81</xdr:row>
      <xdr:rowOff>166441</xdr:rowOff>
    </xdr:to>
    <xdr:sp macro="" textlink="">
      <xdr:nvSpPr>
        <xdr:cNvPr id="214" name="楕円 213"/>
        <xdr:cNvSpPr/>
      </xdr:nvSpPr>
      <xdr:spPr>
        <a:xfrm>
          <a:off x="4064000" y="139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5168</xdr:rowOff>
    </xdr:from>
    <xdr:ext cx="736600" cy="259045"/>
    <xdr:sp macro="" textlink="">
      <xdr:nvSpPr>
        <xdr:cNvPr id="215" name="テキスト ボックス 214"/>
        <xdr:cNvSpPr txBox="1"/>
      </xdr:nvSpPr>
      <xdr:spPr>
        <a:xfrm>
          <a:off x="3733800" y="1372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41686</xdr:rowOff>
    </xdr:from>
    <xdr:to>
      <xdr:col>15</xdr:col>
      <xdr:colOff>133350</xdr:colOff>
      <xdr:row>81</xdr:row>
      <xdr:rowOff>143286</xdr:rowOff>
    </xdr:to>
    <xdr:sp macro="" textlink="">
      <xdr:nvSpPr>
        <xdr:cNvPr id="216" name="楕円 215"/>
        <xdr:cNvSpPr/>
      </xdr:nvSpPr>
      <xdr:spPr>
        <a:xfrm>
          <a:off x="3175000" y="1392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153463</xdr:rowOff>
    </xdr:from>
    <xdr:ext cx="762000" cy="259045"/>
    <xdr:sp macro="" textlink="">
      <xdr:nvSpPr>
        <xdr:cNvPr id="217" name="テキスト ボックス 216"/>
        <xdr:cNvSpPr txBox="1"/>
      </xdr:nvSpPr>
      <xdr:spPr>
        <a:xfrm>
          <a:off x="2844800" y="1369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19014</xdr:rowOff>
    </xdr:from>
    <xdr:to>
      <xdr:col>11</xdr:col>
      <xdr:colOff>82550</xdr:colOff>
      <xdr:row>81</xdr:row>
      <xdr:rowOff>120614</xdr:rowOff>
    </xdr:to>
    <xdr:sp macro="" textlink="">
      <xdr:nvSpPr>
        <xdr:cNvPr id="218" name="楕円 217"/>
        <xdr:cNvSpPr/>
      </xdr:nvSpPr>
      <xdr:spPr>
        <a:xfrm>
          <a:off x="2286000" y="139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130791</xdr:rowOff>
    </xdr:from>
    <xdr:ext cx="762000" cy="259045"/>
    <xdr:sp macro="" textlink="">
      <xdr:nvSpPr>
        <xdr:cNvPr id="219" name="テキスト ボックス 218"/>
        <xdr:cNvSpPr txBox="1"/>
      </xdr:nvSpPr>
      <xdr:spPr>
        <a:xfrm>
          <a:off x="1955800" y="13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42969</xdr:rowOff>
    </xdr:from>
    <xdr:to>
      <xdr:col>7</xdr:col>
      <xdr:colOff>31750</xdr:colOff>
      <xdr:row>81</xdr:row>
      <xdr:rowOff>144569</xdr:rowOff>
    </xdr:to>
    <xdr:sp macro="" textlink="">
      <xdr:nvSpPr>
        <xdr:cNvPr id="220" name="楕円 219"/>
        <xdr:cNvSpPr/>
      </xdr:nvSpPr>
      <xdr:spPr>
        <a:xfrm>
          <a:off x="1397000" y="1393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154746</xdr:rowOff>
    </xdr:from>
    <xdr:ext cx="762000" cy="259045"/>
    <xdr:sp macro="" textlink="">
      <xdr:nvSpPr>
        <xdr:cNvPr id="221" name="テキスト ボックス 220"/>
        <xdr:cNvSpPr txBox="1"/>
      </xdr:nvSpPr>
      <xdr:spPr>
        <a:xfrm>
          <a:off x="1066800" y="136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以降の給与構造見直し等により，地域民間給与の反映，年功的な給与上昇の抑制と職務・職責に応じた給料構造への転換，勤務実績の給与への反映など，国と同様の考え方による取組みを推進してきており，国とほぼ同水準となっている。</a:t>
          </a:r>
        </a:p>
        <a:p>
          <a:r>
            <a:rPr kumimoji="1" lang="ja-JP" altLang="en-US" sz="1300">
              <a:latin typeface="ＭＳ Ｐゴシック" panose="020B0600070205080204" pitchFamily="50" charset="-128"/>
              <a:ea typeface="ＭＳ Ｐゴシック" panose="020B0600070205080204" pitchFamily="50" charset="-128"/>
            </a:rPr>
            <a:t>　今後も一層の給与の適正化に努めていく。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9677</xdr:rowOff>
    </xdr:to>
    <xdr:cxnSp macro="">
      <xdr:nvCxnSpPr>
        <xdr:cNvPr id="257" name="直線コネクタ 256"/>
        <xdr:cNvCxnSpPr/>
      </xdr:nvCxnSpPr>
      <xdr:spPr>
        <a:xfrm>
          <a:off x="16179800" y="147543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146655</xdr:rowOff>
    </xdr:from>
    <xdr:to>
      <xdr:col>77</xdr:col>
      <xdr:colOff>44450</xdr:colOff>
      <xdr:row>86</xdr:row>
      <xdr:rowOff>9677</xdr:rowOff>
    </xdr:to>
    <xdr:cxnSp macro="">
      <xdr:nvCxnSpPr>
        <xdr:cNvPr id="260" name="直線コネクタ 259"/>
        <xdr:cNvCxnSpPr/>
      </xdr:nvCxnSpPr>
      <xdr:spPr>
        <a:xfrm>
          <a:off x="15290800" y="147199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85</xdr:row>
      <xdr:rowOff>146655</xdr:rowOff>
    </xdr:to>
    <xdr:cxnSp macro="">
      <xdr:nvCxnSpPr>
        <xdr:cNvPr id="263" name="直線コネクタ 262"/>
        <xdr:cNvCxnSpPr/>
      </xdr:nvCxnSpPr>
      <xdr:spPr>
        <a:xfrm>
          <a:off x="14401800" y="146624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89202</xdr:rowOff>
    </xdr:from>
    <xdr:to>
      <xdr:col>68</xdr:col>
      <xdr:colOff>152400</xdr:colOff>
      <xdr:row>85</xdr:row>
      <xdr:rowOff>135164</xdr:rowOff>
    </xdr:to>
    <xdr:cxnSp macro="">
      <xdr:nvCxnSpPr>
        <xdr:cNvPr id="266" name="直線コネクタ 265"/>
        <xdr:cNvCxnSpPr/>
      </xdr:nvCxnSpPr>
      <xdr:spPr>
        <a:xfrm flipV="1">
          <a:off x="13512800" y="146624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76" name="楕円 275"/>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102404</xdr:rowOff>
    </xdr:from>
    <xdr:ext cx="762000" cy="259045"/>
    <xdr:sp macro="" textlink="">
      <xdr:nvSpPr>
        <xdr:cNvPr id="277" name="給与水準   （国との比較）該当値テキスト"/>
        <xdr:cNvSpPr txBox="1"/>
      </xdr:nvSpPr>
      <xdr:spPr>
        <a:xfrm>
          <a:off x="17106900" y="1467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78" name="楕円 277"/>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79" name="テキスト ボックス 278"/>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95855</xdr:rowOff>
    </xdr:from>
    <xdr:to>
      <xdr:col>73</xdr:col>
      <xdr:colOff>44450</xdr:colOff>
      <xdr:row>86</xdr:row>
      <xdr:rowOff>26005</xdr:rowOff>
    </xdr:to>
    <xdr:sp macro="" textlink="">
      <xdr:nvSpPr>
        <xdr:cNvPr id="280" name="楕円 279"/>
        <xdr:cNvSpPr/>
      </xdr:nvSpPr>
      <xdr:spPr>
        <a:xfrm>
          <a:off x="15240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36182</xdr:rowOff>
    </xdr:from>
    <xdr:ext cx="762000" cy="259045"/>
    <xdr:sp macro="" textlink="">
      <xdr:nvSpPr>
        <xdr:cNvPr id="281" name="テキスト ボックス 280"/>
        <xdr:cNvSpPr txBox="1"/>
      </xdr:nvSpPr>
      <xdr:spPr>
        <a:xfrm>
          <a:off x="14909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38402</xdr:rowOff>
    </xdr:from>
    <xdr:to>
      <xdr:col>68</xdr:col>
      <xdr:colOff>203200</xdr:colOff>
      <xdr:row>85</xdr:row>
      <xdr:rowOff>140002</xdr:rowOff>
    </xdr:to>
    <xdr:sp macro="" textlink="">
      <xdr:nvSpPr>
        <xdr:cNvPr id="282" name="楕円 281"/>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83" name="テキスト ボックス 282"/>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4" name="楕円 283"/>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5" name="テキスト ボックス 284"/>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定員適正化の取組みにより，職員数は平成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％減少した結果，類似団体平均と比較して人口千人当たり職員数は</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人少ない数値となっている。刻々と変化する社会情勢と施策の進捗状況を見据えつつ，引き続き，鹿嶋市定員管理計画（</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年度）に基づき計画的な定員管理に努めるとともに，職員個々の資質及び能力の向上を図り，市民サービスの質の確保に努める。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93769</xdr:rowOff>
    </xdr:from>
    <xdr:to>
      <xdr:col>81</xdr:col>
      <xdr:colOff>44450</xdr:colOff>
      <xdr:row>60</xdr:row>
      <xdr:rowOff>95779</xdr:rowOff>
    </xdr:to>
    <xdr:cxnSp macro="">
      <xdr:nvCxnSpPr>
        <xdr:cNvPr id="320" name="直線コネクタ 319"/>
        <xdr:cNvCxnSpPr/>
      </xdr:nvCxnSpPr>
      <xdr:spPr>
        <a:xfrm>
          <a:off x="16179800" y="10380769"/>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93769</xdr:rowOff>
    </xdr:from>
    <xdr:to>
      <xdr:col>77</xdr:col>
      <xdr:colOff>44450</xdr:colOff>
      <xdr:row>60</xdr:row>
      <xdr:rowOff>99801</xdr:rowOff>
    </xdr:to>
    <xdr:cxnSp macro="">
      <xdr:nvCxnSpPr>
        <xdr:cNvPr id="323" name="直線コネクタ 322"/>
        <xdr:cNvCxnSpPr/>
      </xdr:nvCxnSpPr>
      <xdr:spPr>
        <a:xfrm flipV="1">
          <a:off x="15290800" y="1038076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55563</xdr:rowOff>
    </xdr:from>
    <xdr:to>
      <xdr:col>72</xdr:col>
      <xdr:colOff>203200</xdr:colOff>
      <xdr:row>60</xdr:row>
      <xdr:rowOff>99801</xdr:rowOff>
    </xdr:to>
    <xdr:cxnSp macro="">
      <xdr:nvCxnSpPr>
        <xdr:cNvPr id="326" name="直線コネクタ 325"/>
        <xdr:cNvCxnSpPr/>
      </xdr:nvCxnSpPr>
      <xdr:spPr>
        <a:xfrm>
          <a:off x="14401800" y="1034256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13335</xdr:rowOff>
    </xdr:from>
    <xdr:to>
      <xdr:col>68</xdr:col>
      <xdr:colOff>152400</xdr:colOff>
      <xdr:row>60</xdr:row>
      <xdr:rowOff>55563</xdr:rowOff>
    </xdr:to>
    <xdr:cxnSp macro="">
      <xdr:nvCxnSpPr>
        <xdr:cNvPr id="329" name="直線コネクタ 328"/>
        <xdr:cNvCxnSpPr/>
      </xdr:nvCxnSpPr>
      <xdr:spPr>
        <a:xfrm>
          <a:off x="13512800" y="1030033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44979</xdr:rowOff>
    </xdr:from>
    <xdr:to>
      <xdr:col>81</xdr:col>
      <xdr:colOff>95250</xdr:colOff>
      <xdr:row>60</xdr:row>
      <xdr:rowOff>146579</xdr:rowOff>
    </xdr:to>
    <xdr:sp macro="" textlink="">
      <xdr:nvSpPr>
        <xdr:cNvPr id="339" name="楕円 338"/>
        <xdr:cNvSpPr/>
      </xdr:nvSpPr>
      <xdr:spPr>
        <a:xfrm>
          <a:off x="169672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61506</xdr:rowOff>
    </xdr:from>
    <xdr:ext cx="762000" cy="259045"/>
    <xdr:sp macro="" textlink="">
      <xdr:nvSpPr>
        <xdr:cNvPr id="340" name="定員管理の状況該当値テキスト"/>
        <xdr:cNvSpPr txBox="1"/>
      </xdr:nvSpPr>
      <xdr:spPr>
        <a:xfrm>
          <a:off x="17106900" y="1017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42969</xdr:rowOff>
    </xdr:from>
    <xdr:to>
      <xdr:col>77</xdr:col>
      <xdr:colOff>95250</xdr:colOff>
      <xdr:row>60</xdr:row>
      <xdr:rowOff>144569</xdr:rowOff>
    </xdr:to>
    <xdr:sp macro="" textlink="">
      <xdr:nvSpPr>
        <xdr:cNvPr id="341" name="楕円 340"/>
        <xdr:cNvSpPr/>
      </xdr:nvSpPr>
      <xdr:spPr>
        <a:xfrm>
          <a:off x="16129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154746</xdr:rowOff>
    </xdr:from>
    <xdr:ext cx="736600" cy="259045"/>
    <xdr:sp macro="" textlink="">
      <xdr:nvSpPr>
        <xdr:cNvPr id="342" name="テキスト ボックス 341"/>
        <xdr:cNvSpPr txBox="1"/>
      </xdr:nvSpPr>
      <xdr:spPr>
        <a:xfrm>
          <a:off x="15798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49001</xdr:rowOff>
    </xdr:from>
    <xdr:to>
      <xdr:col>73</xdr:col>
      <xdr:colOff>44450</xdr:colOff>
      <xdr:row>60</xdr:row>
      <xdr:rowOff>150601</xdr:rowOff>
    </xdr:to>
    <xdr:sp macro="" textlink="">
      <xdr:nvSpPr>
        <xdr:cNvPr id="343" name="楕円 342"/>
        <xdr:cNvSpPr/>
      </xdr:nvSpPr>
      <xdr:spPr>
        <a:xfrm>
          <a:off x="15240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160778</xdr:rowOff>
    </xdr:from>
    <xdr:ext cx="762000" cy="259045"/>
    <xdr:sp macro="" textlink="">
      <xdr:nvSpPr>
        <xdr:cNvPr id="344" name="テキスト ボックス 343"/>
        <xdr:cNvSpPr txBox="1"/>
      </xdr:nvSpPr>
      <xdr:spPr>
        <a:xfrm>
          <a:off x="14909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4763</xdr:rowOff>
    </xdr:from>
    <xdr:to>
      <xdr:col>68</xdr:col>
      <xdr:colOff>203200</xdr:colOff>
      <xdr:row>60</xdr:row>
      <xdr:rowOff>106363</xdr:rowOff>
    </xdr:to>
    <xdr:sp macro="" textlink="">
      <xdr:nvSpPr>
        <xdr:cNvPr id="345" name="楕円 344"/>
        <xdr:cNvSpPr/>
      </xdr:nvSpPr>
      <xdr:spPr>
        <a:xfrm>
          <a:off x="14351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116540</xdr:rowOff>
    </xdr:from>
    <xdr:ext cx="762000" cy="259045"/>
    <xdr:sp macro="" textlink="">
      <xdr:nvSpPr>
        <xdr:cNvPr id="346" name="テキスト ボックス 345"/>
        <xdr:cNvSpPr txBox="1"/>
      </xdr:nvSpPr>
      <xdr:spPr>
        <a:xfrm>
          <a:off x="14020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133985</xdr:rowOff>
    </xdr:from>
    <xdr:to>
      <xdr:col>64</xdr:col>
      <xdr:colOff>152400</xdr:colOff>
      <xdr:row>60</xdr:row>
      <xdr:rowOff>64135</xdr:rowOff>
    </xdr:to>
    <xdr:sp macro="" textlink="">
      <xdr:nvSpPr>
        <xdr:cNvPr id="347" name="楕円 346"/>
        <xdr:cNvSpPr/>
      </xdr:nvSpPr>
      <xdr:spPr>
        <a:xfrm>
          <a:off x="13462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74312</xdr:rowOff>
    </xdr:from>
    <xdr:ext cx="762000" cy="259045"/>
    <xdr:sp macro="" textlink="">
      <xdr:nvSpPr>
        <xdr:cNvPr id="348" name="テキスト ボックス 347"/>
        <xdr:cNvSpPr txBox="1"/>
      </xdr:nvSpPr>
      <xdr:spPr>
        <a:xfrm>
          <a:off x="13131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本市の実質公債費比率は，類似団体平均より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ポイント低く，前年度に比べ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降した。下降の要因としては，標準税収入額等の増や災害復旧費等に係る基準財政需要額の減による分母の増加と，公営企業の地方債の償還の財源に充てた繰入金の減により分子が減少したことが挙げられる。</a:t>
          </a:r>
        </a:p>
        <a:p>
          <a:r>
            <a:rPr kumimoji="1" lang="ja-JP" altLang="en-US" sz="1300">
              <a:latin typeface="ＭＳ Ｐゴシック" panose="020B0600070205080204" pitchFamily="50" charset="-128"/>
              <a:ea typeface="ＭＳ Ｐゴシック" panose="020B0600070205080204" pitchFamily="50" charset="-128"/>
            </a:rPr>
            <a:t>　住民ニーズや事業の緊急度を的確に把握し事業を選択し，起債に大きく頼ることのない財政運営に努める。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60113</xdr:rowOff>
    </xdr:to>
    <xdr:cxnSp macro="">
      <xdr:nvCxnSpPr>
        <xdr:cNvPr id="381" name="直線コネクタ 380"/>
        <xdr:cNvCxnSpPr/>
      </xdr:nvCxnSpPr>
      <xdr:spPr>
        <a:xfrm flipV="1">
          <a:off x="16179800" y="70815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92287</xdr:rowOff>
    </xdr:to>
    <xdr:cxnSp macro="">
      <xdr:nvCxnSpPr>
        <xdr:cNvPr id="384" name="直線コネクタ 383"/>
        <xdr:cNvCxnSpPr/>
      </xdr:nvCxnSpPr>
      <xdr:spPr>
        <a:xfrm flipV="1">
          <a:off x="15290800" y="70895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140546</xdr:rowOff>
    </xdr:to>
    <xdr:cxnSp macro="">
      <xdr:nvCxnSpPr>
        <xdr:cNvPr id="387" name="直線コネクタ 386"/>
        <xdr:cNvCxnSpPr/>
      </xdr:nvCxnSpPr>
      <xdr:spPr>
        <a:xfrm flipV="1">
          <a:off x="14401800" y="71217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140546</xdr:rowOff>
    </xdr:from>
    <xdr:to>
      <xdr:col>68</xdr:col>
      <xdr:colOff>152400</xdr:colOff>
      <xdr:row>42</xdr:row>
      <xdr:rowOff>33444</xdr:rowOff>
    </xdr:to>
    <xdr:cxnSp macro="">
      <xdr:nvCxnSpPr>
        <xdr:cNvPr id="390" name="直線コネクタ 389"/>
        <xdr:cNvCxnSpPr/>
      </xdr:nvCxnSpPr>
      <xdr:spPr>
        <a:xfrm flipV="1">
          <a:off x="13512800" y="71699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0" name="楕円 399"/>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401"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2" name="楕円 401"/>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403" name="テキスト ボックス 402"/>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4" name="楕円 403"/>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153264</xdr:rowOff>
    </xdr:from>
    <xdr:ext cx="762000" cy="259045"/>
    <xdr:sp macro="" textlink="">
      <xdr:nvSpPr>
        <xdr:cNvPr id="405" name="テキスト ボックス 404"/>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06" name="楕円 405"/>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407" name="テキスト ボックス 406"/>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08" name="楕円 407"/>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09" name="テキスト ボックス 408"/>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ポイント上昇し，類似団体平均と比較して</a:t>
          </a:r>
          <a:r>
            <a:rPr kumimoji="1" lang="en-US" altLang="ja-JP" sz="1300">
              <a:latin typeface="ＭＳ Ｐゴシック" panose="020B0600070205080204" pitchFamily="50" charset="-128"/>
              <a:ea typeface="ＭＳ Ｐゴシック" panose="020B0600070205080204" pitchFamily="50" charset="-128"/>
            </a:rPr>
            <a:t>38.0</a:t>
          </a:r>
          <a:r>
            <a:rPr kumimoji="1" lang="ja-JP" altLang="en-US" sz="1300">
              <a:latin typeface="ＭＳ Ｐゴシック" panose="020B0600070205080204" pitchFamily="50" charset="-128"/>
              <a:ea typeface="ＭＳ Ｐゴシック" panose="020B0600070205080204" pitchFamily="50" charset="-128"/>
            </a:rPr>
            <a:t>ポイント高くなっている。前年度からの上昇要因としては，財政調整基金の減に伴う充当可能基金の減，臨時財政対策債償還費の減に伴う基準財政需要額算入見込額の減により，充当可能財源等が減少したことが挙げられる。</a:t>
          </a:r>
        </a:p>
        <a:p>
          <a:r>
            <a:rPr kumimoji="1" lang="ja-JP" altLang="en-US" sz="1300">
              <a:latin typeface="ＭＳ Ｐゴシック" panose="020B0600070205080204" pitchFamily="50" charset="-128"/>
              <a:ea typeface="ＭＳ Ｐゴシック" panose="020B0600070205080204" pitchFamily="50" charset="-128"/>
            </a:rPr>
            <a:t>　今後も，後世への負担を少しでも軽減するよう，事業の精査及び人員配置の適正化を図っていく。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105241</xdr:rowOff>
    </xdr:from>
    <xdr:to>
      <xdr:col>81</xdr:col>
      <xdr:colOff>44450</xdr:colOff>
      <xdr:row>16</xdr:row>
      <xdr:rowOff>138218</xdr:rowOff>
    </xdr:to>
    <xdr:cxnSp macro="">
      <xdr:nvCxnSpPr>
        <xdr:cNvPr id="443" name="直線コネクタ 442"/>
        <xdr:cNvCxnSpPr/>
      </xdr:nvCxnSpPr>
      <xdr:spPr>
        <a:xfrm>
          <a:off x="16179800" y="2848441"/>
          <a:ext cx="8382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76285</xdr:rowOff>
    </xdr:from>
    <xdr:to>
      <xdr:col>77</xdr:col>
      <xdr:colOff>44450</xdr:colOff>
      <xdr:row>16</xdr:row>
      <xdr:rowOff>105241</xdr:rowOff>
    </xdr:to>
    <xdr:cxnSp macro="">
      <xdr:nvCxnSpPr>
        <xdr:cNvPr id="446" name="直線コネクタ 445"/>
        <xdr:cNvCxnSpPr/>
      </xdr:nvCxnSpPr>
      <xdr:spPr>
        <a:xfrm>
          <a:off x="15290800" y="281948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14351</xdr:rowOff>
    </xdr:from>
    <xdr:to>
      <xdr:col>72</xdr:col>
      <xdr:colOff>203200</xdr:colOff>
      <xdr:row>16</xdr:row>
      <xdr:rowOff>76285</xdr:rowOff>
    </xdr:to>
    <xdr:cxnSp macro="">
      <xdr:nvCxnSpPr>
        <xdr:cNvPr id="449" name="直線コネクタ 448"/>
        <xdr:cNvCxnSpPr/>
      </xdr:nvCxnSpPr>
      <xdr:spPr>
        <a:xfrm>
          <a:off x="14401800" y="2757551"/>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14351</xdr:rowOff>
    </xdr:from>
    <xdr:to>
      <xdr:col>68</xdr:col>
      <xdr:colOff>152400</xdr:colOff>
      <xdr:row>16</xdr:row>
      <xdr:rowOff>49742</xdr:rowOff>
    </xdr:to>
    <xdr:cxnSp macro="">
      <xdr:nvCxnSpPr>
        <xdr:cNvPr id="452" name="直線コネクタ 451"/>
        <xdr:cNvCxnSpPr/>
      </xdr:nvCxnSpPr>
      <xdr:spPr>
        <a:xfrm flipV="1">
          <a:off x="13512800" y="2757551"/>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87418</xdr:rowOff>
    </xdr:from>
    <xdr:to>
      <xdr:col>81</xdr:col>
      <xdr:colOff>95250</xdr:colOff>
      <xdr:row>17</xdr:row>
      <xdr:rowOff>17568</xdr:rowOff>
    </xdr:to>
    <xdr:sp macro="" textlink="">
      <xdr:nvSpPr>
        <xdr:cNvPr id="462" name="楕円 461"/>
        <xdr:cNvSpPr/>
      </xdr:nvSpPr>
      <xdr:spPr>
        <a:xfrm>
          <a:off x="16967200" y="28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59495</xdr:rowOff>
    </xdr:from>
    <xdr:ext cx="762000" cy="259045"/>
    <xdr:sp macro="" textlink="">
      <xdr:nvSpPr>
        <xdr:cNvPr id="463" name="将来負担の状況該当値テキスト"/>
        <xdr:cNvSpPr txBox="1"/>
      </xdr:nvSpPr>
      <xdr:spPr>
        <a:xfrm>
          <a:off x="17106900" y="280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54441</xdr:rowOff>
    </xdr:from>
    <xdr:to>
      <xdr:col>77</xdr:col>
      <xdr:colOff>95250</xdr:colOff>
      <xdr:row>16</xdr:row>
      <xdr:rowOff>156041</xdr:rowOff>
    </xdr:to>
    <xdr:sp macro="" textlink="">
      <xdr:nvSpPr>
        <xdr:cNvPr id="464" name="楕円 463"/>
        <xdr:cNvSpPr/>
      </xdr:nvSpPr>
      <xdr:spPr>
        <a:xfrm>
          <a:off x="16129000" y="2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140818</xdr:rowOff>
    </xdr:from>
    <xdr:ext cx="736600" cy="259045"/>
    <xdr:sp macro="" textlink="">
      <xdr:nvSpPr>
        <xdr:cNvPr id="465" name="テキスト ボックス 464"/>
        <xdr:cNvSpPr txBox="1"/>
      </xdr:nvSpPr>
      <xdr:spPr>
        <a:xfrm>
          <a:off x="15798800" y="2884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25485</xdr:rowOff>
    </xdr:from>
    <xdr:to>
      <xdr:col>73</xdr:col>
      <xdr:colOff>44450</xdr:colOff>
      <xdr:row>16</xdr:row>
      <xdr:rowOff>127085</xdr:rowOff>
    </xdr:to>
    <xdr:sp macro="" textlink="">
      <xdr:nvSpPr>
        <xdr:cNvPr id="466" name="楕円 465"/>
        <xdr:cNvSpPr/>
      </xdr:nvSpPr>
      <xdr:spPr>
        <a:xfrm>
          <a:off x="152400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111862</xdr:rowOff>
    </xdr:from>
    <xdr:ext cx="762000" cy="259045"/>
    <xdr:sp macro="" textlink="">
      <xdr:nvSpPr>
        <xdr:cNvPr id="467" name="テキスト ボックス 466"/>
        <xdr:cNvSpPr txBox="1"/>
      </xdr:nvSpPr>
      <xdr:spPr>
        <a:xfrm>
          <a:off x="14909800" y="285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135001</xdr:rowOff>
    </xdr:from>
    <xdr:to>
      <xdr:col>68</xdr:col>
      <xdr:colOff>203200</xdr:colOff>
      <xdr:row>16</xdr:row>
      <xdr:rowOff>65151</xdr:rowOff>
    </xdr:to>
    <xdr:sp macro="" textlink="">
      <xdr:nvSpPr>
        <xdr:cNvPr id="468" name="楕円 467"/>
        <xdr:cNvSpPr/>
      </xdr:nvSpPr>
      <xdr:spPr>
        <a:xfrm>
          <a:off x="14351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49928</xdr:rowOff>
    </xdr:from>
    <xdr:ext cx="762000" cy="259045"/>
    <xdr:sp macro="" textlink="">
      <xdr:nvSpPr>
        <xdr:cNvPr id="469" name="テキスト ボックス 468"/>
        <xdr:cNvSpPr txBox="1"/>
      </xdr:nvSpPr>
      <xdr:spPr>
        <a:xfrm>
          <a:off x="14020800" y="279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170392</xdr:rowOff>
    </xdr:from>
    <xdr:to>
      <xdr:col>64</xdr:col>
      <xdr:colOff>152400</xdr:colOff>
      <xdr:row>16</xdr:row>
      <xdr:rowOff>100542</xdr:rowOff>
    </xdr:to>
    <xdr:sp macro="" textlink="">
      <xdr:nvSpPr>
        <xdr:cNvPr id="470" name="楕円 469"/>
        <xdr:cNvSpPr/>
      </xdr:nvSpPr>
      <xdr:spPr>
        <a:xfrm>
          <a:off x="13462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85319</xdr:rowOff>
    </xdr:from>
    <xdr:ext cx="762000" cy="259045"/>
    <xdr:sp macro="" textlink="">
      <xdr:nvSpPr>
        <xdr:cNvPr id="471" name="テキスト ボックス 470"/>
        <xdr:cNvSpPr txBox="1"/>
      </xdr:nvSpPr>
      <xdr:spPr>
        <a:xfrm>
          <a:off x="13131800" y="282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67,687
66,686
106.02
25,113,850
24,054,905
828,344
14,414,171
17,195,609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ポイント高く，類似団体平均よりも</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ポイント高くなっている。前年度からの増加要因としては，職員数及び職員構成の変動による職員給の増が要因として挙げられる。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今後も定員管理計画の着実な推進と民間委託の推進により人件費の抑制に努める。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12700</xdr:rowOff>
    </xdr:to>
    <xdr:cxnSp macro="">
      <xdr:nvCxnSpPr>
        <xdr:cNvPr id="66" name="直線コネクタ 65"/>
        <xdr:cNvCxnSpPr/>
      </xdr:nvCxnSpPr>
      <xdr:spPr>
        <a:xfrm>
          <a:off x="3987800" y="6512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168910</xdr:rowOff>
    </xdr:to>
    <xdr:cxnSp macro="">
      <xdr:nvCxnSpPr>
        <xdr:cNvPr id="69" name="直線コネクタ 68"/>
        <xdr:cNvCxnSpPr/>
      </xdr:nvCxnSpPr>
      <xdr:spPr>
        <a:xfrm>
          <a:off x="3098800" y="648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50800</xdr:rowOff>
    </xdr:to>
    <xdr:cxnSp macro="">
      <xdr:nvCxnSpPr>
        <xdr:cNvPr id="72" name="直線コネクタ 71"/>
        <xdr:cNvCxnSpPr/>
      </xdr:nvCxnSpPr>
      <xdr:spPr>
        <a:xfrm flipV="1">
          <a:off x="2209800" y="6482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50800</xdr:rowOff>
    </xdr:to>
    <xdr:cxnSp macro="">
      <xdr:nvCxnSpPr>
        <xdr:cNvPr id="75" name="直線コネクタ 74"/>
        <xdr:cNvCxnSpPr/>
      </xdr:nvCxnSpPr>
      <xdr:spPr>
        <a:xfrm>
          <a:off x="1320800" y="6535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物件費は前年度と比較し横ばいとなっており，類似団体平均よりも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今後も引き続き，効率的な施設管理や業務の民間委託などを推進するとともに，事務事業の見直し等により，物件費の適正化に努める。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76708</xdr:rowOff>
    </xdr:to>
    <xdr:cxnSp macro="">
      <xdr:nvCxnSpPr>
        <xdr:cNvPr id="125" name="直線コネクタ 124"/>
        <xdr:cNvCxnSpPr/>
      </xdr:nvCxnSpPr>
      <xdr:spPr>
        <a:xfrm>
          <a:off x="15671800" y="2819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16</xdr:row>
      <xdr:rowOff>76708</xdr:rowOff>
    </xdr:to>
    <xdr:cxnSp macro="">
      <xdr:nvCxnSpPr>
        <xdr:cNvPr id="128" name="直線コネクタ 127"/>
        <xdr:cNvCxnSpPr/>
      </xdr:nvCxnSpPr>
      <xdr:spPr>
        <a:xfrm>
          <a:off x="14782800" y="27193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147574</xdr:rowOff>
    </xdr:from>
    <xdr:to>
      <xdr:col>73</xdr:col>
      <xdr:colOff>180975</xdr:colOff>
      <xdr:row>16</xdr:row>
      <xdr:rowOff>30988</xdr:rowOff>
    </xdr:to>
    <xdr:cxnSp macro="">
      <xdr:nvCxnSpPr>
        <xdr:cNvPr id="131" name="直線コネクタ 130"/>
        <xdr:cNvCxnSpPr/>
      </xdr:nvCxnSpPr>
      <xdr:spPr>
        <a:xfrm flipV="1">
          <a:off x="13893800" y="2719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30988</xdr:rowOff>
    </xdr:from>
    <xdr:to>
      <xdr:col>69</xdr:col>
      <xdr:colOff>92075</xdr:colOff>
      <xdr:row>16</xdr:row>
      <xdr:rowOff>104140</xdr:rowOff>
    </xdr:to>
    <xdr:cxnSp macro="">
      <xdr:nvCxnSpPr>
        <xdr:cNvPr id="134" name="直線コネクタ 133"/>
        <xdr:cNvCxnSpPr/>
      </xdr:nvCxnSpPr>
      <xdr:spPr>
        <a:xfrm flipV="1">
          <a:off x="13004800" y="27741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4" name="楕円 143"/>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5" name="物件費該当値テキスト"/>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6" name="楕円 145"/>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7" name="テキスト ボックス 146"/>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8" name="楕円 147"/>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37101</xdr:rowOff>
    </xdr:from>
    <xdr:ext cx="762000" cy="259045"/>
    <xdr:sp macro="" textlink="">
      <xdr:nvSpPr>
        <xdr:cNvPr id="149" name="テキスト ボックス 148"/>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50" name="楕円 149"/>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51" name="テキスト ボックス 150"/>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ポイント上昇し，類似団体平均よりも</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ポイント高くなっている。これは，教育・保育施設入所支援事業の増や自立支援給付事業の増が要因として挙げられる。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今後も少子高齢化により扶助費の上昇傾向が続くことが見込まれるが，国の制度改正に適切に対応し，資格審査等の適正化を進めていくことで，財政を圧迫している上昇傾向に歯止めをかけるよう努める。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143002</xdr:rowOff>
    </xdr:from>
    <xdr:to>
      <xdr:col>24</xdr:col>
      <xdr:colOff>25400</xdr:colOff>
      <xdr:row>57</xdr:row>
      <xdr:rowOff>161290</xdr:rowOff>
    </xdr:to>
    <xdr:cxnSp macro="">
      <xdr:nvCxnSpPr>
        <xdr:cNvPr id="184" name="直線コネクタ 183"/>
        <xdr:cNvCxnSpPr/>
      </xdr:nvCxnSpPr>
      <xdr:spPr>
        <a:xfrm>
          <a:off x="3987800" y="99156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143002</xdr:rowOff>
    </xdr:from>
    <xdr:to>
      <xdr:col>19</xdr:col>
      <xdr:colOff>187325</xdr:colOff>
      <xdr:row>58</xdr:row>
      <xdr:rowOff>8128</xdr:rowOff>
    </xdr:to>
    <xdr:cxnSp macro="">
      <xdr:nvCxnSpPr>
        <xdr:cNvPr id="187" name="直線コネクタ 186"/>
        <xdr:cNvCxnSpPr/>
      </xdr:nvCxnSpPr>
      <xdr:spPr>
        <a:xfrm flipV="1">
          <a:off x="3098800" y="9915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78994</xdr:rowOff>
    </xdr:from>
    <xdr:to>
      <xdr:col>15</xdr:col>
      <xdr:colOff>98425</xdr:colOff>
      <xdr:row>58</xdr:row>
      <xdr:rowOff>8128</xdr:rowOff>
    </xdr:to>
    <xdr:cxnSp macro="">
      <xdr:nvCxnSpPr>
        <xdr:cNvPr id="190" name="直線コネクタ 189"/>
        <xdr:cNvCxnSpPr/>
      </xdr:nvCxnSpPr>
      <xdr:spPr>
        <a:xfrm>
          <a:off x="2209800" y="98516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33274</xdr:rowOff>
    </xdr:from>
    <xdr:to>
      <xdr:col>11</xdr:col>
      <xdr:colOff>9525</xdr:colOff>
      <xdr:row>57</xdr:row>
      <xdr:rowOff>78994</xdr:rowOff>
    </xdr:to>
    <xdr:cxnSp macro="">
      <xdr:nvCxnSpPr>
        <xdr:cNvPr id="193" name="直線コネクタ 192"/>
        <xdr:cNvCxnSpPr/>
      </xdr:nvCxnSpPr>
      <xdr:spPr>
        <a:xfrm>
          <a:off x="1320800" y="9805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203" name="楕円 202"/>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82567</xdr:rowOff>
    </xdr:from>
    <xdr:ext cx="762000" cy="259045"/>
    <xdr:sp macro="" textlink="">
      <xdr:nvSpPr>
        <xdr:cNvPr id="204" name="扶助費該当値テキスト"/>
        <xdr:cNvSpPr txBox="1"/>
      </xdr:nvSpPr>
      <xdr:spPr>
        <a:xfrm>
          <a:off x="4914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92202</xdr:rowOff>
    </xdr:from>
    <xdr:to>
      <xdr:col>20</xdr:col>
      <xdr:colOff>38100</xdr:colOff>
      <xdr:row>58</xdr:row>
      <xdr:rowOff>22352</xdr:rowOff>
    </xdr:to>
    <xdr:sp macro="" textlink="">
      <xdr:nvSpPr>
        <xdr:cNvPr id="205" name="楕円 204"/>
        <xdr:cNvSpPr/>
      </xdr:nvSpPr>
      <xdr:spPr>
        <a:xfrm>
          <a:off x="3937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7129</xdr:rowOff>
    </xdr:from>
    <xdr:ext cx="736600" cy="259045"/>
    <xdr:sp macro="" textlink="">
      <xdr:nvSpPr>
        <xdr:cNvPr id="206" name="テキスト ボックス 205"/>
        <xdr:cNvSpPr txBox="1"/>
      </xdr:nvSpPr>
      <xdr:spPr>
        <a:xfrm>
          <a:off x="3606800" y="995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128778</xdr:rowOff>
    </xdr:from>
    <xdr:to>
      <xdr:col>15</xdr:col>
      <xdr:colOff>149225</xdr:colOff>
      <xdr:row>58</xdr:row>
      <xdr:rowOff>58928</xdr:rowOff>
    </xdr:to>
    <xdr:sp macro="" textlink="">
      <xdr:nvSpPr>
        <xdr:cNvPr id="207" name="楕円 206"/>
        <xdr:cNvSpPr/>
      </xdr:nvSpPr>
      <xdr:spPr>
        <a:xfrm>
          <a:off x="3048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43705</xdr:rowOff>
    </xdr:from>
    <xdr:ext cx="762000" cy="259045"/>
    <xdr:sp macro="" textlink="">
      <xdr:nvSpPr>
        <xdr:cNvPr id="208" name="テキスト ボックス 207"/>
        <xdr:cNvSpPr txBox="1"/>
      </xdr:nvSpPr>
      <xdr:spPr>
        <a:xfrm>
          <a:off x="2717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28194</xdr:rowOff>
    </xdr:from>
    <xdr:to>
      <xdr:col>11</xdr:col>
      <xdr:colOff>60325</xdr:colOff>
      <xdr:row>57</xdr:row>
      <xdr:rowOff>129794</xdr:rowOff>
    </xdr:to>
    <xdr:sp macro="" textlink="">
      <xdr:nvSpPr>
        <xdr:cNvPr id="209" name="楕円 208"/>
        <xdr:cNvSpPr/>
      </xdr:nvSpPr>
      <xdr:spPr>
        <a:xfrm>
          <a:off x="2159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114571</xdr:rowOff>
    </xdr:from>
    <xdr:ext cx="762000" cy="259045"/>
    <xdr:sp macro="" textlink="">
      <xdr:nvSpPr>
        <xdr:cNvPr id="210" name="テキスト ボックス 209"/>
        <xdr:cNvSpPr txBox="1"/>
      </xdr:nvSpPr>
      <xdr:spPr>
        <a:xfrm>
          <a:off x="1828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153924</xdr:rowOff>
    </xdr:from>
    <xdr:to>
      <xdr:col>6</xdr:col>
      <xdr:colOff>171450</xdr:colOff>
      <xdr:row>57</xdr:row>
      <xdr:rowOff>84074</xdr:rowOff>
    </xdr:to>
    <xdr:sp macro="" textlink="">
      <xdr:nvSpPr>
        <xdr:cNvPr id="211" name="楕円 210"/>
        <xdr:cNvSpPr/>
      </xdr:nvSpPr>
      <xdr:spPr>
        <a:xfrm>
          <a:off x="1270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68851</xdr:rowOff>
    </xdr:from>
    <xdr:ext cx="762000" cy="259045"/>
    <xdr:sp macro="" textlink="">
      <xdr:nvSpPr>
        <xdr:cNvPr id="212" name="テキスト ボックス 211"/>
        <xdr:cNvSpPr txBox="1"/>
      </xdr:nvSpPr>
      <xdr:spPr>
        <a:xfrm>
          <a:off x="939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ポイント増加したが，類似団体平均よりも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ポイント低くなっている。これは，老人医療給付経費の増，介護保険特別会計繰出金の増が要因として挙げられる。</a:t>
          </a:r>
        </a:p>
        <a:p>
          <a:r>
            <a:rPr kumimoji="1" lang="ja-JP" altLang="en-US" sz="1300">
              <a:latin typeface="ＭＳ Ｐゴシック" panose="020B0600070205080204" pitchFamily="50" charset="-128"/>
              <a:ea typeface="ＭＳ Ｐゴシック" panose="020B0600070205080204" pitchFamily="50" charset="-128"/>
            </a:rPr>
            <a:t>　今後，各会計への繰出金について必要額の精査を引き続き行い，適正な執行に努めていく。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35560</xdr:rowOff>
    </xdr:to>
    <xdr:cxnSp macro="">
      <xdr:nvCxnSpPr>
        <xdr:cNvPr id="245" name="直線コネクタ 244"/>
        <xdr:cNvCxnSpPr/>
      </xdr:nvCxnSpPr>
      <xdr:spPr>
        <a:xfrm>
          <a:off x="15671800" y="9629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57</xdr:row>
      <xdr:rowOff>107950</xdr:rowOff>
    </xdr:to>
    <xdr:cxnSp macro="">
      <xdr:nvCxnSpPr>
        <xdr:cNvPr id="248" name="直線コネクタ 247"/>
        <xdr:cNvCxnSpPr/>
      </xdr:nvCxnSpPr>
      <xdr:spPr>
        <a:xfrm flipV="1">
          <a:off x="14782800" y="96291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107950</xdr:rowOff>
    </xdr:to>
    <xdr:cxnSp macro="">
      <xdr:nvCxnSpPr>
        <xdr:cNvPr id="251" name="直線コネクタ 250"/>
        <xdr:cNvCxnSpPr/>
      </xdr:nvCxnSpPr>
      <xdr:spPr>
        <a:xfrm>
          <a:off x="13893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31750</xdr:rowOff>
    </xdr:to>
    <xdr:cxnSp macro="">
      <xdr:nvCxnSpPr>
        <xdr:cNvPr id="254" name="直線コネクタ 253"/>
        <xdr:cNvCxnSpPr/>
      </xdr:nvCxnSpPr>
      <xdr:spPr>
        <a:xfrm>
          <a:off x="13004800" y="975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4" name="楕円 263"/>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5"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66" name="楕円 265"/>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67" name="テキスト ボックス 266"/>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68" name="楕円 267"/>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9" name="テキスト ボックス 268"/>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0" name="楕円 269"/>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71" name="テキスト ボックス 270"/>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2" name="楕円 271"/>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3" name="テキスト ボックス 272"/>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ポイント下降し，類似団体平均よりも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ポイント低くなっている。これは，東日本大震災復興交付金返還金の減が要因として挙げられる。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今後も各種団体・事務組合等への補助金・負担金については，補助の内容が適正であるのか，負担金額が妥当であるのか審議を行いながら経費の縮減に努めていく。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113284</xdr:rowOff>
    </xdr:to>
    <xdr:cxnSp macro="">
      <xdr:nvCxnSpPr>
        <xdr:cNvPr id="303" name="直線コネクタ 302"/>
        <xdr:cNvCxnSpPr/>
      </xdr:nvCxnSpPr>
      <xdr:spPr>
        <a:xfrm flipV="1">
          <a:off x="15671800" y="62671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113284</xdr:rowOff>
    </xdr:to>
    <xdr:cxnSp macro="">
      <xdr:nvCxnSpPr>
        <xdr:cNvPr id="306" name="直線コネクタ 305"/>
        <xdr:cNvCxnSpPr/>
      </xdr:nvCxnSpPr>
      <xdr:spPr>
        <a:xfrm>
          <a:off x="14782800" y="6216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53848</xdr:rowOff>
    </xdr:to>
    <xdr:cxnSp macro="">
      <xdr:nvCxnSpPr>
        <xdr:cNvPr id="309" name="直線コネクタ 308"/>
        <xdr:cNvCxnSpPr/>
      </xdr:nvCxnSpPr>
      <xdr:spPr>
        <a:xfrm flipV="1">
          <a:off x="13893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53848</xdr:rowOff>
    </xdr:to>
    <xdr:cxnSp macro="">
      <xdr:nvCxnSpPr>
        <xdr:cNvPr id="312" name="直線コネクタ 311"/>
        <xdr:cNvCxnSpPr/>
      </xdr:nvCxnSpPr>
      <xdr:spPr>
        <a:xfrm>
          <a:off x="13004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2" name="楕円 321"/>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3"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4" name="楕円 323"/>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25" name="テキスト ボックス 324"/>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6" name="楕円 325"/>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7" name="テキスト ボックス 326"/>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8" name="楕円 327"/>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9" name="テキスト ボックス 328"/>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0" name="楕円 329"/>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1" name="テキスト ボックス 330"/>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ポイント上昇したが，類似団体平均よりも</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ポイント低くなっている。前年度からの増加要因としては，一般単独事業債や臨時財政対策債などに係る長期債元金の増が要因として挙げられる。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今後は大型施設整備事業の償還が始まることによる公債費の上昇が見込まれるため，引き続き適正な地方債の管理に努める。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127000</xdr:rowOff>
    </xdr:to>
    <xdr:cxnSp macro="">
      <xdr:nvCxnSpPr>
        <xdr:cNvPr id="361" name="直線コネクタ 360"/>
        <xdr:cNvCxnSpPr/>
      </xdr:nvCxnSpPr>
      <xdr:spPr>
        <a:xfrm>
          <a:off x="3987800" y="13152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122428</xdr:rowOff>
    </xdr:from>
    <xdr:to>
      <xdr:col>19</xdr:col>
      <xdr:colOff>187325</xdr:colOff>
      <xdr:row>76</xdr:row>
      <xdr:rowOff>145287</xdr:rowOff>
    </xdr:to>
    <xdr:cxnSp macro="">
      <xdr:nvCxnSpPr>
        <xdr:cNvPr id="364" name="直線コネクタ 363"/>
        <xdr:cNvCxnSpPr/>
      </xdr:nvCxnSpPr>
      <xdr:spPr>
        <a:xfrm flipV="1">
          <a:off x="3098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145287</xdr:rowOff>
    </xdr:to>
    <xdr:cxnSp macro="">
      <xdr:nvCxnSpPr>
        <xdr:cNvPr id="367" name="直線コネクタ 366"/>
        <xdr:cNvCxnSpPr/>
      </xdr:nvCxnSpPr>
      <xdr:spPr>
        <a:xfrm>
          <a:off x="2209800" y="13148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117856</xdr:rowOff>
    </xdr:to>
    <xdr:cxnSp macro="">
      <xdr:nvCxnSpPr>
        <xdr:cNvPr id="370" name="直線コネクタ 369"/>
        <xdr:cNvCxnSpPr/>
      </xdr:nvCxnSpPr>
      <xdr:spPr>
        <a:xfrm>
          <a:off x="1320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0" name="楕円 379"/>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1"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82" name="楕円 381"/>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83" name="テキスト ボックス 382"/>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84" name="楕円 383"/>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85" name="テキスト ボックス 384"/>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86" name="楕円 385"/>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87" name="テキスト ボックス 386"/>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88" name="楕円 387"/>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89" name="テキスト ボックス 388"/>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ポイント上昇し，類似団体平均よりも</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ポイント高くなっている。これは人件費及び扶助費の増が要因として挙げられる。　　</a:t>
          </a:r>
        </a:p>
        <a:p>
          <a:r>
            <a:rPr kumimoji="1" lang="ja-JP" altLang="en-US" sz="1300">
              <a:latin typeface="ＭＳ Ｐゴシック" panose="020B0600070205080204" pitchFamily="50" charset="-128"/>
              <a:ea typeface="ＭＳ Ｐゴシック" panose="020B0600070205080204" pitchFamily="50" charset="-128"/>
            </a:rPr>
            <a:t>　今後も，引き続き行政評価等を活用しながら既存事業の見直しを行い，経常経費の圧縮に努める。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58420</xdr:rowOff>
    </xdr:from>
    <xdr:to>
      <xdr:col>82</xdr:col>
      <xdr:colOff>107950</xdr:colOff>
      <xdr:row>77</xdr:row>
      <xdr:rowOff>62230</xdr:rowOff>
    </xdr:to>
    <xdr:cxnSp macro="">
      <xdr:nvCxnSpPr>
        <xdr:cNvPr id="422" name="直線コネクタ 421"/>
        <xdr:cNvCxnSpPr/>
      </xdr:nvCxnSpPr>
      <xdr:spPr>
        <a:xfrm>
          <a:off x="15671800" y="13260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77</xdr:row>
      <xdr:rowOff>85089</xdr:rowOff>
    </xdr:to>
    <xdr:cxnSp macro="">
      <xdr:nvCxnSpPr>
        <xdr:cNvPr id="425" name="直線コネクタ 424"/>
        <xdr:cNvCxnSpPr/>
      </xdr:nvCxnSpPr>
      <xdr:spPr>
        <a:xfrm flipV="1">
          <a:off x="14782800" y="132600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77</xdr:row>
      <xdr:rowOff>85089</xdr:rowOff>
    </xdr:to>
    <xdr:cxnSp macro="">
      <xdr:nvCxnSpPr>
        <xdr:cNvPr id="428" name="直線コネクタ 427"/>
        <xdr:cNvCxnSpPr/>
      </xdr:nvCxnSpPr>
      <xdr:spPr>
        <a:xfrm>
          <a:off x="13893800" y="13279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39370</xdr:rowOff>
    </xdr:from>
    <xdr:to>
      <xdr:col>69</xdr:col>
      <xdr:colOff>92075</xdr:colOff>
      <xdr:row>77</xdr:row>
      <xdr:rowOff>77470</xdr:rowOff>
    </xdr:to>
    <xdr:cxnSp macro="">
      <xdr:nvCxnSpPr>
        <xdr:cNvPr id="431" name="直線コネクタ 430"/>
        <xdr:cNvCxnSpPr/>
      </xdr:nvCxnSpPr>
      <xdr:spPr>
        <a:xfrm>
          <a:off x="13004800" y="1324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41" name="楕円 440"/>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154957</xdr:rowOff>
    </xdr:from>
    <xdr:ext cx="762000" cy="259045"/>
    <xdr:sp macro="" textlink="">
      <xdr:nvSpPr>
        <xdr:cNvPr id="442" name="公債費以外該当値テキスト"/>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xdr:rowOff>
    </xdr:from>
    <xdr:to>
      <xdr:col>78</xdr:col>
      <xdr:colOff>120650</xdr:colOff>
      <xdr:row>77</xdr:row>
      <xdr:rowOff>109220</xdr:rowOff>
    </xdr:to>
    <xdr:sp macro="" textlink="">
      <xdr:nvSpPr>
        <xdr:cNvPr id="443" name="楕円 442"/>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93997</xdr:rowOff>
    </xdr:from>
    <xdr:ext cx="736600" cy="259045"/>
    <xdr:sp macro="" textlink="">
      <xdr:nvSpPr>
        <xdr:cNvPr id="444" name="テキスト ボックス 443"/>
        <xdr:cNvSpPr txBox="1"/>
      </xdr:nvSpPr>
      <xdr:spPr>
        <a:xfrm>
          <a:off x="15290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45" name="楕円 444"/>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46" name="テキスト ボックス 445"/>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26670</xdr:rowOff>
    </xdr:from>
    <xdr:to>
      <xdr:col>69</xdr:col>
      <xdr:colOff>142875</xdr:colOff>
      <xdr:row>77</xdr:row>
      <xdr:rowOff>128270</xdr:rowOff>
    </xdr:to>
    <xdr:sp macro="" textlink="">
      <xdr:nvSpPr>
        <xdr:cNvPr id="447" name="楕円 446"/>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48" name="テキスト ボックス 447"/>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49" name="楕円 448"/>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74947</xdr:rowOff>
    </xdr:from>
    <xdr:ext cx="762000" cy="259045"/>
    <xdr:sp macro="" textlink="">
      <xdr:nvSpPr>
        <xdr:cNvPr id="450" name="テキスト ボックス 449"/>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144205</xdr:rowOff>
    </xdr:from>
    <xdr:to>
      <xdr:col>29</xdr:col>
      <xdr:colOff>127000</xdr:colOff>
      <xdr:row>17</xdr:row>
      <xdr:rowOff>165759</xdr:rowOff>
    </xdr:to>
    <xdr:cxnSp macro="">
      <xdr:nvCxnSpPr>
        <xdr:cNvPr id="52" name="直線コネクタ 51"/>
        <xdr:cNvCxnSpPr/>
      </xdr:nvCxnSpPr>
      <xdr:spPr bwMode="auto">
        <a:xfrm flipV="1">
          <a:off x="5003800" y="3106480"/>
          <a:ext cx="647700" cy="2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165759</xdr:rowOff>
    </xdr:from>
    <xdr:to>
      <xdr:col>26</xdr:col>
      <xdr:colOff>50800</xdr:colOff>
      <xdr:row>18</xdr:row>
      <xdr:rowOff>2848</xdr:rowOff>
    </xdr:to>
    <xdr:cxnSp macro="">
      <xdr:nvCxnSpPr>
        <xdr:cNvPr id="55" name="直線コネクタ 54"/>
        <xdr:cNvCxnSpPr/>
      </xdr:nvCxnSpPr>
      <xdr:spPr bwMode="auto">
        <a:xfrm flipV="1">
          <a:off x="4305300" y="3128034"/>
          <a:ext cx="698500" cy="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2848</xdr:rowOff>
    </xdr:from>
    <xdr:to>
      <xdr:col>22</xdr:col>
      <xdr:colOff>114300</xdr:colOff>
      <xdr:row>18</xdr:row>
      <xdr:rowOff>14164</xdr:rowOff>
    </xdr:to>
    <xdr:cxnSp macro="">
      <xdr:nvCxnSpPr>
        <xdr:cNvPr id="58" name="直線コネクタ 57"/>
        <xdr:cNvCxnSpPr/>
      </xdr:nvCxnSpPr>
      <xdr:spPr bwMode="auto">
        <a:xfrm flipV="1">
          <a:off x="3606800" y="3136573"/>
          <a:ext cx="698500" cy="1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9151</xdr:rowOff>
    </xdr:from>
    <xdr:to>
      <xdr:col>18</xdr:col>
      <xdr:colOff>177800</xdr:colOff>
      <xdr:row>18</xdr:row>
      <xdr:rowOff>14164</xdr:rowOff>
    </xdr:to>
    <xdr:cxnSp macro="">
      <xdr:nvCxnSpPr>
        <xdr:cNvPr id="61" name="直線コネクタ 60"/>
        <xdr:cNvCxnSpPr/>
      </xdr:nvCxnSpPr>
      <xdr:spPr bwMode="auto">
        <a:xfrm>
          <a:off x="2908300" y="3142876"/>
          <a:ext cx="698500" cy="5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93405</xdr:rowOff>
    </xdr:from>
    <xdr:to>
      <xdr:col>29</xdr:col>
      <xdr:colOff>177800</xdr:colOff>
      <xdr:row>18</xdr:row>
      <xdr:rowOff>23555</xdr:rowOff>
    </xdr:to>
    <xdr:sp macro="" textlink="">
      <xdr:nvSpPr>
        <xdr:cNvPr id="71" name="楕円 70"/>
        <xdr:cNvSpPr/>
      </xdr:nvSpPr>
      <xdr:spPr bwMode="auto">
        <a:xfrm>
          <a:off x="5600700" y="3055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65482</xdr:rowOff>
    </xdr:from>
    <xdr:ext cx="762000" cy="259045"/>
    <xdr:sp macro="" textlink="">
      <xdr:nvSpPr>
        <xdr:cNvPr id="72" name="人口1人当たり決算額の推移該当値テキスト130"/>
        <xdr:cNvSpPr txBox="1"/>
      </xdr:nvSpPr>
      <xdr:spPr>
        <a:xfrm>
          <a:off x="5740400" y="302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114959</xdr:rowOff>
    </xdr:from>
    <xdr:to>
      <xdr:col>26</xdr:col>
      <xdr:colOff>101600</xdr:colOff>
      <xdr:row>18</xdr:row>
      <xdr:rowOff>45109</xdr:rowOff>
    </xdr:to>
    <xdr:sp macro="" textlink="">
      <xdr:nvSpPr>
        <xdr:cNvPr id="73" name="楕円 72"/>
        <xdr:cNvSpPr/>
      </xdr:nvSpPr>
      <xdr:spPr bwMode="auto">
        <a:xfrm>
          <a:off x="4953000" y="307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29886</xdr:rowOff>
    </xdr:from>
    <xdr:ext cx="736600" cy="259045"/>
    <xdr:sp macro="" textlink="">
      <xdr:nvSpPr>
        <xdr:cNvPr id="74" name="テキスト ボックス 73"/>
        <xdr:cNvSpPr txBox="1"/>
      </xdr:nvSpPr>
      <xdr:spPr>
        <a:xfrm>
          <a:off x="4622800" y="316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123498</xdr:rowOff>
    </xdr:from>
    <xdr:to>
      <xdr:col>22</xdr:col>
      <xdr:colOff>165100</xdr:colOff>
      <xdr:row>18</xdr:row>
      <xdr:rowOff>53648</xdr:rowOff>
    </xdr:to>
    <xdr:sp macro="" textlink="">
      <xdr:nvSpPr>
        <xdr:cNvPr id="75" name="楕円 74"/>
        <xdr:cNvSpPr/>
      </xdr:nvSpPr>
      <xdr:spPr bwMode="auto">
        <a:xfrm>
          <a:off x="4254500" y="3085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38425</xdr:rowOff>
    </xdr:from>
    <xdr:ext cx="762000" cy="259045"/>
    <xdr:sp macro="" textlink="">
      <xdr:nvSpPr>
        <xdr:cNvPr id="76" name="テキスト ボックス 75"/>
        <xdr:cNvSpPr txBox="1"/>
      </xdr:nvSpPr>
      <xdr:spPr>
        <a:xfrm>
          <a:off x="3924300" y="317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134814</xdr:rowOff>
    </xdr:from>
    <xdr:to>
      <xdr:col>19</xdr:col>
      <xdr:colOff>38100</xdr:colOff>
      <xdr:row>18</xdr:row>
      <xdr:rowOff>64964</xdr:rowOff>
    </xdr:to>
    <xdr:sp macro="" textlink="">
      <xdr:nvSpPr>
        <xdr:cNvPr id="77" name="楕円 76"/>
        <xdr:cNvSpPr/>
      </xdr:nvSpPr>
      <xdr:spPr bwMode="auto">
        <a:xfrm>
          <a:off x="3556000" y="3097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49741</xdr:rowOff>
    </xdr:from>
    <xdr:ext cx="762000" cy="259045"/>
    <xdr:sp macro="" textlink="">
      <xdr:nvSpPr>
        <xdr:cNvPr id="78" name="テキスト ボックス 77"/>
        <xdr:cNvSpPr txBox="1"/>
      </xdr:nvSpPr>
      <xdr:spPr>
        <a:xfrm>
          <a:off x="3225800" y="318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129801</xdr:rowOff>
    </xdr:from>
    <xdr:to>
      <xdr:col>15</xdr:col>
      <xdr:colOff>101600</xdr:colOff>
      <xdr:row>18</xdr:row>
      <xdr:rowOff>59951</xdr:rowOff>
    </xdr:to>
    <xdr:sp macro="" textlink="">
      <xdr:nvSpPr>
        <xdr:cNvPr id="79" name="楕円 78"/>
        <xdr:cNvSpPr/>
      </xdr:nvSpPr>
      <xdr:spPr bwMode="auto">
        <a:xfrm>
          <a:off x="2857500" y="3092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44728</xdr:rowOff>
    </xdr:from>
    <xdr:ext cx="762000" cy="259045"/>
    <xdr:sp macro="" textlink="">
      <xdr:nvSpPr>
        <xdr:cNvPr id="80" name="テキスト ボックス 79"/>
        <xdr:cNvSpPr txBox="1"/>
      </xdr:nvSpPr>
      <xdr:spPr>
        <a:xfrm>
          <a:off x="2527300" y="317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274382</xdr:rowOff>
    </xdr:from>
    <xdr:to>
      <xdr:col>29</xdr:col>
      <xdr:colOff>127000</xdr:colOff>
      <xdr:row>35</xdr:row>
      <xdr:rowOff>290220</xdr:rowOff>
    </xdr:to>
    <xdr:cxnSp macro="">
      <xdr:nvCxnSpPr>
        <xdr:cNvPr id="115" name="直線コネクタ 114"/>
        <xdr:cNvCxnSpPr/>
      </xdr:nvCxnSpPr>
      <xdr:spPr bwMode="auto">
        <a:xfrm flipV="1">
          <a:off x="5003800" y="6884732"/>
          <a:ext cx="647700" cy="15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286400</xdr:rowOff>
    </xdr:from>
    <xdr:to>
      <xdr:col>26</xdr:col>
      <xdr:colOff>50800</xdr:colOff>
      <xdr:row>35</xdr:row>
      <xdr:rowOff>290220</xdr:rowOff>
    </xdr:to>
    <xdr:cxnSp macro="">
      <xdr:nvCxnSpPr>
        <xdr:cNvPr id="118" name="直線コネクタ 117"/>
        <xdr:cNvCxnSpPr/>
      </xdr:nvCxnSpPr>
      <xdr:spPr bwMode="auto">
        <a:xfrm>
          <a:off x="4305300" y="6896750"/>
          <a:ext cx="698500" cy="3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276439</xdr:rowOff>
    </xdr:from>
    <xdr:to>
      <xdr:col>22</xdr:col>
      <xdr:colOff>114300</xdr:colOff>
      <xdr:row>35</xdr:row>
      <xdr:rowOff>286400</xdr:rowOff>
    </xdr:to>
    <xdr:cxnSp macro="">
      <xdr:nvCxnSpPr>
        <xdr:cNvPr id="121" name="直線コネクタ 120"/>
        <xdr:cNvCxnSpPr/>
      </xdr:nvCxnSpPr>
      <xdr:spPr bwMode="auto">
        <a:xfrm>
          <a:off x="3606800" y="6886789"/>
          <a:ext cx="698500" cy="9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226474</xdr:rowOff>
    </xdr:from>
    <xdr:to>
      <xdr:col>18</xdr:col>
      <xdr:colOff>177800</xdr:colOff>
      <xdr:row>35</xdr:row>
      <xdr:rowOff>276439</xdr:rowOff>
    </xdr:to>
    <xdr:cxnSp macro="">
      <xdr:nvCxnSpPr>
        <xdr:cNvPr id="124" name="直線コネクタ 123"/>
        <xdr:cNvCxnSpPr/>
      </xdr:nvCxnSpPr>
      <xdr:spPr bwMode="auto">
        <a:xfrm>
          <a:off x="2908300" y="6836824"/>
          <a:ext cx="698500" cy="49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223582</xdr:rowOff>
    </xdr:from>
    <xdr:to>
      <xdr:col>29</xdr:col>
      <xdr:colOff>177800</xdr:colOff>
      <xdr:row>35</xdr:row>
      <xdr:rowOff>325182</xdr:rowOff>
    </xdr:to>
    <xdr:sp macro="" textlink="">
      <xdr:nvSpPr>
        <xdr:cNvPr id="134" name="楕円 133"/>
        <xdr:cNvSpPr/>
      </xdr:nvSpPr>
      <xdr:spPr bwMode="auto">
        <a:xfrm>
          <a:off x="5600700" y="6833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195659</xdr:rowOff>
    </xdr:from>
    <xdr:ext cx="762000" cy="259045"/>
    <xdr:sp macro="" textlink="">
      <xdr:nvSpPr>
        <xdr:cNvPr id="135" name="人口1人当たり決算額の推移該当値テキスト445"/>
        <xdr:cNvSpPr txBox="1"/>
      </xdr:nvSpPr>
      <xdr:spPr>
        <a:xfrm>
          <a:off x="5740400" y="68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239420</xdr:rowOff>
    </xdr:from>
    <xdr:to>
      <xdr:col>26</xdr:col>
      <xdr:colOff>101600</xdr:colOff>
      <xdr:row>35</xdr:row>
      <xdr:rowOff>341020</xdr:rowOff>
    </xdr:to>
    <xdr:sp macro="" textlink="">
      <xdr:nvSpPr>
        <xdr:cNvPr id="136" name="楕円 135"/>
        <xdr:cNvSpPr/>
      </xdr:nvSpPr>
      <xdr:spPr bwMode="auto">
        <a:xfrm>
          <a:off x="4953000" y="684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325797</xdr:rowOff>
    </xdr:from>
    <xdr:ext cx="736600" cy="259045"/>
    <xdr:sp macro="" textlink="">
      <xdr:nvSpPr>
        <xdr:cNvPr id="137" name="テキスト ボックス 136"/>
        <xdr:cNvSpPr txBox="1"/>
      </xdr:nvSpPr>
      <xdr:spPr>
        <a:xfrm>
          <a:off x="4622800" y="693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235600</xdr:rowOff>
    </xdr:from>
    <xdr:to>
      <xdr:col>22</xdr:col>
      <xdr:colOff>165100</xdr:colOff>
      <xdr:row>35</xdr:row>
      <xdr:rowOff>337200</xdr:rowOff>
    </xdr:to>
    <xdr:sp macro="" textlink="">
      <xdr:nvSpPr>
        <xdr:cNvPr id="138" name="楕円 137"/>
        <xdr:cNvSpPr/>
      </xdr:nvSpPr>
      <xdr:spPr bwMode="auto">
        <a:xfrm>
          <a:off x="4254500" y="684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321977</xdr:rowOff>
    </xdr:from>
    <xdr:ext cx="762000" cy="259045"/>
    <xdr:sp macro="" textlink="">
      <xdr:nvSpPr>
        <xdr:cNvPr id="139" name="テキスト ボックス 138"/>
        <xdr:cNvSpPr txBox="1"/>
      </xdr:nvSpPr>
      <xdr:spPr>
        <a:xfrm>
          <a:off x="3924300" y="693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225639</xdr:rowOff>
    </xdr:from>
    <xdr:to>
      <xdr:col>19</xdr:col>
      <xdr:colOff>38100</xdr:colOff>
      <xdr:row>35</xdr:row>
      <xdr:rowOff>327239</xdr:rowOff>
    </xdr:to>
    <xdr:sp macro="" textlink="">
      <xdr:nvSpPr>
        <xdr:cNvPr id="140" name="楕円 139"/>
        <xdr:cNvSpPr/>
      </xdr:nvSpPr>
      <xdr:spPr bwMode="auto">
        <a:xfrm>
          <a:off x="3556000" y="6835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312016</xdr:rowOff>
    </xdr:from>
    <xdr:ext cx="762000" cy="259045"/>
    <xdr:sp macro="" textlink="">
      <xdr:nvSpPr>
        <xdr:cNvPr id="141" name="テキスト ボックス 140"/>
        <xdr:cNvSpPr txBox="1"/>
      </xdr:nvSpPr>
      <xdr:spPr>
        <a:xfrm>
          <a:off x="3225800" y="69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175674</xdr:rowOff>
    </xdr:from>
    <xdr:to>
      <xdr:col>15</xdr:col>
      <xdr:colOff>101600</xdr:colOff>
      <xdr:row>35</xdr:row>
      <xdr:rowOff>277274</xdr:rowOff>
    </xdr:to>
    <xdr:sp macro="" textlink="">
      <xdr:nvSpPr>
        <xdr:cNvPr id="142" name="楕円 141"/>
        <xdr:cNvSpPr/>
      </xdr:nvSpPr>
      <xdr:spPr bwMode="auto">
        <a:xfrm>
          <a:off x="2857500" y="678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262051</xdr:rowOff>
    </xdr:from>
    <xdr:ext cx="762000" cy="259045"/>
    <xdr:sp macro="" textlink="">
      <xdr:nvSpPr>
        <xdr:cNvPr id="143" name="テキスト ボックス 142"/>
        <xdr:cNvSpPr txBox="1"/>
      </xdr:nvSpPr>
      <xdr:spPr>
        <a:xfrm>
          <a:off x="2527300" y="687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67,687
66,686
106.02
25,113,850
24,054,905
828,344
14,414,171
17,195,609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62433</xdr:rowOff>
    </xdr:from>
    <xdr:to>
      <xdr:col>24</xdr:col>
      <xdr:colOff>63500</xdr:colOff>
      <xdr:row>36</xdr:row>
      <xdr:rowOff>94392</xdr:rowOff>
    </xdr:to>
    <xdr:cxnSp macro="">
      <xdr:nvCxnSpPr>
        <xdr:cNvPr id="59" name="直線コネクタ 58"/>
        <xdr:cNvCxnSpPr/>
      </xdr:nvCxnSpPr>
      <xdr:spPr>
        <a:xfrm flipV="1">
          <a:off x="3797300" y="6234633"/>
          <a:ext cx="838200" cy="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94392</xdr:rowOff>
    </xdr:from>
    <xdr:to>
      <xdr:col>19</xdr:col>
      <xdr:colOff>177800</xdr:colOff>
      <xdr:row>36</xdr:row>
      <xdr:rowOff>109456</xdr:rowOff>
    </xdr:to>
    <xdr:cxnSp macro="">
      <xdr:nvCxnSpPr>
        <xdr:cNvPr id="62" name="直線コネクタ 61"/>
        <xdr:cNvCxnSpPr/>
      </xdr:nvCxnSpPr>
      <xdr:spPr>
        <a:xfrm flipV="1">
          <a:off x="2908300" y="6266592"/>
          <a:ext cx="889000" cy="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109456</xdr:rowOff>
    </xdr:from>
    <xdr:to>
      <xdr:col>15</xdr:col>
      <xdr:colOff>50800</xdr:colOff>
      <xdr:row>36</xdr:row>
      <xdr:rowOff>110325</xdr:rowOff>
    </xdr:to>
    <xdr:cxnSp macro="">
      <xdr:nvCxnSpPr>
        <xdr:cNvPr id="65" name="直線コネクタ 64"/>
        <xdr:cNvCxnSpPr/>
      </xdr:nvCxnSpPr>
      <xdr:spPr>
        <a:xfrm flipV="1">
          <a:off x="2019300" y="6281656"/>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103215</xdr:rowOff>
    </xdr:from>
    <xdr:to>
      <xdr:col>10</xdr:col>
      <xdr:colOff>114300</xdr:colOff>
      <xdr:row>36</xdr:row>
      <xdr:rowOff>110325</xdr:rowOff>
    </xdr:to>
    <xdr:cxnSp macro="">
      <xdr:nvCxnSpPr>
        <xdr:cNvPr id="68" name="直線コネクタ 67"/>
        <xdr:cNvCxnSpPr/>
      </xdr:nvCxnSpPr>
      <xdr:spPr>
        <a:xfrm>
          <a:off x="1130300" y="6275415"/>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11633</xdr:rowOff>
    </xdr:from>
    <xdr:to>
      <xdr:col>24</xdr:col>
      <xdr:colOff>114300</xdr:colOff>
      <xdr:row>36</xdr:row>
      <xdr:rowOff>113233</xdr:rowOff>
    </xdr:to>
    <xdr:sp macro="" textlink="">
      <xdr:nvSpPr>
        <xdr:cNvPr id="78" name="楕円 77"/>
        <xdr:cNvSpPr/>
      </xdr:nvSpPr>
      <xdr:spPr>
        <a:xfrm>
          <a:off x="45847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161510</xdr:rowOff>
    </xdr:from>
    <xdr:ext cx="534377" cy="259045"/>
    <xdr:sp macro="" textlink="">
      <xdr:nvSpPr>
        <xdr:cNvPr id="79" name="人件費該当値テキスト"/>
        <xdr:cNvSpPr txBox="1"/>
      </xdr:nvSpPr>
      <xdr:spPr>
        <a:xfrm>
          <a:off x="4686300" y="616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43592</xdr:rowOff>
    </xdr:from>
    <xdr:to>
      <xdr:col>20</xdr:col>
      <xdr:colOff>38100</xdr:colOff>
      <xdr:row>36</xdr:row>
      <xdr:rowOff>145192</xdr:rowOff>
    </xdr:to>
    <xdr:sp macro="" textlink="">
      <xdr:nvSpPr>
        <xdr:cNvPr id="80" name="楕円 79"/>
        <xdr:cNvSpPr/>
      </xdr:nvSpPr>
      <xdr:spPr>
        <a:xfrm>
          <a:off x="3746500" y="62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136319</xdr:rowOff>
    </xdr:from>
    <xdr:ext cx="534377" cy="259045"/>
    <xdr:sp macro="" textlink="">
      <xdr:nvSpPr>
        <xdr:cNvPr id="81" name="テキスト ボックス 80"/>
        <xdr:cNvSpPr txBox="1"/>
      </xdr:nvSpPr>
      <xdr:spPr>
        <a:xfrm>
          <a:off x="3530111" y="630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58656</xdr:rowOff>
    </xdr:from>
    <xdr:to>
      <xdr:col>15</xdr:col>
      <xdr:colOff>101600</xdr:colOff>
      <xdr:row>36</xdr:row>
      <xdr:rowOff>160256</xdr:rowOff>
    </xdr:to>
    <xdr:sp macro="" textlink="">
      <xdr:nvSpPr>
        <xdr:cNvPr id="82" name="楕円 81"/>
        <xdr:cNvSpPr/>
      </xdr:nvSpPr>
      <xdr:spPr>
        <a:xfrm>
          <a:off x="2857500" y="62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151383</xdr:rowOff>
    </xdr:from>
    <xdr:ext cx="534377" cy="259045"/>
    <xdr:sp macro="" textlink="">
      <xdr:nvSpPr>
        <xdr:cNvPr id="83" name="テキスト ボックス 82"/>
        <xdr:cNvSpPr txBox="1"/>
      </xdr:nvSpPr>
      <xdr:spPr>
        <a:xfrm>
          <a:off x="2641111" y="63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59525</xdr:rowOff>
    </xdr:from>
    <xdr:to>
      <xdr:col>10</xdr:col>
      <xdr:colOff>165100</xdr:colOff>
      <xdr:row>36</xdr:row>
      <xdr:rowOff>161125</xdr:rowOff>
    </xdr:to>
    <xdr:sp macro="" textlink="">
      <xdr:nvSpPr>
        <xdr:cNvPr id="84" name="楕円 83"/>
        <xdr:cNvSpPr/>
      </xdr:nvSpPr>
      <xdr:spPr>
        <a:xfrm>
          <a:off x="1968500" y="6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152252</xdr:rowOff>
    </xdr:from>
    <xdr:ext cx="534377" cy="259045"/>
    <xdr:sp macro="" textlink="">
      <xdr:nvSpPr>
        <xdr:cNvPr id="85" name="テキスト ボックス 84"/>
        <xdr:cNvSpPr txBox="1"/>
      </xdr:nvSpPr>
      <xdr:spPr>
        <a:xfrm>
          <a:off x="1752111" y="632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52415</xdr:rowOff>
    </xdr:from>
    <xdr:to>
      <xdr:col>6</xdr:col>
      <xdr:colOff>38100</xdr:colOff>
      <xdr:row>36</xdr:row>
      <xdr:rowOff>154015</xdr:rowOff>
    </xdr:to>
    <xdr:sp macro="" textlink="">
      <xdr:nvSpPr>
        <xdr:cNvPr id="86" name="楕円 85"/>
        <xdr:cNvSpPr/>
      </xdr:nvSpPr>
      <xdr:spPr>
        <a:xfrm>
          <a:off x="1079500" y="62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145142</xdr:rowOff>
    </xdr:from>
    <xdr:ext cx="534377" cy="259045"/>
    <xdr:sp macro="" textlink="">
      <xdr:nvSpPr>
        <xdr:cNvPr id="87" name="テキスト ボックス 86"/>
        <xdr:cNvSpPr txBox="1"/>
      </xdr:nvSpPr>
      <xdr:spPr>
        <a:xfrm>
          <a:off x="863111" y="63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170202</xdr:rowOff>
    </xdr:from>
    <xdr:to>
      <xdr:col>24</xdr:col>
      <xdr:colOff>63500</xdr:colOff>
      <xdr:row>58</xdr:row>
      <xdr:rowOff>2866</xdr:rowOff>
    </xdr:to>
    <xdr:cxnSp macro="">
      <xdr:nvCxnSpPr>
        <xdr:cNvPr id="119" name="直線コネクタ 118"/>
        <xdr:cNvCxnSpPr/>
      </xdr:nvCxnSpPr>
      <xdr:spPr>
        <a:xfrm>
          <a:off x="3797300" y="9942852"/>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170202</xdr:rowOff>
    </xdr:from>
    <xdr:to>
      <xdr:col>19</xdr:col>
      <xdr:colOff>177800</xdr:colOff>
      <xdr:row>58</xdr:row>
      <xdr:rowOff>18107</xdr:rowOff>
    </xdr:to>
    <xdr:cxnSp macro="">
      <xdr:nvCxnSpPr>
        <xdr:cNvPr id="122" name="直線コネクタ 121"/>
        <xdr:cNvCxnSpPr/>
      </xdr:nvCxnSpPr>
      <xdr:spPr>
        <a:xfrm flipV="1">
          <a:off x="2908300" y="9942852"/>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18107</xdr:rowOff>
    </xdr:from>
    <xdr:to>
      <xdr:col>15</xdr:col>
      <xdr:colOff>50800</xdr:colOff>
      <xdr:row>58</xdr:row>
      <xdr:rowOff>35480</xdr:rowOff>
    </xdr:to>
    <xdr:cxnSp macro="">
      <xdr:nvCxnSpPr>
        <xdr:cNvPr id="125" name="直線コネクタ 124"/>
        <xdr:cNvCxnSpPr/>
      </xdr:nvCxnSpPr>
      <xdr:spPr>
        <a:xfrm flipV="1">
          <a:off x="2019300" y="9962207"/>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1571</xdr:rowOff>
    </xdr:from>
    <xdr:to>
      <xdr:col>10</xdr:col>
      <xdr:colOff>114300</xdr:colOff>
      <xdr:row>58</xdr:row>
      <xdr:rowOff>35480</xdr:rowOff>
    </xdr:to>
    <xdr:cxnSp macro="">
      <xdr:nvCxnSpPr>
        <xdr:cNvPr id="128" name="直線コネクタ 127"/>
        <xdr:cNvCxnSpPr/>
      </xdr:nvCxnSpPr>
      <xdr:spPr>
        <a:xfrm>
          <a:off x="1130300" y="9945671"/>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123516</xdr:rowOff>
    </xdr:from>
    <xdr:to>
      <xdr:col>24</xdr:col>
      <xdr:colOff>114300</xdr:colOff>
      <xdr:row>58</xdr:row>
      <xdr:rowOff>53666</xdr:rowOff>
    </xdr:to>
    <xdr:sp macro="" textlink="">
      <xdr:nvSpPr>
        <xdr:cNvPr id="138" name="楕円 137"/>
        <xdr:cNvSpPr/>
      </xdr:nvSpPr>
      <xdr:spPr>
        <a:xfrm>
          <a:off x="4584700" y="989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101943</xdr:rowOff>
    </xdr:from>
    <xdr:ext cx="534377" cy="259045"/>
    <xdr:sp macro="" textlink="">
      <xdr:nvSpPr>
        <xdr:cNvPr id="139" name="物件費該当値テキスト"/>
        <xdr:cNvSpPr txBox="1"/>
      </xdr:nvSpPr>
      <xdr:spPr>
        <a:xfrm>
          <a:off x="4686300" y="987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119402</xdr:rowOff>
    </xdr:from>
    <xdr:to>
      <xdr:col>20</xdr:col>
      <xdr:colOff>38100</xdr:colOff>
      <xdr:row>58</xdr:row>
      <xdr:rowOff>49552</xdr:rowOff>
    </xdr:to>
    <xdr:sp macro="" textlink="">
      <xdr:nvSpPr>
        <xdr:cNvPr id="140" name="楕円 139"/>
        <xdr:cNvSpPr/>
      </xdr:nvSpPr>
      <xdr:spPr>
        <a:xfrm>
          <a:off x="3746500" y="989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40679</xdr:rowOff>
    </xdr:from>
    <xdr:ext cx="534377" cy="259045"/>
    <xdr:sp macro="" textlink="">
      <xdr:nvSpPr>
        <xdr:cNvPr id="141" name="テキスト ボックス 140"/>
        <xdr:cNvSpPr txBox="1"/>
      </xdr:nvSpPr>
      <xdr:spPr>
        <a:xfrm>
          <a:off x="3530111" y="998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138757</xdr:rowOff>
    </xdr:from>
    <xdr:to>
      <xdr:col>15</xdr:col>
      <xdr:colOff>101600</xdr:colOff>
      <xdr:row>58</xdr:row>
      <xdr:rowOff>68907</xdr:rowOff>
    </xdr:to>
    <xdr:sp macro="" textlink="">
      <xdr:nvSpPr>
        <xdr:cNvPr id="142" name="楕円 141"/>
        <xdr:cNvSpPr/>
      </xdr:nvSpPr>
      <xdr:spPr>
        <a:xfrm>
          <a:off x="2857500" y="991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60034</xdr:rowOff>
    </xdr:from>
    <xdr:ext cx="534377" cy="259045"/>
    <xdr:sp macro="" textlink="">
      <xdr:nvSpPr>
        <xdr:cNvPr id="143" name="テキスト ボックス 142"/>
        <xdr:cNvSpPr txBox="1"/>
      </xdr:nvSpPr>
      <xdr:spPr>
        <a:xfrm>
          <a:off x="2641111" y="1000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156130</xdr:rowOff>
    </xdr:from>
    <xdr:to>
      <xdr:col>10</xdr:col>
      <xdr:colOff>165100</xdr:colOff>
      <xdr:row>58</xdr:row>
      <xdr:rowOff>86280</xdr:rowOff>
    </xdr:to>
    <xdr:sp macro="" textlink="">
      <xdr:nvSpPr>
        <xdr:cNvPr id="144" name="楕円 143"/>
        <xdr:cNvSpPr/>
      </xdr:nvSpPr>
      <xdr:spPr>
        <a:xfrm>
          <a:off x="1968500" y="992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77407</xdr:rowOff>
    </xdr:from>
    <xdr:ext cx="534377" cy="259045"/>
    <xdr:sp macro="" textlink="">
      <xdr:nvSpPr>
        <xdr:cNvPr id="145" name="テキスト ボックス 144"/>
        <xdr:cNvSpPr txBox="1"/>
      </xdr:nvSpPr>
      <xdr:spPr>
        <a:xfrm>
          <a:off x="1752111" y="100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122221</xdr:rowOff>
    </xdr:from>
    <xdr:to>
      <xdr:col>6</xdr:col>
      <xdr:colOff>38100</xdr:colOff>
      <xdr:row>58</xdr:row>
      <xdr:rowOff>52371</xdr:rowOff>
    </xdr:to>
    <xdr:sp macro="" textlink="">
      <xdr:nvSpPr>
        <xdr:cNvPr id="146" name="楕円 145"/>
        <xdr:cNvSpPr/>
      </xdr:nvSpPr>
      <xdr:spPr>
        <a:xfrm>
          <a:off x="1079500" y="98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43498</xdr:rowOff>
    </xdr:from>
    <xdr:ext cx="534377" cy="259045"/>
    <xdr:sp macro="" textlink="">
      <xdr:nvSpPr>
        <xdr:cNvPr id="147" name="テキスト ボックス 146"/>
        <xdr:cNvSpPr txBox="1"/>
      </xdr:nvSpPr>
      <xdr:spPr>
        <a:xfrm>
          <a:off x="863111" y="998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163322</xdr:rowOff>
    </xdr:from>
    <xdr:to>
      <xdr:col>24</xdr:col>
      <xdr:colOff>63500</xdr:colOff>
      <xdr:row>77</xdr:row>
      <xdr:rowOff>169526</xdr:rowOff>
    </xdr:to>
    <xdr:cxnSp macro="">
      <xdr:nvCxnSpPr>
        <xdr:cNvPr id="178" name="直線コネクタ 177"/>
        <xdr:cNvCxnSpPr/>
      </xdr:nvCxnSpPr>
      <xdr:spPr>
        <a:xfrm flipV="1">
          <a:off x="3797300" y="13364972"/>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158859</xdr:rowOff>
    </xdr:from>
    <xdr:to>
      <xdr:col>19</xdr:col>
      <xdr:colOff>177800</xdr:colOff>
      <xdr:row>77</xdr:row>
      <xdr:rowOff>169526</xdr:rowOff>
    </xdr:to>
    <xdr:cxnSp macro="">
      <xdr:nvCxnSpPr>
        <xdr:cNvPr id="181" name="直線コネクタ 180"/>
        <xdr:cNvCxnSpPr/>
      </xdr:nvCxnSpPr>
      <xdr:spPr>
        <a:xfrm>
          <a:off x="2908300" y="13360509"/>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107587</xdr:rowOff>
    </xdr:from>
    <xdr:to>
      <xdr:col>15</xdr:col>
      <xdr:colOff>50800</xdr:colOff>
      <xdr:row>77</xdr:row>
      <xdr:rowOff>158859</xdr:rowOff>
    </xdr:to>
    <xdr:cxnSp macro="">
      <xdr:nvCxnSpPr>
        <xdr:cNvPr id="184" name="直線コネクタ 183"/>
        <xdr:cNvCxnSpPr/>
      </xdr:nvCxnSpPr>
      <xdr:spPr>
        <a:xfrm>
          <a:off x="2019300" y="13309237"/>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107587</xdr:rowOff>
    </xdr:from>
    <xdr:to>
      <xdr:col>10</xdr:col>
      <xdr:colOff>114300</xdr:colOff>
      <xdr:row>77</xdr:row>
      <xdr:rowOff>167894</xdr:rowOff>
    </xdr:to>
    <xdr:cxnSp macro="">
      <xdr:nvCxnSpPr>
        <xdr:cNvPr id="187" name="直線コネクタ 186"/>
        <xdr:cNvCxnSpPr/>
      </xdr:nvCxnSpPr>
      <xdr:spPr>
        <a:xfrm flipV="1">
          <a:off x="1130300" y="13309237"/>
          <a:ext cx="889000" cy="6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112522</xdr:rowOff>
    </xdr:from>
    <xdr:to>
      <xdr:col>24</xdr:col>
      <xdr:colOff>114300</xdr:colOff>
      <xdr:row>78</xdr:row>
      <xdr:rowOff>42672</xdr:rowOff>
    </xdr:to>
    <xdr:sp macro="" textlink="">
      <xdr:nvSpPr>
        <xdr:cNvPr id="197" name="楕円 196"/>
        <xdr:cNvSpPr/>
      </xdr:nvSpPr>
      <xdr:spPr>
        <a:xfrm>
          <a:off x="4584700" y="133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90949</xdr:rowOff>
    </xdr:from>
    <xdr:ext cx="469744" cy="259045"/>
    <xdr:sp macro="" textlink="">
      <xdr:nvSpPr>
        <xdr:cNvPr id="198" name="維持補修費該当値テキスト"/>
        <xdr:cNvSpPr txBox="1"/>
      </xdr:nvSpPr>
      <xdr:spPr>
        <a:xfrm>
          <a:off x="4686300" y="1329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118726</xdr:rowOff>
    </xdr:from>
    <xdr:to>
      <xdr:col>20</xdr:col>
      <xdr:colOff>38100</xdr:colOff>
      <xdr:row>78</xdr:row>
      <xdr:rowOff>48876</xdr:rowOff>
    </xdr:to>
    <xdr:sp macro="" textlink="">
      <xdr:nvSpPr>
        <xdr:cNvPr id="199" name="楕円 198"/>
        <xdr:cNvSpPr/>
      </xdr:nvSpPr>
      <xdr:spPr>
        <a:xfrm>
          <a:off x="3746500" y="133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40003</xdr:rowOff>
    </xdr:from>
    <xdr:ext cx="469744" cy="259045"/>
    <xdr:sp macro="" textlink="">
      <xdr:nvSpPr>
        <xdr:cNvPr id="200" name="テキスト ボックス 199"/>
        <xdr:cNvSpPr txBox="1"/>
      </xdr:nvSpPr>
      <xdr:spPr>
        <a:xfrm>
          <a:off x="3562428" y="1341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108059</xdr:rowOff>
    </xdr:from>
    <xdr:to>
      <xdr:col>15</xdr:col>
      <xdr:colOff>101600</xdr:colOff>
      <xdr:row>78</xdr:row>
      <xdr:rowOff>38209</xdr:rowOff>
    </xdr:to>
    <xdr:sp macro="" textlink="">
      <xdr:nvSpPr>
        <xdr:cNvPr id="201" name="楕円 200"/>
        <xdr:cNvSpPr/>
      </xdr:nvSpPr>
      <xdr:spPr>
        <a:xfrm>
          <a:off x="2857500" y="1330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29336</xdr:rowOff>
    </xdr:from>
    <xdr:ext cx="469744" cy="259045"/>
    <xdr:sp macro="" textlink="">
      <xdr:nvSpPr>
        <xdr:cNvPr id="202" name="テキスト ボックス 201"/>
        <xdr:cNvSpPr txBox="1"/>
      </xdr:nvSpPr>
      <xdr:spPr>
        <a:xfrm>
          <a:off x="2673428" y="134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56787</xdr:rowOff>
    </xdr:from>
    <xdr:to>
      <xdr:col>10</xdr:col>
      <xdr:colOff>165100</xdr:colOff>
      <xdr:row>77</xdr:row>
      <xdr:rowOff>158387</xdr:rowOff>
    </xdr:to>
    <xdr:sp macro="" textlink="">
      <xdr:nvSpPr>
        <xdr:cNvPr id="203" name="楕円 202"/>
        <xdr:cNvSpPr/>
      </xdr:nvSpPr>
      <xdr:spPr>
        <a:xfrm>
          <a:off x="1968500" y="132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149514</xdr:rowOff>
    </xdr:from>
    <xdr:ext cx="469744" cy="259045"/>
    <xdr:sp macro="" textlink="">
      <xdr:nvSpPr>
        <xdr:cNvPr id="204" name="テキスト ボックス 203"/>
        <xdr:cNvSpPr txBox="1"/>
      </xdr:nvSpPr>
      <xdr:spPr>
        <a:xfrm>
          <a:off x="1784428"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117094</xdr:rowOff>
    </xdr:from>
    <xdr:to>
      <xdr:col>6</xdr:col>
      <xdr:colOff>38100</xdr:colOff>
      <xdr:row>78</xdr:row>
      <xdr:rowOff>47244</xdr:rowOff>
    </xdr:to>
    <xdr:sp macro="" textlink="">
      <xdr:nvSpPr>
        <xdr:cNvPr id="205" name="楕円 204"/>
        <xdr:cNvSpPr/>
      </xdr:nvSpPr>
      <xdr:spPr>
        <a:xfrm>
          <a:off x="1079500" y="133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38371</xdr:rowOff>
    </xdr:from>
    <xdr:ext cx="469744" cy="259045"/>
    <xdr:sp macro="" textlink="">
      <xdr:nvSpPr>
        <xdr:cNvPr id="206" name="テキスト ボックス 205"/>
        <xdr:cNvSpPr txBox="1"/>
      </xdr:nvSpPr>
      <xdr:spPr>
        <a:xfrm>
          <a:off x="895428" y="134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145238</xdr:rowOff>
    </xdr:from>
    <xdr:to>
      <xdr:col>24</xdr:col>
      <xdr:colOff>63500</xdr:colOff>
      <xdr:row>97</xdr:row>
      <xdr:rowOff>19862</xdr:rowOff>
    </xdr:to>
    <xdr:cxnSp macro="">
      <xdr:nvCxnSpPr>
        <xdr:cNvPr id="236" name="直線コネクタ 235"/>
        <xdr:cNvCxnSpPr/>
      </xdr:nvCxnSpPr>
      <xdr:spPr>
        <a:xfrm flipV="1">
          <a:off x="3797300" y="16604438"/>
          <a:ext cx="838200" cy="4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171411</xdr:rowOff>
    </xdr:from>
    <xdr:to>
      <xdr:col>19</xdr:col>
      <xdr:colOff>177800</xdr:colOff>
      <xdr:row>97</xdr:row>
      <xdr:rowOff>19862</xdr:rowOff>
    </xdr:to>
    <xdr:cxnSp macro="">
      <xdr:nvCxnSpPr>
        <xdr:cNvPr id="239" name="直線コネクタ 238"/>
        <xdr:cNvCxnSpPr/>
      </xdr:nvCxnSpPr>
      <xdr:spPr>
        <a:xfrm>
          <a:off x="2908300" y="16630611"/>
          <a:ext cx="889000" cy="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171411</xdr:rowOff>
    </xdr:from>
    <xdr:to>
      <xdr:col>15</xdr:col>
      <xdr:colOff>50800</xdr:colOff>
      <xdr:row>97</xdr:row>
      <xdr:rowOff>30531</xdr:rowOff>
    </xdr:to>
    <xdr:cxnSp macro="">
      <xdr:nvCxnSpPr>
        <xdr:cNvPr id="242" name="直線コネクタ 241"/>
        <xdr:cNvCxnSpPr/>
      </xdr:nvCxnSpPr>
      <xdr:spPr>
        <a:xfrm flipV="1">
          <a:off x="2019300" y="16630611"/>
          <a:ext cx="889000" cy="3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30531</xdr:rowOff>
    </xdr:from>
    <xdr:to>
      <xdr:col>10</xdr:col>
      <xdr:colOff>114300</xdr:colOff>
      <xdr:row>97</xdr:row>
      <xdr:rowOff>158114</xdr:rowOff>
    </xdr:to>
    <xdr:cxnSp macro="">
      <xdr:nvCxnSpPr>
        <xdr:cNvPr id="245" name="直線コネクタ 244"/>
        <xdr:cNvCxnSpPr/>
      </xdr:nvCxnSpPr>
      <xdr:spPr>
        <a:xfrm flipV="1">
          <a:off x="1130300" y="16661181"/>
          <a:ext cx="889000" cy="12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94438</xdr:rowOff>
    </xdr:from>
    <xdr:to>
      <xdr:col>24</xdr:col>
      <xdr:colOff>114300</xdr:colOff>
      <xdr:row>97</xdr:row>
      <xdr:rowOff>24588</xdr:rowOff>
    </xdr:to>
    <xdr:sp macro="" textlink="">
      <xdr:nvSpPr>
        <xdr:cNvPr id="255" name="楕円 254"/>
        <xdr:cNvSpPr/>
      </xdr:nvSpPr>
      <xdr:spPr>
        <a:xfrm>
          <a:off x="4584700" y="1655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117315</xdr:rowOff>
    </xdr:from>
    <xdr:ext cx="534377" cy="259045"/>
    <xdr:sp macro="" textlink="">
      <xdr:nvSpPr>
        <xdr:cNvPr id="256" name="扶助費該当値テキスト"/>
        <xdr:cNvSpPr txBox="1"/>
      </xdr:nvSpPr>
      <xdr:spPr>
        <a:xfrm>
          <a:off x="4686300" y="1640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140512</xdr:rowOff>
    </xdr:from>
    <xdr:to>
      <xdr:col>20</xdr:col>
      <xdr:colOff>38100</xdr:colOff>
      <xdr:row>97</xdr:row>
      <xdr:rowOff>70662</xdr:rowOff>
    </xdr:to>
    <xdr:sp macro="" textlink="">
      <xdr:nvSpPr>
        <xdr:cNvPr id="257" name="楕円 256"/>
        <xdr:cNvSpPr/>
      </xdr:nvSpPr>
      <xdr:spPr>
        <a:xfrm>
          <a:off x="3746500" y="1659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87189</xdr:rowOff>
    </xdr:from>
    <xdr:ext cx="534377" cy="259045"/>
    <xdr:sp macro="" textlink="">
      <xdr:nvSpPr>
        <xdr:cNvPr id="258" name="テキスト ボックス 257"/>
        <xdr:cNvSpPr txBox="1"/>
      </xdr:nvSpPr>
      <xdr:spPr>
        <a:xfrm>
          <a:off x="3530111" y="1637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120611</xdr:rowOff>
    </xdr:from>
    <xdr:to>
      <xdr:col>15</xdr:col>
      <xdr:colOff>101600</xdr:colOff>
      <xdr:row>97</xdr:row>
      <xdr:rowOff>50761</xdr:rowOff>
    </xdr:to>
    <xdr:sp macro="" textlink="">
      <xdr:nvSpPr>
        <xdr:cNvPr id="259" name="楕円 258"/>
        <xdr:cNvSpPr/>
      </xdr:nvSpPr>
      <xdr:spPr>
        <a:xfrm>
          <a:off x="2857500" y="165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67288</xdr:rowOff>
    </xdr:from>
    <xdr:ext cx="534377" cy="259045"/>
    <xdr:sp macro="" textlink="">
      <xdr:nvSpPr>
        <xdr:cNvPr id="260" name="テキスト ボックス 259"/>
        <xdr:cNvSpPr txBox="1"/>
      </xdr:nvSpPr>
      <xdr:spPr>
        <a:xfrm>
          <a:off x="2641111" y="1635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151181</xdr:rowOff>
    </xdr:from>
    <xdr:to>
      <xdr:col>10</xdr:col>
      <xdr:colOff>165100</xdr:colOff>
      <xdr:row>97</xdr:row>
      <xdr:rowOff>81331</xdr:rowOff>
    </xdr:to>
    <xdr:sp macro="" textlink="">
      <xdr:nvSpPr>
        <xdr:cNvPr id="261" name="楕円 260"/>
        <xdr:cNvSpPr/>
      </xdr:nvSpPr>
      <xdr:spPr>
        <a:xfrm>
          <a:off x="1968500" y="166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97858</xdr:rowOff>
    </xdr:from>
    <xdr:ext cx="534377" cy="259045"/>
    <xdr:sp macro="" textlink="">
      <xdr:nvSpPr>
        <xdr:cNvPr id="262" name="テキスト ボックス 261"/>
        <xdr:cNvSpPr txBox="1"/>
      </xdr:nvSpPr>
      <xdr:spPr>
        <a:xfrm>
          <a:off x="1752111" y="1638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107314</xdr:rowOff>
    </xdr:from>
    <xdr:to>
      <xdr:col>6</xdr:col>
      <xdr:colOff>38100</xdr:colOff>
      <xdr:row>98</xdr:row>
      <xdr:rowOff>37464</xdr:rowOff>
    </xdr:to>
    <xdr:sp macro="" textlink="">
      <xdr:nvSpPr>
        <xdr:cNvPr id="263" name="楕円 262"/>
        <xdr:cNvSpPr/>
      </xdr:nvSpPr>
      <xdr:spPr>
        <a:xfrm>
          <a:off x="1079500" y="1673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53991</xdr:rowOff>
    </xdr:from>
    <xdr:ext cx="534377" cy="259045"/>
    <xdr:sp macro="" textlink="">
      <xdr:nvSpPr>
        <xdr:cNvPr id="264" name="テキスト ボックス 263"/>
        <xdr:cNvSpPr txBox="1"/>
      </xdr:nvSpPr>
      <xdr:spPr>
        <a:xfrm>
          <a:off x="863111" y="165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158772</xdr:rowOff>
    </xdr:from>
    <xdr:to>
      <xdr:col>55</xdr:col>
      <xdr:colOff>0</xdr:colOff>
      <xdr:row>36</xdr:row>
      <xdr:rowOff>107805</xdr:rowOff>
    </xdr:to>
    <xdr:cxnSp macro="">
      <xdr:nvCxnSpPr>
        <xdr:cNvPr id="295" name="直線コネクタ 294"/>
        <xdr:cNvCxnSpPr/>
      </xdr:nvCxnSpPr>
      <xdr:spPr>
        <a:xfrm>
          <a:off x="9639300" y="6159522"/>
          <a:ext cx="838200" cy="1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158772</xdr:rowOff>
    </xdr:from>
    <xdr:to>
      <xdr:col>50</xdr:col>
      <xdr:colOff>114300</xdr:colOff>
      <xdr:row>37</xdr:row>
      <xdr:rowOff>73939</xdr:rowOff>
    </xdr:to>
    <xdr:cxnSp macro="">
      <xdr:nvCxnSpPr>
        <xdr:cNvPr id="298" name="直線コネクタ 297"/>
        <xdr:cNvCxnSpPr/>
      </xdr:nvCxnSpPr>
      <xdr:spPr>
        <a:xfrm flipV="1">
          <a:off x="8750300" y="6159522"/>
          <a:ext cx="889000" cy="25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60517</xdr:rowOff>
    </xdr:from>
    <xdr:to>
      <xdr:col>45</xdr:col>
      <xdr:colOff>177800</xdr:colOff>
      <xdr:row>37</xdr:row>
      <xdr:rowOff>73939</xdr:rowOff>
    </xdr:to>
    <xdr:cxnSp macro="">
      <xdr:nvCxnSpPr>
        <xdr:cNvPr id="301" name="直線コネクタ 300"/>
        <xdr:cNvCxnSpPr/>
      </xdr:nvCxnSpPr>
      <xdr:spPr>
        <a:xfrm>
          <a:off x="7861300" y="6404167"/>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58536</xdr:rowOff>
    </xdr:from>
    <xdr:to>
      <xdr:col>41</xdr:col>
      <xdr:colOff>50800</xdr:colOff>
      <xdr:row>37</xdr:row>
      <xdr:rowOff>60517</xdr:rowOff>
    </xdr:to>
    <xdr:cxnSp macro="">
      <xdr:nvCxnSpPr>
        <xdr:cNvPr id="304" name="直線コネクタ 303"/>
        <xdr:cNvCxnSpPr/>
      </xdr:nvCxnSpPr>
      <xdr:spPr>
        <a:xfrm>
          <a:off x="6972300" y="640218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57005</xdr:rowOff>
    </xdr:from>
    <xdr:to>
      <xdr:col>55</xdr:col>
      <xdr:colOff>50800</xdr:colOff>
      <xdr:row>36</xdr:row>
      <xdr:rowOff>158605</xdr:rowOff>
    </xdr:to>
    <xdr:sp macro="" textlink="">
      <xdr:nvSpPr>
        <xdr:cNvPr id="314" name="楕円 313"/>
        <xdr:cNvSpPr/>
      </xdr:nvSpPr>
      <xdr:spPr>
        <a:xfrm>
          <a:off x="10426700" y="622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35432</xdr:rowOff>
    </xdr:from>
    <xdr:ext cx="534377" cy="259045"/>
    <xdr:sp macro="" textlink="">
      <xdr:nvSpPr>
        <xdr:cNvPr id="315" name="補助費等該当値テキスト"/>
        <xdr:cNvSpPr txBox="1"/>
      </xdr:nvSpPr>
      <xdr:spPr>
        <a:xfrm>
          <a:off x="10528300" y="62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107972</xdr:rowOff>
    </xdr:from>
    <xdr:to>
      <xdr:col>50</xdr:col>
      <xdr:colOff>165100</xdr:colOff>
      <xdr:row>36</xdr:row>
      <xdr:rowOff>38122</xdr:rowOff>
    </xdr:to>
    <xdr:sp macro="" textlink="">
      <xdr:nvSpPr>
        <xdr:cNvPr id="316" name="楕円 315"/>
        <xdr:cNvSpPr/>
      </xdr:nvSpPr>
      <xdr:spPr>
        <a:xfrm>
          <a:off x="9588500" y="610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54649</xdr:rowOff>
    </xdr:from>
    <xdr:ext cx="534377" cy="259045"/>
    <xdr:sp macro="" textlink="">
      <xdr:nvSpPr>
        <xdr:cNvPr id="317" name="テキスト ボックス 316"/>
        <xdr:cNvSpPr txBox="1"/>
      </xdr:nvSpPr>
      <xdr:spPr>
        <a:xfrm>
          <a:off x="9372111" y="588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23139</xdr:rowOff>
    </xdr:from>
    <xdr:to>
      <xdr:col>46</xdr:col>
      <xdr:colOff>38100</xdr:colOff>
      <xdr:row>37</xdr:row>
      <xdr:rowOff>124739</xdr:rowOff>
    </xdr:to>
    <xdr:sp macro="" textlink="">
      <xdr:nvSpPr>
        <xdr:cNvPr id="318" name="楕円 317"/>
        <xdr:cNvSpPr/>
      </xdr:nvSpPr>
      <xdr:spPr>
        <a:xfrm>
          <a:off x="8699500" y="63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115866</xdr:rowOff>
    </xdr:from>
    <xdr:ext cx="534377" cy="259045"/>
    <xdr:sp macro="" textlink="">
      <xdr:nvSpPr>
        <xdr:cNvPr id="319" name="テキスト ボックス 318"/>
        <xdr:cNvSpPr txBox="1"/>
      </xdr:nvSpPr>
      <xdr:spPr>
        <a:xfrm>
          <a:off x="8483111" y="645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9717</xdr:rowOff>
    </xdr:from>
    <xdr:to>
      <xdr:col>41</xdr:col>
      <xdr:colOff>101600</xdr:colOff>
      <xdr:row>37</xdr:row>
      <xdr:rowOff>111317</xdr:rowOff>
    </xdr:to>
    <xdr:sp macro="" textlink="">
      <xdr:nvSpPr>
        <xdr:cNvPr id="320" name="楕円 319"/>
        <xdr:cNvSpPr/>
      </xdr:nvSpPr>
      <xdr:spPr>
        <a:xfrm>
          <a:off x="7810500" y="635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102444</xdr:rowOff>
    </xdr:from>
    <xdr:ext cx="534377" cy="259045"/>
    <xdr:sp macro="" textlink="">
      <xdr:nvSpPr>
        <xdr:cNvPr id="321" name="テキスト ボックス 320"/>
        <xdr:cNvSpPr txBox="1"/>
      </xdr:nvSpPr>
      <xdr:spPr>
        <a:xfrm>
          <a:off x="7594111" y="644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7736</xdr:rowOff>
    </xdr:from>
    <xdr:to>
      <xdr:col>36</xdr:col>
      <xdr:colOff>165100</xdr:colOff>
      <xdr:row>37</xdr:row>
      <xdr:rowOff>109336</xdr:rowOff>
    </xdr:to>
    <xdr:sp macro="" textlink="">
      <xdr:nvSpPr>
        <xdr:cNvPr id="322" name="楕円 321"/>
        <xdr:cNvSpPr/>
      </xdr:nvSpPr>
      <xdr:spPr>
        <a:xfrm>
          <a:off x="6921500" y="63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100463</xdr:rowOff>
    </xdr:from>
    <xdr:ext cx="534377" cy="259045"/>
    <xdr:sp macro="" textlink="">
      <xdr:nvSpPr>
        <xdr:cNvPr id="323" name="テキスト ボックス 322"/>
        <xdr:cNvSpPr txBox="1"/>
      </xdr:nvSpPr>
      <xdr:spPr>
        <a:xfrm>
          <a:off x="6705111" y="644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63820</xdr:rowOff>
    </xdr:from>
    <xdr:to>
      <xdr:col>55</xdr:col>
      <xdr:colOff>0</xdr:colOff>
      <xdr:row>58</xdr:row>
      <xdr:rowOff>71101</xdr:rowOff>
    </xdr:to>
    <xdr:cxnSp macro="">
      <xdr:nvCxnSpPr>
        <xdr:cNvPr id="352" name="直線コネクタ 351"/>
        <xdr:cNvCxnSpPr/>
      </xdr:nvCxnSpPr>
      <xdr:spPr>
        <a:xfrm>
          <a:off x="9639300" y="10007920"/>
          <a:ext cx="838200" cy="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101954</xdr:rowOff>
    </xdr:from>
    <xdr:to>
      <xdr:col>50</xdr:col>
      <xdr:colOff>114300</xdr:colOff>
      <xdr:row>58</xdr:row>
      <xdr:rowOff>63820</xdr:rowOff>
    </xdr:to>
    <xdr:cxnSp macro="">
      <xdr:nvCxnSpPr>
        <xdr:cNvPr id="355" name="直線コネクタ 354"/>
        <xdr:cNvCxnSpPr/>
      </xdr:nvCxnSpPr>
      <xdr:spPr>
        <a:xfrm>
          <a:off x="8750300" y="9874604"/>
          <a:ext cx="889000" cy="13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101954</xdr:rowOff>
    </xdr:from>
    <xdr:to>
      <xdr:col>45</xdr:col>
      <xdr:colOff>177800</xdr:colOff>
      <xdr:row>57</xdr:row>
      <xdr:rowOff>108386</xdr:rowOff>
    </xdr:to>
    <xdr:cxnSp macro="">
      <xdr:nvCxnSpPr>
        <xdr:cNvPr id="358" name="直線コネクタ 357"/>
        <xdr:cNvCxnSpPr/>
      </xdr:nvCxnSpPr>
      <xdr:spPr>
        <a:xfrm flipV="1">
          <a:off x="7861300" y="9874604"/>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108386</xdr:rowOff>
    </xdr:from>
    <xdr:to>
      <xdr:col>41</xdr:col>
      <xdr:colOff>50800</xdr:colOff>
      <xdr:row>57</xdr:row>
      <xdr:rowOff>170778</xdr:rowOff>
    </xdr:to>
    <xdr:cxnSp macro="">
      <xdr:nvCxnSpPr>
        <xdr:cNvPr id="361" name="直線コネクタ 360"/>
        <xdr:cNvCxnSpPr/>
      </xdr:nvCxnSpPr>
      <xdr:spPr>
        <a:xfrm flipV="1">
          <a:off x="6972300" y="9881036"/>
          <a:ext cx="889000" cy="6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20301</xdr:rowOff>
    </xdr:from>
    <xdr:to>
      <xdr:col>55</xdr:col>
      <xdr:colOff>50800</xdr:colOff>
      <xdr:row>58</xdr:row>
      <xdr:rowOff>121901</xdr:rowOff>
    </xdr:to>
    <xdr:sp macro="" textlink="">
      <xdr:nvSpPr>
        <xdr:cNvPr id="371" name="楕円 370"/>
        <xdr:cNvSpPr/>
      </xdr:nvSpPr>
      <xdr:spPr>
        <a:xfrm>
          <a:off x="10426700" y="99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106678</xdr:rowOff>
    </xdr:from>
    <xdr:ext cx="534377" cy="259045"/>
    <xdr:sp macro="" textlink="">
      <xdr:nvSpPr>
        <xdr:cNvPr id="372" name="普通建設事業費該当値テキスト"/>
        <xdr:cNvSpPr txBox="1"/>
      </xdr:nvSpPr>
      <xdr:spPr>
        <a:xfrm>
          <a:off x="10528300" y="98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13020</xdr:rowOff>
    </xdr:from>
    <xdr:to>
      <xdr:col>50</xdr:col>
      <xdr:colOff>165100</xdr:colOff>
      <xdr:row>58</xdr:row>
      <xdr:rowOff>114620</xdr:rowOff>
    </xdr:to>
    <xdr:sp macro="" textlink="">
      <xdr:nvSpPr>
        <xdr:cNvPr id="373" name="楕円 372"/>
        <xdr:cNvSpPr/>
      </xdr:nvSpPr>
      <xdr:spPr>
        <a:xfrm>
          <a:off x="9588500" y="995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105747</xdr:rowOff>
    </xdr:from>
    <xdr:ext cx="534377" cy="259045"/>
    <xdr:sp macro="" textlink="">
      <xdr:nvSpPr>
        <xdr:cNvPr id="374" name="テキスト ボックス 373"/>
        <xdr:cNvSpPr txBox="1"/>
      </xdr:nvSpPr>
      <xdr:spPr>
        <a:xfrm>
          <a:off x="9372111" y="1004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51154</xdr:rowOff>
    </xdr:from>
    <xdr:to>
      <xdr:col>46</xdr:col>
      <xdr:colOff>38100</xdr:colOff>
      <xdr:row>57</xdr:row>
      <xdr:rowOff>152754</xdr:rowOff>
    </xdr:to>
    <xdr:sp macro="" textlink="">
      <xdr:nvSpPr>
        <xdr:cNvPr id="375" name="楕円 374"/>
        <xdr:cNvSpPr/>
      </xdr:nvSpPr>
      <xdr:spPr>
        <a:xfrm>
          <a:off x="8699500" y="98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169281</xdr:rowOff>
    </xdr:from>
    <xdr:ext cx="534377" cy="259045"/>
    <xdr:sp macro="" textlink="">
      <xdr:nvSpPr>
        <xdr:cNvPr id="376" name="テキスト ボックス 375"/>
        <xdr:cNvSpPr txBox="1"/>
      </xdr:nvSpPr>
      <xdr:spPr>
        <a:xfrm>
          <a:off x="8483111" y="95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57586</xdr:rowOff>
    </xdr:from>
    <xdr:to>
      <xdr:col>41</xdr:col>
      <xdr:colOff>101600</xdr:colOff>
      <xdr:row>57</xdr:row>
      <xdr:rowOff>159186</xdr:rowOff>
    </xdr:to>
    <xdr:sp macro="" textlink="">
      <xdr:nvSpPr>
        <xdr:cNvPr id="377" name="楕円 376"/>
        <xdr:cNvSpPr/>
      </xdr:nvSpPr>
      <xdr:spPr>
        <a:xfrm>
          <a:off x="7810500" y="983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4263</xdr:rowOff>
    </xdr:from>
    <xdr:ext cx="534377" cy="259045"/>
    <xdr:sp macro="" textlink="">
      <xdr:nvSpPr>
        <xdr:cNvPr id="378" name="テキスト ボックス 377"/>
        <xdr:cNvSpPr txBox="1"/>
      </xdr:nvSpPr>
      <xdr:spPr>
        <a:xfrm>
          <a:off x="7594111" y="960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119978</xdr:rowOff>
    </xdr:from>
    <xdr:to>
      <xdr:col>36</xdr:col>
      <xdr:colOff>165100</xdr:colOff>
      <xdr:row>58</xdr:row>
      <xdr:rowOff>50128</xdr:rowOff>
    </xdr:to>
    <xdr:sp macro="" textlink="">
      <xdr:nvSpPr>
        <xdr:cNvPr id="379" name="楕円 378"/>
        <xdr:cNvSpPr/>
      </xdr:nvSpPr>
      <xdr:spPr>
        <a:xfrm>
          <a:off x="6921500" y="989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66655</xdr:rowOff>
    </xdr:from>
    <xdr:ext cx="534377" cy="259045"/>
    <xdr:sp macro="" textlink="">
      <xdr:nvSpPr>
        <xdr:cNvPr id="380" name="テキスト ボックス 379"/>
        <xdr:cNvSpPr txBox="1"/>
      </xdr:nvSpPr>
      <xdr:spPr>
        <a:xfrm>
          <a:off x="6705111" y="966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65075</xdr:rowOff>
    </xdr:from>
    <xdr:to>
      <xdr:col>55</xdr:col>
      <xdr:colOff>0</xdr:colOff>
      <xdr:row>78</xdr:row>
      <xdr:rowOff>88883</xdr:rowOff>
    </xdr:to>
    <xdr:cxnSp macro="">
      <xdr:nvCxnSpPr>
        <xdr:cNvPr id="407" name="直線コネクタ 406"/>
        <xdr:cNvCxnSpPr/>
      </xdr:nvCxnSpPr>
      <xdr:spPr>
        <a:xfrm>
          <a:off x="9639300" y="13438175"/>
          <a:ext cx="838200" cy="2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81832</xdr:rowOff>
    </xdr:from>
    <xdr:to>
      <xdr:col>50</xdr:col>
      <xdr:colOff>114300</xdr:colOff>
      <xdr:row>78</xdr:row>
      <xdr:rowOff>65075</xdr:rowOff>
    </xdr:to>
    <xdr:cxnSp macro="">
      <xdr:nvCxnSpPr>
        <xdr:cNvPr id="410" name="直線コネクタ 409"/>
        <xdr:cNvCxnSpPr/>
      </xdr:nvCxnSpPr>
      <xdr:spPr>
        <a:xfrm>
          <a:off x="8750300" y="13283482"/>
          <a:ext cx="889000" cy="15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69182</xdr:rowOff>
    </xdr:from>
    <xdr:to>
      <xdr:col>45</xdr:col>
      <xdr:colOff>177800</xdr:colOff>
      <xdr:row>77</xdr:row>
      <xdr:rowOff>81832</xdr:rowOff>
    </xdr:to>
    <xdr:cxnSp macro="">
      <xdr:nvCxnSpPr>
        <xdr:cNvPr id="413" name="直線コネクタ 412"/>
        <xdr:cNvCxnSpPr/>
      </xdr:nvCxnSpPr>
      <xdr:spPr>
        <a:xfrm>
          <a:off x="7861300" y="13270832"/>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69182</xdr:rowOff>
    </xdr:from>
    <xdr:to>
      <xdr:col>41</xdr:col>
      <xdr:colOff>50800</xdr:colOff>
      <xdr:row>77</xdr:row>
      <xdr:rowOff>147194</xdr:rowOff>
    </xdr:to>
    <xdr:cxnSp macro="">
      <xdr:nvCxnSpPr>
        <xdr:cNvPr id="416" name="直線コネクタ 415"/>
        <xdr:cNvCxnSpPr/>
      </xdr:nvCxnSpPr>
      <xdr:spPr>
        <a:xfrm flipV="1">
          <a:off x="6972300" y="13270832"/>
          <a:ext cx="889000" cy="7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38083</xdr:rowOff>
    </xdr:from>
    <xdr:to>
      <xdr:col>55</xdr:col>
      <xdr:colOff>50800</xdr:colOff>
      <xdr:row>78</xdr:row>
      <xdr:rowOff>139683</xdr:rowOff>
    </xdr:to>
    <xdr:sp macro="" textlink="">
      <xdr:nvSpPr>
        <xdr:cNvPr id="426" name="楕円 425"/>
        <xdr:cNvSpPr/>
      </xdr:nvSpPr>
      <xdr:spPr>
        <a:xfrm>
          <a:off x="10426700" y="1341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534377" cy="259045"/>
    <xdr:sp macro="" textlink="">
      <xdr:nvSpPr>
        <xdr:cNvPr id="427" name="普通建設事業費 （ うち新規整備　）該当値テキスト"/>
        <xdr:cNvSpPr txBox="1"/>
      </xdr:nvSpPr>
      <xdr:spPr>
        <a:xfrm>
          <a:off x="10528300" y="133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14275</xdr:rowOff>
    </xdr:from>
    <xdr:to>
      <xdr:col>50</xdr:col>
      <xdr:colOff>165100</xdr:colOff>
      <xdr:row>78</xdr:row>
      <xdr:rowOff>115875</xdr:rowOff>
    </xdr:to>
    <xdr:sp macro="" textlink="">
      <xdr:nvSpPr>
        <xdr:cNvPr id="428" name="楕円 427"/>
        <xdr:cNvSpPr/>
      </xdr:nvSpPr>
      <xdr:spPr>
        <a:xfrm>
          <a:off x="9588500" y="133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132402</xdr:rowOff>
    </xdr:from>
    <xdr:ext cx="534377" cy="259045"/>
    <xdr:sp macro="" textlink="">
      <xdr:nvSpPr>
        <xdr:cNvPr id="429" name="テキスト ボックス 428"/>
        <xdr:cNvSpPr txBox="1"/>
      </xdr:nvSpPr>
      <xdr:spPr>
        <a:xfrm>
          <a:off x="9372111" y="1316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31032</xdr:rowOff>
    </xdr:from>
    <xdr:to>
      <xdr:col>46</xdr:col>
      <xdr:colOff>38100</xdr:colOff>
      <xdr:row>77</xdr:row>
      <xdr:rowOff>132632</xdr:rowOff>
    </xdr:to>
    <xdr:sp macro="" textlink="">
      <xdr:nvSpPr>
        <xdr:cNvPr id="430" name="楕円 429"/>
        <xdr:cNvSpPr/>
      </xdr:nvSpPr>
      <xdr:spPr>
        <a:xfrm>
          <a:off x="8699500" y="132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149159</xdr:rowOff>
    </xdr:from>
    <xdr:ext cx="534377" cy="259045"/>
    <xdr:sp macro="" textlink="">
      <xdr:nvSpPr>
        <xdr:cNvPr id="431" name="テキスト ボックス 430"/>
        <xdr:cNvSpPr txBox="1"/>
      </xdr:nvSpPr>
      <xdr:spPr>
        <a:xfrm>
          <a:off x="8483111" y="1300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18382</xdr:rowOff>
    </xdr:from>
    <xdr:to>
      <xdr:col>41</xdr:col>
      <xdr:colOff>101600</xdr:colOff>
      <xdr:row>77</xdr:row>
      <xdr:rowOff>119982</xdr:rowOff>
    </xdr:to>
    <xdr:sp macro="" textlink="">
      <xdr:nvSpPr>
        <xdr:cNvPr id="432" name="楕円 431"/>
        <xdr:cNvSpPr/>
      </xdr:nvSpPr>
      <xdr:spPr>
        <a:xfrm>
          <a:off x="7810500" y="132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136509</xdr:rowOff>
    </xdr:from>
    <xdr:ext cx="534377" cy="259045"/>
    <xdr:sp macro="" textlink="">
      <xdr:nvSpPr>
        <xdr:cNvPr id="433" name="テキスト ボックス 432"/>
        <xdr:cNvSpPr txBox="1"/>
      </xdr:nvSpPr>
      <xdr:spPr>
        <a:xfrm>
          <a:off x="7594111" y="1299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96394</xdr:rowOff>
    </xdr:from>
    <xdr:to>
      <xdr:col>36</xdr:col>
      <xdr:colOff>165100</xdr:colOff>
      <xdr:row>78</xdr:row>
      <xdr:rowOff>26544</xdr:rowOff>
    </xdr:to>
    <xdr:sp macro="" textlink="">
      <xdr:nvSpPr>
        <xdr:cNvPr id="434" name="楕円 433"/>
        <xdr:cNvSpPr/>
      </xdr:nvSpPr>
      <xdr:spPr>
        <a:xfrm>
          <a:off x="6921500" y="132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43071</xdr:rowOff>
    </xdr:from>
    <xdr:ext cx="534377" cy="259045"/>
    <xdr:sp macro="" textlink="">
      <xdr:nvSpPr>
        <xdr:cNvPr id="435" name="テキスト ボックス 434"/>
        <xdr:cNvSpPr txBox="1"/>
      </xdr:nvSpPr>
      <xdr:spPr>
        <a:xfrm>
          <a:off x="6705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118326</xdr:rowOff>
    </xdr:from>
    <xdr:to>
      <xdr:col>55</xdr:col>
      <xdr:colOff>0</xdr:colOff>
      <xdr:row>97</xdr:row>
      <xdr:rowOff>124079</xdr:rowOff>
    </xdr:to>
    <xdr:cxnSp macro="">
      <xdr:nvCxnSpPr>
        <xdr:cNvPr id="464" name="直線コネクタ 463"/>
        <xdr:cNvCxnSpPr/>
      </xdr:nvCxnSpPr>
      <xdr:spPr>
        <a:xfrm>
          <a:off x="9639300" y="16748976"/>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118326</xdr:rowOff>
    </xdr:from>
    <xdr:to>
      <xdr:col>50</xdr:col>
      <xdr:colOff>114300</xdr:colOff>
      <xdr:row>97</xdr:row>
      <xdr:rowOff>121083</xdr:rowOff>
    </xdr:to>
    <xdr:cxnSp macro="">
      <xdr:nvCxnSpPr>
        <xdr:cNvPr id="467" name="直線コネクタ 466"/>
        <xdr:cNvCxnSpPr/>
      </xdr:nvCxnSpPr>
      <xdr:spPr>
        <a:xfrm flipV="1">
          <a:off x="8750300" y="16748976"/>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121083</xdr:rowOff>
    </xdr:from>
    <xdr:to>
      <xdr:col>45</xdr:col>
      <xdr:colOff>177800</xdr:colOff>
      <xdr:row>98</xdr:row>
      <xdr:rowOff>15735</xdr:rowOff>
    </xdr:to>
    <xdr:cxnSp macro="">
      <xdr:nvCxnSpPr>
        <xdr:cNvPr id="470" name="直線コネクタ 469"/>
        <xdr:cNvCxnSpPr/>
      </xdr:nvCxnSpPr>
      <xdr:spPr>
        <a:xfrm flipV="1">
          <a:off x="7861300" y="16751733"/>
          <a:ext cx="889000" cy="6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15735</xdr:rowOff>
    </xdr:from>
    <xdr:to>
      <xdr:col>41</xdr:col>
      <xdr:colOff>50800</xdr:colOff>
      <xdr:row>98</xdr:row>
      <xdr:rowOff>56541</xdr:rowOff>
    </xdr:to>
    <xdr:cxnSp macro="">
      <xdr:nvCxnSpPr>
        <xdr:cNvPr id="473" name="直線コネクタ 472"/>
        <xdr:cNvCxnSpPr/>
      </xdr:nvCxnSpPr>
      <xdr:spPr>
        <a:xfrm flipV="1">
          <a:off x="6972300" y="16817835"/>
          <a:ext cx="8890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73279</xdr:rowOff>
    </xdr:from>
    <xdr:to>
      <xdr:col>55</xdr:col>
      <xdr:colOff>50800</xdr:colOff>
      <xdr:row>98</xdr:row>
      <xdr:rowOff>3429</xdr:rowOff>
    </xdr:to>
    <xdr:sp macro="" textlink="">
      <xdr:nvSpPr>
        <xdr:cNvPr id="483" name="楕円 482"/>
        <xdr:cNvSpPr/>
      </xdr:nvSpPr>
      <xdr:spPr>
        <a:xfrm>
          <a:off x="10426700" y="167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51706</xdr:rowOff>
    </xdr:from>
    <xdr:ext cx="534377" cy="259045"/>
    <xdr:sp macro="" textlink="">
      <xdr:nvSpPr>
        <xdr:cNvPr id="484" name="普通建設事業費 （ うち更新整備　）該当値テキスト"/>
        <xdr:cNvSpPr txBox="1"/>
      </xdr:nvSpPr>
      <xdr:spPr>
        <a:xfrm>
          <a:off x="10528300" y="1668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67526</xdr:rowOff>
    </xdr:from>
    <xdr:to>
      <xdr:col>50</xdr:col>
      <xdr:colOff>165100</xdr:colOff>
      <xdr:row>97</xdr:row>
      <xdr:rowOff>169126</xdr:rowOff>
    </xdr:to>
    <xdr:sp macro="" textlink="">
      <xdr:nvSpPr>
        <xdr:cNvPr id="485" name="楕円 484"/>
        <xdr:cNvSpPr/>
      </xdr:nvSpPr>
      <xdr:spPr>
        <a:xfrm>
          <a:off x="9588500" y="166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160253</xdr:rowOff>
    </xdr:from>
    <xdr:ext cx="534377" cy="259045"/>
    <xdr:sp macro="" textlink="">
      <xdr:nvSpPr>
        <xdr:cNvPr id="486" name="テキスト ボックス 485"/>
        <xdr:cNvSpPr txBox="1"/>
      </xdr:nvSpPr>
      <xdr:spPr>
        <a:xfrm>
          <a:off x="9372111" y="167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70283</xdr:rowOff>
    </xdr:from>
    <xdr:to>
      <xdr:col>46</xdr:col>
      <xdr:colOff>38100</xdr:colOff>
      <xdr:row>98</xdr:row>
      <xdr:rowOff>433</xdr:rowOff>
    </xdr:to>
    <xdr:sp macro="" textlink="">
      <xdr:nvSpPr>
        <xdr:cNvPr id="487" name="楕円 486"/>
        <xdr:cNvSpPr/>
      </xdr:nvSpPr>
      <xdr:spPr>
        <a:xfrm>
          <a:off x="8699500" y="1670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163010</xdr:rowOff>
    </xdr:from>
    <xdr:ext cx="534377" cy="259045"/>
    <xdr:sp macro="" textlink="">
      <xdr:nvSpPr>
        <xdr:cNvPr id="488" name="テキスト ボックス 487"/>
        <xdr:cNvSpPr txBox="1"/>
      </xdr:nvSpPr>
      <xdr:spPr>
        <a:xfrm>
          <a:off x="8483111" y="1679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136385</xdr:rowOff>
    </xdr:from>
    <xdr:to>
      <xdr:col>41</xdr:col>
      <xdr:colOff>101600</xdr:colOff>
      <xdr:row>98</xdr:row>
      <xdr:rowOff>66535</xdr:rowOff>
    </xdr:to>
    <xdr:sp macro="" textlink="">
      <xdr:nvSpPr>
        <xdr:cNvPr id="489" name="楕円 488"/>
        <xdr:cNvSpPr/>
      </xdr:nvSpPr>
      <xdr:spPr>
        <a:xfrm>
          <a:off x="7810500" y="1676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57662</xdr:rowOff>
    </xdr:from>
    <xdr:ext cx="534377" cy="259045"/>
    <xdr:sp macro="" textlink="">
      <xdr:nvSpPr>
        <xdr:cNvPr id="490" name="テキスト ボックス 489"/>
        <xdr:cNvSpPr txBox="1"/>
      </xdr:nvSpPr>
      <xdr:spPr>
        <a:xfrm>
          <a:off x="7594111" y="1685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5741</xdr:rowOff>
    </xdr:from>
    <xdr:to>
      <xdr:col>36</xdr:col>
      <xdr:colOff>165100</xdr:colOff>
      <xdr:row>98</xdr:row>
      <xdr:rowOff>107341</xdr:rowOff>
    </xdr:to>
    <xdr:sp macro="" textlink="">
      <xdr:nvSpPr>
        <xdr:cNvPr id="491" name="楕円 490"/>
        <xdr:cNvSpPr/>
      </xdr:nvSpPr>
      <xdr:spPr>
        <a:xfrm>
          <a:off x="6921500" y="168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98468</xdr:rowOff>
    </xdr:from>
    <xdr:ext cx="534377" cy="259045"/>
    <xdr:sp macro="" textlink="">
      <xdr:nvSpPr>
        <xdr:cNvPr id="492" name="テキスト ボックス 491"/>
        <xdr:cNvSpPr txBox="1"/>
      </xdr:nvSpPr>
      <xdr:spPr>
        <a:xfrm>
          <a:off x="6705111" y="1690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163347</xdr:rowOff>
    </xdr:from>
    <xdr:to>
      <xdr:col>85</xdr:col>
      <xdr:colOff>127000</xdr:colOff>
      <xdr:row>39</xdr:row>
      <xdr:rowOff>41275</xdr:rowOff>
    </xdr:to>
    <xdr:cxnSp macro="">
      <xdr:nvCxnSpPr>
        <xdr:cNvPr id="521" name="直線コネクタ 520"/>
        <xdr:cNvCxnSpPr/>
      </xdr:nvCxnSpPr>
      <xdr:spPr>
        <a:xfrm flipV="1">
          <a:off x="15481300" y="6678447"/>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101185</xdr:rowOff>
    </xdr:from>
    <xdr:ext cx="469744" cy="259045"/>
    <xdr:sp macro="" textlink="">
      <xdr:nvSpPr>
        <xdr:cNvPr id="522" name="災害復旧事業費平均値テキスト"/>
        <xdr:cNvSpPr txBox="1"/>
      </xdr:nvSpPr>
      <xdr:spPr>
        <a:xfrm>
          <a:off x="16370300" y="661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19888</xdr:rowOff>
    </xdr:from>
    <xdr:to>
      <xdr:col>81</xdr:col>
      <xdr:colOff>50800</xdr:colOff>
      <xdr:row>39</xdr:row>
      <xdr:rowOff>41275</xdr:rowOff>
    </xdr:to>
    <xdr:cxnSp macro="">
      <xdr:nvCxnSpPr>
        <xdr:cNvPr id="524" name="直線コネクタ 523"/>
        <xdr:cNvCxnSpPr/>
      </xdr:nvCxnSpPr>
      <xdr:spPr>
        <a:xfrm>
          <a:off x="14592300" y="6706438"/>
          <a:ext cx="889000" cy="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19888</xdr:rowOff>
    </xdr:from>
    <xdr:to>
      <xdr:col>76</xdr:col>
      <xdr:colOff>114300</xdr:colOff>
      <xdr:row>39</xdr:row>
      <xdr:rowOff>21437</xdr:rowOff>
    </xdr:to>
    <xdr:cxnSp macro="">
      <xdr:nvCxnSpPr>
        <xdr:cNvPr id="527" name="直線コネクタ 526"/>
        <xdr:cNvCxnSpPr/>
      </xdr:nvCxnSpPr>
      <xdr:spPr>
        <a:xfrm flipV="1">
          <a:off x="13703300" y="6706438"/>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9" name="テキスト ボックス 528"/>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21437</xdr:rowOff>
    </xdr:from>
    <xdr:to>
      <xdr:col>71</xdr:col>
      <xdr:colOff>177800</xdr:colOff>
      <xdr:row>39</xdr:row>
      <xdr:rowOff>24612</xdr:rowOff>
    </xdr:to>
    <xdr:cxnSp macro="">
      <xdr:nvCxnSpPr>
        <xdr:cNvPr id="530" name="直線コネクタ 529"/>
        <xdr:cNvCxnSpPr/>
      </xdr:nvCxnSpPr>
      <xdr:spPr>
        <a:xfrm flipV="1">
          <a:off x="12814300" y="670798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68051</xdr:rowOff>
    </xdr:from>
    <xdr:ext cx="469744" cy="259045"/>
    <xdr:sp macro="" textlink="">
      <xdr:nvSpPr>
        <xdr:cNvPr id="534" name="テキスト ボックス 533"/>
        <xdr:cNvSpPr txBox="1"/>
      </xdr:nvSpPr>
      <xdr:spPr>
        <a:xfrm>
          <a:off x="12579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112547</xdr:rowOff>
    </xdr:from>
    <xdr:to>
      <xdr:col>85</xdr:col>
      <xdr:colOff>177800</xdr:colOff>
      <xdr:row>39</xdr:row>
      <xdr:rowOff>42697</xdr:rowOff>
    </xdr:to>
    <xdr:sp macro="" textlink="">
      <xdr:nvSpPr>
        <xdr:cNvPr id="540" name="楕円 539"/>
        <xdr:cNvSpPr/>
      </xdr:nvSpPr>
      <xdr:spPr>
        <a:xfrm>
          <a:off x="16268700" y="66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71924</xdr:rowOff>
    </xdr:from>
    <xdr:ext cx="469744" cy="259045"/>
    <xdr:sp macro="" textlink="">
      <xdr:nvSpPr>
        <xdr:cNvPr id="541" name="災害復旧事業費該当値テキスト"/>
        <xdr:cNvSpPr txBox="1"/>
      </xdr:nvSpPr>
      <xdr:spPr>
        <a:xfrm>
          <a:off x="16370300" y="641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161925</xdr:rowOff>
    </xdr:from>
    <xdr:to>
      <xdr:col>81</xdr:col>
      <xdr:colOff>101600</xdr:colOff>
      <xdr:row>39</xdr:row>
      <xdr:rowOff>92075</xdr:rowOff>
    </xdr:to>
    <xdr:sp macro="" textlink="">
      <xdr:nvSpPr>
        <xdr:cNvPr id="542" name="楕円 541"/>
        <xdr:cNvSpPr/>
      </xdr:nvSpPr>
      <xdr:spPr>
        <a:xfrm>
          <a:off x="15430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83202</xdr:rowOff>
    </xdr:from>
    <xdr:ext cx="378565" cy="259045"/>
    <xdr:sp macro="" textlink="">
      <xdr:nvSpPr>
        <xdr:cNvPr id="543" name="テキスト ボックス 542"/>
        <xdr:cNvSpPr txBox="1"/>
      </xdr:nvSpPr>
      <xdr:spPr>
        <a:xfrm>
          <a:off x="15292017" y="6769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140538</xdr:rowOff>
    </xdr:from>
    <xdr:to>
      <xdr:col>76</xdr:col>
      <xdr:colOff>165100</xdr:colOff>
      <xdr:row>39</xdr:row>
      <xdr:rowOff>70688</xdr:rowOff>
    </xdr:to>
    <xdr:sp macro="" textlink="">
      <xdr:nvSpPr>
        <xdr:cNvPr id="544" name="楕円 543"/>
        <xdr:cNvSpPr/>
      </xdr:nvSpPr>
      <xdr:spPr>
        <a:xfrm>
          <a:off x="14541500" y="66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87215</xdr:rowOff>
    </xdr:from>
    <xdr:ext cx="469744" cy="259045"/>
    <xdr:sp macro="" textlink="">
      <xdr:nvSpPr>
        <xdr:cNvPr id="545" name="テキスト ボックス 544"/>
        <xdr:cNvSpPr txBox="1"/>
      </xdr:nvSpPr>
      <xdr:spPr>
        <a:xfrm>
          <a:off x="14357428" y="643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142087</xdr:rowOff>
    </xdr:from>
    <xdr:to>
      <xdr:col>72</xdr:col>
      <xdr:colOff>38100</xdr:colOff>
      <xdr:row>39</xdr:row>
      <xdr:rowOff>72237</xdr:rowOff>
    </xdr:to>
    <xdr:sp macro="" textlink="">
      <xdr:nvSpPr>
        <xdr:cNvPr id="546" name="楕円 545"/>
        <xdr:cNvSpPr/>
      </xdr:nvSpPr>
      <xdr:spPr>
        <a:xfrm>
          <a:off x="13652500" y="665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63364</xdr:rowOff>
    </xdr:from>
    <xdr:ext cx="469744" cy="259045"/>
    <xdr:sp macro="" textlink="">
      <xdr:nvSpPr>
        <xdr:cNvPr id="547" name="テキスト ボックス 546"/>
        <xdr:cNvSpPr txBox="1"/>
      </xdr:nvSpPr>
      <xdr:spPr>
        <a:xfrm>
          <a:off x="13468428" y="674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145262</xdr:rowOff>
    </xdr:from>
    <xdr:to>
      <xdr:col>67</xdr:col>
      <xdr:colOff>101600</xdr:colOff>
      <xdr:row>39</xdr:row>
      <xdr:rowOff>75412</xdr:rowOff>
    </xdr:to>
    <xdr:sp macro="" textlink="">
      <xdr:nvSpPr>
        <xdr:cNvPr id="548" name="楕円 547"/>
        <xdr:cNvSpPr/>
      </xdr:nvSpPr>
      <xdr:spPr>
        <a:xfrm>
          <a:off x="12763500" y="66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91939</xdr:rowOff>
    </xdr:from>
    <xdr:ext cx="469744" cy="259045"/>
    <xdr:sp macro="" textlink="">
      <xdr:nvSpPr>
        <xdr:cNvPr id="549" name="テキスト ボックス 548"/>
        <xdr:cNvSpPr txBox="1"/>
      </xdr:nvSpPr>
      <xdr:spPr>
        <a:xfrm>
          <a:off x="12579428" y="643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19571</xdr:rowOff>
    </xdr:from>
    <xdr:to>
      <xdr:col>85</xdr:col>
      <xdr:colOff>127000</xdr:colOff>
      <xdr:row>77</xdr:row>
      <xdr:rowOff>31719</xdr:rowOff>
    </xdr:to>
    <xdr:cxnSp macro="">
      <xdr:nvCxnSpPr>
        <xdr:cNvPr id="629" name="直線コネクタ 628"/>
        <xdr:cNvCxnSpPr/>
      </xdr:nvCxnSpPr>
      <xdr:spPr>
        <a:xfrm flipV="1">
          <a:off x="15481300" y="13221221"/>
          <a:ext cx="8382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16534</xdr:rowOff>
    </xdr:from>
    <xdr:to>
      <xdr:col>81</xdr:col>
      <xdr:colOff>50800</xdr:colOff>
      <xdr:row>77</xdr:row>
      <xdr:rowOff>31719</xdr:rowOff>
    </xdr:to>
    <xdr:cxnSp macro="">
      <xdr:nvCxnSpPr>
        <xdr:cNvPr id="632" name="直線コネクタ 631"/>
        <xdr:cNvCxnSpPr/>
      </xdr:nvCxnSpPr>
      <xdr:spPr>
        <a:xfrm>
          <a:off x="14592300" y="13218184"/>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16534</xdr:rowOff>
    </xdr:from>
    <xdr:to>
      <xdr:col>76</xdr:col>
      <xdr:colOff>114300</xdr:colOff>
      <xdr:row>77</xdr:row>
      <xdr:rowOff>30266</xdr:rowOff>
    </xdr:to>
    <xdr:cxnSp macro="">
      <xdr:nvCxnSpPr>
        <xdr:cNvPr id="635" name="直線コネクタ 634"/>
        <xdr:cNvCxnSpPr/>
      </xdr:nvCxnSpPr>
      <xdr:spPr>
        <a:xfrm flipV="1">
          <a:off x="13703300" y="13218184"/>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30266</xdr:rowOff>
    </xdr:from>
    <xdr:to>
      <xdr:col>71</xdr:col>
      <xdr:colOff>177800</xdr:colOff>
      <xdr:row>77</xdr:row>
      <xdr:rowOff>37418</xdr:rowOff>
    </xdr:to>
    <xdr:cxnSp macro="">
      <xdr:nvCxnSpPr>
        <xdr:cNvPr id="638" name="直線コネクタ 637"/>
        <xdr:cNvCxnSpPr/>
      </xdr:nvCxnSpPr>
      <xdr:spPr>
        <a:xfrm flipV="1">
          <a:off x="12814300" y="13231916"/>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140221</xdr:rowOff>
    </xdr:from>
    <xdr:to>
      <xdr:col>85</xdr:col>
      <xdr:colOff>177800</xdr:colOff>
      <xdr:row>77</xdr:row>
      <xdr:rowOff>70371</xdr:rowOff>
    </xdr:to>
    <xdr:sp macro="" textlink="">
      <xdr:nvSpPr>
        <xdr:cNvPr id="648" name="楕円 647"/>
        <xdr:cNvSpPr/>
      </xdr:nvSpPr>
      <xdr:spPr>
        <a:xfrm>
          <a:off x="16268700" y="131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118648</xdr:rowOff>
    </xdr:from>
    <xdr:ext cx="534377" cy="259045"/>
    <xdr:sp macro="" textlink="">
      <xdr:nvSpPr>
        <xdr:cNvPr id="649" name="公債費該当値テキスト"/>
        <xdr:cNvSpPr txBox="1"/>
      </xdr:nvSpPr>
      <xdr:spPr>
        <a:xfrm>
          <a:off x="16370300" y="131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152369</xdr:rowOff>
    </xdr:from>
    <xdr:to>
      <xdr:col>81</xdr:col>
      <xdr:colOff>101600</xdr:colOff>
      <xdr:row>77</xdr:row>
      <xdr:rowOff>82519</xdr:rowOff>
    </xdr:to>
    <xdr:sp macro="" textlink="">
      <xdr:nvSpPr>
        <xdr:cNvPr id="650" name="楕円 649"/>
        <xdr:cNvSpPr/>
      </xdr:nvSpPr>
      <xdr:spPr>
        <a:xfrm>
          <a:off x="15430500" y="131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73646</xdr:rowOff>
    </xdr:from>
    <xdr:ext cx="534377" cy="259045"/>
    <xdr:sp macro="" textlink="">
      <xdr:nvSpPr>
        <xdr:cNvPr id="651" name="テキスト ボックス 650"/>
        <xdr:cNvSpPr txBox="1"/>
      </xdr:nvSpPr>
      <xdr:spPr>
        <a:xfrm>
          <a:off x="15214111" y="132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137184</xdr:rowOff>
    </xdr:from>
    <xdr:to>
      <xdr:col>76</xdr:col>
      <xdr:colOff>165100</xdr:colOff>
      <xdr:row>77</xdr:row>
      <xdr:rowOff>67334</xdr:rowOff>
    </xdr:to>
    <xdr:sp macro="" textlink="">
      <xdr:nvSpPr>
        <xdr:cNvPr id="652" name="楕円 651"/>
        <xdr:cNvSpPr/>
      </xdr:nvSpPr>
      <xdr:spPr>
        <a:xfrm>
          <a:off x="14541500" y="131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58461</xdr:rowOff>
    </xdr:from>
    <xdr:ext cx="534377" cy="259045"/>
    <xdr:sp macro="" textlink="">
      <xdr:nvSpPr>
        <xdr:cNvPr id="653" name="テキスト ボックス 652"/>
        <xdr:cNvSpPr txBox="1"/>
      </xdr:nvSpPr>
      <xdr:spPr>
        <a:xfrm>
          <a:off x="14325111" y="1326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150916</xdr:rowOff>
    </xdr:from>
    <xdr:to>
      <xdr:col>72</xdr:col>
      <xdr:colOff>38100</xdr:colOff>
      <xdr:row>77</xdr:row>
      <xdr:rowOff>81066</xdr:rowOff>
    </xdr:to>
    <xdr:sp macro="" textlink="">
      <xdr:nvSpPr>
        <xdr:cNvPr id="654" name="楕円 653"/>
        <xdr:cNvSpPr/>
      </xdr:nvSpPr>
      <xdr:spPr>
        <a:xfrm>
          <a:off x="13652500" y="1318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72193</xdr:rowOff>
    </xdr:from>
    <xdr:ext cx="534377" cy="259045"/>
    <xdr:sp macro="" textlink="">
      <xdr:nvSpPr>
        <xdr:cNvPr id="655" name="テキスト ボックス 654"/>
        <xdr:cNvSpPr txBox="1"/>
      </xdr:nvSpPr>
      <xdr:spPr>
        <a:xfrm>
          <a:off x="13436111" y="1327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158068</xdr:rowOff>
    </xdr:from>
    <xdr:to>
      <xdr:col>67</xdr:col>
      <xdr:colOff>101600</xdr:colOff>
      <xdr:row>77</xdr:row>
      <xdr:rowOff>88218</xdr:rowOff>
    </xdr:to>
    <xdr:sp macro="" textlink="">
      <xdr:nvSpPr>
        <xdr:cNvPr id="656" name="楕円 655"/>
        <xdr:cNvSpPr/>
      </xdr:nvSpPr>
      <xdr:spPr>
        <a:xfrm>
          <a:off x="12763500" y="131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79345</xdr:rowOff>
    </xdr:from>
    <xdr:ext cx="534377" cy="259045"/>
    <xdr:sp macro="" textlink="">
      <xdr:nvSpPr>
        <xdr:cNvPr id="657" name="テキスト ボックス 656"/>
        <xdr:cNvSpPr txBox="1"/>
      </xdr:nvSpPr>
      <xdr:spPr>
        <a:xfrm>
          <a:off x="12547111" y="1328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10167</xdr:rowOff>
    </xdr:from>
    <xdr:to>
      <xdr:col>85</xdr:col>
      <xdr:colOff>127000</xdr:colOff>
      <xdr:row>98</xdr:row>
      <xdr:rowOff>130383</xdr:rowOff>
    </xdr:to>
    <xdr:cxnSp macro="">
      <xdr:nvCxnSpPr>
        <xdr:cNvPr id="684" name="直線コネクタ 683"/>
        <xdr:cNvCxnSpPr/>
      </xdr:nvCxnSpPr>
      <xdr:spPr>
        <a:xfrm>
          <a:off x="15481300" y="16812267"/>
          <a:ext cx="838200" cy="12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10167</xdr:rowOff>
    </xdr:from>
    <xdr:to>
      <xdr:col>81</xdr:col>
      <xdr:colOff>50800</xdr:colOff>
      <xdr:row>98</xdr:row>
      <xdr:rowOff>116849</xdr:rowOff>
    </xdr:to>
    <xdr:cxnSp macro="">
      <xdr:nvCxnSpPr>
        <xdr:cNvPr id="687" name="直線コネクタ 686"/>
        <xdr:cNvCxnSpPr/>
      </xdr:nvCxnSpPr>
      <xdr:spPr>
        <a:xfrm flipV="1">
          <a:off x="14592300" y="16812267"/>
          <a:ext cx="889000" cy="10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116849</xdr:rowOff>
    </xdr:from>
    <xdr:to>
      <xdr:col>76</xdr:col>
      <xdr:colOff>114300</xdr:colOff>
      <xdr:row>98</xdr:row>
      <xdr:rowOff>127777</xdr:rowOff>
    </xdr:to>
    <xdr:cxnSp macro="">
      <xdr:nvCxnSpPr>
        <xdr:cNvPr id="690" name="直線コネクタ 689"/>
        <xdr:cNvCxnSpPr/>
      </xdr:nvCxnSpPr>
      <xdr:spPr>
        <a:xfrm flipV="1">
          <a:off x="13703300" y="16918949"/>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67308</xdr:rowOff>
    </xdr:from>
    <xdr:to>
      <xdr:col>71</xdr:col>
      <xdr:colOff>177800</xdr:colOff>
      <xdr:row>98</xdr:row>
      <xdr:rowOff>127777</xdr:rowOff>
    </xdr:to>
    <xdr:cxnSp macro="">
      <xdr:nvCxnSpPr>
        <xdr:cNvPr id="693" name="直線コネクタ 692"/>
        <xdr:cNvCxnSpPr/>
      </xdr:nvCxnSpPr>
      <xdr:spPr>
        <a:xfrm>
          <a:off x="12814300" y="16183608"/>
          <a:ext cx="889000" cy="7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79583</xdr:rowOff>
    </xdr:from>
    <xdr:to>
      <xdr:col>85</xdr:col>
      <xdr:colOff>177800</xdr:colOff>
      <xdr:row>99</xdr:row>
      <xdr:rowOff>9733</xdr:rowOff>
    </xdr:to>
    <xdr:sp macro="" textlink="">
      <xdr:nvSpPr>
        <xdr:cNvPr id="703" name="楕円 702"/>
        <xdr:cNvSpPr/>
      </xdr:nvSpPr>
      <xdr:spPr>
        <a:xfrm>
          <a:off x="16268700" y="168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165960</xdr:rowOff>
    </xdr:from>
    <xdr:ext cx="469744" cy="259045"/>
    <xdr:sp macro="" textlink="">
      <xdr:nvSpPr>
        <xdr:cNvPr id="704" name="積立金該当値テキスト"/>
        <xdr:cNvSpPr txBox="1"/>
      </xdr:nvSpPr>
      <xdr:spPr>
        <a:xfrm>
          <a:off x="16370300" y="1679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130817</xdr:rowOff>
    </xdr:from>
    <xdr:to>
      <xdr:col>81</xdr:col>
      <xdr:colOff>101600</xdr:colOff>
      <xdr:row>98</xdr:row>
      <xdr:rowOff>60967</xdr:rowOff>
    </xdr:to>
    <xdr:sp macro="" textlink="">
      <xdr:nvSpPr>
        <xdr:cNvPr id="705" name="楕円 704"/>
        <xdr:cNvSpPr/>
      </xdr:nvSpPr>
      <xdr:spPr>
        <a:xfrm>
          <a:off x="15430500" y="167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52094</xdr:rowOff>
    </xdr:from>
    <xdr:ext cx="534377" cy="259045"/>
    <xdr:sp macro="" textlink="">
      <xdr:nvSpPr>
        <xdr:cNvPr id="706" name="テキスト ボックス 705"/>
        <xdr:cNvSpPr txBox="1"/>
      </xdr:nvSpPr>
      <xdr:spPr>
        <a:xfrm>
          <a:off x="15214111" y="1685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66049</xdr:rowOff>
    </xdr:from>
    <xdr:to>
      <xdr:col>76</xdr:col>
      <xdr:colOff>165100</xdr:colOff>
      <xdr:row>98</xdr:row>
      <xdr:rowOff>167649</xdr:rowOff>
    </xdr:to>
    <xdr:sp macro="" textlink="">
      <xdr:nvSpPr>
        <xdr:cNvPr id="707" name="楕円 706"/>
        <xdr:cNvSpPr/>
      </xdr:nvSpPr>
      <xdr:spPr>
        <a:xfrm>
          <a:off x="14541500" y="168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158776</xdr:rowOff>
    </xdr:from>
    <xdr:ext cx="469744" cy="259045"/>
    <xdr:sp macro="" textlink="">
      <xdr:nvSpPr>
        <xdr:cNvPr id="708" name="テキスト ボックス 707"/>
        <xdr:cNvSpPr txBox="1"/>
      </xdr:nvSpPr>
      <xdr:spPr>
        <a:xfrm>
          <a:off x="14357428" y="1696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76977</xdr:rowOff>
    </xdr:from>
    <xdr:to>
      <xdr:col>72</xdr:col>
      <xdr:colOff>38100</xdr:colOff>
      <xdr:row>99</xdr:row>
      <xdr:rowOff>7127</xdr:rowOff>
    </xdr:to>
    <xdr:sp macro="" textlink="">
      <xdr:nvSpPr>
        <xdr:cNvPr id="709" name="楕円 708"/>
        <xdr:cNvSpPr/>
      </xdr:nvSpPr>
      <xdr:spPr>
        <a:xfrm>
          <a:off x="13652500" y="168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169704</xdr:rowOff>
    </xdr:from>
    <xdr:ext cx="469744" cy="259045"/>
    <xdr:sp macro="" textlink="">
      <xdr:nvSpPr>
        <xdr:cNvPr id="710" name="テキスト ボックス 709"/>
        <xdr:cNvSpPr txBox="1"/>
      </xdr:nvSpPr>
      <xdr:spPr>
        <a:xfrm>
          <a:off x="13468428" y="1697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16508</xdr:rowOff>
    </xdr:from>
    <xdr:to>
      <xdr:col>67</xdr:col>
      <xdr:colOff>101600</xdr:colOff>
      <xdr:row>94</xdr:row>
      <xdr:rowOff>118108</xdr:rowOff>
    </xdr:to>
    <xdr:sp macro="" textlink="">
      <xdr:nvSpPr>
        <xdr:cNvPr id="711" name="楕円 710"/>
        <xdr:cNvSpPr/>
      </xdr:nvSpPr>
      <xdr:spPr>
        <a:xfrm>
          <a:off x="12763500" y="161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134635</xdr:rowOff>
    </xdr:from>
    <xdr:ext cx="534377" cy="259045"/>
    <xdr:sp macro="" textlink="">
      <xdr:nvSpPr>
        <xdr:cNvPr id="712" name="テキスト ボックス 711"/>
        <xdr:cNvSpPr txBox="1"/>
      </xdr:nvSpPr>
      <xdr:spPr>
        <a:xfrm>
          <a:off x="12547111" y="159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146101</xdr:rowOff>
    </xdr:from>
    <xdr:to>
      <xdr:col>116</xdr:col>
      <xdr:colOff>63500</xdr:colOff>
      <xdr:row>38</xdr:row>
      <xdr:rowOff>168732</xdr:rowOff>
    </xdr:to>
    <xdr:cxnSp macro="">
      <xdr:nvCxnSpPr>
        <xdr:cNvPr id="741" name="直線コネクタ 740"/>
        <xdr:cNvCxnSpPr/>
      </xdr:nvCxnSpPr>
      <xdr:spPr>
        <a:xfrm flipV="1">
          <a:off x="21323300" y="6661201"/>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159893</xdr:rowOff>
    </xdr:from>
    <xdr:to>
      <xdr:col>111</xdr:col>
      <xdr:colOff>177800</xdr:colOff>
      <xdr:row>38</xdr:row>
      <xdr:rowOff>168732</xdr:rowOff>
    </xdr:to>
    <xdr:cxnSp macro="">
      <xdr:nvCxnSpPr>
        <xdr:cNvPr id="744" name="直線コネクタ 743"/>
        <xdr:cNvCxnSpPr/>
      </xdr:nvCxnSpPr>
      <xdr:spPr>
        <a:xfrm>
          <a:off x="20434300" y="6674993"/>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131090</xdr:rowOff>
    </xdr:from>
    <xdr:to>
      <xdr:col>107</xdr:col>
      <xdr:colOff>50800</xdr:colOff>
      <xdr:row>38</xdr:row>
      <xdr:rowOff>159893</xdr:rowOff>
    </xdr:to>
    <xdr:cxnSp macro="">
      <xdr:nvCxnSpPr>
        <xdr:cNvPr id="747" name="直線コネクタ 746"/>
        <xdr:cNvCxnSpPr/>
      </xdr:nvCxnSpPr>
      <xdr:spPr>
        <a:xfrm>
          <a:off x="19545300" y="6646190"/>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131090</xdr:rowOff>
    </xdr:from>
    <xdr:to>
      <xdr:col>102</xdr:col>
      <xdr:colOff>114300</xdr:colOff>
      <xdr:row>38</xdr:row>
      <xdr:rowOff>132385</xdr:rowOff>
    </xdr:to>
    <xdr:cxnSp macro="">
      <xdr:nvCxnSpPr>
        <xdr:cNvPr id="750" name="直線コネクタ 749"/>
        <xdr:cNvCxnSpPr/>
      </xdr:nvCxnSpPr>
      <xdr:spPr>
        <a:xfrm flipV="1">
          <a:off x="18656300" y="6646190"/>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95301</xdr:rowOff>
    </xdr:from>
    <xdr:to>
      <xdr:col>116</xdr:col>
      <xdr:colOff>114300</xdr:colOff>
      <xdr:row>39</xdr:row>
      <xdr:rowOff>25451</xdr:rowOff>
    </xdr:to>
    <xdr:sp macro="" textlink="">
      <xdr:nvSpPr>
        <xdr:cNvPr id="760" name="楕円 759"/>
        <xdr:cNvSpPr/>
      </xdr:nvSpPr>
      <xdr:spPr>
        <a:xfrm>
          <a:off x="22110700" y="66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10228</xdr:rowOff>
    </xdr:from>
    <xdr:ext cx="378565" cy="259045"/>
    <xdr:sp macro="" textlink="">
      <xdr:nvSpPr>
        <xdr:cNvPr id="761" name="投資及び出資金該当値テキスト"/>
        <xdr:cNvSpPr txBox="1"/>
      </xdr:nvSpPr>
      <xdr:spPr>
        <a:xfrm>
          <a:off x="22212300" y="6525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117932</xdr:rowOff>
    </xdr:from>
    <xdr:to>
      <xdr:col>112</xdr:col>
      <xdr:colOff>38100</xdr:colOff>
      <xdr:row>39</xdr:row>
      <xdr:rowOff>48082</xdr:rowOff>
    </xdr:to>
    <xdr:sp macro="" textlink="">
      <xdr:nvSpPr>
        <xdr:cNvPr id="762" name="楕円 761"/>
        <xdr:cNvSpPr/>
      </xdr:nvSpPr>
      <xdr:spPr>
        <a:xfrm>
          <a:off x="21272500" y="66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39209</xdr:rowOff>
    </xdr:from>
    <xdr:ext cx="378565" cy="259045"/>
    <xdr:sp macro="" textlink="">
      <xdr:nvSpPr>
        <xdr:cNvPr id="763" name="テキスト ボックス 762"/>
        <xdr:cNvSpPr txBox="1"/>
      </xdr:nvSpPr>
      <xdr:spPr>
        <a:xfrm>
          <a:off x="21134017" y="6725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109093</xdr:rowOff>
    </xdr:from>
    <xdr:to>
      <xdr:col>107</xdr:col>
      <xdr:colOff>101600</xdr:colOff>
      <xdr:row>39</xdr:row>
      <xdr:rowOff>39243</xdr:rowOff>
    </xdr:to>
    <xdr:sp macro="" textlink="">
      <xdr:nvSpPr>
        <xdr:cNvPr id="764" name="楕円 763"/>
        <xdr:cNvSpPr/>
      </xdr:nvSpPr>
      <xdr:spPr>
        <a:xfrm>
          <a:off x="20383500" y="66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30370</xdr:rowOff>
    </xdr:from>
    <xdr:ext cx="378565" cy="259045"/>
    <xdr:sp macro="" textlink="">
      <xdr:nvSpPr>
        <xdr:cNvPr id="765" name="テキスト ボックス 764"/>
        <xdr:cNvSpPr txBox="1"/>
      </xdr:nvSpPr>
      <xdr:spPr>
        <a:xfrm>
          <a:off x="20245017" y="67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80290</xdr:rowOff>
    </xdr:from>
    <xdr:to>
      <xdr:col>102</xdr:col>
      <xdr:colOff>165100</xdr:colOff>
      <xdr:row>39</xdr:row>
      <xdr:rowOff>10440</xdr:rowOff>
    </xdr:to>
    <xdr:sp macro="" textlink="">
      <xdr:nvSpPr>
        <xdr:cNvPr id="766" name="楕円 765"/>
        <xdr:cNvSpPr/>
      </xdr:nvSpPr>
      <xdr:spPr>
        <a:xfrm>
          <a:off x="19494500" y="65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1567</xdr:rowOff>
    </xdr:from>
    <xdr:ext cx="469744" cy="259045"/>
    <xdr:sp macro="" textlink="">
      <xdr:nvSpPr>
        <xdr:cNvPr id="767" name="テキスト ボックス 766"/>
        <xdr:cNvSpPr txBox="1"/>
      </xdr:nvSpPr>
      <xdr:spPr>
        <a:xfrm>
          <a:off x="19310428" y="66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81585</xdr:rowOff>
    </xdr:from>
    <xdr:to>
      <xdr:col>98</xdr:col>
      <xdr:colOff>38100</xdr:colOff>
      <xdr:row>39</xdr:row>
      <xdr:rowOff>11735</xdr:rowOff>
    </xdr:to>
    <xdr:sp macro="" textlink="">
      <xdr:nvSpPr>
        <xdr:cNvPr id="768" name="楕円 767"/>
        <xdr:cNvSpPr/>
      </xdr:nvSpPr>
      <xdr:spPr>
        <a:xfrm>
          <a:off x="18605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2862</xdr:rowOff>
    </xdr:from>
    <xdr:ext cx="469744" cy="259045"/>
    <xdr:sp macro="" textlink="">
      <xdr:nvSpPr>
        <xdr:cNvPr id="769" name="テキスト ボックス 768"/>
        <xdr:cNvSpPr txBox="1"/>
      </xdr:nvSpPr>
      <xdr:spPr>
        <a:xfrm>
          <a:off x="18421428" y="668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127584</xdr:rowOff>
    </xdr:from>
    <xdr:to>
      <xdr:col>116</xdr:col>
      <xdr:colOff>63500</xdr:colOff>
      <xdr:row>58</xdr:row>
      <xdr:rowOff>128224</xdr:rowOff>
    </xdr:to>
    <xdr:cxnSp macro="">
      <xdr:nvCxnSpPr>
        <xdr:cNvPr id="796" name="直線コネクタ 795"/>
        <xdr:cNvCxnSpPr/>
      </xdr:nvCxnSpPr>
      <xdr:spPr>
        <a:xfrm>
          <a:off x="21323300" y="10071684"/>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122966</xdr:rowOff>
    </xdr:from>
    <xdr:to>
      <xdr:col>111</xdr:col>
      <xdr:colOff>177800</xdr:colOff>
      <xdr:row>58</xdr:row>
      <xdr:rowOff>127584</xdr:rowOff>
    </xdr:to>
    <xdr:cxnSp macro="">
      <xdr:nvCxnSpPr>
        <xdr:cNvPr id="799" name="直線コネクタ 798"/>
        <xdr:cNvCxnSpPr/>
      </xdr:nvCxnSpPr>
      <xdr:spPr>
        <a:xfrm>
          <a:off x="20434300" y="10067066"/>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122966</xdr:rowOff>
    </xdr:from>
    <xdr:to>
      <xdr:col>107</xdr:col>
      <xdr:colOff>50800</xdr:colOff>
      <xdr:row>58</xdr:row>
      <xdr:rowOff>126075</xdr:rowOff>
    </xdr:to>
    <xdr:cxnSp macro="">
      <xdr:nvCxnSpPr>
        <xdr:cNvPr id="802" name="直線コネクタ 801"/>
        <xdr:cNvCxnSpPr/>
      </xdr:nvCxnSpPr>
      <xdr:spPr>
        <a:xfrm flipV="1">
          <a:off x="19545300" y="10067066"/>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123561</xdr:rowOff>
    </xdr:from>
    <xdr:to>
      <xdr:col>102</xdr:col>
      <xdr:colOff>114300</xdr:colOff>
      <xdr:row>58</xdr:row>
      <xdr:rowOff>126075</xdr:rowOff>
    </xdr:to>
    <xdr:cxnSp macro="">
      <xdr:nvCxnSpPr>
        <xdr:cNvPr id="805" name="直線コネクタ 804"/>
        <xdr:cNvCxnSpPr/>
      </xdr:nvCxnSpPr>
      <xdr:spPr>
        <a:xfrm>
          <a:off x="18656300" y="1006766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77424</xdr:rowOff>
    </xdr:from>
    <xdr:to>
      <xdr:col>116</xdr:col>
      <xdr:colOff>114300</xdr:colOff>
      <xdr:row>59</xdr:row>
      <xdr:rowOff>7574</xdr:rowOff>
    </xdr:to>
    <xdr:sp macro="" textlink="">
      <xdr:nvSpPr>
        <xdr:cNvPr id="815" name="楕円 814"/>
        <xdr:cNvSpPr/>
      </xdr:nvSpPr>
      <xdr:spPr>
        <a:xfrm>
          <a:off x="22110700" y="1002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163801</xdr:rowOff>
    </xdr:from>
    <xdr:ext cx="378565" cy="259045"/>
    <xdr:sp macro="" textlink="">
      <xdr:nvSpPr>
        <xdr:cNvPr id="816" name="貸付金該当値テキスト"/>
        <xdr:cNvSpPr txBox="1"/>
      </xdr:nvSpPr>
      <xdr:spPr>
        <a:xfrm>
          <a:off x="22212300" y="9936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76784</xdr:rowOff>
    </xdr:from>
    <xdr:to>
      <xdr:col>112</xdr:col>
      <xdr:colOff>38100</xdr:colOff>
      <xdr:row>59</xdr:row>
      <xdr:rowOff>6934</xdr:rowOff>
    </xdr:to>
    <xdr:sp macro="" textlink="">
      <xdr:nvSpPr>
        <xdr:cNvPr id="817" name="楕円 816"/>
        <xdr:cNvSpPr/>
      </xdr:nvSpPr>
      <xdr:spPr>
        <a:xfrm>
          <a:off x="21272500" y="100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169511</xdr:rowOff>
    </xdr:from>
    <xdr:ext cx="378565" cy="259045"/>
    <xdr:sp macro="" textlink="">
      <xdr:nvSpPr>
        <xdr:cNvPr id="818" name="テキスト ボックス 817"/>
        <xdr:cNvSpPr txBox="1"/>
      </xdr:nvSpPr>
      <xdr:spPr>
        <a:xfrm>
          <a:off x="21134017" y="1011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72166</xdr:rowOff>
    </xdr:from>
    <xdr:to>
      <xdr:col>107</xdr:col>
      <xdr:colOff>101600</xdr:colOff>
      <xdr:row>59</xdr:row>
      <xdr:rowOff>2316</xdr:rowOff>
    </xdr:to>
    <xdr:sp macro="" textlink="">
      <xdr:nvSpPr>
        <xdr:cNvPr id="819" name="楕円 818"/>
        <xdr:cNvSpPr/>
      </xdr:nvSpPr>
      <xdr:spPr>
        <a:xfrm>
          <a:off x="20383500" y="1001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164893</xdr:rowOff>
    </xdr:from>
    <xdr:ext cx="378565" cy="259045"/>
    <xdr:sp macro="" textlink="">
      <xdr:nvSpPr>
        <xdr:cNvPr id="820" name="テキスト ボックス 819"/>
        <xdr:cNvSpPr txBox="1"/>
      </xdr:nvSpPr>
      <xdr:spPr>
        <a:xfrm>
          <a:off x="20245017" y="10108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75275</xdr:rowOff>
    </xdr:from>
    <xdr:to>
      <xdr:col>102</xdr:col>
      <xdr:colOff>165100</xdr:colOff>
      <xdr:row>59</xdr:row>
      <xdr:rowOff>5425</xdr:rowOff>
    </xdr:to>
    <xdr:sp macro="" textlink="">
      <xdr:nvSpPr>
        <xdr:cNvPr id="821" name="楕円 820"/>
        <xdr:cNvSpPr/>
      </xdr:nvSpPr>
      <xdr:spPr>
        <a:xfrm>
          <a:off x="19494500" y="100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168002</xdr:rowOff>
    </xdr:from>
    <xdr:ext cx="378565" cy="259045"/>
    <xdr:sp macro="" textlink="">
      <xdr:nvSpPr>
        <xdr:cNvPr id="822" name="テキスト ボックス 821"/>
        <xdr:cNvSpPr txBox="1"/>
      </xdr:nvSpPr>
      <xdr:spPr>
        <a:xfrm>
          <a:off x="19356017" y="10112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72761</xdr:rowOff>
    </xdr:from>
    <xdr:to>
      <xdr:col>98</xdr:col>
      <xdr:colOff>38100</xdr:colOff>
      <xdr:row>59</xdr:row>
      <xdr:rowOff>2911</xdr:rowOff>
    </xdr:to>
    <xdr:sp macro="" textlink="">
      <xdr:nvSpPr>
        <xdr:cNvPr id="823" name="楕円 822"/>
        <xdr:cNvSpPr/>
      </xdr:nvSpPr>
      <xdr:spPr>
        <a:xfrm>
          <a:off x="18605500" y="1001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165488</xdr:rowOff>
    </xdr:from>
    <xdr:ext cx="378565" cy="259045"/>
    <xdr:sp macro="" textlink="">
      <xdr:nvSpPr>
        <xdr:cNvPr id="824" name="テキスト ボックス 823"/>
        <xdr:cNvSpPr txBox="1"/>
      </xdr:nvSpPr>
      <xdr:spPr>
        <a:xfrm>
          <a:off x="18467017" y="1010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112007</xdr:rowOff>
    </xdr:from>
    <xdr:to>
      <xdr:col>116</xdr:col>
      <xdr:colOff>63500</xdr:colOff>
      <xdr:row>76</xdr:row>
      <xdr:rowOff>133609</xdr:rowOff>
    </xdr:to>
    <xdr:cxnSp macro="">
      <xdr:nvCxnSpPr>
        <xdr:cNvPr id="855" name="直線コネクタ 854"/>
        <xdr:cNvCxnSpPr/>
      </xdr:nvCxnSpPr>
      <xdr:spPr>
        <a:xfrm flipV="1">
          <a:off x="21323300" y="13142207"/>
          <a:ext cx="8382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49191</xdr:rowOff>
    </xdr:from>
    <xdr:to>
      <xdr:col>111</xdr:col>
      <xdr:colOff>177800</xdr:colOff>
      <xdr:row>76</xdr:row>
      <xdr:rowOff>133609</xdr:rowOff>
    </xdr:to>
    <xdr:cxnSp macro="">
      <xdr:nvCxnSpPr>
        <xdr:cNvPr id="858" name="直線コネクタ 857"/>
        <xdr:cNvCxnSpPr/>
      </xdr:nvCxnSpPr>
      <xdr:spPr>
        <a:xfrm>
          <a:off x="20434300" y="13079391"/>
          <a:ext cx="889000" cy="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49191</xdr:rowOff>
    </xdr:from>
    <xdr:to>
      <xdr:col>107</xdr:col>
      <xdr:colOff>50800</xdr:colOff>
      <xdr:row>76</xdr:row>
      <xdr:rowOff>67610</xdr:rowOff>
    </xdr:to>
    <xdr:cxnSp macro="">
      <xdr:nvCxnSpPr>
        <xdr:cNvPr id="861" name="直線コネクタ 860"/>
        <xdr:cNvCxnSpPr/>
      </xdr:nvCxnSpPr>
      <xdr:spPr>
        <a:xfrm flipV="1">
          <a:off x="19545300" y="13079391"/>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67610</xdr:rowOff>
    </xdr:from>
    <xdr:to>
      <xdr:col>102</xdr:col>
      <xdr:colOff>114300</xdr:colOff>
      <xdr:row>76</xdr:row>
      <xdr:rowOff>72410</xdr:rowOff>
    </xdr:to>
    <xdr:cxnSp macro="">
      <xdr:nvCxnSpPr>
        <xdr:cNvPr id="864" name="直線コネクタ 863"/>
        <xdr:cNvCxnSpPr/>
      </xdr:nvCxnSpPr>
      <xdr:spPr>
        <a:xfrm flipV="1">
          <a:off x="18656300" y="1309781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61207</xdr:rowOff>
    </xdr:from>
    <xdr:to>
      <xdr:col>116</xdr:col>
      <xdr:colOff>114300</xdr:colOff>
      <xdr:row>76</xdr:row>
      <xdr:rowOff>162807</xdr:rowOff>
    </xdr:to>
    <xdr:sp macro="" textlink="">
      <xdr:nvSpPr>
        <xdr:cNvPr id="874" name="楕円 873"/>
        <xdr:cNvSpPr/>
      </xdr:nvSpPr>
      <xdr:spPr>
        <a:xfrm>
          <a:off x="22110700" y="130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39634</xdr:rowOff>
    </xdr:from>
    <xdr:ext cx="534377" cy="259045"/>
    <xdr:sp macro="" textlink="">
      <xdr:nvSpPr>
        <xdr:cNvPr id="875" name="繰出金該当値テキスト"/>
        <xdr:cNvSpPr txBox="1"/>
      </xdr:nvSpPr>
      <xdr:spPr>
        <a:xfrm>
          <a:off x="22212300" y="130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82809</xdr:rowOff>
    </xdr:from>
    <xdr:to>
      <xdr:col>112</xdr:col>
      <xdr:colOff>38100</xdr:colOff>
      <xdr:row>77</xdr:row>
      <xdr:rowOff>12959</xdr:rowOff>
    </xdr:to>
    <xdr:sp macro="" textlink="">
      <xdr:nvSpPr>
        <xdr:cNvPr id="876" name="楕円 875"/>
        <xdr:cNvSpPr/>
      </xdr:nvSpPr>
      <xdr:spPr>
        <a:xfrm>
          <a:off x="21272500" y="131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4086</xdr:rowOff>
    </xdr:from>
    <xdr:ext cx="534377" cy="259045"/>
    <xdr:sp macro="" textlink="">
      <xdr:nvSpPr>
        <xdr:cNvPr id="877" name="テキスト ボックス 876"/>
        <xdr:cNvSpPr txBox="1"/>
      </xdr:nvSpPr>
      <xdr:spPr>
        <a:xfrm>
          <a:off x="21056111" y="132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169841</xdr:rowOff>
    </xdr:from>
    <xdr:to>
      <xdr:col>107</xdr:col>
      <xdr:colOff>101600</xdr:colOff>
      <xdr:row>76</xdr:row>
      <xdr:rowOff>99991</xdr:rowOff>
    </xdr:to>
    <xdr:sp macro="" textlink="">
      <xdr:nvSpPr>
        <xdr:cNvPr id="878" name="楕円 877"/>
        <xdr:cNvSpPr/>
      </xdr:nvSpPr>
      <xdr:spPr>
        <a:xfrm>
          <a:off x="20383500" y="130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91118</xdr:rowOff>
    </xdr:from>
    <xdr:ext cx="534377" cy="259045"/>
    <xdr:sp macro="" textlink="">
      <xdr:nvSpPr>
        <xdr:cNvPr id="879" name="テキスト ボックス 878"/>
        <xdr:cNvSpPr txBox="1"/>
      </xdr:nvSpPr>
      <xdr:spPr>
        <a:xfrm>
          <a:off x="20167111" y="131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16810</xdr:rowOff>
    </xdr:from>
    <xdr:to>
      <xdr:col>102</xdr:col>
      <xdr:colOff>165100</xdr:colOff>
      <xdr:row>76</xdr:row>
      <xdr:rowOff>118410</xdr:rowOff>
    </xdr:to>
    <xdr:sp macro="" textlink="">
      <xdr:nvSpPr>
        <xdr:cNvPr id="880" name="楕円 879"/>
        <xdr:cNvSpPr/>
      </xdr:nvSpPr>
      <xdr:spPr>
        <a:xfrm>
          <a:off x="19494500" y="130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109537</xdr:rowOff>
    </xdr:from>
    <xdr:ext cx="534377" cy="259045"/>
    <xdr:sp macro="" textlink="">
      <xdr:nvSpPr>
        <xdr:cNvPr id="881" name="テキスト ボックス 880"/>
        <xdr:cNvSpPr txBox="1"/>
      </xdr:nvSpPr>
      <xdr:spPr>
        <a:xfrm>
          <a:off x="19278111" y="1313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21610</xdr:rowOff>
    </xdr:from>
    <xdr:to>
      <xdr:col>98</xdr:col>
      <xdr:colOff>38100</xdr:colOff>
      <xdr:row>76</xdr:row>
      <xdr:rowOff>123210</xdr:rowOff>
    </xdr:to>
    <xdr:sp macro="" textlink="">
      <xdr:nvSpPr>
        <xdr:cNvPr id="882" name="楕円 881"/>
        <xdr:cNvSpPr/>
      </xdr:nvSpPr>
      <xdr:spPr>
        <a:xfrm>
          <a:off x="18605500" y="1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114337</xdr:rowOff>
    </xdr:from>
    <xdr:ext cx="534377" cy="259045"/>
    <xdr:sp macro="" textlink="">
      <xdr:nvSpPr>
        <xdr:cNvPr id="883" name="テキスト ボックス 882"/>
        <xdr:cNvSpPr txBox="1"/>
      </xdr:nvSpPr>
      <xdr:spPr>
        <a:xfrm>
          <a:off x="18389111" y="1314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355,384</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58,380</a:t>
          </a:r>
          <a:r>
            <a:rPr kumimoji="1" lang="ja-JP" altLang="en-US" sz="1300">
              <a:latin typeface="ＭＳ Ｐゴシック" panose="020B0600070205080204" pitchFamily="50" charset="-128"/>
              <a:ea typeface="ＭＳ Ｐゴシック" panose="020B0600070205080204" pitchFamily="50" charset="-128"/>
            </a:rPr>
            <a:t>円となっており，類似団体よりも低い数値を維持している。引き続き職員配置，定員管理の適正化に努めていく。</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11,115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円となっており，類似団体と比較して一人当たりコストが低い状況となっている。前年度比では</a:t>
          </a:r>
          <a:r>
            <a:rPr kumimoji="1" lang="en-US" altLang="ja-JP" sz="1300">
              <a:latin typeface="ＭＳ Ｐゴシック" panose="020B0600070205080204" pitchFamily="50" charset="-128"/>
              <a:ea typeface="ＭＳ Ｐゴシック" panose="020B0600070205080204" pitchFamily="50" charset="-128"/>
            </a:rPr>
            <a:t>5,207</a:t>
          </a:r>
          <a:r>
            <a:rPr kumimoji="1" lang="ja-JP" altLang="en-US" sz="1300">
              <a:latin typeface="ＭＳ Ｐゴシック" panose="020B0600070205080204" pitchFamily="50" charset="-128"/>
              <a:ea typeface="ＭＳ Ｐゴシック" panose="020B0600070205080204" pitchFamily="50" charset="-128"/>
            </a:rPr>
            <a:t>円低くなっているが，大野区域温水プール整備事業の皆減などが要因として挙げられる。</a:t>
          </a:r>
        </a:p>
        <a:p>
          <a:r>
            <a:rPr kumimoji="1" lang="ja-JP" altLang="en-US" sz="1300">
              <a:latin typeface="ＭＳ Ｐゴシック" panose="020B0600070205080204" pitchFamily="50" charset="-128"/>
              <a:ea typeface="ＭＳ Ｐゴシック" panose="020B0600070205080204" pitchFamily="50" charset="-128"/>
            </a:rPr>
            <a:t>・扶助費は，住民一人あたり</a:t>
          </a:r>
          <a:r>
            <a:rPr kumimoji="1" lang="en-US" altLang="ja-JP" sz="1300">
              <a:latin typeface="ＭＳ Ｐゴシック" panose="020B0600070205080204" pitchFamily="50" charset="-128"/>
              <a:ea typeface="ＭＳ Ｐゴシック" panose="020B0600070205080204" pitchFamily="50" charset="-128"/>
            </a:rPr>
            <a:t>92,564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8,543</a:t>
          </a:r>
          <a:r>
            <a:rPr kumimoji="1" lang="ja-JP" altLang="en-US" sz="1300">
              <a:latin typeface="ＭＳ Ｐゴシック" panose="020B0600070205080204" pitchFamily="50" charset="-128"/>
              <a:ea typeface="ＭＳ Ｐゴシック" panose="020B0600070205080204" pitchFamily="50" charset="-128"/>
            </a:rPr>
            <a:t>円高い状況となっている。前年度比では</a:t>
          </a:r>
          <a:r>
            <a:rPr kumimoji="1" lang="en-US" altLang="ja-JP" sz="1300">
              <a:latin typeface="ＭＳ Ｐゴシック" panose="020B0600070205080204" pitchFamily="50" charset="-128"/>
              <a:ea typeface="ＭＳ Ｐゴシック" panose="020B0600070205080204" pitchFamily="50" charset="-128"/>
            </a:rPr>
            <a:t>3,628</a:t>
          </a:r>
          <a:r>
            <a:rPr kumimoji="1" lang="ja-JP" altLang="en-US" sz="1300">
              <a:latin typeface="ＭＳ Ｐゴシック" panose="020B0600070205080204" pitchFamily="50" charset="-128"/>
              <a:ea typeface="ＭＳ Ｐゴシック" panose="020B0600070205080204" pitchFamily="50" charset="-128"/>
            </a:rPr>
            <a:t>円高くなっているが，これは，教育・保育施設入所支援事業の増が要因として挙げられる。今後も，サービスを維持しながらもコストを抑えられるよう，効率的な事業運営に努めていく。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67,687
66,686
106.02
25,113,850
24,054,905
828,344
14,414,171
17,195,609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165989</xdr:rowOff>
    </xdr:from>
    <xdr:to>
      <xdr:col>24</xdr:col>
      <xdr:colOff>63500</xdr:colOff>
      <xdr:row>37</xdr:row>
      <xdr:rowOff>37973</xdr:rowOff>
    </xdr:to>
    <xdr:cxnSp macro="">
      <xdr:nvCxnSpPr>
        <xdr:cNvPr id="61" name="直線コネクタ 60"/>
        <xdr:cNvCxnSpPr/>
      </xdr:nvCxnSpPr>
      <xdr:spPr>
        <a:xfrm>
          <a:off x="3797300" y="6338189"/>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165989</xdr:rowOff>
    </xdr:from>
    <xdr:to>
      <xdr:col>19</xdr:col>
      <xdr:colOff>177800</xdr:colOff>
      <xdr:row>37</xdr:row>
      <xdr:rowOff>13208</xdr:rowOff>
    </xdr:to>
    <xdr:cxnSp macro="">
      <xdr:nvCxnSpPr>
        <xdr:cNvPr id="64" name="直線コネクタ 63"/>
        <xdr:cNvCxnSpPr/>
      </xdr:nvCxnSpPr>
      <xdr:spPr>
        <a:xfrm flipV="1">
          <a:off x="2908300" y="6338189"/>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1778</xdr:rowOff>
    </xdr:from>
    <xdr:to>
      <xdr:col>15</xdr:col>
      <xdr:colOff>50800</xdr:colOff>
      <xdr:row>37</xdr:row>
      <xdr:rowOff>13208</xdr:rowOff>
    </xdr:to>
    <xdr:cxnSp macro="">
      <xdr:nvCxnSpPr>
        <xdr:cNvPr id="67" name="直線コネクタ 66"/>
        <xdr:cNvCxnSpPr/>
      </xdr:nvCxnSpPr>
      <xdr:spPr>
        <a:xfrm>
          <a:off x="2019300" y="63454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23876</xdr:rowOff>
    </xdr:from>
    <xdr:to>
      <xdr:col>10</xdr:col>
      <xdr:colOff>114300</xdr:colOff>
      <xdr:row>37</xdr:row>
      <xdr:rowOff>1778</xdr:rowOff>
    </xdr:to>
    <xdr:cxnSp macro="">
      <xdr:nvCxnSpPr>
        <xdr:cNvPr id="70" name="直線コネクタ 69"/>
        <xdr:cNvCxnSpPr/>
      </xdr:nvCxnSpPr>
      <xdr:spPr>
        <a:xfrm>
          <a:off x="1130300" y="6196076"/>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158623</xdr:rowOff>
    </xdr:from>
    <xdr:to>
      <xdr:col>24</xdr:col>
      <xdr:colOff>114300</xdr:colOff>
      <xdr:row>37</xdr:row>
      <xdr:rowOff>88773</xdr:rowOff>
    </xdr:to>
    <xdr:sp macro="" textlink="">
      <xdr:nvSpPr>
        <xdr:cNvPr id="80" name="楕円 79"/>
        <xdr:cNvSpPr/>
      </xdr:nvSpPr>
      <xdr:spPr>
        <a:xfrm>
          <a:off x="45847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137050</xdr:rowOff>
    </xdr:from>
    <xdr:ext cx="469744" cy="259045"/>
    <xdr:sp macro="" textlink="">
      <xdr:nvSpPr>
        <xdr:cNvPr id="81" name="議会費該当値テキスト"/>
        <xdr:cNvSpPr txBox="1"/>
      </xdr:nvSpPr>
      <xdr:spPr>
        <a:xfrm>
          <a:off x="4686300" y="630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115189</xdr:rowOff>
    </xdr:from>
    <xdr:to>
      <xdr:col>20</xdr:col>
      <xdr:colOff>38100</xdr:colOff>
      <xdr:row>37</xdr:row>
      <xdr:rowOff>45339</xdr:rowOff>
    </xdr:to>
    <xdr:sp macro="" textlink="">
      <xdr:nvSpPr>
        <xdr:cNvPr id="82" name="楕円 81"/>
        <xdr:cNvSpPr/>
      </xdr:nvSpPr>
      <xdr:spPr>
        <a:xfrm>
          <a:off x="3746500" y="62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36466</xdr:rowOff>
    </xdr:from>
    <xdr:ext cx="469744" cy="259045"/>
    <xdr:sp macro="" textlink="">
      <xdr:nvSpPr>
        <xdr:cNvPr id="83" name="テキスト ボックス 82"/>
        <xdr:cNvSpPr txBox="1"/>
      </xdr:nvSpPr>
      <xdr:spPr>
        <a:xfrm>
          <a:off x="3562428" y="63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133858</xdr:rowOff>
    </xdr:from>
    <xdr:to>
      <xdr:col>15</xdr:col>
      <xdr:colOff>101600</xdr:colOff>
      <xdr:row>37</xdr:row>
      <xdr:rowOff>64008</xdr:rowOff>
    </xdr:to>
    <xdr:sp macro="" textlink="">
      <xdr:nvSpPr>
        <xdr:cNvPr id="84" name="楕円 83"/>
        <xdr:cNvSpPr/>
      </xdr:nvSpPr>
      <xdr:spPr>
        <a:xfrm>
          <a:off x="2857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55135</xdr:rowOff>
    </xdr:from>
    <xdr:ext cx="469744" cy="259045"/>
    <xdr:sp macro="" textlink="">
      <xdr:nvSpPr>
        <xdr:cNvPr id="85" name="テキスト ボックス 84"/>
        <xdr:cNvSpPr txBox="1"/>
      </xdr:nvSpPr>
      <xdr:spPr>
        <a:xfrm>
          <a:off x="2673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122428</xdr:rowOff>
    </xdr:from>
    <xdr:to>
      <xdr:col>10</xdr:col>
      <xdr:colOff>165100</xdr:colOff>
      <xdr:row>37</xdr:row>
      <xdr:rowOff>52578</xdr:rowOff>
    </xdr:to>
    <xdr:sp macro="" textlink="">
      <xdr:nvSpPr>
        <xdr:cNvPr id="86" name="楕円 85"/>
        <xdr:cNvSpPr/>
      </xdr:nvSpPr>
      <xdr:spPr>
        <a:xfrm>
          <a:off x="1968500" y="62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43705</xdr:rowOff>
    </xdr:from>
    <xdr:ext cx="469744" cy="259045"/>
    <xdr:sp macro="" textlink="">
      <xdr:nvSpPr>
        <xdr:cNvPr id="87" name="テキスト ボックス 86"/>
        <xdr:cNvSpPr txBox="1"/>
      </xdr:nvSpPr>
      <xdr:spPr>
        <a:xfrm>
          <a:off x="1784428" y="638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144526</xdr:rowOff>
    </xdr:from>
    <xdr:to>
      <xdr:col>6</xdr:col>
      <xdr:colOff>38100</xdr:colOff>
      <xdr:row>36</xdr:row>
      <xdr:rowOff>74676</xdr:rowOff>
    </xdr:to>
    <xdr:sp macro="" textlink="">
      <xdr:nvSpPr>
        <xdr:cNvPr id="88" name="楕円 87"/>
        <xdr:cNvSpPr/>
      </xdr:nvSpPr>
      <xdr:spPr>
        <a:xfrm>
          <a:off x="1079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65803</xdr:rowOff>
    </xdr:from>
    <xdr:ext cx="469744" cy="259045"/>
    <xdr:sp macro="" textlink="">
      <xdr:nvSpPr>
        <xdr:cNvPr id="89" name="テキスト ボックス 88"/>
        <xdr:cNvSpPr txBox="1"/>
      </xdr:nvSpPr>
      <xdr:spPr>
        <a:xfrm>
          <a:off x="895428"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31120</xdr:rowOff>
    </xdr:from>
    <xdr:to>
      <xdr:col>24</xdr:col>
      <xdr:colOff>63500</xdr:colOff>
      <xdr:row>57</xdr:row>
      <xdr:rowOff>148816</xdr:rowOff>
    </xdr:to>
    <xdr:cxnSp macro="">
      <xdr:nvCxnSpPr>
        <xdr:cNvPr id="116" name="直線コネクタ 115"/>
        <xdr:cNvCxnSpPr/>
      </xdr:nvCxnSpPr>
      <xdr:spPr>
        <a:xfrm>
          <a:off x="3797300" y="9803770"/>
          <a:ext cx="838200" cy="1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31120</xdr:rowOff>
    </xdr:from>
    <xdr:to>
      <xdr:col>19</xdr:col>
      <xdr:colOff>177800</xdr:colOff>
      <xdr:row>57</xdr:row>
      <xdr:rowOff>151647</xdr:rowOff>
    </xdr:to>
    <xdr:cxnSp macro="">
      <xdr:nvCxnSpPr>
        <xdr:cNvPr id="119" name="直線コネクタ 118"/>
        <xdr:cNvCxnSpPr/>
      </xdr:nvCxnSpPr>
      <xdr:spPr>
        <a:xfrm flipV="1">
          <a:off x="2908300" y="9803770"/>
          <a:ext cx="889000" cy="1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151647</xdr:rowOff>
    </xdr:from>
    <xdr:to>
      <xdr:col>15</xdr:col>
      <xdr:colOff>50800</xdr:colOff>
      <xdr:row>57</xdr:row>
      <xdr:rowOff>156854</xdr:rowOff>
    </xdr:to>
    <xdr:cxnSp macro="">
      <xdr:nvCxnSpPr>
        <xdr:cNvPr id="122" name="直線コネクタ 121"/>
        <xdr:cNvCxnSpPr/>
      </xdr:nvCxnSpPr>
      <xdr:spPr>
        <a:xfrm flipV="1">
          <a:off x="2019300" y="9924297"/>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122811</xdr:rowOff>
    </xdr:from>
    <xdr:to>
      <xdr:col>10</xdr:col>
      <xdr:colOff>114300</xdr:colOff>
      <xdr:row>57</xdr:row>
      <xdr:rowOff>156854</xdr:rowOff>
    </xdr:to>
    <xdr:cxnSp macro="">
      <xdr:nvCxnSpPr>
        <xdr:cNvPr id="125" name="直線コネクタ 124"/>
        <xdr:cNvCxnSpPr/>
      </xdr:nvCxnSpPr>
      <xdr:spPr>
        <a:xfrm>
          <a:off x="1130300" y="9552561"/>
          <a:ext cx="889000" cy="3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98016</xdr:rowOff>
    </xdr:from>
    <xdr:to>
      <xdr:col>24</xdr:col>
      <xdr:colOff>114300</xdr:colOff>
      <xdr:row>58</xdr:row>
      <xdr:rowOff>28166</xdr:rowOff>
    </xdr:to>
    <xdr:sp macro="" textlink="">
      <xdr:nvSpPr>
        <xdr:cNvPr id="135" name="楕円 134"/>
        <xdr:cNvSpPr/>
      </xdr:nvSpPr>
      <xdr:spPr>
        <a:xfrm>
          <a:off x="4584700" y="9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12943</xdr:rowOff>
    </xdr:from>
    <xdr:ext cx="534377" cy="259045"/>
    <xdr:sp macro="" textlink="">
      <xdr:nvSpPr>
        <xdr:cNvPr id="136" name="総務費該当値テキスト"/>
        <xdr:cNvSpPr txBox="1"/>
      </xdr:nvSpPr>
      <xdr:spPr>
        <a:xfrm>
          <a:off x="4686300" y="978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151770</xdr:rowOff>
    </xdr:from>
    <xdr:to>
      <xdr:col>20</xdr:col>
      <xdr:colOff>38100</xdr:colOff>
      <xdr:row>57</xdr:row>
      <xdr:rowOff>81920</xdr:rowOff>
    </xdr:to>
    <xdr:sp macro="" textlink="">
      <xdr:nvSpPr>
        <xdr:cNvPr id="137" name="楕円 136"/>
        <xdr:cNvSpPr/>
      </xdr:nvSpPr>
      <xdr:spPr>
        <a:xfrm>
          <a:off x="3746500" y="97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98447</xdr:rowOff>
    </xdr:from>
    <xdr:ext cx="534377" cy="259045"/>
    <xdr:sp macro="" textlink="">
      <xdr:nvSpPr>
        <xdr:cNvPr id="138" name="テキスト ボックス 137"/>
        <xdr:cNvSpPr txBox="1"/>
      </xdr:nvSpPr>
      <xdr:spPr>
        <a:xfrm>
          <a:off x="3530111" y="952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100847</xdr:rowOff>
    </xdr:from>
    <xdr:to>
      <xdr:col>15</xdr:col>
      <xdr:colOff>101600</xdr:colOff>
      <xdr:row>58</xdr:row>
      <xdr:rowOff>30997</xdr:rowOff>
    </xdr:to>
    <xdr:sp macro="" textlink="">
      <xdr:nvSpPr>
        <xdr:cNvPr id="139" name="楕円 138"/>
        <xdr:cNvSpPr/>
      </xdr:nvSpPr>
      <xdr:spPr>
        <a:xfrm>
          <a:off x="2857500" y="987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22124</xdr:rowOff>
    </xdr:from>
    <xdr:ext cx="534377" cy="259045"/>
    <xdr:sp macro="" textlink="">
      <xdr:nvSpPr>
        <xdr:cNvPr id="140" name="テキスト ボックス 139"/>
        <xdr:cNvSpPr txBox="1"/>
      </xdr:nvSpPr>
      <xdr:spPr>
        <a:xfrm>
          <a:off x="2641111" y="9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106054</xdr:rowOff>
    </xdr:from>
    <xdr:to>
      <xdr:col>10</xdr:col>
      <xdr:colOff>165100</xdr:colOff>
      <xdr:row>58</xdr:row>
      <xdr:rowOff>36204</xdr:rowOff>
    </xdr:to>
    <xdr:sp macro="" textlink="">
      <xdr:nvSpPr>
        <xdr:cNvPr id="141" name="楕円 140"/>
        <xdr:cNvSpPr/>
      </xdr:nvSpPr>
      <xdr:spPr>
        <a:xfrm>
          <a:off x="1968500" y="98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27331</xdr:rowOff>
    </xdr:from>
    <xdr:ext cx="534377" cy="259045"/>
    <xdr:sp macro="" textlink="">
      <xdr:nvSpPr>
        <xdr:cNvPr id="142" name="テキスト ボックス 141"/>
        <xdr:cNvSpPr txBox="1"/>
      </xdr:nvSpPr>
      <xdr:spPr>
        <a:xfrm>
          <a:off x="1752111" y="99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72011</xdr:rowOff>
    </xdr:from>
    <xdr:to>
      <xdr:col>6</xdr:col>
      <xdr:colOff>38100</xdr:colOff>
      <xdr:row>56</xdr:row>
      <xdr:rowOff>2161</xdr:rowOff>
    </xdr:to>
    <xdr:sp macro="" textlink="">
      <xdr:nvSpPr>
        <xdr:cNvPr id="143" name="楕円 142"/>
        <xdr:cNvSpPr/>
      </xdr:nvSpPr>
      <xdr:spPr>
        <a:xfrm>
          <a:off x="1079500" y="950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18688</xdr:rowOff>
    </xdr:from>
    <xdr:ext cx="599010" cy="259045"/>
    <xdr:sp macro="" textlink="">
      <xdr:nvSpPr>
        <xdr:cNvPr id="144" name="テキスト ボックス 143"/>
        <xdr:cNvSpPr txBox="1"/>
      </xdr:nvSpPr>
      <xdr:spPr>
        <a:xfrm>
          <a:off x="830795" y="927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51003</xdr:rowOff>
    </xdr:from>
    <xdr:to>
      <xdr:col>24</xdr:col>
      <xdr:colOff>63500</xdr:colOff>
      <xdr:row>76</xdr:row>
      <xdr:rowOff>144969</xdr:rowOff>
    </xdr:to>
    <xdr:cxnSp macro="">
      <xdr:nvCxnSpPr>
        <xdr:cNvPr id="176" name="直線コネクタ 175"/>
        <xdr:cNvCxnSpPr/>
      </xdr:nvCxnSpPr>
      <xdr:spPr>
        <a:xfrm flipV="1">
          <a:off x="3797300" y="13081203"/>
          <a:ext cx="838200" cy="9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144969</xdr:rowOff>
    </xdr:from>
    <xdr:to>
      <xdr:col>19</xdr:col>
      <xdr:colOff>177800</xdr:colOff>
      <xdr:row>76</xdr:row>
      <xdr:rowOff>160306</xdr:rowOff>
    </xdr:to>
    <xdr:cxnSp macro="">
      <xdr:nvCxnSpPr>
        <xdr:cNvPr id="179" name="直線コネクタ 178"/>
        <xdr:cNvCxnSpPr/>
      </xdr:nvCxnSpPr>
      <xdr:spPr>
        <a:xfrm flipV="1">
          <a:off x="2908300" y="13175169"/>
          <a:ext cx="889000" cy="1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160306</xdr:rowOff>
    </xdr:from>
    <xdr:to>
      <xdr:col>15</xdr:col>
      <xdr:colOff>50800</xdr:colOff>
      <xdr:row>77</xdr:row>
      <xdr:rowOff>16059</xdr:rowOff>
    </xdr:to>
    <xdr:cxnSp macro="">
      <xdr:nvCxnSpPr>
        <xdr:cNvPr id="182" name="直線コネクタ 181"/>
        <xdr:cNvCxnSpPr/>
      </xdr:nvCxnSpPr>
      <xdr:spPr>
        <a:xfrm flipV="1">
          <a:off x="2019300" y="13190506"/>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16059</xdr:rowOff>
    </xdr:from>
    <xdr:to>
      <xdr:col>10</xdr:col>
      <xdr:colOff>114300</xdr:colOff>
      <xdr:row>77</xdr:row>
      <xdr:rowOff>94111</xdr:rowOff>
    </xdr:to>
    <xdr:cxnSp macro="">
      <xdr:nvCxnSpPr>
        <xdr:cNvPr id="185" name="直線コネクタ 184"/>
        <xdr:cNvCxnSpPr/>
      </xdr:nvCxnSpPr>
      <xdr:spPr>
        <a:xfrm flipV="1">
          <a:off x="1130300" y="13217709"/>
          <a:ext cx="889000" cy="7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203</xdr:rowOff>
    </xdr:from>
    <xdr:to>
      <xdr:col>24</xdr:col>
      <xdr:colOff>114300</xdr:colOff>
      <xdr:row>76</xdr:row>
      <xdr:rowOff>101803</xdr:rowOff>
    </xdr:to>
    <xdr:sp macro="" textlink="">
      <xdr:nvSpPr>
        <xdr:cNvPr id="195" name="楕円 194"/>
        <xdr:cNvSpPr/>
      </xdr:nvSpPr>
      <xdr:spPr>
        <a:xfrm>
          <a:off x="4584700" y="130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150080</xdr:rowOff>
    </xdr:from>
    <xdr:ext cx="599010" cy="259045"/>
    <xdr:sp macro="" textlink="">
      <xdr:nvSpPr>
        <xdr:cNvPr id="196" name="民生費該当値テキスト"/>
        <xdr:cNvSpPr txBox="1"/>
      </xdr:nvSpPr>
      <xdr:spPr>
        <a:xfrm>
          <a:off x="4686300" y="1300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94169</xdr:rowOff>
    </xdr:from>
    <xdr:to>
      <xdr:col>20</xdr:col>
      <xdr:colOff>38100</xdr:colOff>
      <xdr:row>77</xdr:row>
      <xdr:rowOff>24319</xdr:rowOff>
    </xdr:to>
    <xdr:sp macro="" textlink="">
      <xdr:nvSpPr>
        <xdr:cNvPr id="197" name="楕円 196"/>
        <xdr:cNvSpPr/>
      </xdr:nvSpPr>
      <xdr:spPr>
        <a:xfrm>
          <a:off x="3746500" y="131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15446</xdr:rowOff>
    </xdr:from>
    <xdr:ext cx="599010" cy="259045"/>
    <xdr:sp macro="" textlink="">
      <xdr:nvSpPr>
        <xdr:cNvPr id="198" name="テキスト ボックス 197"/>
        <xdr:cNvSpPr txBox="1"/>
      </xdr:nvSpPr>
      <xdr:spPr>
        <a:xfrm>
          <a:off x="3497795" y="1321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109506</xdr:rowOff>
    </xdr:from>
    <xdr:to>
      <xdr:col>15</xdr:col>
      <xdr:colOff>101600</xdr:colOff>
      <xdr:row>77</xdr:row>
      <xdr:rowOff>39656</xdr:rowOff>
    </xdr:to>
    <xdr:sp macro="" textlink="">
      <xdr:nvSpPr>
        <xdr:cNvPr id="199" name="楕円 198"/>
        <xdr:cNvSpPr/>
      </xdr:nvSpPr>
      <xdr:spPr>
        <a:xfrm>
          <a:off x="2857500" y="131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30783</xdr:rowOff>
    </xdr:from>
    <xdr:ext cx="599010" cy="259045"/>
    <xdr:sp macro="" textlink="">
      <xdr:nvSpPr>
        <xdr:cNvPr id="200" name="テキスト ボックス 199"/>
        <xdr:cNvSpPr txBox="1"/>
      </xdr:nvSpPr>
      <xdr:spPr>
        <a:xfrm>
          <a:off x="2608795" y="1323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136709</xdr:rowOff>
    </xdr:from>
    <xdr:to>
      <xdr:col>10</xdr:col>
      <xdr:colOff>165100</xdr:colOff>
      <xdr:row>77</xdr:row>
      <xdr:rowOff>66859</xdr:rowOff>
    </xdr:to>
    <xdr:sp macro="" textlink="">
      <xdr:nvSpPr>
        <xdr:cNvPr id="201" name="楕円 200"/>
        <xdr:cNvSpPr/>
      </xdr:nvSpPr>
      <xdr:spPr>
        <a:xfrm>
          <a:off x="1968500" y="131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57986</xdr:rowOff>
    </xdr:from>
    <xdr:ext cx="599010" cy="259045"/>
    <xdr:sp macro="" textlink="">
      <xdr:nvSpPr>
        <xdr:cNvPr id="202" name="テキスト ボックス 201"/>
        <xdr:cNvSpPr txBox="1"/>
      </xdr:nvSpPr>
      <xdr:spPr>
        <a:xfrm>
          <a:off x="1719795" y="1325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43311</xdr:rowOff>
    </xdr:from>
    <xdr:to>
      <xdr:col>6</xdr:col>
      <xdr:colOff>38100</xdr:colOff>
      <xdr:row>77</xdr:row>
      <xdr:rowOff>144911</xdr:rowOff>
    </xdr:to>
    <xdr:sp macro="" textlink="">
      <xdr:nvSpPr>
        <xdr:cNvPr id="203" name="楕円 202"/>
        <xdr:cNvSpPr/>
      </xdr:nvSpPr>
      <xdr:spPr>
        <a:xfrm>
          <a:off x="1079500" y="1324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136038</xdr:rowOff>
    </xdr:from>
    <xdr:ext cx="599010" cy="259045"/>
    <xdr:sp macro="" textlink="">
      <xdr:nvSpPr>
        <xdr:cNvPr id="204" name="テキスト ボックス 203"/>
        <xdr:cNvSpPr txBox="1"/>
      </xdr:nvSpPr>
      <xdr:spPr>
        <a:xfrm>
          <a:off x="830795" y="1333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48237</xdr:rowOff>
    </xdr:from>
    <xdr:to>
      <xdr:col>24</xdr:col>
      <xdr:colOff>63500</xdr:colOff>
      <xdr:row>97</xdr:row>
      <xdr:rowOff>61816</xdr:rowOff>
    </xdr:to>
    <xdr:cxnSp macro="">
      <xdr:nvCxnSpPr>
        <xdr:cNvPr id="232" name="直線コネクタ 231"/>
        <xdr:cNvCxnSpPr/>
      </xdr:nvCxnSpPr>
      <xdr:spPr>
        <a:xfrm>
          <a:off x="3797300" y="16678887"/>
          <a:ext cx="8382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48237</xdr:rowOff>
    </xdr:from>
    <xdr:to>
      <xdr:col>19</xdr:col>
      <xdr:colOff>177800</xdr:colOff>
      <xdr:row>97</xdr:row>
      <xdr:rowOff>97729</xdr:rowOff>
    </xdr:to>
    <xdr:cxnSp macro="">
      <xdr:nvCxnSpPr>
        <xdr:cNvPr id="235" name="直線コネクタ 234"/>
        <xdr:cNvCxnSpPr/>
      </xdr:nvCxnSpPr>
      <xdr:spPr>
        <a:xfrm flipV="1">
          <a:off x="2908300" y="16678887"/>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86847</xdr:rowOff>
    </xdr:from>
    <xdr:to>
      <xdr:col>15</xdr:col>
      <xdr:colOff>50800</xdr:colOff>
      <xdr:row>97</xdr:row>
      <xdr:rowOff>97729</xdr:rowOff>
    </xdr:to>
    <xdr:cxnSp macro="">
      <xdr:nvCxnSpPr>
        <xdr:cNvPr id="238" name="直線コネクタ 237"/>
        <xdr:cNvCxnSpPr/>
      </xdr:nvCxnSpPr>
      <xdr:spPr>
        <a:xfrm>
          <a:off x="2019300" y="16717497"/>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54409</xdr:rowOff>
    </xdr:from>
    <xdr:to>
      <xdr:col>10</xdr:col>
      <xdr:colOff>114300</xdr:colOff>
      <xdr:row>97</xdr:row>
      <xdr:rowOff>86847</xdr:rowOff>
    </xdr:to>
    <xdr:cxnSp macro="">
      <xdr:nvCxnSpPr>
        <xdr:cNvPr id="241" name="直線コネクタ 240"/>
        <xdr:cNvCxnSpPr/>
      </xdr:nvCxnSpPr>
      <xdr:spPr>
        <a:xfrm>
          <a:off x="1130300" y="16685059"/>
          <a:ext cx="889000" cy="3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11016</xdr:rowOff>
    </xdr:from>
    <xdr:to>
      <xdr:col>24</xdr:col>
      <xdr:colOff>114300</xdr:colOff>
      <xdr:row>97</xdr:row>
      <xdr:rowOff>112616</xdr:rowOff>
    </xdr:to>
    <xdr:sp macro="" textlink="">
      <xdr:nvSpPr>
        <xdr:cNvPr id="251" name="楕円 250"/>
        <xdr:cNvSpPr/>
      </xdr:nvSpPr>
      <xdr:spPr>
        <a:xfrm>
          <a:off x="4584700" y="166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160893</xdr:rowOff>
    </xdr:from>
    <xdr:ext cx="534377" cy="259045"/>
    <xdr:sp macro="" textlink="">
      <xdr:nvSpPr>
        <xdr:cNvPr id="252" name="衛生費該当値テキスト"/>
        <xdr:cNvSpPr txBox="1"/>
      </xdr:nvSpPr>
      <xdr:spPr>
        <a:xfrm>
          <a:off x="4686300" y="1662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168887</xdr:rowOff>
    </xdr:from>
    <xdr:to>
      <xdr:col>20</xdr:col>
      <xdr:colOff>38100</xdr:colOff>
      <xdr:row>97</xdr:row>
      <xdr:rowOff>99037</xdr:rowOff>
    </xdr:to>
    <xdr:sp macro="" textlink="">
      <xdr:nvSpPr>
        <xdr:cNvPr id="253" name="楕円 252"/>
        <xdr:cNvSpPr/>
      </xdr:nvSpPr>
      <xdr:spPr>
        <a:xfrm>
          <a:off x="3746500" y="166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90164</xdr:rowOff>
    </xdr:from>
    <xdr:ext cx="534377" cy="259045"/>
    <xdr:sp macro="" textlink="">
      <xdr:nvSpPr>
        <xdr:cNvPr id="254" name="テキスト ボックス 253"/>
        <xdr:cNvSpPr txBox="1"/>
      </xdr:nvSpPr>
      <xdr:spPr>
        <a:xfrm>
          <a:off x="3530111" y="1672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46929</xdr:rowOff>
    </xdr:from>
    <xdr:to>
      <xdr:col>15</xdr:col>
      <xdr:colOff>101600</xdr:colOff>
      <xdr:row>97</xdr:row>
      <xdr:rowOff>148529</xdr:rowOff>
    </xdr:to>
    <xdr:sp macro="" textlink="">
      <xdr:nvSpPr>
        <xdr:cNvPr id="255" name="楕円 254"/>
        <xdr:cNvSpPr/>
      </xdr:nvSpPr>
      <xdr:spPr>
        <a:xfrm>
          <a:off x="2857500" y="1667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139656</xdr:rowOff>
    </xdr:from>
    <xdr:ext cx="534377" cy="259045"/>
    <xdr:sp macro="" textlink="">
      <xdr:nvSpPr>
        <xdr:cNvPr id="256" name="テキスト ボックス 255"/>
        <xdr:cNvSpPr txBox="1"/>
      </xdr:nvSpPr>
      <xdr:spPr>
        <a:xfrm>
          <a:off x="2641111" y="167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36047</xdr:rowOff>
    </xdr:from>
    <xdr:to>
      <xdr:col>10</xdr:col>
      <xdr:colOff>165100</xdr:colOff>
      <xdr:row>97</xdr:row>
      <xdr:rowOff>137647</xdr:rowOff>
    </xdr:to>
    <xdr:sp macro="" textlink="">
      <xdr:nvSpPr>
        <xdr:cNvPr id="257" name="楕円 256"/>
        <xdr:cNvSpPr/>
      </xdr:nvSpPr>
      <xdr:spPr>
        <a:xfrm>
          <a:off x="1968500" y="1666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128774</xdr:rowOff>
    </xdr:from>
    <xdr:ext cx="534377" cy="259045"/>
    <xdr:sp macro="" textlink="">
      <xdr:nvSpPr>
        <xdr:cNvPr id="258" name="テキスト ボックス 257"/>
        <xdr:cNvSpPr txBox="1"/>
      </xdr:nvSpPr>
      <xdr:spPr>
        <a:xfrm>
          <a:off x="1752111" y="1675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3609</xdr:rowOff>
    </xdr:from>
    <xdr:to>
      <xdr:col>6</xdr:col>
      <xdr:colOff>38100</xdr:colOff>
      <xdr:row>97</xdr:row>
      <xdr:rowOff>105209</xdr:rowOff>
    </xdr:to>
    <xdr:sp macro="" textlink="">
      <xdr:nvSpPr>
        <xdr:cNvPr id="259" name="楕円 258"/>
        <xdr:cNvSpPr/>
      </xdr:nvSpPr>
      <xdr:spPr>
        <a:xfrm>
          <a:off x="1079500" y="166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96336</xdr:rowOff>
    </xdr:from>
    <xdr:ext cx="534377" cy="259045"/>
    <xdr:sp macro="" textlink="">
      <xdr:nvSpPr>
        <xdr:cNvPr id="260" name="テキスト ボックス 259"/>
        <xdr:cNvSpPr txBox="1"/>
      </xdr:nvSpPr>
      <xdr:spPr>
        <a:xfrm>
          <a:off x="863111" y="1672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24600</xdr:rowOff>
    </xdr:from>
    <xdr:to>
      <xdr:col>55</xdr:col>
      <xdr:colOff>0</xdr:colOff>
      <xdr:row>38</xdr:row>
      <xdr:rowOff>24771</xdr:rowOff>
    </xdr:to>
    <xdr:cxnSp macro="">
      <xdr:nvCxnSpPr>
        <xdr:cNvPr id="285" name="直線コネクタ 284"/>
        <xdr:cNvCxnSpPr/>
      </xdr:nvCxnSpPr>
      <xdr:spPr>
        <a:xfrm>
          <a:off x="9639300" y="6539700"/>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24314</xdr:rowOff>
    </xdr:from>
    <xdr:to>
      <xdr:col>50</xdr:col>
      <xdr:colOff>114300</xdr:colOff>
      <xdr:row>38</xdr:row>
      <xdr:rowOff>24600</xdr:rowOff>
    </xdr:to>
    <xdr:cxnSp macro="">
      <xdr:nvCxnSpPr>
        <xdr:cNvPr id="288" name="直線コネクタ 287"/>
        <xdr:cNvCxnSpPr/>
      </xdr:nvCxnSpPr>
      <xdr:spPr>
        <a:xfrm>
          <a:off x="8750300" y="6539414"/>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24314</xdr:rowOff>
    </xdr:from>
    <xdr:to>
      <xdr:col>45</xdr:col>
      <xdr:colOff>177800</xdr:colOff>
      <xdr:row>38</xdr:row>
      <xdr:rowOff>24771</xdr:rowOff>
    </xdr:to>
    <xdr:cxnSp macro="">
      <xdr:nvCxnSpPr>
        <xdr:cNvPr id="291" name="直線コネクタ 290"/>
        <xdr:cNvCxnSpPr/>
      </xdr:nvCxnSpPr>
      <xdr:spPr>
        <a:xfrm flipV="1">
          <a:off x="7861300" y="65394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16142</xdr:rowOff>
    </xdr:from>
    <xdr:to>
      <xdr:col>41</xdr:col>
      <xdr:colOff>50800</xdr:colOff>
      <xdr:row>38</xdr:row>
      <xdr:rowOff>24771</xdr:rowOff>
    </xdr:to>
    <xdr:cxnSp macro="">
      <xdr:nvCxnSpPr>
        <xdr:cNvPr id="294" name="直線コネクタ 293"/>
        <xdr:cNvCxnSpPr/>
      </xdr:nvCxnSpPr>
      <xdr:spPr>
        <a:xfrm>
          <a:off x="6972300" y="6531242"/>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145421</xdr:rowOff>
    </xdr:from>
    <xdr:to>
      <xdr:col>55</xdr:col>
      <xdr:colOff>50800</xdr:colOff>
      <xdr:row>38</xdr:row>
      <xdr:rowOff>75571</xdr:rowOff>
    </xdr:to>
    <xdr:sp macro="" textlink="">
      <xdr:nvSpPr>
        <xdr:cNvPr id="304" name="楕円 303"/>
        <xdr:cNvSpPr/>
      </xdr:nvSpPr>
      <xdr:spPr>
        <a:xfrm>
          <a:off x="10426700" y="64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60348</xdr:rowOff>
    </xdr:from>
    <xdr:ext cx="313932" cy="259045"/>
    <xdr:sp macro="" textlink="">
      <xdr:nvSpPr>
        <xdr:cNvPr id="305" name="労働費該当値テキスト"/>
        <xdr:cNvSpPr txBox="1"/>
      </xdr:nvSpPr>
      <xdr:spPr>
        <a:xfrm>
          <a:off x="10528300" y="6403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145250</xdr:rowOff>
    </xdr:from>
    <xdr:to>
      <xdr:col>50</xdr:col>
      <xdr:colOff>165100</xdr:colOff>
      <xdr:row>38</xdr:row>
      <xdr:rowOff>75400</xdr:rowOff>
    </xdr:to>
    <xdr:sp macro="" textlink="">
      <xdr:nvSpPr>
        <xdr:cNvPr id="306" name="楕円 305"/>
        <xdr:cNvSpPr/>
      </xdr:nvSpPr>
      <xdr:spPr>
        <a:xfrm>
          <a:off x="9588500" y="64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66527</xdr:rowOff>
    </xdr:from>
    <xdr:ext cx="313932" cy="259045"/>
    <xdr:sp macro="" textlink="">
      <xdr:nvSpPr>
        <xdr:cNvPr id="307" name="テキスト ボックス 306"/>
        <xdr:cNvSpPr txBox="1"/>
      </xdr:nvSpPr>
      <xdr:spPr>
        <a:xfrm>
          <a:off x="9482333" y="658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144964</xdr:rowOff>
    </xdr:from>
    <xdr:to>
      <xdr:col>46</xdr:col>
      <xdr:colOff>38100</xdr:colOff>
      <xdr:row>38</xdr:row>
      <xdr:rowOff>75114</xdr:rowOff>
    </xdr:to>
    <xdr:sp macro="" textlink="">
      <xdr:nvSpPr>
        <xdr:cNvPr id="308" name="楕円 307"/>
        <xdr:cNvSpPr/>
      </xdr:nvSpPr>
      <xdr:spPr>
        <a:xfrm>
          <a:off x="8699500" y="64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66241</xdr:rowOff>
    </xdr:from>
    <xdr:ext cx="313932" cy="259045"/>
    <xdr:sp macro="" textlink="">
      <xdr:nvSpPr>
        <xdr:cNvPr id="309" name="テキスト ボックス 308"/>
        <xdr:cNvSpPr txBox="1"/>
      </xdr:nvSpPr>
      <xdr:spPr>
        <a:xfrm>
          <a:off x="8593333" y="6581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145421</xdr:rowOff>
    </xdr:from>
    <xdr:to>
      <xdr:col>41</xdr:col>
      <xdr:colOff>101600</xdr:colOff>
      <xdr:row>38</xdr:row>
      <xdr:rowOff>75571</xdr:rowOff>
    </xdr:to>
    <xdr:sp macro="" textlink="">
      <xdr:nvSpPr>
        <xdr:cNvPr id="310" name="楕円 309"/>
        <xdr:cNvSpPr/>
      </xdr:nvSpPr>
      <xdr:spPr>
        <a:xfrm>
          <a:off x="7810500" y="64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66698</xdr:rowOff>
    </xdr:from>
    <xdr:ext cx="313932" cy="259045"/>
    <xdr:sp macro="" textlink="">
      <xdr:nvSpPr>
        <xdr:cNvPr id="311" name="テキスト ボックス 310"/>
        <xdr:cNvSpPr txBox="1"/>
      </xdr:nvSpPr>
      <xdr:spPr>
        <a:xfrm>
          <a:off x="7704333" y="6581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136792</xdr:rowOff>
    </xdr:from>
    <xdr:to>
      <xdr:col>36</xdr:col>
      <xdr:colOff>165100</xdr:colOff>
      <xdr:row>38</xdr:row>
      <xdr:rowOff>66942</xdr:rowOff>
    </xdr:to>
    <xdr:sp macro="" textlink="">
      <xdr:nvSpPr>
        <xdr:cNvPr id="312" name="楕円 311"/>
        <xdr:cNvSpPr/>
      </xdr:nvSpPr>
      <xdr:spPr>
        <a:xfrm>
          <a:off x="6921500" y="64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58069</xdr:rowOff>
    </xdr:from>
    <xdr:ext cx="378565" cy="259045"/>
    <xdr:sp macro="" textlink="">
      <xdr:nvSpPr>
        <xdr:cNvPr id="313" name="テキスト ボックス 312"/>
        <xdr:cNvSpPr txBox="1"/>
      </xdr:nvSpPr>
      <xdr:spPr>
        <a:xfrm>
          <a:off x="6783017" y="65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47977</xdr:rowOff>
    </xdr:from>
    <xdr:to>
      <xdr:col>55</xdr:col>
      <xdr:colOff>0</xdr:colOff>
      <xdr:row>59</xdr:row>
      <xdr:rowOff>53377</xdr:rowOff>
    </xdr:to>
    <xdr:cxnSp macro="">
      <xdr:nvCxnSpPr>
        <xdr:cNvPr id="344" name="直線コネクタ 343"/>
        <xdr:cNvCxnSpPr/>
      </xdr:nvCxnSpPr>
      <xdr:spPr>
        <a:xfrm>
          <a:off x="9639300" y="10163527"/>
          <a:ext cx="8382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38637</xdr:rowOff>
    </xdr:from>
    <xdr:to>
      <xdr:col>50</xdr:col>
      <xdr:colOff>114300</xdr:colOff>
      <xdr:row>59</xdr:row>
      <xdr:rowOff>47977</xdr:rowOff>
    </xdr:to>
    <xdr:cxnSp macro="">
      <xdr:nvCxnSpPr>
        <xdr:cNvPr id="347" name="直線コネクタ 346"/>
        <xdr:cNvCxnSpPr/>
      </xdr:nvCxnSpPr>
      <xdr:spPr>
        <a:xfrm>
          <a:off x="8750300" y="10154187"/>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38637</xdr:rowOff>
    </xdr:from>
    <xdr:to>
      <xdr:col>45</xdr:col>
      <xdr:colOff>177800</xdr:colOff>
      <xdr:row>59</xdr:row>
      <xdr:rowOff>48413</xdr:rowOff>
    </xdr:to>
    <xdr:cxnSp macro="">
      <xdr:nvCxnSpPr>
        <xdr:cNvPr id="350" name="直線コネクタ 349"/>
        <xdr:cNvCxnSpPr/>
      </xdr:nvCxnSpPr>
      <xdr:spPr>
        <a:xfrm flipV="1">
          <a:off x="7861300" y="10154187"/>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43394</xdr:rowOff>
    </xdr:from>
    <xdr:to>
      <xdr:col>41</xdr:col>
      <xdr:colOff>50800</xdr:colOff>
      <xdr:row>59</xdr:row>
      <xdr:rowOff>48413</xdr:rowOff>
    </xdr:to>
    <xdr:cxnSp macro="">
      <xdr:nvCxnSpPr>
        <xdr:cNvPr id="353" name="直線コネクタ 352"/>
        <xdr:cNvCxnSpPr/>
      </xdr:nvCxnSpPr>
      <xdr:spPr>
        <a:xfrm>
          <a:off x="6972300" y="10158944"/>
          <a:ext cx="8890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2577</xdr:rowOff>
    </xdr:from>
    <xdr:to>
      <xdr:col>55</xdr:col>
      <xdr:colOff>50800</xdr:colOff>
      <xdr:row>59</xdr:row>
      <xdr:rowOff>104177</xdr:rowOff>
    </xdr:to>
    <xdr:sp macro="" textlink="">
      <xdr:nvSpPr>
        <xdr:cNvPr id="363" name="楕円 362"/>
        <xdr:cNvSpPr/>
      </xdr:nvSpPr>
      <xdr:spPr>
        <a:xfrm>
          <a:off x="10426700" y="1011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88954</xdr:rowOff>
    </xdr:from>
    <xdr:ext cx="469744" cy="259045"/>
    <xdr:sp macro="" textlink="">
      <xdr:nvSpPr>
        <xdr:cNvPr id="364" name="農林水産業費該当値テキスト"/>
        <xdr:cNvSpPr txBox="1"/>
      </xdr:nvSpPr>
      <xdr:spPr>
        <a:xfrm>
          <a:off x="10528300" y="1003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168627</xdr:rowOff>
    </xdr:from>
    <xdr:to>
      <xdr:col>50</xdr:col>
      <xdr:colOff>165100</xdr:colOff>
      <xdr:row>59</xdr:row>
      <xdr:rowOff>98777</xdr:rowOff>
    </xdr:to>
    <xdr:sp macro="" textlink="">
      <xdr:nvSpPr>
        <xdr:cNvPr id="365" name="楕円 364"/>
        <xdr:cNvSpPr/>
      </xdr:nvSpPr>
      <xdr:spPr>
        <a:xfrm>
          <a:off x="9588500" y="1011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89904</xdr:rowOff>
    </xdr:from>
    <xdr:ext cx="469744" cy="259045"/>
    <xdr:sp macro="" textlink="">
      <xdr:nvSpPr>
        <xdr:cNvPr id="366" name="テキスト ボックス 365"/>
        <xdr:cNvSpPr txBox="1"/>
      </xdr:nvSpPr>
      <xdr:spPr>
        <a:xfrm>
          <a:off x="9404428" y="102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159287</xdr:rowOff>
    </xdr:from>
    <xdr:to>
      <xdr:col>46</xdr:col>
      <xdr:colOff>38100</xdr:colOff>
      <xdr:row>59</xdr:row>
      <xdr:rowOff>89437</xdr:rowOff>
    </xdr:to>
    <xdr:sp macro="" textlink="">
      <xdr:nvSpPr>
        <xdr:cNvPr id="367" name="楕円 366"/>
        <xdr:cNvSpPr/>
      </xdr:nvSpPr>
      <xdr:spPr>
        <a:xfrm>
          <a:off x="8699500" y="1010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80564</xdr:rowOff>
    </xdr:from>
    <xdr:ext cx="469744" cy="259045"/>
    <xdr:sp macro="" textlink="">
      <xdr:nvSpPr>
        <xdr:cNvPr id="368" name="テキスト ボックス 367"/>
        <xdr:cNvSpPr txBox="1"/>
      </xdr:nvSpPr>
      <xdr:spPr>
        <a:xfrm>
          <a:off x="8515428" y="1019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169063</xdr:rowOff>
    </xdr:from>
    <xdr:to>
      <xdr:col>41</xdr:col>
      <xdr:colOff>101600</xdr:colOff>
      <xdr:row>59</xdr:row>
      <xdr:rowOff>99213</xdr:rowOff>
    </xdr:to>
    <xdr:sp macro="" textlink="">
      <xdr:nvSpPr>
        <xdr:cNvPr id="369" name="楕円 368"/>
        <xdr:cNvSpPr/>
      </xdr:nvSpPr>
      <xdr:spPr>
        <a:xfrm>
          <a:off x="7810500" y="101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90340</xdr:rowOff>
    </xdr:from>
    <xdr:ext cx="469744" cy="259045"/>
    <xdr:sp macro="" textlink="">
      <xdr:nvSpPr>
        <xdr:cNvPr id="370" name="テキスト ボックス 369"/>
        <xdr:cNvSpPr txBox="1"/>
      </xdr:nvSpPr>
      <xdr:spPr>
        <a:xfrm>
          <a:off x="7626428" y="1020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164044</xdr:rowOff>
    </xdr:from>
    <xdr:to>
      <xdr:col>36</xdr:col>
      <xdr:colOff>165100</xdr:colOff>
      <xdr:row>59</xdr:row>
      <xdr:rowOff>94194</xdr:rowOff>
    </xdr:to>
    <xdr:sp macro="" textlink="">
      <xdr:nvSpPr>
        <xdr:cNvPr id="371" name="楕円 370"/>
        <xdr:cNvSpPr/>
      </xdr:nvSpPr>
      <xdr:spPr>
        <a:xfrm>
          <a:off x="6921500" y="101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85321</xdr:rowOff>
    </xdr:from>
    <xdr:ext cx="469744" cy="259045"/>
    <xdr:sp macro="" textlink="">
      <xdr:nvSpPr>
        <xdr:cNvPr id="372" name="テキスト ボックス 371"/>
        <xdr:cNvSpPr txBox="1"/>
      </xdr:nvSpPr>
      <xdr:spPr>
        <a:xfrm>
          <a:off x="6737428" y="1020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48397</xdr:rowOff>
    </xdr:from>
    <xdr:to>
      <xdr:col>55</xdr:col>
      <xdr:colOff>0</xdr:colOff>
      <xdr:row>78</xdr:row>
      <xdr:rowOff>55643</xdr:rowOff>
    </xdr:to>
    <xdr:cxnSp macro="">
      <xdr:nvCxnSpPr>
        <xdr:cNvPr id="399" name="直線コネクタ 398"/>
        <xdr:cNvCxnSpPr/>
      </xdr:nvCxnSpPr>
      <xdr:spPr>
        <a:xfrm flipV="1">
          <a:off x="9639300" y="13421497"/>
          <a:ext cx="8382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55643</xdr:rowOff>
    </xdr:from>
    <xdr:to>
      <xdr:col>50</xdr:col>
      <xdr:colOff>114300</xdr:colOff>
      <xdr:row>78</xdr:row>
      <xdr:rowOff>72286</xdr:rowOff>
    </xdr:to>
    <xdr:cxnSp macro="">
      <xdr:nvCxnSpPr>
        <xdr:cNvPr id="402" name="直線コネクタ 401"/>
        <xdr:cNvCxnSpPr/>
      </xdr:nvCxnSpPr>
      <xdr:spPr>
        <a:xfrm flipV="1">
          <a:off x="8750300" y="13428743"/>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58272</xdr:rowOff>
    </xdr:from>
    <xdr:to>
      <xdr:col>45</xdr:col>
      <xdr:colOff>177800</xdr:colOff>
      <xdr:row>78</xdr:row>
      <xdr:rowOff>72286</xdr:rowOff>
    </xdr:to>
    <xdr:cxnSp macro="">
      <xdr:nvCxnSpPr>
        <xdr:cNvPr id="405" name="直線コネクタ 404"/>
        <xdr:cNvCxnSpPr/>
      </xdr:nvCxnSpPr>
      <xdr:spPr>
        <a:xfrm>
          <a:off x="7861300" y="13431372"/>
          <a:ext cx="889000" cy="1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52603</xdr:rowOff>
    </xdr:from>
    <xdr:to>
      <xdr:col>41</xdr:col>
      <xdr:colOff>50800</xdr:colOff>
      <xdr:row>78</xdr:row>
      <xdr:rowOff>58272</xdr:rowOff>
    </xdr:to>
    <xdr:cxnSp macro="">
      <xdr:nvCxnSpPr>
        <xdr:cNvPr id="408" name="直線コネクタ 407"/>
        <xdr:cNvCxnSpPr/>
      </xdr:nvCxnSpPr>
      <xdr:spPr>
        <a:xfrm>
          <a:off x="6972300" y="13425703"/>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169047</xdr:rowOff>
    </xdr:from>
    <xdr:to>
      <xdr:col>55</xdr:col>
      <xdr:colOff>50800</xdr:colOff>
      <xdr:row>78</xdr:row>
      <xdr:rowOff>99197</xdr:rowOff>
    </xdr:to>
    <xdr:sp macro="" textlink="">
      <xdr:nvSpPr>
        <xdr:cNvPr id="418" name="楕円 417"/>
        <xdr:cNvSpPr/>
      </xdr:nvSpPr>
      <xdr:spPr>
        <a:xfrm>
          <a:off x="10426700" y="133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83974</xdr:rowOff>
    </xdr:from>
    <xdr:ext cx="469744" cy="259045"/>
    <xdr:sp macro="" textlink="">
      <xdr:nvSpPr>
        <xdr:cNvPr id="419" name="商工費該当値テキスト"/>
        <xdr:cNvSpPr txBox="1"/>
      </xdr:nvSpPr>
      <xdr:spPr>
        <a:xfrm>
          <a:off x="10528300" y="1328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4843</xdr:rowOff>
    </xdr:from>
    <xdr:to>
      <xdr:col>50</xdr:col>
      <xdr:colOff>165100</xdr:colOff>
      <xdr:row>78</xdr:row>
      <xdr:rowOff>106443</xdr:rowOff>
    </xdr:to>
    <xdr:sp macro="" textlink="">
      <xdr:nvSpPr>
        <xdr:cNvPr id="420" name="楕円 419"/>
        <xdr:cNvSpPr/>
      </xdr:nvSpPr>
      <xdr:spPr>
        <a:xfrm>
          <a:off x="9588500" y="133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97570</xdr:rowOff>
    </xdr:from>
    <xdr:ext cx="469744" cy="259045"/>
    <xdr:sp macro="" textlink="">
      <xdr:nvSpPr>
        <xdr:cNvPr id="421" name="テキスト ボックス 420"/>
        <xdr:cNvSpPr txBox="1"/>
      </xdr:nvSpPr>
      <xdr:spPr>
        <a:xfrm>
          <a:off x="9404428" y="1347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21486</xdr:rowOff>
    </xdr:from>
    <xdr:to>
      <xdr:col>46</xdr:col>
      <xdr:colOff>38100</xdr:colOff>
      <xdr:row>78</xdr:row>
      <xdr:rowOff>123086</xdr:rowOff>
    </xdr:to>
    <xdr:sp macro="" textlink="">
      <xdr:nvSpPr>
        <xdr:cNvPr id="422" name="楕円 421"/>
        <xdr:cNvSpPr/>
      </xdr:nvSpPr>
      <xdr:spPr>
        <a:xfrm>
          <a:off x="8699500" y="133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114213</xdr:rowOff>
    </xdr:from>
    <xdr:ext cx="469744" cy="259045"/>
    <xdr:sp macro="" textlink="">
      <xdr:nvSpPr>
        <xdr:cNvPr id="423" name="テキスト ボックス 422"/>
        <xdr:cNvSpPr txBox="1"/>
      </xdr:nvSpPr>
      <xdr:spPr>
        <a:xfrm>
          <a:off x="8515428" y="1348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7472</xdr:rowOff>
    </xdr:from>
    <xdr:to>
      <xdr:col>41</xdr:col>
      <xdr:colOff>101600</xdr:colOff>
      <xdr:row>78</xdr:row>
      <xdr:rowOff>109072</xdr:rowOff>
    </xdr:to>
    <xdr:sp macro="" textlink="">
      <xdr:nvSpPr>
        <xdr:cNvPr id="424" name="楕円 423"/>
        <xdr:cNvSpPr/>
      </xdr:nvSpPr>
      <xdr:spPr>
        <a:xfrm>
          <a:off x="7810500" y="133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100199</xdr:rowOff>
    </xdr:from>
    <xdr:ext cx="469744" cy="259045"/>
    <xdr:sp macro="" textlink="">
      <xdr:nvSpPr>
        <xdr:cNvPr id="425" name="テキスト ボックス 424"/>
        <xdr:cNvSpPr txBox="1"/>
      </xdr:nvSpPr>
      <xdr:spPr>
        <a:xfrm>
          <a:off x="7626428" y="1347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1803</xdr:rowOff>
    </xdr:from>
    <xdr:to>
      <xdr:col>36</xdr:col>
      <xdr:colOff>165100</xdr:colOff>
      <xdr:row>78</xdr:row>
      <xdr:rowOff>103403</xdr:rowOff>
    </xdr:to>
    <xdr:sp macro="" textlink="">
      <xdr:nvSpPr>
        <xdr:cNvPr id="426" name="楕円 425"/>
        <xdr:cNvSpPr/>
      </xdr:nvSpPr>
      <xdr:spPr>
        <a:xfrm>
          <a:off x="6921500" y="133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94530</xdr:rowOff>
    </xdr:from>
    <xdr:ext cx="469744" cy="259045"/>
    <xdr:sp macro="" textlink="">
      <xdr:nvSpPr>
        <xdr:cNvPr id="427" name="テキスト ボックス 426"/>
        <xdr:cNvSpPr txBox="1"/>
      </xdr:nvSpPr>
      <xdr:spPr>
        <a:xfrm>
          <a:off x="6737428" y="1346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101715</xdr:rowOff>
    </xdr:from>
    <xdr:to>
      <xdr:col>55</xdr:col>
      <xdr:colOff>0</xdr:colOff>
      <xdr:row>98</xdr:row>
      <xdr:rowOff>108934</xdr:rowOff>
    </xdr:to>
    <xdr:cxnSp macro="">
      <xdr:nvCxnSpPr>
        <xdr:cNvPr id="456" name="直線コネクタ 455"/>
        <xdr:cNvCxnSpPr/>
      </xdr:nvCxnSpPr>
      <xdr:spPr>
        <a:xfrm flipV="1">
          <a:off x="9639300" y="16903815"/>
          <a:ext cx="8382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16675</xdr:rowOff>
    </xdr:from>
    <xdr:to>
      <xdr:col>50</xdr:col>
      <xdr:colOff>114300</xdr:colOff>
      <xdr:row>98</xdr:row>
      <xdr:rowOff>108934</xdr:rowOff>
    </xdr:to>
    <xdr:cxnSp macro="">
      <xdr:nvCxnSpPr>
        <xdr:cNvPr id="459" name="直線コネクタ 458"/>
        <xdr:cNvCxnSpPr/>
      </xdr:nvCxnSpPr>
      <xdr:spPr>
        <a:xfrm>
          <a:off x="8750300" y="16818775"/>
          <a:ext cx="889000" cy="9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106198</xdr:rowOff>
    </xdr:from>
    <xdr:to>
      <xdr:col>45</xdr:col>
      <xdr:colOff>177800</xdr:colOff>
      <xdr:row>98</xdr:row>
      <xdr:rowOff>16675</xdr:rowOff>
    </xdr:to>
    <xdr:cxnSp macro="">
      <xdr:nvCxnSpPr>
        <xdr:cNvPr id="462" name="直線コネクタ 461"/>
        <xdr:cNvCxnSpPr/>
      </xdr:nvCxnSpPr>
      <xdr:spPr>
        <a:xfrm>
          <a:off x="7861300" y="16736848"/>
          <a:ext cx="889000" cy="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106198</xdr:rowOff>
    </xdr:from>
    <xdr:to>
      <xdr:col>41</xdr:col>
      <xdr:colOff>50800</xdr:colOff>
      <xdr:row>98</xdr:row>
      <xdr:rowOff>3088</xdr:rowOff>
    </xdr:to>
    <xdr:cxnSp macro="">
      <xdr:nvCxnSpPr>
        <xdr:cNvPr id="465" name="直線コネクタ 464"/>
        <xdr:cNvCxnSpPr/>
      </xdr:nvCxnSpPr>
      <xdr:spPr>
        <a:xfrm flipV="1">
          <a:off x="6972300" y="16736848"/>
          <a:ext cx="889000" cy="6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50915</xdr:rowOff>
    </xdr:from>
    <xdr:to>
      <xdr:col>55</xdr:col>
      <xdr:colOff>50800</xdr:colOff>
      <xdr:row>98</xdr:row>
      <xdr:rowOff>152515</xdr:rowOff>
    </xdr:to>
    <xdr:sp macro="" textlink="">
      <xdr:nvSpPr>
        <xdr:cNvPr id="475" name="楕円 474"/>
        <xdr:cNvSpPr/>
      </xdr:nvSpPr>
      <xdr:spPr>
        <a:xfrm>
          <a:off x="10426700" y="168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147380</xdr:rowOff>
    </xdr:from>
    <xdr:ext cx="534377" cy="259045"/>
    <xdr:sp macro="" textlink="">
      <xdr:nvSpPr>
        <xdr:cNvPr id="476" name="土木費該当値テキスト"/>
        <xdr:cNvSpPr txBox="1"/>
      </xdr:nvSpPr>
      <xdr:spPr>
        <a:xfrm>
          <a:off x="10528300" y="167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58134</xdr:rowOff>
    </xdr:from>
    <xdr:to>
      <xdr:col>50</xdr:col>
      <xdr:colOff>165100</xdr:colOff>
      <xdr:row>98</xdr:row>
      <xdr:rowOff>159734</xdr:rowOff>
    </xdr:to>
    <xdr:sp macro="" textlink="">
      <xdr:nvSpPr>
        <xdr:cNvPr id="477" name="楕円 476"/>
        <xdr:cNvSpPr/>
      </xdr:nvSpPr>
      <xdr:spPr>
        <a:xfrm>
          <a:off x="9588500" y="168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150861</xdr:rowOff>
    </xdr:from>
    <xdr:ext cx="534377" cy="259045"/>
    <xdr:sp macro="" textlink="">
      <xdr:nvSpPr>
        <xdr:cNvPr id="478" name="テキスト ボックス 477"/>
        <xdr:cNvSpPr txBox="1"/>
      </xdr:nvSpPr>
      <xdr:spPr>
        <a:xfrm>
          <a:off x="9372111" y="1695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137325</xdr:rowOff>
    </xdr:from>
    <xdr:to>
      <xdr:col>46</xdr:col>
      <xdr:colOff>38100</xdr:colOff>
      <xdr:row>98</xdr:row>
      <xdr:rowOff>67475</xdr:rowOff>
    </xdr:to>
    <xdr:sp macro="" textlink="">
      <xdr:nvSpPr>
        <xdr:cNvPr id="479" name="楕円 478"/>
        <xdr:cNvSpPr/>
      </xdr:nvSpPr>
      <xdr:spPr>
        <a:xfrm>
          <a:off x="8699500" y="167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84002</xdr:rowOff>
    </xdr:from>
    <xdr:ext cx="534377" cy="259045"/>
    <xdr:sp macro="" textlink="">
      <xdr:nvSpPr>
        <xdr:cNvPr id="480" name="テキスト ボックス 479"/>
        <xdr:cNvSpPr txBox="1"/>
      </xdr:nvSpPr>
      <xdr:spPr>
        <a:xfrm>
          <a:off x="8483111" y="165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55398</xdr:rowOff>
    </xdr:from>
    <xdr:to>
      <xdr:col>41</xdr:col>
      <xdr:colOff>101600</xdr:colOff>
      <xdr:row>97</xdr:row>
      <xdr:rowOff>156998</xdr:rowOff>
    </xdr:to>
    <xdr:sp macro="" textlink="">
      <xdr:nvSpPr>
        <xdr:cNvPr id="481" name="楕円 480"/>
        <xdr:cNvSpPr/>
      </xdr:nvSpPr>
      <xdr:spPr>
        <a:xfrm>
          <a:off x="7810500" y="166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2075</xdr:rowOff>
    </xdr:from>
    <xdr:ext cx="534377" cy="259045"/>
    <xdr:sp macro="" textlink="">
      <xdr:nvSpPr>
        <xdr:cNvPr id="482" name="テキスト ボックス 481"/>
        <xdr:cNvSpPr txBox="1"/>
      </xdr:nvSpPr>
      <xdr:spPr>
        <a:xfrm>
          <a:off x="7594111" y="164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123738</xdr:rowOff>
    </xdr:from>
    <xdr:to>
      <xdr:col>36</xdr:col>
      <xdr:colOff>165100</xdr:colOff>
      <xdr:row>98</xdr:row>
      <xdr:rowOff>53888</xdr:rowOff>
    </xdr:to>
    <xdr:sp macro="" textlink="">
      <xdr:nvSpPr>
        <xdr:cNvPr id="483" name="楕円 482"/>
        <xdr:cNvSpPr/>
      </xdr:nvSpPr>
      <xdr:spPr>
        <a:xfrm>
          <a:off x="6921500" y="167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70415</xdr:rowOff>
    </xdr:from>
    <xdr:ext cx="534377" cy="259045"/>
    <xdr:sp macro="" textlink="">
      <xdr:nvSpPr>
        <xdr:cNvPr id="484" name="テキスト ボックス 483"/>
        <xdr:cNvSpPr txBox="1"/>
      </xdr:nvSpPr>
      <xdr:spPr>
        <a:xfrm>
          <a:off x="6705111" y="1652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64353</xdr:rowOff>
    </xdr:from>
    <xdr:to>
      <xdr:col>85</xdr:col>
      <xdr:colOff>127000</xdr:colOff>
      <xdr:row>37</xdr:row>
      <xdr:rowOff>80675</xdr:rowOff>
    </xdr:to>
    <xdr:cxnSp macro="">
      <xdr:nvCxnSpPr>
        <xdr:cNvPr id="512" name="直線コネクタ 511"/>
        <xdr:cNvCxnSpPr/>
      </xdr:nvCxnSpPr>
      <xdr:spPr>
        <a:xfrm flipV="1">
          <a:off x="15481300" y="6408003"/>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80675</xdr:rowOff>
    </xdr:from>
    <xdr:to>
      <xdr:col>81</xdr:col>
      <xdr:colOff>50800</xdr:colOff>
      <xdr:row>37</xdr:row>
      <xdr:rowOff>103718</xdr:rowOff>
    </xdr:to>
    <xdr:cxnSp macro="">
      <xdr:nvCxnSpPr>
        <xdr:cNvPr id="515" name="直線コネクタ 514"/>
        <xdr:cNvCxnSpPr/>
      </xdr:nvCxnSpPr>
      <xdr:spPr>
        <a:xfrm flipV="1">
          <a:off x="14592300" y="6424325"/>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92746</xdr:rowOff>
    </xdr:from>
    <xdr:to>
      <xdr:col>76</xdr:col>
      <xdr:colOff>114300</xdr:colOff>
      <xdr:row>37</xdr:row>
      <xdr:rowOff>103718</xdr:rowOff>
    </xdr:to>
    <xdr:cxnSp macro="">
      <xdr:nvCxnSpPr>
        <xdr:cNvPr id="518" name="直線コネクタ 517"/>
        <xdr:cNvCxnSpPr/>
      </xdr:nvCxnSpPr>
      <xdr:spPr>
        <a:xfrm>
          <a:off x="13703300" y="6436396"/>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92746</xdr:rowOff>
    </xdr:from>
    <xdr:to>
      <xdr:col>71</xdr:col>
      <xdr:colOff>177800</xdr:colOff>
      <xdr:row>37</xdr:row>
      <xdr:rowOff>111856</xdr:rowOff>
    </xdr:to>
    <xdr:cxnSp macro="">
      <xdr:nvCxnSpPr>
        <xdr:cNvPr id="521" name="直線コネクタ 520"/>
        <xdr:cNvCxnSpPr/>
      </xdr:nvCxnSpPr>
      <xdr:spPr>
        <a:xfrm flipV="1">
          <a:off x="12814300" y="6436396"/>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13553</xdr:rowOff>
    </xdr:from>
    <xdr:to>
      <xdr:col>85</xdr:col>
      <xdr:colOff>177800</xdr:colOff>
      <xdr:row>37</xdr:row>
      <xdr:rowOff>115153</xdr:rowOff>
    </xdr:to>
    <xdr:sp macro="" textlink="">
      <xdr:nvSpPr>
        <xdr:cNvPr id="531" name="楕円 530"/>
        <xdr:cNvSpPr/>
      </xdr:nvSpPr>
      <xdr:spPr>
        <a:xfrm>
          <a:off x="16268700" y="635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163430</xdr:rowOff>
    </xdr:from>
    <xdr:ext cx="534377" cy="259045"/>
    <xdr:sp macro="" textlink="">
      <xdr:nvSpPr>
        <xdr:cNvPr id="532" name="消防費該当値テキスト"/>
        <xdr:cNvSpPr txBox="1"/>
      </xdr:nvSpPr>
      <xdr:spPr>
        <a:xfrm>
          <a:off x="16370300" y="633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29875</xdr:rowOff>
    </xdr:from>
    <xdr:to>
      <xdr:col>81</xdr:col>
      <xdr:colOff>101600</xdr:colOff>
      <xdr:row>37</xdr:row>
      <xdr:rowOff>131475</xdr:rowOff>
    </xdr:to>
    <xdr:sp macro="" textlink="">
      <xdr:nvSpPr>
        <xdr:cNvPr id="533" name="楕円 532"/>
        <xdr:cNvSpPr/>
      </xdr:nvSpPr>
      <xdr:spPr>
        <a:xfrm>
          <a:off x="15430500" y="63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122602</xdr:rowOff>
    </xdr:from>
    <xdr:ext cx="534377" cy="259045"/>
    <xdr:sp macro="" textlink="">
      <xdr:nvSpPr>
        <xdr:cNvPr id="534" name="テキスト ボックス 533"/>
        <xdr:cNvSpPr txBox="1"/>
      </xdr:nvSpPr>
      <xdr:spPr>
        <a:xfrm>
          <a:off x="15214111" y="646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52918</xdr:rowOff>
    </xdr:from>
    <xdr:to>
      <xdr:col>76</xdr:col>
      <xdr:colOff>165100</xdr:colOff>
      <xdr:row>37</xdr:row>
      <xdr:rowOff>154518</xdr:rowOff>
    </xdr:to>
    <xdr:sp macro="" textlink="">
      <xdr:nvSpPr>
        <xdr:cNvPr id="535" name="楕円 534"/>
        <xdr:cNvSpPr/>
      </xdr:nvSpPr>
      <xdr:spPr>
        <a:xfrm>
          <a:off x="14541500" y="63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145645</xdr:rowOff>
    </xdr:from>
    <xdr:ext cx="534377" cy="259045"/>
    <xdr:sp macro="" textlink="">
      <xdr:nvSpPr>
        <xdr:cNvPr id="536" name="テキスト ボックス 535"/>
        <xdr:cNvSpPr txBox="1"/>
      </xdr:nvSpPr>
      <xdr:spPr>
        <a:xfrm>
          <a:off x="14325111" y="648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41946</xdr:rowOff>
    </xdr:from>
    <xdr:to>
      <xdr:col>72</xdr:col>
      <xdr:colOff>38100</xdr:colOff>
      <xdr:row>37</xdr:row>
      <xdr:rowOff>143546</xdr:rowOff>
    </xdr:to>
    <xdr:sp macro="" textlink="">
      <xdr:nvSpPr>
        <xdr:cNvPr id="537" name="楕円 536"/>
        <xdr:cNvSpPr/>
      </xdr:nvSpPr>
      <xdr:spPr>
        <a:xfrm>
          <a:off x="13652500" y="63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134673</xdr:rowOff>
    </xdr:from>
    <xdr:ext cx="534377" cy="259045"/>
    <xdr:sp macro="" textlink="">
      <xdr:nvSpPr>
        <xdr:cNvPr id="538" name="テキスト ボックス 537"/>
        <xdr:cNvSpPr txBox="1"/>
      </xdr:nvSpPr>
      <xdr:spPr>
        <a:xfrm>
          <a:off x="13436111" y="647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61056</xdr:rowOff>
    </xdr:from>
    <xdr:to>
      <xdr:col>67</xdr:col>
      <xdr:colOff>101600</xdr:colOff>
      <xdr:row>37</xdr:row>
      <xdr:rowOff>162657</xdr:rowOff>
    </xdr:to>
    <xdr:sp macro="" textlink="">
      <xdr:nvSpPr>
        <xdr:cNvPr id="539" name="楕円 538"/>
        <xdr:cNvSpPr/>
      </xdr:nvSpPr>
      <xdr:spPr>
        <a:xfrm>
          <a:off x="12763500" y="64047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153784</xdr:rowOff>
    </xdr:from>
    <xdr:ext cx="534377" cy="259045"/>
    <xdr:sp macro="" textlink="">
      <xdr:nvSpPr>
        <xdr:cNvPr id="540" name="テキスト ボックス 539"/>
        <xdr:cNvSpPr txBox="1"/>
      </xdr:nvSpPr>
      <xdr:spPr>
        <a:xfrm>
          <a:off x="12547111" y="649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51167</xdr:rowOff>
    </xdr:from>
    <xdr:to>
      <xdr:col>85</xdr:col>
      <xdr:colOff>127000</xdr:colOff>
      <xdr:row>55</xdr:row>
      <xdr:rowOff>117526</xdr:rowOff>
    </xdr:to>
    <xdr:cxnSp macro="">
      <xdr:nvCxnSpPr>
        <xdr:cNvPr id="572" name="直線コネクタ 571"/>
        <xdr:cNvCxnSpPr/>
      </xdr:nvCxnSpPr>
      <xdr:spPr>
        <a:xfrm>
          <a:off x="15481300" y="9480917"/>
          <a:ext cx="8382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53224</xdr:rowOff>
    </xdr:from>
    <xdr:to>
      <xdr:col>81</xdr:col>
      <xdr:colOff>50800</xdr:colOff>
      <xdr:row>55</xdr:row>
      <xdr:rowOff>51167</xdr:rowOff>
    </xdr:to>
    <xdr:cxnSp macro="">
      <xdr:nvCxnSpPr>
        <xdr:cNvPr id="575" name="直線コネクタ 574"/>
        <xdr:cNvCxnSpPr/>
      </xdr:nvCxnSpPr>
      <xdr:spPr>
        <a:xfrm>
          <a:off x="14592300" y="9311524"/>
          <a:ext cx="889000" cy="1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53224</xdr:rowOff>
    </xdr:from>
    <xdr:to>
      <xdr:col>76</xdr:col>
      <xdr:colOff>114300</xdr:colOff>
      <xdr:row>56</xdr:row>
      <xdr:rowOff>108121</xdr:rowOff>
    </xdr:to>
    <xdr:cxnSp macro="">
      <xdr:nvCxnSpPr>
        <xdr:cNvPr id="578" name="直線コネクタ 577"/>
        <xdr:cNvCxnSpPr/>
      </xdr:nvCxnSpPr>
      <xdr:spPr>
        <a:xfrm flipV="1">
          <a:off x="13703300" y="9311524"/>
          <a:ext cx="889000" cy="39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108121</xdr:rowOff>
    </xdr:from>
    <xdr:to>
      <xdr:col>71</xdr:col>
      <xdr:colOff>177800</xdr:colOff>
      <xdr:row>56</xdr:row>
      <xdr:rowOff>134279</xdr:rowOff>
    </xdr:to>
    <xdr:cxnSp macro="">
      <xdr:nvCxnSpPr>
        <xdr:cNvPr id="581" name="直線コネクタ 580"/>
        <xdr:cNvCxnSpPr/>
      </xdr:nvCxnSpPr>
      <xdr:spPr>
        <a:xfrm flipV="1">
          <a:off x="12814300" y="9709321"/>
          <a:ext cx="889000" cy="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66726</xdr:rowOff>
    </xdr:from>
    <xdr:to>
      <xdr:col>85</xdr:col>
      <xdr:colOff>177800</xdr:colOff>
      <xdr:row>55</xdr:row>
      <xdr:rowOff>168326</xdr:rowOff>
    </xdr:to>
    <xdr:sp macro="" textlink="">
      <xdr:nvSpPr>
        <xdr:cNvPr id="591" name="楕円 590"/>
        <xdr:cNvSpPr/>
      </xdr:nvSpPr>
      <xdr:spPr>
        <a:xfrm>
          <a:off x="16268700" y="94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89603</xdr:rowOff>
    </xdr:from>
    <xdr:ext cx="534377" cy="259045"/>
    <xdr:sp macro="" textlink="">
      <xdr:nvSpPr>
        <xdr:cNvPr id="592" name="教育費該当値テキスト"/>
        <xdr:cNvSpPr txBox="1"/>
      </xdr:nvSpPr>
      <xdr:spPr>
        <a:xfrm>
          <a:off x="16370300" y="93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367</xdr:rowOff>
    </xdr:from>
    <xdr:to>
      <xdr:col>81</xdr:col>
      <xdr:colOff>101600</xdr:colOff>
      <xdr:row>55</xdr:row>
      <xdr:rowOff>101967</xdr:rowOff>
    </xdr:to>
    <xdr:sp macro="" textlink="">
      <xdr:nvSpPr>
        <xdr:cNvPr id="593" name="楕円 592"/>
        <xdr:cNvSpPr/>
      </xdr:nvSpPr>
      <xdr:spPr>
        <a:xfrm>
          <a:off x="15430500" y="94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118494</xdr:rowOff>
    </xdr:from>
    <xdr:ext cx="534377" cy="259045"/>
    <xdr:sp macro="" textlink="">
      <xdr:nvSpPr>
        <xdr:cNvPr id="594" name="テキスト ボックス 593"/>
        <xdr:cNvSpPr txBox="1"/>
      </xdr:nvSpPr>
      <xdr:spPr>
        <a:xfrm>
          <a:off x="15214111" y="92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2424</xdr:rowOff>
    </xdr:from>
    <xdr:to>
      <xdr:col>76</xdr:col>
      <xdr:colOff>165100</xdr:colOff>
      <xdr:row>54</xdr:row>
      <xdr:rowOff>104024</xdr:rowOff>
    </xdr:to>
    <xdr:sp macro="" textlink="">
      <xdr:nvSpPr>
        <xdr:cNvPr id="595" name="楕円 594"/>
        <xdr:cNvSpPr/>
      </xdr:nvSpPr>
      <xdr:spPr>
        <a:xfrm>
          <a:off x="14541500" y="926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120551</xdr:rowOff>
    </xdr:from>
    <xdr:ext cx="534377" cy="259045"/>
    <xdr:sp macro="" textlink="">
      <xdr:nvSpPr>
        <xdr:cNvPr id="596" name="テキスト ボックス 595"/>
        <xdr:cNvSpPr txBox="1"/>
      </xdr:nvSpPr>
      <xdr:spPr>
        <a:xfrm>
          <a:off x="14325111" y="90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57321</xdr:rowOff>
    </xdr:from>
    <xdr:to>
      <xdr:col>72</xdr:col>
      <xdr:colOff>38100</xdr:colOff>
      <xdr:row>56</xdr:row>
      <xdr:rowOff>158921</xdr:rowOff>
    </xdr:to>
    <xdr:sp macro="" textlink="">
      <xdr:nvSpPr>
        <xdr:cNvPr id="597" name="楕円 596"/>
        <xdr:cNvSpPr/>
      </xdr:nvSpPr>
      <xdr:spPr>
        <a:xfrm>
          <a:off x="13652500" y="9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3998</xdr:rowOff>
    </xdr:from>
    <xdr:ext cx="534377" cy="259045"/>
    <xdr:sp macro="" textlink="">
      <xdr:nvSpPr>
        <xdr:cNvPr id="598" name="テキスト ボックス 597"/>
        <xdr:cNvSpPr txBox="1"/>
      </xdr:nvSpPr>
      <xdr:spPr>
        <a:xfrm>
          <a:off x="13436111" y="943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83479</xdr:rowOff>
    </xdr:from>
    <xdr:to>
      <xdr:col>67</xdr:col>
      <xdr:colOff>101600</xdr:colOff>
      <xdr:row>57</xdr:row>
      <xdr:rowOff>13629</xdr:rowOff>
    </xdr:to>
    <xdr:sp macro="" textlink="">
      <xdr:nvSpPr>
        <xdr:cNvPr id="599" name="楕円 598"/>
        <xdr:cNvSpPr/>
      </xdr:nvSpPr>
      <xdr:spPr>
        <a:xfrm>
          <a:off x="12763500" y="968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30156</xdr:rowOff>
    </xdr:from>
    <xdr:ext cx="534377" cy="259045"/>
    <xdr:sp macro="" textlink="">
      <xdr:nvSpPr>
        <xdr:cNvPr id="600" name="テキスト ボックス 599"/>
        <xdr:cNvSpPr txBox="1"/>
      </xdr:nvSpPr>
      <xdr:spPr>
        <a:xfrm>
          <a:off x="12547111" y="945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163348</xdr:rowOff>
    </xdr:from>
    <xdr:to>
      <xdr:col>85</xdr:col>
      <xdr:colOff>127000</xdr:colOff>
      <xdr:row>79</xdr:row>
      <xdr:rowOff>41275</xdr:rowOff>
    </xdr:to>
    <xdr:cxnSp macro="">
      <xdr:nvCxnSpPr>
        <xdr:cNvPr id="629" name="直線コネクタ 628"/>
        <xdr:cNvCxnSpPr/>
      </xdr:nvCxnSpPr>
      <xdr:spPr>
        <a:xfrm flipV="1">
          <a:off x="15481300" y="13536448"/>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101185</xdr:rowOff>
    </xdr:from>
    <xdr:ext cx="469744" cy="259045"/>
    <xdr:sp macro="" textlink="">
      <xdr:nvSpPr>
        <xdr:cNvPr id="630" name="災害復旧費平均値テキスト"/>
        <xdr:cNvSpPr txBox="1"/>
      </xdr:nvSpPr>
      <xdr:spPr>
        <a:xfrm>
          <a:off x="16370300" y="1347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19889</xdr:rowOff>
    </xdr:from>
    <xdr:to>
      <xdr:col>81</xdr:col>
      <xdr:colOff>50800</xdr:colOff>
      <xdr:row>79</xdr:row>
      <xdr:rowOff>41275</xdr:rowOff>
    </xdr:to>
    <xdr:cxnSp macro="">
      <xdr:nvCxnSpPr>
        <xdr:cNvPr id="632" name="直線コネクタ 631"/>
        <xdr:cNvCxnSpPr/>
      </xdr:nvCxnSpPr>
      <xdr:spPr>
        <a:xfrm>
          <a:off x="14592300" y="13564439"/>
          <a:ext cx="889000" cy="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19889</xdr:rowOff>
    </xdr:from>
    <xdr:to>
      <xdr:col>76</xdr:col>
      <xdr:colOff>114300</xdr:colOff>
      <xdr:row>79</xdr:row>
      <xdr:rowOff>21437</xdr:rowOff>
    </xdr:to>
    <xdr:cxnSp macro="">
      <xdr:nvCxnSpPr>
        <xdr:cNvPr id="635" name="直線コネクタ 634"/>
        <xdr:cNvCxnSpPr/>
      </xdr:nvCxnSpPr>
      <xdr:spPr>
        <a:xfrm flipV="1">
          <a:off x="13703300" y="13564439"/>
          <a:ext cx="889000" cy="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7" name="テキスト ボックス 636"/>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21437</xdr:rowOff>
    </xdr:from>
    <xdr:to>
      <xdr:col>71</xdr:col>
      <xdr:colOff>177800</xdr:colOff>
      <xdr:row>79</xdr:row>
      <xdr:rowOff>24612</xdr:rowOff>
    </xdr:to>
    <xdr:cxnSp macro="">
      <xdr:nvCxnSpPr>
        <xdr:cNvPr id="638" name="直線コネクタ 637"/>
        <xdr:cNvCxnSpPr/>
      </xdr:nvCxnSpPr>
      <xdr:spPr>
        <a:xfrm flipV="1">
          <a:off x="12814300" y="1356598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68051</xdr:rowOff>
    </xdr:from>
    <xdr:ext cx="469744" cy="259045"/>
    <xdr:sp macro="" textlink="">
      <xdr:nvSpPr>
        <xdr:cNvPr id="642" name="テキスト ボックス 641"/>
        <xdr:cNvSpPr txBox="1"/>
      </xdr:nvSpPr>
      <xdr:spPr>
        <a:xfrm>
          <a:off x="12579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112548</xdr:rowOff>
    </xdr:from>
    <xdr:to>
      <xdr:col>85</xdr:col>
      <xdr:colOff>177800</xdr:colOff>
      <xdr:row>79</xdr:row>
      <xdr:rowOff>42698</xdr:rowOff>
    </xdr:to>
    <xdr:sp macro="" textlink="">
      <xdr:nvSpPr>
        <xdr:cNvPr id="648" name="楕円 647"/>
        <xdr:cNvSpPr/>
      </xdr:nvSpPr>
      <xdr:spPr>
        <a:xfrm>
          <a:off x="16268700" y="134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71925</xdr:rowOff>
    </xdr:from>
    <xdr:ext cx="469744" cy="259045"/>
    <xdr:sp macro="" textlink="">
      <xdr:nvSpPr>
        <xdr:cNvPr id="649" name="災害復旧費該当値テキスト"/>
        <xdr:cNvSpPr txBox="1"/>
      </xdr:nvSpPr>
      <xdr:spPr>
        <a:xfrm>
          <a:off x="16370300" y="1327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161925</xdr:rowOff>
    </xdr:from>
    <xdr:to>
      <xdr:col>81</xdr:col>
      <xdr:colOff>101600</xdr:colOff>
      <xdr:row>79</xdr:row>
      <xdr:rowOff>92075</xdr:rowOff>
    </xdr:to>
    <xdr:sp macro="" textlink="">
      <xdr:nvSpPr>
        <xdr:cNvPr id="650" name="楕円 649"/>
        <xdr:cNvSpPr/>
      </xdr:nvSpPr>
      <xdr:spPr>
        <a:xfrm>
          <a:off x="15430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83202</xdr:rowOff>
    </xdr:from>
    <xdr:ext cx="378565" cy="259045"/>
    <xdr:sp macro="" textlink="">
      <xdr:nvSpPr>
        <xdr:cNvPr id="651" name="テキスト ボックス 650"/>
        <xdr:cNvSpPr txBox="1"/>
      </xdr:nvSpPr>
      <xdr:spPr>
        <a:xfrm>
          <a:off x="15292017" y="13627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140539</xdr:rowOff>
    </xdr:from>
    <xdr:to>
      <xdr:col>76</xdr:col>
      <xdr:colOff>165100</xdr:colOff>
      <xdr:row>79</xdr:row>
      <xdr:rowOff>70689</xdr:rowOff>
    </xdr:to>
    <xdr:sp macro="" textlink="">
      <xdr:nvSpPr>
        <xdr:cNvPr id="652" name="楕円 651"/>
        <xdr:cNvSpPr/>
      </xdr:nvSpPr>
      <xdr:spPr>
        <a:xfrm>
          <a:off x="14541500" y="135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87216</xdr:rowOff>
    </xdr:from>
    <xdr:ext cx="469744" cy="259045"/>
    <xdr:sp macro="" textlink="">
      <xdr:nvSpPr>
        <xdr:cNvPr id="653" name="テキスト ボックス 652"/>
        <xdr:cNvSpPr txBox="1"/>
      </xdr:nvSpPr>
      <xdr:spPr>
        <a:xfrm>
          <a:off x="14357428" y="1328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142087</xdr:rowOff>
    </xdr:from>
    <xdr:to>
      <xdr:col>72</xdr:col>
      <xdr:colOff>38100</xdr:colOff>
      <xdr:row>79</xdr:row>
      <xdr:rowOff>72237</xdr:rowOff>
    </xdr:to>
    <xdr:sp macro="" textlink="">
      <xdr:nvSpPr>
        <xdr:cNvPr id="654" name="楕円 653"/>
        <xdr:cNvSpPr/>
      </xdr:nvSpPr>
      <xdr:spPr>
        <a:xfrm>
          <a:off x="13652500" y="135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63364</xdr:rowOff>
    </xdr:from>
    <xdr:ext cx="469744" cy="259045"/>
    <xdr:sp macro="" textlink="">
      <xdr:nvSpPr>
        <xdr:cNvPr id="655" name="テキスト ボックス 654"/>
        <xdr:cNvSpPr txBox="1"/>
      </xdr:nvSpPr>
      <xdr:spPr>
        <a:xfrm>
          <a:off x="13468428" y="1360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145262</xdr:rowOff>
    </xdr:from>
    <xdr:to>
      <xdr:col>67</xdr:col>
      <xdr:colOff>101600</xdr:colOff>
      <xdr:row>79</xdr:row>
      <xdr:rowOff>75412</xdr:rowOff>
    </xdr:to>
    <xdr:sp macro="" textlink="">
      <xdr:nvSpPr>
        <xdr:cNvPr id="656" name="楕円 655"/>
        <xdr:cNvSpPr/>
      </xdr:nvSpPr>
      <xdr:spPr>
        <a:xfrm>
          <a:off x="12763500" y="135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91939</xdr:rowOff>
    </xdr:from>
    <xdr:ext cx="469744" cy="259045"/>
    <xdr:sp macro="" textlink="">
      <xdr:nvSpPr>
        <xdr:cNvPr id="657" name="テキスト ボックス 656"/>
        <xdr:cNvSpPr txBox="1"/>
      </xdr:nvSpPr>
      <xdr:spPr>
        <a:xfrm>
          <a:off x="12579428" y="1329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19571</xdr:rowOff>
    </xdr:from>
    <xdr:to>
      <xdr:col>85</xdr:col>
      <xdr:colOff>127000</xdr:colOff>
      <xdr:row>97</xdr:row>
      <xdr:rowOff>31703</xdr:rowOff>
    </xdr:to>
    <xdr:cxnSp macro="">
      <xdr:nvCxnSpPr>
        <xdr:cNvPr id="688" name="直線コネクタ 687"/>
        <xdr:cNvCxnSpPr/>
      </xdr:nvCxnSpPr>
      <xdr:spPr>
        <a:xfrm flipV="1">
          <a:off x="15481300" y="16650221"/>
          <a:ext cx="8382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16517</xdr:rowOff>
    </xdr:from>
    <xdr:to>
      <xdr:col>81</xdr:col>
      <xdr:colOff>50800</xdr:colOff>
      <xdr:row>97</xdr:row>
      <xdr:rowOff>31703</xdr:rowOff>
    </xdr:to>
    <xdr:cxnSp macro="">
      <xdr:nvCxnSpPr>
        <xdr:cNvPr id="691" name="直線コネクタ 690"/>
        <xdr:cNvCxnSpPr/>
      </xdr:nvCxnSpPr>
      <xdr:spPr>
        <a:xfrm>
          <a:off x="14592300" y="16647167"/>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16517</xdr:rowOff>
    </xdr:from>
    <xdr:to>
      <xdr:col>76</xdr:col>
      <xdr:colOff>114300</xdr:colOff>
      <xdr:row>97</xdr:row>
      <xdr:rowOff>30201</xdr:rowOff>
    </xdr:to>
    <xdr:cxnSp macro="">
      <xdr:nvCxnSpPr>
        <xdr:cNvPr id="694" name="直線コネクタ 693"/>
        <xdr:cNvCxnSpPr/>
      </xdr:nvCxnSpPr>
      <xdr:spPr>
        <a:xfrm flipV="1">
          <a:off x="13703300" y="16647167"/>
          <a:ext cx="8890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30201</xdr:rowOff>
    </xdr:from>
    <xdr:to>
      <xdr:col>71</xdr:col>
      <xdr:colOff>177800</xdr:colOff>
      <xdr:row>97</xdr:row>
      <xdr:rowOff>37336</xdr:rowOff>
    </xdr:to>
    <xdr:cxnSp macro="">
      <xdr:nvCxnSpPr>
        <xdr:cNvPr id="697" name="直線コネクタ 696"/>
        <xdr:cNvCxnSpPr/>
      </xdr:nvCxnSpPr>
      <xdr:spPr>
        <a:xfrm flipV="1">
          <a:off x="12814300" y="16660851"/>
          <a:ext cx="8890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140221</xdr:rowOff>
    </xdr:from>
    <xdr:to>
      <xdr:col>85</xdr:col>
      <xdr:colOff>177800</xdr:colOff>
      <xdr:row>97</xdr:row>
      <xdr:rowOff>70371</xdr:rowOff>
    </xdr:to>
    <xdr:sp macro="" textlink="">
      <xdr:nvSpPr>
        <xdr:cNvPr id="707" name="楕円 706"/>
        <xdr:cNvSpPr/>
      </xdr:nvSpPr>
      <xdr:spPr>
        <a:xfrm>
          <a:off x="16268700" y="165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118648</xdr:rowOff>
    </xdr:from>
    <xdr:ext cx="534377" cy="259045"/>
    <xdr:sp macro="" textlink="">
      <xdr:nvSpPr>
        <xdr:cNvPr id="708" name="公債費該当値テキスト"/>
        <xdr:cNvSpPr txBox="1"/>
      </xdr:nvSpPr>
      <xdr:spPr>
        <a:xfrm>
          <a:off x="16370300" y="16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152353</xdr:rowOff>
    </xdr:from>
    <xdr:to>
      <xdr:col>81</xdr:col>
      <xdr:colOff>101600</xdr:colOff>
      <xdr:row>97</xdr:row>
      <xdr:rowOff>82503</xdr:rowOff>
    </xdr:to>
    <xdr:sp macro="" textlink="">
      <xdr:nvSpPr>
        <xdr:cNvPr id="709" name="楕円 708"/>
        <xdr:cNvSpPr/>
      </xdr:nvSpPr>
      <xdr:spPr>
        <a:xfrm>
          <a:off x="15430500" y="166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73630</xdr:rowOff>
    </xdr:from>
    <xdr:ext cx="534377" cy="259045"/>
    <xdr:sp macro="" textlink="">
      <xdr:nvSpPr>
        <xdr:cNvPr id="710" name="テキスト ボックス 709"/>
        <xdr:cNvSpPr txBox="1"/>
      </xdr:nvSpPr>
      <xdr:spPr>
        <a:xfrm>
          <a:off x="15214111" y="1670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137167</xdr:rowOff>
    </xdr:from>
    <xdr:to>
      <xdr:col>76</xdr:col>
      <xdr:colOff>165100</xdr:colOff>
      <xdr:row>97</xdr:row>
      <xdr:rowOff>67317</xdr:rowOff>
    </xdr:to>
    <xdr:sp macro="" textlink="">
      <xdr:nvSpPr>
        <xdr:cNvPr id="711" name="楕円 710"/>
        <xdr:cNvSpPr/>
      </xdr:nvSpPr>
      <xdr:spPr>
        <a:xfrm>
          <a:off x="14541500" y="165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58444</xdr:rowOff>
    </xdr:from>
    <xdr:ext cx="534377" cy="259045"/>
    <xdr:sp macro="" textlink="">
      <xdr:nvSpPr>
        <xdr:cNvPr id="712" name="テキスト ボックス 711"/>
        <xdr:cNvSpPr txBox="1"/>
      </xdr:nvSpPr>
      <xdr:spPr>
        <a:xfrm>
          <a:off x="14325111" y="1668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150851</xdr:rowOff>
    </xdr:from>
    <xdr:to>
      <xdr:col>72</xdr:col>
      <xdr:colOff>38100</xdr:colOff>
      <xdr:row>97</xdr:row>
      <xdr:rowOff>81001</xdr:rowOff>
    </xdr:to>
    <xdr:sp macro="" textlink="">
      <xdr:nvSpPr>
        <xdr:cNvPr id="713" name="楕円 712"/>
        <xdr:cNvSpPr/>
      </xdr:nvSpPr>
      <xdr:spPr>
        <a:xfrm>
          <a:off x="13652500" y="166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72128</xdr:rowOff>
    </xdr:from>
    <xdr:ext cx="534377" cy="259045"/>
    <xdr:sp macro="" textlink="">
      <xdr:nvSpPr>
        <xdr:cNvPr id="714" name="テキスト ボックス 713"/>
        <xdr:cNvSpPr txBox="1"/>
      </xdr:nvSpPr>
      <xdr:spPr>
        <a:xfrm>
          <a:off x="13436111" y="167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157986</xdr:rowOff>
    </xdr:from>
    <xdr:to>
      <xdr:col>67</xdr:col>
      <xdr:colOff>101600</xdr:colOff>
      <xdr:row>97</xdr:row>
      <xdr:rowOff>88136</xdr:rowOff>
    </xdr:to>
    <xdr:sp macro="" textlink="">
      <xdr:nvSpPr>
        <xdr:cNvPr id="715" name="楕円 714"/>
        <xdr:cNvSpPr/>
      </xdr:nvSpPr>
      <xdr:spPr>
        <a:xfrm>
          <a:off x="12763500" y="166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79263</xdr:rowOff>
    </xdr:from>
    <xdr:ext cx="534377" cy="259045"/>
    <xdr:sp macro="" textlink="">
      <xdr:nvSpPr>
        <xdr:cNvPr id="716" name="テキスト ボックス 715"/>
        <xdr:cNvSpPr txBox="1"/>
      </xdr:nvSpPr>
      <xdr:spPr>
        <a:xfrm>
          <a:off x="12547111" y="1670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円高くなっており，前年度比で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円の増となっている。これは，令和元年台風被害における災害対策委託料の増が要因として挙げられる。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60,858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円高くなっており，前年度比で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くなっている。前年度から減少した要因としては，屋内温水プール整備事業の皆減や茨城国体施設整備事業の減等が挙げられる。今後も，公共施設等総合管理計画に基づき，小中学校などの予防保全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財政調整基金は，令和元年台風被害に係る財源としての取崩しが主な要因となり，</a:t>
          </a:r>
          <a:r>
            <a:rPr kumimoji="1" lang="en-US" altLang="ja-JP" sz="1400">
              <a:latin typeface="ＭＳ ゴシック" pitchFamily="49" charset="-128"/>
              <a:ea typeface="ＭＳ ゴシック" pitchFamily="49" charset="-128"/>
            </a:rPr>
            <a:t>5.01</a:t>
          </a:r>
          <a:r>
            <a:rPr kumimoji="1" lang="ja-JP" altLang="en-US" sz="1400">
              <a:latin typeface="ＭＳ ゴシック" pitchFamily="49" charset="-128"/>
              <a:ea typeface="ＭＳ ゴシック" pitchFamily="49" charset="-128"/>
            </a:rPr>
            <a:t>ポイント下降した。</a:t>
          </a:r>
        </a:p>
        <a:p>
          <a:r>
            <a:rPr kumimoji="1" lang="ja-JP" altLang="en-US" sz="1400">
              <a:latin typeface="ＭＳ ゴシック" pitchFamily="49" charset="-128"/>
              <a:ea typeface="ＭＳ ゴシック" pitchFamily="49" charset="-128"/>
            </a:rPr>
            <a:t>　翌年度繰越財源が，前年度と比較し，歳入歳出差引額が</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百万円減少したことにより，実質収支額は</a:t>
          </a:r>
          <a:r>
            <a:rPr kumimoji="1" lang="en-US" altLang="ja-JP" sz="1400">
              <a:latin typeface="ＭＳ ゴシック" pitchFamily="49" charset="-128"/>
              <a:ea typeface="ＭＳ ゴシック" pitchFamily="49" charset="-128"/>
            </a:rPr>
            <a:t>0.65</a:t>
          </a:r>
          <a:r>
            <a:rPr kumimoji="1" lang="ja-JP" altLang="en-US" sz="1400">
              <a:latin typeface="ＭＳ ゴシック" pitchFamily="49" charset="-128"/>
              <a:ea typeface="ＭＳ ゴシック" pitchFamily="49" charset="-128"/>
            </a:rPr>
            <a:t>ポイント下降した。</a:t>
          </a:r>
        </a:p>
        <a:p>
          <a:r>
            <a:rPr kumimoji="1" lang="ja-JP" altLang="en-US" sz="1400">
              <a:latin typeface="ＭＳ ゴシック" pitchFamily="49" charset="-128"/>
              <a:ea typeface="ＭＳ ゴシック" pitchFamily="49" charset="-128"/>
            </a:rPr>
            <a:t>　実質単年度収支の比率は，東日本大震災交付金返還金の減等により，</a:t>
          </a:r>
          <a:r>
            <a:rPr kumimoji="1" lang="en-US" altLang="ja-JP" sz="1400">
              <a:latin typeface="ＭＳ ゴシック" pitchFamily="49" charset="-128"/>
              <a:ea typeface="ＭＳ ゴシック" pitchFamily="49" charset="-128"/>
            </a:rPr>
            <a:t>5.08</a:t>
          </a:r>
          <a:r>
            <a:rPr kumimoji="1" lang="ja-JP" altLang="en-US" sz="1400">
              <a:latin typeface="ＭＳ ゴシック" pitchFamily="49" charset="-128"/>
              <a:ea typeface="ＭＳ ゴシック" pitchFamily="49" charset="-128"/>
            </a:rPr>
            <a:t>ポイント上昇したが，赤字となっているため，今後も事務事業の見直しなどにより歳出の合理化を図り，健全な財政運営に努めていく。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連結実質赤字比率の算定をはじめた平成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年度決算）以降，一般会計及び特別会計に赤字は生じていない。</a:t>
          </a:r>
        </a:p>
        <a:p>
          <a:r>
            <a:rPr kumimoji="1" lang="ja-JP" altLang="en-US" sz="1400">
              <a:latin typeface="ＭＳ ゴシック" pitchFamily="49" charset="-128"/>
              <a:ea typeface="ＭＳ ゴシック" pitchFamily="49" charset="-128"/>
            </a:rPr>
            <a:t>　下水道事業会計については，平成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年度より公営企業法適用となっている。</a:t>
          </a:r>
        </a:p>
        <a:p>
          <a:r>
            <a:rPr kumimoji="1" lang="ja-JP" altLang="en-US" sz="1400">
              <a:latin typeface="ＭＳ ゴシック" pitchFamily="49" charset="-128"/>
              <a:ea typeface="ＭＳ ゴシック" pitchFamily="49" charset="-128"/>
            </a:rPr>
            <a:t>　介護保険特別会計及び水道事業会計については，黒字額が増加しているが，資金収支が増加したことによるものである。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今後も，鹿嶋市全体として引き続き適正な事業運営に努めていく。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25113850</v>
      </c>
      <c r="BO4" s="431"/>
      <c r="BP4" s="431"/>
      <c r="BQ4" s="431"/>
      <c r="BR4" s="431"/>
      <c r="BS4" s="431"/>
      <c r="BT4" s="431"/>
      <c r="BU4" s="432"/>
      <c r="BV4" s="430">
        <v>26353662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5.7</v>
      </c>
      <c r="CU4" s="437"/>
      <c r="CV4" s="437"/>
      <c r="CW4" s="437"/>
      <c r="CX4" s="437"/>
      <c r="CY4" s="437"/>
      <c r="CZ4" s="437"/>
      <c r="DA4" s="438"/>
      <c r="DB4" s="436">
        <v>6.4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24054905</v>
      </c>
      <c r="BO5" s="468"/>
      <c r="BP5" s="468"/>
      <c r="BQ5" s="468"/>
      <c r="BR5" s="468"/>
      <c r="BS5" s="468"/>
      <c r="BT5" s="468"/>
      <c r="BU5" s="469"/>
      <c r="BV5" s="467">
        <v>25158475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92.3</v>
      </c>
      <c r="CU5" s="465"/>
      <c r="CV5" s="465"/>
      <c r="CW5" s="465"/>
      <c r="CX5" s="465"/>
      <c r="CY5" s="465"/>
      <c r="CZ5" s="465"/>
      <c r="DA5" s="466"/>
      <c r="DB5" s="464">
        <v>92.1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1058945</v>
      </c>
      <c r="BO6" s="468"/>
      <c r="BP6" s="468"/>
      <c r="BQ6" s="468"/>
      <c r="BR6" s="468"/>
      <c r="BS6" s="468"/>
      <c r="BT6" s="468"/>
      <c r="BU6" s="469"/>
      <c r="BV6" s="467">
        <v>1195187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92.8</v>
      </c>
      <c r="CU6" s="505"/>
      <c r="CV6" s="505"/>
      <c r="CW6" s="505"/>
      <c r="CX6" s="505"/>
      <c r="CY6" s="505"/>
      <c r="CZ6" s="505"/>
      <c r="DA6" s="506"/>
      <c r="DB6" s="504">
        <v>93.9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230601</v>
      </c>
      <c r="BO7" s="468"/>
      <c r="BP7" s="468"/>
      <c r="BQ7" s="468"/>
      <c r="BR7" s="468"/>
      <c r="BS7" s="468"/>
      <c r="BT7" s="468"/>
      <c r="BU7" s="469"/>
      <c r="BV7" s="467">
        <v>280901</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14414171</v>
      </c>
      <c r="CU7" s="468"/>
      <c r="CV7" s="468"/>
      <c r="CW7" s="468"/>
      <c r="CX7" s="468"/>
      <c r="CY7" s="468"/>
      <c r="CZ7" s="468"/>
      <c r="DA7" s="469"/>
      <c r="DB7" s="467">
        <v>14289689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828344</v>
      </c>
      <c r="BO8" s="468"/>
      <c r="BP8" s="468"/>
      <c r="BQ8" s="468"/>
      <c r="BR8" s="468"/>
      <c r="BS8" s="468"/>
      <c r="BT8" s="468"/>
      <c r="BU8" s="469"/>
      <c r="BV8" s="467">
        <v>914286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0.99</v>
      </c>
      <c r="CU8" s="508"/>
      <c r="CV8" s="508"/>
      <c r="CW8" s="508"/>
      <c r="CX8" s="508"/>
      <c r="CY8" s="508"/>
      <c r="CZ8" s="508"/>
      <c r="DA8" s="509"/>
      <c r="DB8" s="507">
        <v>0.98</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67879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-85942</v>
      </c>
      <c r="BO9" s="468"/>
      <c r="BP9" s="468"/>
      <c r="BQ9" s="468"/>
      <c r="BR9" s="468"/>
      <c r="BS9" s="468"/>
      <c r="BT9" s="468"/>
      <c r="BU9" s="469"/>
      <c r="BV9" s="467">
        <v>-1299128</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10.3</v>
      </c>
      <c r="CU9" s="465"/>
      <c r="CV9" s="465"/>
      <c r="CW9" s="465"/>
      <c r="CX9" s="465"/>
      <c r="CY9" s="465"/>
      <c r="CZ9" s="465"/>
      <c r="DA9" s="466"/>
      <c r="DB9" s="464">
        <v>9.6999999999999993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66093</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3667</v>
      </c>
      <c r="BO10" s="468"/>
      <c r="BP10" s="468"/>
      <c r="BQ10" s="468"/>
      <c r="BR10" s="468"/>
      <c r="BS10" s="468"/>
      <c r="BT10" s="468"/>
      <c r="BU10" s="469"/>
      <c r="BV10" s="467">
        <v>606</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109</v>
      </c>
      <c r="AV11" s="500"/>
      <c r="AW11" s="500"/>
      <c r="AX11" s="500"/>
      <c r="AY11" s="501" t="s">
        <v>126</v>
      </c>
      <c r="AZ11" s="502"/>
      <c r="BA11" s="502"/>
      <c r="BB11" s="502"/>
      <c r="BC11" s="502"/>
      <c r="BD11" s="502"/>
      <c r="BE11" s="502"/>
      <c r="BF11" s="502"/>
      <c r="BG11" s="502"/>
      <c r="BH11" s="502"/>
      <c r="BI11" s="502"/>
      <c r="BJ11" s="502"/>
      <c r="BK11" s="502"/>
      <c r="BL11" s="502"/>
      <c r="BM11" s="503"/>
      <c r="BN11" s="467">
        <v>1615</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67687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1167979</v>
      </c>
      <c r="BO12" s="468"/>
      <c r="BP12" s="468"/>
      <c r="BQ12" s="468"/>
      <c r="BR12" s="468"/>
      <c r="BS12" s="468"/>
      <c r="BT12" s="468"/>
      <c r="BU12" s="469"/>
      <c r="BV12" s="467">
        <v>665020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66686</v>
      </c>
      <c r="S13" s="552"/>
      <c r="T13" s="552"/>
      <c r="U13" s="552"/>
      <c r="V13" s="553"/>
      <c r="W13" s="483" t="s">
        <v>139</v>
      </c>
      <c r="X13" s="484"/>
      <c r="Y13" s="484"/>
      <c r="Z13" s="484"/>
      <c r="AA13" s="484"/>
      <c r="AB13" s="474"/>
      <c r="AC13" s="518">
        <v>940</v>
      </c>
      <c r="AD13" s="519"/>
      <c r="AE13" s="519"/>
      <c r="AF13" s="519"/>
      <c r="AG13" s="561"/>
      <c r="AH13" s="518">
        <v>815</v>
      </c>
      <c r="AI13" s="519"/>
      <c r="AJ13" s="519"/>
      <c r="AK13" s="519"/>
      <c r="AL13" s="520"/>
      <c r="AM13" s="496" t="s">
        <v>140</v>
      </c>
      <c r="AN13" s="497"/>
      <c r="AO13" s="497"/>
      <c r="AP13" s="497"/>
      <c r="AQ13" s="497"/>
      <c r="AR13" s="497"/>
      <c r="AS13" s="497"/>
      <c r="AT13" s="498"/>
      <c r="AU13" s="499" t="s">
        <v>120</v>
      </c>
      <c r="AV13" s="500"/>
      <c r="AW13" s="500"/>
      <c r="AX13" s="500"/>
      <c r="AY13" s="501" t="s">
        <v>141</v>
      </c>
      <c r="AZ13" s="502"/>
      <c r="BA13" s="502"/>
      <c r="BB13" s="502"/>
      <c r="BC13" s="502"/>
      <c r="BD13" s="502"/>
      <c r="BE13" s="502"/>
      <c r="BF13" s="502"/>
      <c r="BG13" s="502"/>
      <c r="BH13" s="502"/>
      <c r="BI13" s="502"/>
      <c r="BJ13" s="502"/>
      <c r="BK13" s="502"/>
      <c r="BL13" s="502"/>
      <c r="BM13" s="503"/>
      <c r="BN13" s="467">
        <v>-1248639</v>
      </c>
      <c r="BO13" s="468"/>
      <c r="BP13" s="468"/>
      <c r="BQ13" s="468"/>
      <c r="BR13" s="468"/>
      <c r="BS13" s="468"/>
      <c r="BT13" s="468"/>
      <c r="BU13" s="469"/>
      <c r="BV13" s="467">
        <v>-1963542</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6.2</v>
      </c>
      <c r="CU13" s="465"/>
      <c r="CV13" s="465"/>
      <c r="CW13" s="465"/>
      <c r="CX13" s="465"/>
      <c r="CY13" s="465"/>
      <c r="CZ13" s="465"/>
      <c r="DA13" s="466"/>
      <c r="DB13" s="464">
        <v>6.3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67892</v>
      </c>
      <c r="S14" s="552"/>
      <c r="T14" s="552"/>
      <c r="U14" s="552"/>
      <c r="V14" s="553"/>
      <c r="W14" s="457"/>
      <c r="X14" s="458"/>
      <c r="Y14" s="458"/>
      <c r="Z14" s="458"/>
      <c r="AA14" s="458"/>
      <c r="AB14" s="447"/>
      <c r="AC14" s="554">
        <v>3.2</v>
      </c>
      <c r="AD14" s="555"/>
      <c r="AE14" s="555"/>
      <c r="AF14" s="555"/>
      <c r="AG14" s="556"/>
      <c r="AH14" s="554">
        <v>3.1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63.5</v>
      </c>
      <c r="CU14" s="566"/>
      <c r="CV14" s="566"/>
      <c r="CW14" s="566"/>
      <c r="CX14" s="566"/>
      <c r="CY14" s="566"/>
      <c r="CZ14" s="566"/>
      <c r="DA14" s="567"/>
      <c r="DB14" s="565">
        <v>59.4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66994</v>
      </c>
      <c r="S15" s="552"/>
      <c r="T15" s="552"/>
      <c r="U15" s="552"/>
      <c r="V15" s="553"/>
      <c r="W15" s="483" t="s">
        <v>146</v>
      </c>
      <c r="X15" s="484"/>
      <c r="Y15" s="484"/>
      <c r="Z15" s="484"/>
      <c r="AA15" s="484"/>
      <c r="AB15" s="474"/>
      <c r="AC15" s="518">
        <v>10067</v>
      </c>
      <c r="AD15" s="519"/>
      <c r="AE15" s="519"/>
      <c r="AF15" s="519"/>
      <c r="AG15" s="561"/>
      <c r="AH15" s="518">
        <v>9078</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11088335</v>
      </c>
      <c r="BO15" s="431"/>
      <c r="BP15" s="431"/>
      <c r="BQ15" s="431"/>
      <c r="BR15" s="431"/>
      <c r="BS15" s="431"/>
      <c r="BT15" s="431"/>
      <c r="BU15" s="432"/>
      <c r="BV15" s="430">
        <v>10793605</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34.5</v>
      </c>
      <c r="AD16" s="555"/>
      <c r="AE16" s="555"/>
      <c r="AF16" s="555"/>
      <c r="AG16" s="556"/>
      <c r="AH16" s="554">
        <v>34.4</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11129214</v>
      </c>
      <c r="BO16" s="468"/>
      <c r="BP16" s="468"/>
      <c r="BQ16" s="468"/>
      <c r="BR16" s="468"/>
      <c r="BS16" s="468"/>
      <c r="BT16" s="468"/>
      <c r="BU16" s="469"/>
      <c r="BV16" s="467">
        <v>10913256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18198</v>
      </c>
      <c r="AD17" s="519"/>
      <c r="AE17" s="519"/>
      <c r="AF17" s="519"/>
      <c r="AG17" s="561"/>
      <c r="AH17" s="518">
        <v>16487</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14309948</v>
      </c>
      <c r="BO17" s="468"/>
      <c r="BP17" s="468"/>
      <c r="BQ17" s="468"/>
      <c r="BR17" s="468"/>
      <c r="BS17" s="468"/>
      <c r="BT17" s="468"/>
      <c r="BU17" s="469"/>
      <c r="BV17" s="467">
        <v>13913473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106.02</v>
      </c>
      <c r="M18" s="583"/>
      <c r="N18" s="583"/>
      <c r="O18" s="583"/>
      <c r="P18" s="583"/>
      <c r="Q18" s="583"/>
      <c r="R18" s="584"/>
      <c r="S18" s="584"/>
      <c r="T18" s="584"/>
      <c r="U18" s="584"/>
      <c r="V18" s="585"/>
      <c r="W18" s="485"/>
      <c r="X18" s="486"/>
      <c r="Y18" s="486"/>
      <c r="Z18" s="486"/>
      <c r="AA18" s="486"/>
      <c r="AB18" s="477"/>
      <c r="AC18" s="586">
        <v>62.3</v>
      </c>
      <c r="AD18" s="587"/>
      <c r="AE18" s="587"/>
      <c r="AF18" s="587"/>
      <c r="AG18" s="588"/>
      <c r="AH18" s="586">
        <v>62.5</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12572127</v>
      </c>
      <c r="BO18" s="468"/>
      <c r="BP18" s="468"/>
      <c r="BQ18" s="468"/>
      <c r="BR18" s="468"/>
      <c r="BS18" s="468"/>
      <c r="BT18" s="468"/>
      <c r="BU18" s="469"/>
      <c r="BV18" s="467">
        <v>12334235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640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16564497</v>
      </c>
      <c r="BO19" s="468"/>
      <c r="BP19" s="468"/>
      <c r="BQ19" s="468"/>
      <c r="BR19" s="468"/>
      <c r="BS19" s="468"/>
      <c r="BT19" s="468"/>
      <c r="BU19" s="469"/>
      <c r="BV19" s="467">
        <v>17001318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27450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17195609</v>
      </c>
      <c r="BO23" s="468"/>
      <c r="BP23" s="468"/>
      <c r="BQ23" s="468"/>
      <c r="BR23" s="468"/>
      <c r="BS23" s="468"/>
      <c r="BT23" s="468"/>
      <c r="BU23" s="469"/>
      <c r="BV23" s="467">
        <v>17421628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8360</v>
      </c>
      <c r="R24" s="519"/>
      <c r="S24" s="519"/>
      <c r="T24" s="519"/>
      <c r="U24" s="519"/>
      <c r="V24" s="561"/>
      <c r="W24" s="620"/>
      <c r="X24" s="608"/>
      <c r="Y24" s="609"/>
      <c r="Z24" s="517" t="s">
        <v>170</v>
      </c>
      <c r="AA24" s="497"/>
      <c r="AB24" s="497"/>
      <c r="AC24" s="497"/>
      <c r="AD24" s="497"/>
      <c r="AE24" s="497"/>
      <c r="AF24" s="497"/>
      <c r="AG24" s="498"/>
      <c r="AH24" s="518">
        <v>373</v>
      </c>
      <c r="AI24" s="519"/>
      <c r="AJ24" s="519"/>
      <c r="AK24" s="519"/>
      <c r="AL24" s="561"/>
      <c r="AM24" s="518">
        <v>1077224</v>
      </c>
      <c r="AN24" s="519"/>
      <c r="AO24" s="519"/>
      <c r="AP24" s="519"/>
      <c r="AQ24" s="519"/>
      <c r="AR24" s="561"/>
      <c r="AS24" s="518">
        <v>2888</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12442818</v>
      </c>
      <c r="BO24" s="468"/>
      <c r="BP24" s="468"/>
      <c r="BQ24" s="468"/>
      <c r="BR24" s="468"/>
      <c r="BS24" s="468"/>
      <c r="BT24" s="468"/>
      <c r="BU24" s="469"/>
      <c r="BV24" s="467">
        <v>12430331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2</v>
      </c>
      <c r="M25" s="519"/>
      <c r="N25" s="519"/>
      <c r="O25" s="519"/>
      <c r="P25" s="561"/>
      <c r="Q25" s="518">
        <v>6670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175</v>
      </c>
      <c r="AN25" s="519"/>
      <c r="AO25" s="519"/>
      <c r="AP25" s="519"/>
      <c r="AQ25" s="519"/>
      <c r="AR25" s="561"/>
      <c r="AS25" s="518" t="s">
        <v>129</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2164377</v>
      </c>
      <c r="BO25" s="431"/>
      <c r="BP25" s="431"/>
      <c r="BQ25" s="431"/>
      <c r="BR25" s="431"/>
      <c r="BS25" s="431"/>
      <c r="BT25" s="431"/>
      <c r="BU25" s="432"/>
      <c r="BV25" s="430">
        <v>2666446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6020</v>
      </c>
      <c r="R26" s="519"/>
      <c r="S26" s="519"/>
      <c r="T26" s="519"/>
      <c r="U26" s="519"/>
      <c r="V26" s="561"/>
      <c r="W26" s="620"/>
      <c r="X26" s="608"/>
      <c r="Y26" s="609"/>
      <c r="Z26" s="517" t="s">
        <v>178</v>
      </c>
      <c r="AA26" s="630"/>
      <c r="AB26" s="630"/>
      <c r="AC26" s="630"/>
      <c r="AD26" s="630"/>
      <c r="AE26" s="630"/>
      <c r="AF26" s="630"/>
      <c r="AG26" s="631"/>
      <c r="AH26" s="518">
        <v>5</v>
      </c>
      <c r="AI26" s="519"/>
      <c r="AJ26" s="519"/>
      <c r="AK26" s="519"/>
      <c r="AL26" s="561"/>
      <c r="AM26" s="518">
        <v>15115</v>
      </c>
      <c r="AN26" s="519"/>
      <c r="AO26" s="519"/>
      <c r="AP26" s="519"/>
      <c r="AQ26" s="519"/>
      <c r="AR26" s="561"/>
      <c r="AS26" s="518">
        <v>3023</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3960</v>
      </c>
      <c r="R27" s="519"/>
      <c r="S27" s="519"/>
      <c r="T27" s="519"/>
      <c r="U27" s="519"/>
      <c r="V27" s="561"/>
      <c r="W27" s="620"/>
      <c r="X27" s="608"/>
      <c r="Y27" s="609"/>
      <c r="Z27" s="517" t="s">
        <v>181</v>
      </c>
      <c r="AA27" s="497"/>
      <c r="AB27" s="497"/>
      <c r="AC27" s="497"/>
      <c r="AD27" s="497"/>
      <c r="AE27" s="497"/>
      <c r="AF27" s="497"/>
      <c r="AG27" s="498"/>
      <c r="AH27" s="518">
        <v>30</v>
      </c>
      <c r="AI27" s="519"/>
      <c r="AJ27" s="519"/>
      <c r="AK27" s="519"/>
      <c r="AL27" s="561"/>
      <c r="AM27" s="518">
        <v>80190</v>
      </c>
      <c r="AN27" s="519"/>
      <c r="AO27" s="519"/>
      <c r="AP27" s="519"/>
      <c r="AQ27" s="519"/>
      <c r="AR27" s="561"/>
      <c r="AS27" s="518">
        <v>2673</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586421</v>
      </c>
      <c r="BO27" s="644"/>
      <c r="BP27" s="644"/>
      <c r="BQ27" s="644"/>
      <c r="BR27" s="644"/>
      <c r="BS27" s="644"/>
      <c r="BT27" s="644"/>
      <c r="BU27" s="645"/>
      <c r="BV27" s="643">
        <v>586394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3630</v>
      </c>
      <c r="R28" s="519"/>
      <c r="S28" s="519"/>
      <c r="T28" s="519"/>
      <c r="U28" s="519"/>
      <c r="V28" s="561"/>
      <c r="W28" s="620"/>
      <c r="X28" s="608"/>
      <c r="Y28" s="609"/>
      <c r="Z28" s="517" t="s">
        <v>184</v>
      </c>
      <c r="AA28" s="497"/>
      <c r="AB28" s="497"/>
      <c r="AC28" s="497"/>
      <c r="AD28" s="497"/>
      <c r="AE28" s="497"/>
      <c r="AF28" s="497"/>
      <c r="AG28" s="498"/>
      <c r="AH28" s="518" t="s">
        <v>129</v>
      </c>
      <c r="AI28" s="519"/>
      <c r="AJ28" s="519"/>
      <c r="AK28" s="519"/>
      <c r="AL28" s="561"/>
      <c r="AM28" s="518" t="s">
        <v>174</v>
      </c>
      <c r="AN28" s="519"/>
      <c r="AO28" s="519"/>
      <c r="AP28" s="519"/>
      <c r="AQ28" s="519"/>
      <c r="AR28" s="561"/>
      <c r="AS28" s="518" t="s">
        <v>129</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1401907</v>
      </c>
      <c r="BO28" s="431"/>
      <c r="BP28" s="431"/>
      <c r="BQ28" s="431"/>
      <c r="BR28" s="431"/>
      <c r="BS28" s="431"/>
      <c r="BT28" s="431"/>
      <c r="BU28" s="432"/>
      <c r="BV28" s="430">
        <v>2106219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18</v>
      </c>
      <c r="M29" s="519"/>
      <c r="N29" s="519"/>
      <c r="O29" s="519"/>
      <c r="P29" s="561"/>
      <c r="Q29" s="518">
        <v>3420</v>
      </c>
      <c r="R29" s="519"/>
      <c r="S29" s="519"/>
      <c r="T29" s="519"/>
      <c r="U29" s="519"/>
      <c r="V29" s="561"/>
      <c r="W29" s="621"/>
      <c r="X29" s="622"/>
      <c r="Y29" s="623"/>
      <c r="Z29" s="517" t="s">
        <v>187</v>
      </c>
      <c r="AA29" s="497"/>
      <c r="AB29" s="497"/>
      <c r="AC29" s="497"/>
      <c r="AD29" s="497"/>
      <c r="AE29" s="497"/>
      <c r="AF29" s="497"/>
      <c r="AG29" s="498"/>
      <c r="AH29" s="518">
        <v>403</v>
      </c>
      <c r="AI29" s="519"/>
      <c r="AJ29" s="519"/>
      <c r="AK29" s="519"/>
      <c r="AL29" s="561"/>
      <c r="AM29" s="518">
        <v>1157414</v>
      </c>
      <c r="AN29" s="519"/>
      <c r="AO29" s="519"/>
      <c r="AP29" s="519"/>
      <c r="AQ29" s="519"/>
      <c r="AR29" s="561"/>
      <c r="AS29" s="518">
        <v>2872</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317689</v>
      </c>
      <c r="BO29" s="468"/>
      <c r="BP29" s="468"/>
      <c r="BQ29" s="468"/>
      <c r="BR29" s="468"/>
      <c r="BS29" s="468"/>
      <c r="BT29" s="468"/>
      <c r="BU29" s="469"/>
      <c r="BV29" s="467">
        <v>317605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98.8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1047812</v>
      </c>
      <c r="BO30" s="644"/>
      <c r="BP30" s="644"/>
      <c r="BQ30" s="644"/>
      <c r="BR30" s="644"/>
      <c r="BS30" s="644"/>
      <c r="BT30" s="644"/>
      <c r="BU30" s="645"/>
      <c r="BV30" s="643">
        <v>1289795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196</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198</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下水道事業会計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農業集落排水特別会計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茨城県市町村総合事務組合（一般会計）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鹿嶋市農業公社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墓地特別会計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水道事業会計</v>
      </c>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鹿島臨海都市計画事業鹿嶋市平井東部土地区画整理事業特別会計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茨城県市町村総合事務組合（県民交通災害共済事業特別会計）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鹿嶋市文化スポーツ振興事業団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茨城租税債権管理機構（一般会計）</v>
      </c>
      <c r="BZ36" s="657"/>
      <c r="CA36" s="657"/>
      <c r="CB36" s="657"/>
      <c r="CC36" s="657"/>
      <c r="CD36" s="657"/>
      <c r="CE36" s="657"/>
      <c r="CF36" s="657"/>
      <c r="CG36" s="657"/>
      <c r="CH36" s="657"/>
      <c r="CI36" s="657"/>
      <c r="CJ36" s="657"/>
      <c r="CK36" s="657"/>
      <c r="CL36" s="657"/>
      <c r="CM36" s="657"/>
      <c r="CN36" s="214"/>
      <c r="CO36" s="656">
        <f t="shared" si="3"/>
        <v>22</v>
      </c>
      <c r="CP36" s="656"/>
      <c r="CQ36" s="657" t="str">
        <f>IF('各会計、関係団体の財政状況及び健全化判断比率'!BS9="","",'各会計、関係団体の財政状況及び健全化判断比率'!BS9)</f>
        <v>まちづくり鹿嶋</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茨城県後期高齢者医療広域連合（一般会計）</v>
      </c>
      <c r="BZ37" s="657"/>
      <c r="CA37" s="657"/>
      <c r="CB37" s="657"/>
      <c r="CC37" s="657"/>
      <c r="CD37" s="657"/>
      <c r="CE37" s="657"/>
      <c r="CF37" s="657"/>
      <c r="CG37" s="657"/>
      <c r="CH37" s="657"/>
      <c r="CI37" s="657"/>
      <c r="CJ37" s="657"/>
      <c r="CK37" s="657"/>
      <c r="CL37" s="657"/>
      <c r="CM37" s="657"/>
      <c r="CN37" s="214"/>
      <c r="CO37" s="656">
        <f t="shared" si="3"/>
        <v>23</v>
      </c>
      <c r="CP37" s="656"/>
      <c r="CQ37" s="657" t="str">
        <f>IF('各会計、関係団体の財政状況及び健全化判断比率'!BS10="","",'各会計、関係団体の財政状況及び健全化判断比率'!BS10)</f>
        <v>アントラーズホームタウンＤＭＯ</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茨城県後期高齢者医療広域連合（後期高齢医療特別会計）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鹿行広域事務組合（一般会計）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鹿行広域事務組合（養護老人ホーム事業特別会計）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鹿行広域事務組合（消防特別会計）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鹿行広域事務組合（火葬場事業特別会計）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鹿行広域事務組合（審査会事業特別会計）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LTKYklbYln4LLp8diYFhYHJTE+wrMHClJH2iD///3fPi3L/gNEdrm0stOlhiJqbvEM2+5mCQoFBTB61IbiwHew==" saltValue="rY96VzsoF0Om18c6+Yzn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5"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572</v>
      </c>
      <c r="D34" s="1248"/>
      <c r="E34" s="1249"/>
      <c r="F34" s="32">
        <v>9.23</v>
      </c>
      <c r="G34" s="33">
        <v>10.75</v>
      </c>
      <c r="H34" s="33">
        <v>12.19</v>
      </c>
      <c r="I34" s="33">
        <v>13.7</v>
      </c>
      <c r="J34" s="34">
        <v>15.52</v>
      </c>
      <c r="K34" s="22"/>
      <c r="L34" s="22"/>
      <c r="M34" s="22"/>
      <c r="N34" s="22"/>
      <c r="O34" s="22"/>
      <c r="P34" s="22"/>
    </row>
    <row r="35" spans="1:16" ht="39" customHeight="1" x14ac:dyDescent="0.15">
      <c r="A35" s="22"/>
      <c r="B35" s="35"/>
      <c r="C35" s="1242" t="s">
        <v>573</v>
      </c>
      <c r="D35" s="1243"/>
      <c r="E35" s="1244"/>
      <c r="F35" s="36">
        <v>7.4</v>
      </c>
      <c r="G35" s="37">
        <v>6.14</v>
      </c>
      <c r="H35" s="37">
        <v>15.28</v>
      </c>
      <c r="I35" s="37">
        <v>6.38</v>
      </c>
      <c r="J35" s="38">
        <v>5.68</v>
      </c>
      <c r="K35" s="22"/>
      <c r="L35" s="22"/>
      <c r="M35" s="22"/>
      <c r="N35" s="22"/>
      <c r="O35" s="22"/>
      <c r="P35" s="22"/>
    </row>
    <row r="36" spans="1:16" ht="39" customHeight="1" x14ac:dyDescent="0.15">
      <c r="A36" s="22"/>
      <c r="B36" s="35"/>
      <c r="C36" s="1242" t="s">
        <v>574</v>
      </c>
      <c r="D36" s="1243"/>
      <c r="E36" s="1244"/>
      <c r="F36" s="36">
        <v>4.8499999999999996</v>
      </c>
      <c r="G36" s="37">
        <v>5.35</v>
      </c>
      <c r="H36" s="37">
        <v>5.03</v>
      </c>
      <c r="I36" s="37">
        <v>5.01</v>
      </c>
      <c r="J36" s="38">
        <v>4.99</v>
      </c>
      <c r="K36" s="22"/>
      <c r="L36" s="22"/>
      <c r="M36" s="22"/>
      <c r="N36" s="22"/>
      <c r="O36" s="22"/>
      <c r="P36" s="22"/>
    </row>
    <row r="37" spans="1:16" ht="39" customHeight="1" x14ac:dyDescent="0.15">
      <c r="A37" s="22"/>
      <c r="B37" s="35"/>
      <c r="C37" s="1242" t="s">
        <v>575</v>
      </c>
      <c r="D37" s="1243"/>
      <c r="E37" s="1244"/>
      <c r="F37" s="36" t="s">
        <v>522</v>
      </c>
      <c r="G37" s="37" t="s">
        <v>522</v>
      </c>
      <c r="H37" s="37" t="s">
        <v>522</v>
      </c>
      <c r="I37" s="37">
        <v>1.21</v>
      </c>
      <c r="J37" s="38">
        <v>1.17</v>
      </c>
      <c r="K37" s="22"/>
      <c r="L37" s="22"/>
      <c r="M37" s="22"/>
      <c r="N37" s="22"/>
      <c r="O37" s="22"/>
      <c r="P37" s="22"/>
    </row>
    <row r="38" spans="1:16" ht="39" customHeight="1" x14ac:dyDescent="0.15">
      <c r="A38" s="22"/>
      <c r="B38" s="35"/>
      <c r="C38" s="1242" t="s">
        <v>576</v>
      </c>
      <c r="D38" s="1243"/>
      <c r="E38" s="1244"/>
      <c r="F38" s="36">
        <v>0.64</v>
      </c>
      <c r="G38" s="37">
        <v>0.64</v>
      </c>
      <c r="H38" s="37">
        <v>0.49</v>
      </c>
      <c r="I38" s="37">
        <v>0</v>
      </c>
      <c r="J38" s="38">
        <v>0.74</v>
      </c>
      <c r="K38" s="22"/>
      <c r="L38" s="22"/>
      <c r="M38" s="22"/>
      <c r="N38" s="22"/>
      <c r="O38" s="22"/>
      <c r="P38" s="22"/>
    </row>
    <row r="39" spans="1:16" ht="39" customHeight="1" x14ac:dyDescent="0.15">
      <c r="A39" s="22"/>
      <c r="B39" s="35"/>
      <c r="C39" s="1242" t="s">
        <v>577</v>
      </c>
      <c r="D39" s="1243"/>
      <c r="E39" s="1244"/>
      <c r="F39" s="36">
        <v>3.38</v>
      </c>
      <c r="G39" s="37">
        <v>1.38</v>
      </c>
      <c r="H39" s="37">
        <v>1.76</v>
      </c>
      <c r="I39" s="37">
        <v>0.15</v>
      </c>
      <c r="J39" s="38">
        <v>0.66</v>
      </c>
      <c r="K39" s="22"/>
      <c r="L39" s="22"/>
      <c r="M39" s="22"/>
      <c r="N39" s="22"/>
      <c r="O39" s="22"/>
      <c r="P39" s="22"/>
    </row>
    <row r="40" spans="1:16" ht="39" customHeight="1" x14ac:dyDescent="0.15">
      <c r="A40" s="22"/>
      <c r="B40" s="35"/>
      <c r="C40" s="1242" t="s">
        <v>578</v>
      </c>
      <c r="D40" s="1243"/>
      <c r="E40" s="1244"/>
      <c r="F40" s="36">
        <v>0.15</v>
      </c>
      <c r="G40" s="37">
        <v>0.15</v>
      </c>
      <c r="H40" s="37">
        <v>0.13</v>
      </c>
      <c r="I40" s="37">
        <v>0.13</v>
      </c>
      <c r="J40" s="38">
        <v>0.11</v>
      </c>
      <c r="K40" s="22"/>
      <c r="L40" s="22"/>
      <c r="M40" s="22"/>
      <c r="N40" s="22"/>
      <c r="O40" s="22"/>
      <c r="P40" s="22"/>
    </row>
    <row r="41" spans="1:16" ht="39" customHeight="1" x14ac:dyDescent="0.15">
      <c r="A41" s="22"/>
      <c r="B41" s="35"/>
      <c r="C41" s="1242" t="s">
        <v>579</v>
      </c>
      <c r="D41" s="1243"/>
      <c r="E41" s="1244"/>
      <c r="F41" s="36">
        <v>0.01</v>
      </c>
      <c r="G41" s="37">
        <v>0.04</v>
      </c>
      <c r="H41" s="37">
        <v>0.06</v>
      </c>
      <c r="I41" s="37">
        <v>7.0000000000000007E-2</v>
      </c>
      <c r="J41" s="38">
        <v>0.06</v>
      </c>
      <c r="K41" s="22"/>
      <c r="L41" s="22"/>
      <c r="M41" s="22"/>
      <c r="N41" s="22"/>
      <c r="O41" s="22"/>
      <c r="P41" s="22"/>
    </row>
    <row r="42" spans="1:16" ht="39" customHeight="1" x14ac:dyDescent="0.15">
      <c r="A42" s="22"/>
      <c r="B42" s="39"/>
      <c r="C42" s="1242" t="s">
        <v>580</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581</v>
      </c>
      <c r="D43" s="1246"/>
      <c r="E43" s="1247"/>
      <c r="F43" s="41">
        <v>1.51</v>
      </c>
      <c r="G43" s="42">
        <v>1.47</v>
      </c>
      <c r="H43" s="42">
        <v>1.1299999999999999</v>
      </c>
      <c r="I43" s="42">
        <v>0.91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yRKbWOA73eM8JPINw57d9nmqHFc8yzEtpaQTPdU92MVmQwoLHFrbspLfK+M1DW+w27EAmtkiPx2PQtMN1PiTg==" saltValue="hbYjVc+TrI5O+ZeK9Jfa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6"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1644</v>
      </c>
      <c r="L45" s="60">
        <v>1673</v>
      </c>
      <c r="M45" s="60">
        <v>1716</v>
      </c>
      <c r="N45" s="60">
        <v>1661</v>
      </c>
      <c r="O45" s="61">
        <v>1716</v>
      </c>
      <c r="P45" s="48"/>
      <c r="Q45" s="48"/>
      <c r="R45" s="48"/>
      <c r="S45" s="48"/>
      <c r="T45" s="48"/>
      <c r="U45" s="48"/>
    </row>
    <row r="46" spans="1:21" ht="30.75" customHeight="1" x14ac:dyDescent="0.15">
      <c r="A46" s="48"/>
      <c r="B46" s="1252"/>
      <c r="C46" s="1253"/>
      <c r="D46" s="62"/>
      <c r="E46" s="1258" t="s">
        <v>13</v>
      </c>
      <c r="F46" s="1258"/>
      <c r="G46" s="1258"/>
      <c r="H46" s="1258"/>
      <c r="I46" s="1258"/>
      <c r="J46" s="1259"/>
      <c r="K46" s="63">
        <v>17</v>
      </c>
      <c r="L46" s="64" t="s">
        <v>522</v>
      </c>
      <c r="M46" s="64" t="s">
        <v>522</v>
      </c>
      <c r="N46" s="64" t="s">
        <v>522</v>
      </c>
      <c r="O46" s="65" t="s">
        <v>522</v>
      </c>
      <c r="P46" s="48"/>
      <c r="Q46" s="48"/>
      <c r="R46" s="48"/>
      <c r="S46" s="48"/>
      <c r="T46" s="48"/>
      <c r="U46" s="48"/>
    </row>
    <row r="47" spans="1:21" ht="30.75" customHeight="1" x14ac:dyDescent="0.15">
      <c r="A47" s="48"/>
      <c r="B47" s="1252"/>
      <c r="C47" s="1253"/>
      <c r="D47" s="62"/>
      <c r="E47" s="1258" t="s">
        <v>14</v>
      </c>
      <c r="F47" s="1258"/>
      <c r="G47" s="1258"/>
      <c r="H47" s="1258"/>
      <c r="I47" s="1258"/>
      <c r="J47" s="1259"/>
      <c r="K47" s="63">
        <v>19</v>
      </c>
      <c r="L47" s="64">
        <v>19</v>
      </c>
      <c r="M47" s="64">
        <v>16</v>
      </c>
      <c r="N47" s="64">
        <v>12</v>
      </c>
      <c r="O47" s="65">
        <v>9</v>
      </c>
      <c r="P47" s="48"/>
      <c r="Q47" s="48"/>
      <c r="R47" s="48"/>
      <c r="S47" s="48"/>
      <c r="T47" s="48"/>
      <c r="U47" s="48"/>
    </row>
    <row r="48" spans="1:21" ht="30.75" customHeight="1" x14ac:dyDescent="0.15">
      <c r="A48" s="48"/>
      <c r="B48" s="1252"/>
      <c r="C48" s="1253"/>
      <c r="D48" s="62"/>
      <c r="E48" s="1258" t="s">
        <v>15</v>
      </c>
      <c r="F48" s="1258"/>
      <c r="G48" s="1258"/>
      <c r="H48" s="1258"/>
      <c r="I48" s="1258"/>
      <c r="J48" s="1259"/>
      <c r="K48" s="63">
        <v>532</v>
      </c>
      <c r="L48" s="64">
        <v>530</v>
      </c>
      <c r="M48" s="64">
        <v>541</v>
      </c>
      <c r="N48" s="64">
        <v>547</v>
      </c>
      <c r="O48" s="65">
        <v>463</v>
      </c>
      <c r="P48" s="48"/>
      <c r="Q48" s="48"/>
      <c r="R48" s="48"/>
      <c r="S48" s="48"/>
      <c r="T48" s="48"/>
      <c r="U48" s="48"/>
    </row>
    <row r="49" spans="1:21" ht="30.75" customHeight="1" x14ac:dyDescent="0.15">
      <c r="A49" s="48"/>
      <c r="B49" s="1252"/>
      <c r="C49" s="1253"/>
      <c r="D49" s="62"/>
      <c r="E49" s="1258" t="s">
        <v>16</v>
      </c>
      <c r="F49" s="1258"/>
      <c r="G49" s="1258"/>
      <c r="H49" s="1258"/>
      <c r="I49" s="1258"/>
      <c r="J49" s="1259"/>
      <c r="K49" s="63">
        <v>132</v>
      </c>
      <c r="L49" s="64">
        <v>91</v>
      </c>
      <c r="M49" s="64">
        <v>44</v>
      </c>
      <c r="N49" s="64">
        <v>73</v>
      </c>
      <c r="O49" s="65">
        <v>84</v>
      </c>
      <c r="P49" s="48"/>
      <c r="Q49" s="48"/>
      <c r="R49" s="48"/>
      <c r="S49" s="48"/>
      <c r="T49" s="48"/>
      <c r="U49" s="48"/>
    </row>
    <row r="50" spans="1:21" ht="30.75" customHeight="1" x14ac:dyDescent="0.15">
      <c r="A50" s="48"/>
      <c r="B50" s="1252"/>
      <c r="C50" s="1253"/>
      <c r="D50" s="62"/>
      <c r="E50" s="1258" t="s">
        <v>17</v>
      </c>
      <c r="F50" s="1258"/>
      <c r="G50" s="1258"/>
      <c r="H50" s="1258"/>
      <c r="I50" s="1258"/>
      <c r="J50" s="1259"/>
      <c r="K50" s="63">
        <v>13</v>
      </c>
      <c r="L50" s="64">
        <v>7</v>
      </c>
      <c r="M50" s="64">
        <v>3</v>
      </c>
      <c r="N50" s="64">
        <v>0</v>
      </c>
      <c r="O50" s="65" t="s">
        <v>522</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522</v>
      </c>
      <c r="L51" s="64" t="s">
        <v>522</v>
      </c>
      <c r="M51" s="64" t="s">
        <v>522</v>
      </c>
      <c r="N51" s="64" t="s">
        <v>522</v>
      </c>
      <c r="O51" s="65" t="s">
        <v>522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1424</v>
      </c>
      <c r="L52" s="64">
        <v>1490</v>
      </c>
      <c r="M52" s="64">
        <v>1511</v>
      </c>
      <c r="N52" s="64">
        <v>1496</v>
      </c>
      <c r="O52" s="65">
        <v>1443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933</v>
      </c>
      <c r="L53" s="69">
        <v>830</v>
      </c>
      <c r="M53" s="69">
        <v>809</v>
      </c>
      <c r="N53" s="69">
        <v>797</v>
      </c>
      <c r="O53" s="70">
        <v>829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6" t="s">
        <v>25</v>
      </c>
      <c r="C57" s="1267"/>
      <c r="D57" s="1270" t="s">
        <v>26</v>
      </c>
      <c r="E57" s="1271"/>
      <c r="F57" s="1271"/>
      <c r="G57" s="1271"/>
      <c r="H57" s="1271"/>
      <c r="I57" s="1271"/>
      <c r="J57" s="1272"/>
      <c r="K57" s="83">
        <v>316</v>
      </c>
      <c r="L57" s="84">
        <v>317</v>
      </c>
      <c r="M57" s="84">
        <v>317</v>
      </c>
      <c r="N57" s="84">
        <v>317</v>
      </c>
      <c r="O57" s="85">
        <v>318</v>
      </c>
    </row>
    <row r="58" spans="1:21" ht="31.5" customHeight="1" thickBot="1" x14ac:dyDescent="0.2">
      <c r="B58" s="1268"/>
      <c r="C58" s="1269"/>
      <c r="D58" s="1273" t="s">
        <v>27</v>
      </c>
      <c r="E58" s="1274"/>
      <c r="F58" s="1274"/>
      <c r="G58" s="1274"/>
      <c r="H58" s="1274"/>
      <c r="I58" s="1274"/>
      <c r="J58" s="1275"/>
      <c r="K58" s="86">
        <v>44</v>
      </c>
      <c r="L58" s="87">
        <v>45</v>
      </c>
      <c r="M58" s="87">
        <v>44</v>
      </c>
      <c r="N58" s="87">
        <v>44</v>
      </c>
      <c r="O58" s="88">
        <v>33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2No1C5aIbcp8hoiA9C3YsCEW5LTMXyedK7HmGyp/qamHzFpfxV5OullPQdl6zMrS95Xjd5W31G7uss/QL5h4A==" saltValue="mZ9Sb3bt4I/1+6cT651u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6"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6" t="s">
        <v>30</v>
      </c>
      <c r="C41" s="1277"/>
      <c r="D41" s="102"/>
      <c r="E41" s="1282" t="s">
        <v>31</v>
      </c>
      <c r="F41" s="1282"/>
      <c r="G41" s="1282"/>
      <c r="H41" s="1283"/>
      <c r="I41" s="103">
        <v>17254</v>
      </c>
      <c r="J41" s="104">
        <v>16954</v>
      </c>
      <c r="K41" s="104">
        <v>17262</v>
      </c>
      <c r="L41" s="104">
        <v>17422</v>
      </c>
      <c r="M41" s="105">
        <v>17185</v>
      </c>
    </row>
    <row r="42" spans="2:13" ht="27.75" customHeight="1" x14ac:dyDescent="0.15">
      <c r="B42" s="1278"/>
      <c r="C42" s="1279"/>
      <c r="D42" s="106"/>
      <c r="E42" s="1284" t="s">
        <v>32</v>
      </c>
      <c r="F42" s="1284"/>
      <c r="G42" s="1284"/>
      <c r="H42" s="1285"/>
      <c r="I42" s="107" t="s">
        <v>522</v>
      </c>
      <c r="J42" s="108" t="s">
        <v>522</v>
      </c>
      <c r="K42" s="108" t="s">
        <v>522</v>
      </c>
      <c r="L42" s="108" t="s">
        <v>522</v>
      </c>
      <c r="M42" s="109" t="s">
        <v>522</v>
      </c>
    </row>
    <row r="43" spans="2:13" ht="27.75" customHeight="1" x14ac:dyDescent="0.15">
      <c r="B43" s="1278"/>
      <c r="C43" s="1279"/>
      <c r="D43" s="106"/>
      <c r="E43" s="1284" t="s">
        <v>33</v>
      </c>
      <c r="F43" s="1284"/>
      <c r="G43" s="1284"/>
      <c r="H43" s="1285"/>
      <c r="I43" s="107">
        <v>7054</v>
      </c>
      <c r="J43" s="108">
        <v>6938</v>
      </c>
      <c r="K43" s="108">
        <v>6904</v>
      </c>
      <c r="L43" s="108">
        <v>7003</v>
      </c>
      <c r="M43" s="109">
        <v>6510</v>
      </c>
    </row>
    <row r="44" spans="2:13" ht="27.75" customHeight="1" x14ac:dyDescent="0.15">
      <c r="B44" s="1278"/>
      <c r="C44" s="1279"/>
      <c r="D44" s="106"/>
      <c r="E44" s="1284" t="s">
        <v>34</v>
      </c>
      <c r="F44" s="1284"/>
      <c r="G44" s="1284"/>
      <c r="H44" s="1285"/>
      <c r="I44" s="107">
        <v>821</v>
      </c>
      <c r="J44" s="108">
        <v>774</v>
      </c>
      <c r="K44" s="108">
        <v>774</v>
      </c>
      <c r="L44" s="108">
        <v>733</v>
      </c>
      <c r="M44" s="109">
        <v>661</v>
      </c>
    </row>
    <row r="45" spans="2:13" ht="27.75" customHeight="1" x14ac:dyDescent="0.15">
      <c r="B45" s="1278"/>
      <c r="C45" s="1279"/>
      <c r="D45" s="106"/>
      <c r="E45" s="1284" t="s">
        <v>35</v>
      </c>
      <c r="F45" s="1284"/>
      <c r="G45" s="1284"/>
      <c r="H45" s="1285"/>
      <c r="I45" s="107">
        <v>3206</v>
      </c>
      <c r="J45" s="108">
        <v>3172</v>
      </c>
      <c r="K45" s="108">
        <v>3034</v>
      </c>
      <c r="L45" s="108">
        <v>3072</v>
      </c>
      <c r="M45" s="109">
        <v>2970</v>
      </c>
    </row>
    <row r="46" spans="2:13" ht="27.75" customHeight="1" x14ac:dyDescent="0.15">
      <c r="B46" s="1278"/>
      <c r="C46" s="1279"/>
      <c r="D46" s="110"/>
      <c r="E46" s="1284" t="s">
        <v>36</v>
      </c>
      <c r="F46" s="1284"/>
      <c r="G46" s="1284"/>
      <c r="H46" s="1285"/>
      <c r="I46" s="107" t="s">
        <v>522</v>
      </c>
      <c r="J46" s="108" t="s">
        <v>522</v>
      </c>
      <c r="K46" s="108" t="s">
        <v>522</v>
      </c>
      <c r="L46" s="108" t="s">
        <v>522</v>
      </c>
      <c r="M46" s="109" t="s">
        <v>522</v>
      </c>
    </row>
    <row r="47" spans="2:13" ht="27.75" customHeight="1" x14ac:dyDescent="0.15">
      <c r="B47" s="1278"/>
      <c r="C47" s="1279"/>
      <c r="D47" s="111"/>
      <c r="E47" s="1286" t="s">
        <v>37</v>
      </c>
      <c r="F47" s="1287"/>
      <c r="G47" s="1287"/>
      <c r="H47" s="1288"/>
      <c r="I47" s="107" t="s">
        <v>522</v>
      </c>
      <c r="J47" s="108" t="s">
        <v>522</v>
      </c>
      <c r="K47" s="108" t="s">
        <v>522</v>
      </c>
      <c r="L47" s="108" t="s">
        <v>522</v>
      </c>
      <c r="M47" s="109" t="s">
        <v>522</v>
      </c>
    </row>
    <row r="48" spans="2:13" ht="27.75" customHeight="1" x14ac:dyDescent="0.15">
      <c r="B48" s="1278"/>
      <c r="C48" s="1279"/>
      <c r="D48" s="106"/>
      <c r="E48" s="1284" t="s">
        <v>38</v>
      </c>
      <c r="F48" s="1284"/>
      <c r="G48" s="1284"/>
      <c r="H48" s="1285"/>
      <c r="I48" s="107" t="s">
        <v>522</v>
      </c>
      <c r="J48" s="108" t="s">
        <v>522</v>
      </c>
      <c r="K48" s="108" t="s">
        <v>522</v>
      </c>
      <c r="L48" s="108" t="s">
        <v>522</v>
      </c>
      <c r="M48" s="109" t="s">
        <v>522</v>
      </c>
    </row>
    <row r="49" spans="2:13" ht="27.75" customHeight="1" x14ac:dyDescent="0.15">
      <c r="B49" s="1280"/>
      <c r="C49" s="1281"/>
      <c r="D49" s="106"/>
      <c r="E49" s="1284" t="s">
        <v>39</v>
      </c>
      <c r="F49" s="1284"/>
      <c r="G49" s="1284"/>
      <c r="H49" s="1285"/>
      <c r="I49" s="107" t="s">
        <v>522</v>
      </c>
      <c r="J49" s="108" t="s">
        <v>522</v>
      </c>
      <c r="K49" s="108" t="s">
        <v>522</v>
      </c>
      <c r="L49" s="108" t="s">
        <v>522</v>
      </c>
      <c r="M49" s="109" t="s">
        <v>522</v>
      </c>
    </row>
    <row r="50" spans="2:13" ht="27.75" customHeight="1" x14ac:dyDescent="0.15">
      <c r="B50" s="1289" t="s">
        <v>40</v>
      </c>
      <c r="C50" s="1290"/>
      <c r="D50" s="112"/>
      <c r="E50" s="1284" t="s">
        <v>41</v>
      </c>
      <c r="F50" s="1284"/>
      <c r="G50" s="1284"/>
      <c r="H50" s="1285"/>
      <c r="I50" s="107">
        <v>5480</v>
      </c>
      <c r="J50" s="108">
        <v>5771</v>
      </c>
      <c r="K50" s="108">
        <v>5374</v>
      </c>
      <c r="L50" s="108">
        <v>5802</v>
      </c>
      <c r="M50" s="109">
        <v>4908</v>
      </c>
    </row>
    <row r="51" spans="2:13" ht="27.75" customHeight="1" x14ac:dyDescent="0.15">
      <c r="B51" s="1278"/>
      <c r="C51" s="1279"/>
      <c r="D51" s="106"/>
      <c r="E51" s="1284" t="s">
        <v>42</v>
      </c>
      <c r="F51" s="1284"/>
      <c r="G51" s="1284"/>
      <c r="H51" s="1285"/>
      <c r="I51" s="107">
        <v>94</v>
      </c>
      <c r="J51" s="108">
        <v>77</v>
      </c>
      <c r="K51" s="108">
        <v>164</v>
      </c>
      <c r="L51" s="108">
        <v>257</v>
      </c>
      <c r="M51" s="109">
        <v>326</v>
      </c>
    </row>
    <row r="52" spans="2:13" ht="27.75" customHeight="1" x14ac:dyDescent="0.15">
      <c r="B52" s="1280"/>
      <c r="C52" s="1281"/>
      <c r="D52" s="106"/>
      <c r="E52" s="1284" t="s">
        <v>43</v>
      </c>
      <c r="F52" s="1284"/>
      <c r="G52" s="1284"/>
      <c r="H52" s="1285"/>
      <c r="I52" s="107">
        <v>16153</v>
      </c>
      <c r="J52" s="108">
        <v>15904</v>
      </c>
      <c r="K52" s="108">
        <v>15168</v>
      </c>
      <c r="L52" s="108">
        <v>14537</v>
      </c>
      <c r="M52" s="109">
        <v>13813</v>
      </c>
    </row>
    <row r="53" spans="2:13" ht="27.75" customHeight="1" thickBot="1" x14ac:dyDescent="0.2">
      <c r="B53" s="1291" t="s">
        <v>44</v>
      </c>
      <c r="C53" s="1292"/>
      <c r="D53" s="113"/>
      <c r="E53" s="1293" t="s">
        <v>45</v>
      </c>
      <c r="F53" s="1293"/>
      <c r="G53" s="1293"/>
      <c r="H53" s="1294"/>
      <c r="I53" s="114">
        <v>6609</v>
      </c>
      <c r="J53" s="115">
        <v>6087</v>
      </c>
      <c r="K53" s="115">
        <v>7269</v>
      </c>
      <c r="L53" s="115">
        <v>7633</v>
      </c>
      <c r="M53" s="116">
        <v>8279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NgMcKOVp7vUv4sCJ8ikaK4c+oFLG8QYTGHJg51eQm9Ey3bRaX9cBJ6U+GtyGHPihQcUjIKG0aYYCNOftkW7zQ==" saltValue="U7Pwy38/sYl1NQG6oVxK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5"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2111</v>
      </c>
      <c r="G55" s="128">
        <v>2106</v>
      </c>
      <c r="H55" s="129">
        <v>1402</v>
      </c>
    </row>
    <row r="56" spans="2:8" ht="52.5" customHeight="1" x14ac:dyDescent="0.15">
      <c r="B56" s="130"/>
      <c r="C56" s="1305" t="s">
        <v>49</v>
      </c>
      <c r="D56" s="1305"/>
      <c r="E56" s="1306"/>
      <c r="F56" s="131">
        <v>317</v>
      </c>
      <c r="G56" s="131">
        <v>318</v>
      </c>
      <c r="H56" s="132">
        <v>318</v>
      </c>
    </row>
    <row r="57" spans="2:8" ht="53.25" customHeight="1" x14ac:dyDescent="0.15">
      <c r="B57" s="130"/>
      <c r="C57" s="1307" t="s">
        <v>50</v>
      </c>
      <c r="D57" s="1307"/>
      <c r="E57" s="1308"/>
      <c r="F57" s="133">
        <v>1601</v>
      </c>
      <c r="G57" s="133">
        <v>1290</v>
      </c>
      <c r="H57" s="134">
        <v>1048</v>
      </c>
    </row>
    <row r="58" spans="2:8" ht="45.75" customHeight="1" x14ac:dyDescent="0.15">
      <c r="B58" s="135"/>
      <c r="C58" s="1295" t="s">
        <v>592</v>
      </c>
      <c r="D58" s="1296"/>
      <c r="E58" s="1297"/>
      <c r="F58" s="136">
        <v>520</v>
      </c>
      <c r="G58" s="136">
        <v>436</v>
      </c>
      <c r="H58" s="137">
        <v>294</v>
      </c>
    </row>
    <row r="59" spans="2:8" ht="45.75" customHeight="1" x14ac:dyDescent="0.15">
      <c r="B59" s="135"/>
      <c r="C59" s="1295" t="s">
        <v>595</v>
      </c>
      <c r="D59" s="1296"/>
      <c r="E59" s="1297"/>
      <c r="F59" s="136">
        <v>178</v>
      </c>
      <c r="G59" s="136">
        <v>178</v>
      </c>
      <c r="H59" s="137">
        <v>178</v>
      </c>
    </row>
    <row r="60" spans="2:8" ht="45.75" customHeight="1" x14ac:dyDescent="0.15">
      <c r="B60" s="135"/>
      <c r="C60" s="1295" t="s">
        <v>594</v>
      </c>
      <c r="D60" s="1296"/>
      <c r="E60" s="1297"/>
      <c r="F60" s="136">
        <v>336</v>
      </c>
      <c r="G60" s="136">
        <v>182</v>
      </c>
      <c r="H60" s="137">
        <v>170</v>
      </c>
    </row>
    <row r="61" spans="2:8" ht="45.75" customHeight="1" x14ac:dyDescent="0.15">
      <c r="B61" s="135"/>
      <c r="C61" s="1295" t="s">
        <v>593</v>
      </c>
      <c r="D61" s="1296"/>
      <c r="E61" s="1297"/>
      <c r="F61" s="136">
        <v>203</v>
      </c>
      <c r="G61" s="136">
        <v>197</v>
      </c>
      <c r="H61" s="137">
        <v>146</v>
      </c>
    </row>
    <row r="62" spans="2:8" ht="45.75" customHeight="1" thickBot="1" x14ac:dyDescent="0.2">
      <c r="B62" s="138"/>
      <c r="C62" s="1298" t="s">
        <v>596</v>
      </c>
      <c r="D62" s="1299"/>
      <c r="E62" s="1300"/>
      <c r="F62" s="139">
        <v>103</v>
      </c>
      <c r="G62" s="139">
        <v>81</v>
      </c>
      <c r="H62" s="140">
        <v>84</v>
      </c>
    </row>
    <row r="63" spans="2:8" ht="52.5" customHeight="1" thickBot="1" x14ac:dyDescent="0.2">
      <c r="B63" s="141"/>
      <c r="C63" s="1301" t="s">
        <v>51</v>
      </c>
      <c r="D63" s="1301"/>
      <c r="E63" s="1302"/>
      <c r="F63" s="142">
        <v>4029</v>
      </c>
      <c r="G63" s="142">
        <v>3714</v>
      </c>
      <c r="H63" s="143">
        <v>2767</v>
      </c>
    </row>
    <row r="64" spans="2:8" ht="15" customHeight="1" x14ac:dyDescent="0.15"/>
  </sheetData>
  <sheetProtection algorithmName="SHA-512" hashValue="0JcJL4J+kKc5OcZaeGEWp6/IFokMfGI8+FyusacEoWL2PhPW48+ZCEAuXNIL2AztHWUHF3U34TIekM9gE71h2w==" saltValue="weMsSd3VnTGUIRNpLCGG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2"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638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626</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563</v>
      </c>
      <c r="BQ50" s="1322"/>
      <c r="BR50" s="1322"/>
      <c r="BS50" s="1322"/>
      <c r="BT50" s="1322"/>
      <c r="BU50" s="1322"/>
      <c r="BV50" s="1322"/>
      <c r="BW50" s="1322"/>
      <c r="BX50" s="1322" t="s">
        <v>564</v>
      </c>
      <c r="BY50" s="1322"/>
      <c r="BZ50" s="1322"/>
      <c r="CA50" s="1322"/>
      <c r="CB50" s="1322"/>
      <c r="CC50" s="1322"/>
      <c r="CD50" s="1322"/>
      <c r="CE50" s="1322"/>
      <c r="CF50" s="1322" t="s">
        <v>565</v>
      </c>
      <c r="CG50" s="1322"/>
      <c r="CH50" s="1322"/>
      <c r="CI50" s="1322"/>
      <c r="CJ50" s="1322"/>
      <c r="CK50" s="1322"/>
      <c r="CL50" s="1322"/>
      <c r="CM50" s="1322"/>
      <c r="CN50" s="1322" t="s">
        <v>566</v>
      </c>
      <c r="CO50" s="1322"/>
      <c r="CP50" s="1322"/>
      <c r="CQ50" s="1322"/>
      <c r="CR50" s="1322"/>
      <c r="CS50" s="1322"/>
      <c r="CT50" s="1322"/>
      <c r="CU50" s="1322"/>
      <c r="CV50" s="1322" t="s">
        <v>567</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627</v>
      </c>
      <c r="AO51" s="1325"/>
      <c r="AP51" s="1325"/>
      <c r="AQ51" s="1325"/>
      <c r="AR51" s="1325"/>
      <c r="AS51" s="1325"/>
      <c r="AT51" s="1325"/>
      <c r="AU51" s="1325"/>
      <c r="AV51" s="1325"/>
      <c r="AW51" s="1325"/>
      <c r="AX51" s="1325"/>
      <c r="AY51" s="1325"/>
      <c r="AZ51" s="1325"/>
      <c r="BA51" s="1325"/>
      <c r="BB51" s="1325" t="s">
        <v>628</v>
      </c>
      <c r="BC51" s="1325"/>
      <c r="BD51" s="1325"/>
      <c r="BE51" s="1325"/>
      <c r="BF51" s="1325"/>
      <c r="BG51" s="1325"/>
      <c r="BH51" s="1325"/>
      <c r="BI51" s="1325"/>
      <c r="BJ51" s="1325"/>
      <c r="BK51" s="1325"/>
      <c r="BL51" s="1325"/>
      <c r="BM51" s="1325"/>
      <c r="BN51" s="1325"/>
      <c r="BO51" s="1325"/>
      <c r="BP51" s="1323">
        <v>52.5</v>
      </c>
      <c r="BQ51" s="1323"/>
      <c r="BR51" s="1323"/>
      <c r="BS51" s="1323"/>
      <c r="BT51" s="1323"/>
      <c r="BU51" s="1323"/>
      <c r="BV51" s="1323"/>
      <c r="BW51" s="1323"/>
      <c r="BX51" s="1323">
        <v>48.1</v>
      </c>
      <c r="BY51" s="1323"/>
      <c r="BZ51" s="1323"/>
      <c r="CA51" s="1323"/>
      <c r="CB51" s="1323"/>
      <c r="CC51" s="1323"/>
      <c r="CD51" s="1323"/>
      <c r="CE51" s="1323"/>
      <c r="CF51" s="1323">
        <v>55.8</v>
      </c>
      <c r="CG51" s="1323"/>
      <c r="CH51" s="1323"/>
      <c r="CI51" s="1323"/>
      <c r="CJ51" s="1323"/>
      <c r="CK51" s="1323"/>
      <c r="CL51" s="1323"/>
      <c r="CM51" s="1323"/>
      <c r="CN51" s="1323">
        <v>59.4</v>
      </c>
      <c r="CO51" s="1323"/>
      <c r="CP51" s="1323"/>
      <c r="CQ51" s="1323"/>
      <c r="CR51" s="1323"/>
      <c r="CS51" s="1323"/>
      <c r="CT51" s="1323"/>
      <c r="CU51" s="1323"/>
      <c r="CV51" s="1323">
        <v>63.5</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629</v>
      </c>
      <c r="BC53" s="1325"/>
      <c r="BD53" s="1325"/>
      <c r="BE53" s="1325"/>
      <c r="BF53" s="1325"/>
      <c r="BG53" s="1325"/>
      <c r="BH53" s="1325"/>
      <c r="BI53" s="1325"/>
      <c r="BJ53" s="1325"/>
      <c r="BK53" s="1325"/>
      <c r="BL53" s="1325"/>
      <c r="BM53" s="1325"/>
      <c r="BN53" s="1325"/>
      <c r="BO53" s="1325"/>
      <c r="BP53" s="1323">
        <v>52.1</v>
      </c>
      <c r="BQ53" s="1323"/>
      <c r="BR53" s="1323"/>
      <c r="BS53" s="1323"/>
      <c r="BT53" s="1323"/>
      <c r="BU53" s="1323"/>
      <c r="BV53" s="1323"/>
      <c r="BW53" s="1323"/>
      <c r="BX53" s="1323">
        <v>52.4</v>
      </c>
      <c r="BY53" s="1323"/>
      <c r="BZ53" s="1323"/>
      <c r="CA53" s="1323"/>
      <c r="CB53" s="1323"/>
      <c r="CC53" s="1323"/>
      <c r="CD53" s="1323"/>
      <c r="CE53" s="1323"/>
      <c r="CF53" s="1323">
        <v>52.1</v>
      </c>
      <c r="CG53" s="1323"/>
      <c r="CH53" s="1323"/>
      <c r="CI53" s="1323"/>
      <c r="CJ53" s="1323"/>
      <c r="CK53" s="1323"/>
      <c r="CL53" s="1323"/>
      <c r="CM53" s="1323"/>
      <c r="CN53" s="1323">
        <v>50.3</v>
      </c>
      <c r="CO53" s="1323"/>
      <c r="CP53" s="1323"/>
      <c r="CQ53" s="1323"/>
      <c r="CR53" s="1323"/>
      <c r="CS53" s="1323"/>
      <c r="CT53" s="1323"/>
      <c r="CU53" s="1323"/>
      <c r="CV53" s="1323">
        <v>52</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630</v>
      </c>
      <c r="AO55" s="1322"/>
      <c r="AP55" s="1322"/>
      <c r="AQ55" s="1322"/>
      <c r="AR55" s="1322"/>
      <c r="AS55" s="1322"/>
      <c r="AT55" s="1322"/>
      <c r="AU55" s="1322"/>
      <c r="AV55" s="1322"/>
      <c r="AW55" s="1322"/>
      <c r="AX55" s="1322"/>
      <c r="AY55" s="1322"/>
      <c r="AZ55" s="1322"/>
      <c r="BA55" s="1322"/>
      <c r="BB55" s="1325" t="s">
        <v>628</v>
      </c>
      <c r="BC55" s="1325"/>
      <c r="BD55" s="1325"/>
      <c r="BE55" s="1325"/>
      <c r="BF55" s="1325"/>
      <c r="BG55" s="1325"/>
      <c r="BH55" s="1325"/>
      <c r="BI55" s="1325"/>
      <c r="BJ55" s="1325"/>
      <c r="BK55" s="1325"/>
      <c r="BL55" s="1325"/>
      <c r="BM55" s="1325"/>
      <c r="BN55" s="1325"/>
      <c r="BO55" s="1325"/>
      <c r="BP55" s="1323">
        <v>37.299999999999997</v>
      </c>
      <c r="BQ55" s="1323"/>
      <c r="BR55" s="1323"/>
      <c r="BS55" s="1323"/>
      <c r="BT55" s="1323"/>
      <c r="BU55" s="1323"/>
      <c r="BV55" s="1323"/>
      <c r="BW55" s="1323"/>
      <c r="BX55" s="1323">
        <v>33.1</v>
      </c>
      <c r="BY55" s="1323"/>
      <c r="BZ55" s="1323"/>
      <c r="CA55" s="1323"/>
      <c r="CB55" s="1323"/>
      <c r="CC55" s="1323"/>
      <c r="CD55" s="1323"/>
      <c r="CE55" s="1323"/>
      <c r="CF55" s="1323">
        <v>31.3</v>
      </c>
      <c r="CG55" s="1323"/>
      <c r="CH55" s="1323"/>
      <c r="CI55" s="1323"/>
      <c r="CJ55" s="1323"/>
      <c r="CK55" s="1323"/>
      <c r="CL55" s="1323"/>
      <c r="CM55" s="1323"/>
      <c r="CN55" s="1323">
        <v>25.3</v>
      </c>
      <c r="CO55" s="1323"/>
      <c r="CP55" s="1323"/>
      <c r="CQ55" s="1323"/>
      <c r="CR55" s="1323"/>
      <c r="CS55" s="1323"/>
      <c r="CT55" s="1323"/>
      <c r="CU55" s="1323"/>
      <c r="CV55" s="1323">
        <v>25.5</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629</v>
      </c>
      <c r="BC57" s="1325"/>
      <c r="BD57" s="1325"/>
      <c r="BE57" s="1325"/>
      <c r="BF57" s="1325"/>
      <c r="BG57" s="1325"/>
      <c r="BH57" s="1325"/>
      <c r="BI57" s="1325"/>
      <c r="BJ57" s="1325"/>
      <c r="BK57" s="1325"/>
      <c r="BL57" s="1325"/>
      <c r="BM57" s="1325"/>
      <c r="BN57" s="1325"/>
      <c r="BO57" s="1325"/>
      <c r="BP57" s="1323">
        <v>55.2</v>
      </c>
      <c r="BQ57" s="1323"/>
      <c r="BR57" s="1323"/>
      <c r="BS57" s="1323"/>
      <c r="BT57" s="1323"/>
      <c r="BU57" s="1323"/>
      <c r="BV57" s="1323"/>
      <c r="BW57" s="1323"/>
      <c r="BX57" s="1323">
        <v>57.2</v>
      </c>
      <c r="BY57" s="1323"/>
      <c r="BZ57" s="1323"/>
      <c r="CA57" s="1323"/>
      <c r="CB57" s="1323"/>
      <c r="CC57" s="1323"/>
      <c r="CD57" s="1323"/>
      <c r="CE57" s="1323"/>
      <c r="CF57" s="1323">
        <v>58.5</v>
      </c>
      <c r="CG57" s="1323"/>
      <c r="CH57" s="1323"/>
      <c r="CI57" s="1323"/>
      <c r="CJ57" s="1323"/>
      <c r="CK57" s="1323"/>
      <c r="CL57" s="1323"/>
      <c r="CM57" s="1323"/>
      <c r="CN57" s="1323">
        <v>59.8</v>
      </c>
      <c r="CO57" s="1323"/>
      <c r="CP57" s="1323"/>
      <c r="CQ57" s="1323"/>
      <c r="CR57" s="1323"/>
      <c r="CS57" s="1323"/>
      <c r="CT57" s="1323"/>
      <c r="CU57" s="1323"/>
      <c r="CV57" s="1323">
        <v>60.6</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631</v>
      </c>
    </row>
    <row r="64" spans="1:109" x14ac:dyDescent="0.15">
      <c r="B64" s="395"/>
      <c r="G64" s="402"/>
      <c r="I64" s="415"/>
      <c r="J64" s="415"/>
      <c r="K64" s="415"/>
      <c r="L64" s="415"/>
      <c r="M64" s="415"/>
      <c r="N64" s="416"/>
      <c r="AM64" s="402"/>
      <c r="AN64" s="402" t="s">
        <v>625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637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626</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563</v>
      </c>
      <c r="BQ72" s="1322"/>
      <c r="BR72" s="1322"/>
      <c r="BS72" s="1322"/>
      <c r="BT72" s="1322"/>
      <c r="BU72" s="1322"/>
      <c r="BV72" s="1322"/>
      <c r="BW72" s="1322"/>
      <c r="BX72" s="1322" t="s">
        <v>564</v>
      </c>
      <c r="BY72" s="1322"/>
      <c r="BZ72" s="1322"/>
      <c r="CA72" s="1322"/>
      <c r="CB72" s="1322"/>
      <c r="CC72" s="1322"/>
      <c r="CD72" s="1322"/>
      <c r="CE72" s="1322"/>
      <c r="CF72" s="1322" t="s">
        <v>565</v>
      </c>
      <c r="CG72" s="1322"/>
      <c r="CH72" s="1322"/>
      <c r="CI72" s="1322"/>
      <c r="CJ72" s="1322"/>
      <c r="CK72" s="1322"/>
      <c r="CL72" s="1322"/>
      <c r="CM72" s="1322"/>
      <c r="CN72" s="1322" t="s">
        <v>566</v>
      </c>
      <c r="CO72" s="1322"/>
      <c r="CP72" s="1322"/>
      <c r="CQ72" s="1322"/>
      <c r="CR72" s="1322"/>
      <c r="CS72" s="1322"/>
      <c r="CT72" s="1322"/>
      <c r="CU72" s="1322"/>
      <c r="CV72" s="1322" t="s">
        <v>567</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627</v>
      </c>
      <c r="AO73" s="1325"/>
      <c r="AP73" s="1325"/>
      <c r="AQ73" s="1325"/>
      <c r="AR73" s="1325"/>
      <c r="AS73" s="1325"/>
      <c r="AT73" s="1325"/>
      <c r="AU73" s="1325"/>
      <c r="AV73" s="1325"/>
      <c r="AW73" s="1325"/>
      <c r="AX73" s="1325"/>
      <c r="AY73" s="1325"/>
      <c r="AZ73" s="1325"/>
      <c r="BA73" s="1325"/>
      <c r="BB73" s="1325" t="s">
        <v>628</v>
      </c>
      <c r="BC73" s="1325"/>
      <c r="BD73" s="1325"/>
      <c r="BE73" s="1325"/>
      <c r="BF73" s="1325"/>
      <c r="BG73" s="1325"/>
      <c r="BH73" s="1325"/>
      <c r="BI73" s="1325"/>
      <c r="BJ73" s="1325"/>
      <c r="BK73" s="1325"/>
      <c r="BL73" s="1325"/>
      <c r="BM73" s="1325"/>
      <c r="BN73" s="1325"/>
      <c r="BO73" s="1325"/>
      <c r="BP73" s="1323">
        <v>52.5</v>
      </c>
      <c r="BQ73" s="1323"/>
      <c r="BR73" s="1323"/>
      <c r="BS73" s="1323"/>
      <c r="BT73" s="1323"/>
      <c r="BU73" s="1323"/>
      <c r="BV73" s="1323"/>
      <c r="BW73" s="1323"/>
      <c r="BX73" s="1323">
        <v>48.1</v>
      </c>
      <c r="BY73" s="1323"/>
      <c r="BZ73" s="1323"/>
      <c r="CA73" s="1323"/>
      <c r="CB73" s="1323"/>
      <c r="CC73" s="1323"/>
      <c r="CD73" s="1323"/>
      <c r="CE73" s="1323"/>
      <c r="CF73" s="1323">
        <v>55.8</v>
      </c>
      <c r="CG73" s="1323"/>
      <c r="CH73" s="1323"/>
      <c r="CI73" s="1323"/>
      <c r="CJ73" s="1323"/>
      <c r="CK73" s="1323"/>
      <c r="CL73" s="1323"/>
      <c r="CM73" s="1323"/>
      <c r="CN73" s="1323">
        <v>59.4</v>
      </c>
      <c r="CO73" s="1323"/>
      <c r="CP73" s="1323"/>
      <c r="CQ73" s="1323"/>
      <c r="CR73" s="1323"/>
      <c r="CS73" s="1323"/>
      <c r="CT73" s="1323"/>
      <c r="CU73" s="1323"/>
      <c r="CV73" s="1323">
        <v>63.5</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632</v>
      </c>
      <c r="BC75" s="1325"/>
      <c r="BD75" s="1325"/>
      <c r="BE75" s="1325"/>
      <c r="BF75" s="1325"/>
      <c r="BG75" s="1325"/>
      <c r="BH75" s="1325"/>
      <c r="BI75" s="1325"/>
      <c r="BJ75" s="1325"/>
      <c r="BK75" s="1325"/>
      <c r="BL75" s="1325"/>
      <c r="BM75" s="1325"/>
      <c r="BN75" s="1325"/>
      <c r="BO75" s="1325"/>
      <c r="BP75" s="1323">
        <v>8.1</v>
      </c>
      <c r="BQ75" s="1323"/>
      <c r="BR75" s="1323"/>
      <c r="BS75" s="1323"/>
      <c r="BT75" s="1323"/>
      <c r="BU75" s="1323"/>
      <c r="BV75" s="1323"/>
      <c r="BW75" s="1323"/>
      <c r="BX75" s="1323">
        <v>7.3</v>
      </c>
      <c r="BY75" s="1323"/>
      <c r="BZ75" s="1323"/>
      <c r="CA75" s="1323"/>
      <c r="CB75" s="1323"/>
      <c r="CC75" s="1323"/>
      <c r="CD75" s="1323"/>
      <c r="CE75" s="1323"/>
      <c r="CF75" s="1323">
        <v>6.7</v>
      </c>
      <c r="CG75" s="1323"/>
      <c r="CH75" s="1323"/>
      <c r="CI75" s="1323"/>
      <c r="CJ75" s="1323"/>
      <c r="CK75" s="1323"/>
      <c r="CL75" s="1323"/>
      <c r="CM75" s="1323"/>
      <c r="CN75" s="1323">
        <v>6.3</v>
      </c>
      <c r="CO75" s="1323"/>
      <c r="CP75" s="1323"/>
      <c r="CQ75" s="1323"/>
      <c r="CR75" s="1323"/>
      <c r="CS75" s="1323"/>
      <c r="CT75" s="1323"/>
      <c r="CU75" s="1323"/>
      <c r="CV75" s="1323">
        <v>6.2</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633</v>
      </c>
      <c r="AO77" s="1322"/>
      <c r="AP77" s="1322"/>
      <c r="AQ77" s="1322"/>
      <c r="AR77" s="1322"/>
      <c r="AS77" s="1322"/>
      <c r="AT77" s="1322"/>
      <c r="AU77" s="1322"/>
      <c r="AV77" s="1322"/>
      <c r="AW77" s="1322"/>
      <c r="AX77" s="1322"/>
      <c r="AY77" s="1322"/>
      <c r="AZ77" s="1322"/>
      <c r="BA77" s="1322"/>
      <c r="BB77" s="1325" t="s">
        <v>634</v>
      </c>
      <c r="BC77" s="1325"/>
      <c r="BD77" s="1325"/>
      <c r="BE77" s="1325"/>
      <c r="BF77" s="1325"/>
      <c r="BG77" s="1325"/>
      <c r="BH77" s="1325"/>
      <c r="BI77" s="1325"/>
      <c r="BJ77" s="1325"/>
      <c r="BK77" s="1325"/>
      <c r="BL77" s="1325"/>
      <c r="BM77" s="1325"/>
      <c r="BN77" s="1325"/>
      <c r="BO77" s="1325"/>
      <c r="BP77" s="1323">
        <v>37.299999999999997</v>
      </c>
      <c r="BQ77" s="1323"/>
      <c r="BR77" s="1323"/>
      <c r="BS77" s="1323"/>
      <c r="BT77" s="1323"/>
      <c r="BU77" s="1323"/>
      <c r="BV77" s="1323"/>
      <c r="BW77" s="1323"/>
      <c r="BX77" s="1323">
        <v>33.1</v>
      </c>
      <c r="BY77" s="1323"/>
      <c r="BZ77" s="1323"/>
      <c r="CA77" s="1323"/>
      <c r="CB77" s="1323"/>
      <c r="CC77" s="1323"/>
      <c r="CD77" s="1323"/>
      <c r="CE77" s="1323"/>
      <c r="CF77" s="1323">
        <v>31.3</v>
      </c>
      <c r="CG77" s="1323"/>
      <c r="CH77" s="1323"/>
      <c r="CI77" s="1323"/>
      <c r="CJ77" s="1323"/>
      <c r="CK77" s="1323"/>
      <c r="CL77" s="1323"/>
      <c r="CM77" s="1323"/>
      <c r="CN77" s="1323">
        <v>25.3</v>
      </c>
      <c r="CO77" s="1323"/>
      <c r="CP77" s="1323"/>
      <c r="CQ77" s="1323"/>
      <c r="CR77" s="1323"/>
      <c r="CS77" s="1323"/>
      <c r="CT77" s="1323"/>
      <c r="CU77" s="1323"/>
      <c r="CV77" s="1323">
        <v>25.5</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632</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7.5</v>
      </c>
      <c r="BY79" s="1323"/>
      <c r="BZ79" s="1323"/>
      <c r="CA79" s="1323"/>
      <c r="CB79" s="1323"/>
      <c r="CC79" s="1323"/>
      <c r="CD79" s="1323"/>
      <c r="CE79" s="1323"/>
      <c r="CF79" s="1323">
        <v>7.2</v>
      </c>
      <c r="CG79" s="1323"/>
      <c r="CH79" s="1323"/>
      <c r="CI79" s="1323"/>
      <c r="CJ79" s="1323"/>
      <c r="CK79" s="1323"/>
      <c r="CL79" s="1323"/>
      <c r="CM79" s="1323"/>
      <c r="CN79" s="1323">
        <v>6.9</v>
      </c>
      <c r="CO79" s="1323"/>
      <c r="CP79" s="1323"/>
      <c r="CQ79" s="1323"/>
      <c r="CR79" s="1323"/>
      <c r="CS79" s="1323"/>
      <c r="CT79" s="1323"/>
      <c r="CU79" s="1323"/>
      <c r="CV79" s="1323">
        <v>6.6</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2WiJLYRZuIT6yhCRd3O8sNh1E2vORFeLA6vj5dmGF9NVw/aWfS8D4O4+ixEezF6YPocitfOH+e1B7vWa1snbxA==" saltValue="z9FCaql0gEcsDXPhVxkXE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635</v>
      </c>
    </row>
  </sheetData>
  <sheetProtection algorithmName="SHA-512" hashValue="NU7xkDcYnoa421IiSzY3rgkPYsIvZKYf7PKrwf/PIZro9/qTSTu2zKnSSlgr8DxPjlEDvSPCaUyAvnnSzyNjkQ==" saltValue="dUZKBqk+Q+YvsgDD60fl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636</v>
      </c>
    </row>
  </sheetData>
  <sheetProtection algorithmName="SHA-512" hashValue="G+Br+gMmkvOkCLDvwbwN15KhCoB+0xAzeGI31hTXZCaQnHzw5YA+JJq3XpWKrp6tKdDZLSydBFjOr6LMWLIpGQ==" saltValue="dWEPKo49eEXxDuhvLXh/h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56843</v>
      </c>
      <c r="E3" s="162"/>
      <c r="F3" s="163">
        <v>54227</v>
      </c>
      <c r="G3" s="164"/>
      <c r="H3" s="165"/>
    </row>
    <row r="4" spans="1:8" x14ac:dyDescent="0.15">
      <c r="A4" s="166"/>
      <c r="B4" s="167"/>
      <c r="C4" s="168"/>
      <c r="D4" s="169">
        <v>18300</v>
      </c>
      <c r="E4" s="170"/>
      <c r="F4" s="171">
        <v>29694</v>
      </c>
      <c r="G4" s="172"/>
      <c r="H4" s="173"/>
    </row>
    <row r="5" spans="1:8" x14ac:dyDescent="0.15">
      <c r="A5" s="154" t="s">
        <v>555</v>
      </c>
      <c r="B5" s="159"/>
      <c r="C5" s="160"/>
      <c r="D5" s="161">
        <v>73219</v>
      </c>
      <c r="E5" s="162"/>
      <c r="F5" s="163">
        <v>57295</v>
      </c>
      <c r="G5" s="164"/>
      <c r="H5" s="165"/>
    </row>
    <row r="6" spans="1:8" x14ac:dyDescent="0.15">
      <c r="A6" s="166"/>
      <c r="B6" s="167"/>
      <c r="C6" s="168"/>
      <c r="D6" s="169">
        <v>15444</v>
      </c>
      <c r="E6" s="170"/>
      <c r="F6" s="171">
        <v>32771</v>
      </c>
      <c r="G6" s="172"/>
      <c r="H6" s="173"/>
    </row>
    <row r="7" spans="1:8" x14ac:dyDescent="0.15">
      <c r="A7" s="154" t="s">
        <v>556</v>
      </c>
      <c r="B7" s="159"/>
      <c r="C7" s="160"/>
      <c r="D7" s="161">
        <v>74907</v>
      </c>
      <c r="E7" s="162"/>
      <c r="F7" s="163">
        <v>54110</v>
      </c>
      <c r="G7" s="164"/>
      <c r="H7" s="165"/>
    </row>
    <row r="8" spans="1:8" x14ac:dyDescent="0.15">
      <c r="A8" s="166"/>
      <c r="B8" s="167"/>
      <c r="C8" s="168"/>
      <c r="D8" s="169">
        <v>26586</v>
      </c>
      <c r="E8" s="170"/>
      <c r="F8" s="171">
        <v>30620</v>
      </c>
      <c r="G8" s="172"/>
      <c r="H8" s="173"/>
    </row>
    <row r="9" spans="1:8" x14ac:dyDescent="0.15">
      <c r="A9" s="154" t="s">
        <v>557</v>
      </c>
      <c r="B9" s="159"/>
      <c r="C9" s="160"/>
      <c r="D9" s="161">
        <v>39916</v>
      </c>
      <c r="E9" s="162"/>
      <c r="F9" s="163">
        <v>54684</v>
      </c>
      <c r="G9" s="164"/>
      <c r="H9" s="165"/>
    </row>
    <row r="10" spans="1:8" x14ac:dyDescent="0.15">
      <c r="A10" s="166"/>
      <c r="B10" s="167"/>
      <c r="C10" s="168"/>
      <c r="D10" s="169">
        <v>21654</v>
      </c>
      <c r="E10" s="170"/>
      <c r="F10" s="171">
        <v>32829</v>
      </c>
      <c r="G10" s="172"/>
      <c r="H10" s="173"/>
    </row>
    <row r="11" spans="1:8" x14ac:dyDescent="0.15">
      <c r="A11" s="154" t="s">
        <v>558</v>
      </c>
      <c r="B11" s="159"/>
      <c r="C11" s="160"/>
      <c r="D11" s="161">
        <v>38005</v>
      </c>
      <c r="E11" s="162"/>
      <c r="F11" s="163">
        <v>62383</v>
      </c>
      <c r="G11" s="164"/>
      <c r="H11" s="165"/>
    </row>
    <row r="12" spans="1:8" x14ac:dyDescent="0.15">
      <c r="A12" s="166"/>
      <c r="B12" s="167"/>
      <c r="C12" s="174"/>
      <c r="D12" s="169">
        <v>24179</v>
      </c>
      <c r="E12" s="170"/>
      <c r="F12" s="171">
        <v>35325</v>
      </c>
      <c r="G12" s="172"/>
      <c r="H12" s="173"/>
    </row>
    <row r="13" spans="1:8" x14ac:dyDescent="0.15">
      <c r="A13" s="154"/>
      <c r="B13" s="159"/>
      <c r="C13" s="175"/>
      <c r="D13" s="176">
        <v>56578</v>
      </c>
      <c r="E13" s="177"/>
      <c r="F13" s="178">
        <v>56540</v>
      </c>
      <c r="G13" s="179"/>
      <c r="H13" s="165"/>
    </row>
    <row r="14" spans="1:8" x14ac:dyDescent="0.15">
      <c r="A14" s="166"/>
      <c r="B14" s="167"/>
      <c r="C14" s="168"/>
      <c r="D14" s="169">
        <v>21233</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7.36</v>
      </c>
      <c r="C19" s="180">
        <f>ROUND(VALUE(SUBSTITUTE(実質収支比率等に係る経年分析!G$48,"▲","-")),2)</f>
        <v>6.13</v>
      </c>
      <c r="D19" s="180">
        <f>ROUND(VALUE(SUBSTITUTE(実質収支比率等に係る経年分析!H$48,"▲","-")),2)</f>
        <v>15.29</v>
      </c>
      <c r="E19" s="180">
        <f>ROUND(VALUE(SUBSTITUTE(実質収支比率等に係る経年分析!I$48,"▲","-")),2)</f>
        <v>6.4</v>
      </c>
      <c r="F19" s="180">
        <f>ROUND(VALUE(SUBSTITUTE(実質収支比率等に係る経年分析!J$48,"▲","-")),2)</f>
        <v>5.75</v>
      </c>
    </row>
    <row r="20" spans="1:11" x14ac:dyDescent="0.15">
      <c r="A20" s="180" t="s">
        <v>55</v>
      </c>
      <c r="B20" s="180">
        <f>ROUND(VALUE(SUBSTITUTE(実質収支比率等に係る経年分析!F$47,"▲","-")),2)</f>
        <v>16.54</v>
      </c>
      <c r="C20" s="180">
        <f>ROUND(VALUE(SUBSTITUTE(実質収支比率等に係る経年分析!G$47,"▲","-")),2)</f>
        <v>18.559999999999999</v>
      </c>
      <c r="D20" s="180">
        <f>ROUND(VALUE(SUBSTITUTE(実質収支比率等に係る経年分析!H$47,"▲","-")),2)</f>
        <v>14.58</v>
      </c>
      <c r="E20" s="180">
        <f>ROUND(VALUE(SUBSTITUTE(実質収支比率等に係る経年分析!I$47,"▲","-")),2)</f>
        <v>14.74</v>
      </c>
      <c r="F20" s="180">
        <f>ROUND(VALUE(SUBSTITUTE(実質収支比率等に係る経年分析!J$47,"▲","-")),2)</f>
        <v>9.73</v>
      </c>
    </row>
    <row r="21" spans="1:11" x14ac:dyDescent="0.15">
      <c r="A21" s="180" t="s">
        <v>56</v>
      </c>
      <c r="B21" s="180">
        <f>IF(ISNUMBER(VALUE(SUBSTITUTE(実質収支比率等に係る経年分析!F$49,"▲","-"))),ROUND(VALUE(SUBSTITUTE(実質収支比率等に係る経年分析!F$49,"▲","-")),2),NA())</f>
        <v>-4.21</v>
      </c>
      <c r="C21" s="180">
        <f>IF(ISNUMBER(VALUE(SUBSTITUTE(実質収支比率等に係る経年分析!G$49,"▲","-"))),ROUND(VALUE(SUBSTITUTE(実質収支比率等に係る経年分析!G$49,"▲","-")),2),NA())</f>
        <v>-3.27</v>
      </c>
      <c r="D21" s="180">
        <f>IF(ISNUMBER(VALUE(SUBSTITUTE(実質収支比率等に係る経年分析!H$49,"▲","-"))),ROUND(VALUE(SUBSTITUTE(実質収支比率等に係る経年分析!H$49,"▲","-")),2),NA())</f>
        <v>2.77</v>
      </c>
      <c r="E21" s="180">
        <f>IF(ISNUMBER(VALUE(SUBSTITUTE(実質収支比率等に係る経年分析!I$49,"▲","-"))),ROUND(VALUE(SUBSTITUTE(実質収支比率等に係る経年分析!I$49,"▲","-")),2),NA())</f>
        <v>-13.74</v>
      </c>
      <c r="F21" s="180">
        <f>IF(ISNUMBER(VALUE(SUBSTITUTE(実質収支比率等に係る経年分析!J$49,"▲","-"))),ROUND(VALUE(SUBSTITUTE(実質収支比率等に係る経年分析!J$49,"▲","-")),2),NA())</f>
        <v>-8.66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1.51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1.47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1.1299999999999999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0.91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墓地特別会計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農業集落排水特別会計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1.76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0.66</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1.17</v>
      </c>
    </row>
    <row r="34" spans="1:16" x14ac:dyDescent="0.15">
      <c r="A34" s="181" t="str">
        <f>IF(連結実質赤字比率に係る赤字・黒字の構成分析!C$36="",NA(),連結実質赤字比率に係る赤字・黒字の構成分析!C$36)</f>
        <v>鹿島臨海都市計画事業鹿嶋市平井東部土地区画整理事業特別会計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4.8499999999999996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15.52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1424</v>
      </c>
      <c r="E42" s="182"/>
      <c r="F42" s="182"/>
      <c r="G42" s="182">
        <f>'実質公債費比率（分子）の構造'!L$52</f>
        <v>1490</v>
      </c>
      <c r="H42" s="182"/>
      <c r="I42" s="182"/>
      <c r="J42" s="182">
        <f>'実質公債費比率（分子）の構造'!M$52</f>
        <v>1511</v>
      </c>
      <c r="K42" s="182"/>
      <c r="L42" s="182"/>
      <c r="M42" s="182">
        <f>'実質公債費比率（分子）の構造'!N$52</f>
        <v>1496</v>
      </c>
      <c r="N42" s="182"/>
      <c r="O42" s="182"/>
      <c r="P42" s="182">
        <f>'実質公債費比率（分子）の構造'!O$52</f>
        <v>1443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v>
      </c>
      <c r="C44" s="182"/>
      <c r="D44" s="182"/>
      <c r="E44" s="182">
        <f>'実質公債費比率（分子）の構造'!L$50</f>
        <v>7</v>
      </c>
      <c r="F44" s="182"/>
      <c r="G44" s="182"/>
      <c r="H44" s="182">
        <f>'実質公債費比率（分子）の構造'!M$50</f>
        <v>3</v>
      </c>
      <c r="I44" s="182"/>
      <c r="J44" s="182"/>
      <c r="K44" s="182">
        <f>'実質公債費比率（分子）の構造'!N$50</f>
        <v>0</v>
      </c>
      <c r="L44" s="182"/>
      <c r="M44" s="182"/>
      <c r="N44" s="182" t="str">
        <f>'実質公債費比率（分子）の構造'!O$50</f>
        <v>-</v>
      </c>
      <c r="O44" s="182"/>
      <c r="P44" s="182"/>
    </row>
    <row r="45" spans="1:16" x14ac:dyDescent="0.15">
      <c r="A45" s="182" t="s">
        <v>66</v>
      </c>
      <c r="B45" s="182">
        <f>'実質公債費比率（分子）の構造'!K$49</f>
        <v>132</v>
      </c>
      <c r="C45" s="182"/>
      <c r="D45" s="182"/>
      <c r="E45" s="182">
        <f>'実質公債費比率（分子）の構造'!L$49</f>
        <v>91</v>
      </c>
      <c r="F45" s="182"/>
      <c r="G45" s="182"/>
      <c r="H45" s="182">
        <f>'実質公債費比率（分子）の構造'!M$49</f>
        <v>44</v>
      </c>
      <c r="I45" s="182"/>
      <c r="J45" s="182"/>
      <c r="K45" s="182">
        <f>'実質公債費比率（分子）の構造'!N$49</f>
        <v>73</v>
      </c>
      <c r="L45" s="182"/>
      <c r="M45" s="182"/>
      <c r="N45" s="182">
        <f>'実質公債費比率（分子）の構造'!O$49</f>
        <v>84</v>
      </c>
      <c r="O45" s="182"/>
      <c r="P45" s="182"/>
    </row>
    <row r="46" spans="1:16" x14ac:dyDescent="0.15">
      <c r="A46" s="182" t="s">
        <v>67</v>
      </c>
      <c r="B46" s="182">
        <f>'実質公債費比率（分子）の構造'!K$48</f>
        <v>532</v>
      </c>
      <c r="C46" s="182"/>
      <c r="D46" s="182"/>
      <c r="E46" s="182">
        <f>'実質公債費比率（分子）の構造'!L$48</f>
        <v>530</v>
      </c>
      <c r="F46" s="182"/>
      <c r="G46" s="182"/>
      <c r="H46" s="182">
        <f>'実質公債費比率（分子）の構造'!M$48</f>
        <v>541</v>
      </c>
      <c r="I46" s="182"/>
      <c r="J46" s="182"/>
      <c r="K46" s="182">
        <f>'実質公債費比率（分子）の構造'!N$48</f>
        <v>547</v>
      </c>
      <c r="L46" s="182"/>
      <c r="M46" s="182"/>
      <c r="N46" s="182">
        <f>'実質公債費比率（分子）の構造'!O$48</f>
        <v>463</v>
      </c>
      <c r="O46" s="182"/>
      <c r="P46" s="182"/>
    </row>
    <row r="47" spans="1:16" x14ac:dyDescent="0.15">
      <c r="A47" s="182" t="s">
        <v>68</v>
      </c>
      <c r="B47" s="182">
        <f>'実質公債費比率（分子）の構造'!K$47</f>
        <v>19</v>
      </c>
      <c r="C47" s="182"/>
      <c r="D47" s="182"/>
      <c r="E47" s="182">
        <f>'実質公債費比率（分子）の構造'!L$47</f>
        <v>19</v>
      </c>
      <c r="F47" s="182"/>
      <c r="G47" s="182"/>
      <c r="H47" s="182">
        <f>'実質公債費比率（分子）の構造'!M$47</f>
        <v>16</v>
      </c>
      <c r="I47" s="182"/>
      <c r="J47" s="182"/>
      <c r="K47" s="182">
        <f>'実質公債費比率（分子）の構造'!N$47</f>
        <v>12</v>
      </c>
      <c r="L47" s="182"/>
      <c r="M47" s="182"/>
      <c r="N47" s="182">
        <f>'実質公債費比率（分子）の構造'!O$47</f>
        <v>9</v>
      </c>
      <c r="O47" s="182"/>
      <c r="P47" s="182"/>
    </row>
    <row r="48" spans="1:16" x14ac:dyDescent="0.15">
      <c r="A48" s="182" t="s">
        <v>69</v>
      </c>
      <c r="B48" s="182">
        <f>'実質公債費比率（分子）の構造'!K$46</f>
        <v>17</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1644</v>
      </c>
      <c r="C49" s="182"/>
      <c r="D49" s="182"/>
      <c r="E49" s="182">
        <f>'実質公債費比率（分子）の構造'!L$45</f>
        <v>1673</v>
      </c>
      <c r="F49" s="182"/>
      <c r="G49" s="182"/>
      <c r="H49" s="182">
        <f>'実質公債費比率（分子）の構造'!M$45</f>
        <v>1716</v>
      </c>
      <c r="I49" s="182"/>
      <c r="J49" s="182"/>
      <c r="K49" s="182">
        <f>'実質公債費比率（分子）の構造'!N$45</f>
        <v>1661</v>
      </c>
      <c r="L49" s="182"/>
      <c r="M49" s="182"/>
      <c r="N49" s="182">
        <f>'実質公債費比率（分子）の構造'!O$45</f>
        <v>1716</v>
      </c>
      <c r="O49" s="182"/>
      <c r="P49" s="182"/>
    </row>
    <row r="50" spans="1:16" x14ac:dyDescent="0.15">
      <c r="A50" s="182" t="s">
        <v>71</v>
      </c>
      <c r="B50" s="182" t="e">
        <f>NA()</f>
        <v>#N/A</v>
      </c>
      <c r="C50" s="182">
        <f>IF(ISNUMBER('実質公債費比率（分子）の構造'!K$53),'実質公債費比率（分子）の構造'!K$53,NA())</f>
        <v>933</v>
      </c>
      <c r="D50" s="182" t="e">
        <f>NA()</f>
        <v>#N/A</v>
      </c>
      <c r="E50" s="182" t="e">
        <f>NA()</f>
        <v>#N/A</v>
      </c>
      <c r="F50" s="182">
        <f>IF(ISNUMBER('実質公債費比率（分子）の構造'!L$53),'実質公債費比率（分子）の構造'!L$53,NA())</f>
        <v>830</v>
      </c>
      <c r="G50" s="182" t="e">
        <f>NA()</f>
        <v>#N/A</v>
      </c>
      <c r="H50" s="182" t="e">
        <f>NA()</f>
        <v>#N/A</v>
      </c>
      <c r="I50" s="182">
        <f>IF(ISNUMBER('実質公債費比率（分子）の構造'!M$53),'実質公債費比率（分子）の構造'!M$53,NA())</f>
        <v>809</v>
      </c>
      <c r="J50" s="182" t="e">
        <f>NA()</f>
        <v>#N/A</v>
      </c>
      <c r="K50" s="182" t="e">
        <f>NA()</f>
        <v>#N/A</v>
      </c>
      <c r="L50" s="182">
        <f>IF(ISNUMBER('実質公債費比率（分子）の構造'!N$53),'実質公債費比率（分子）の構造'!N$53,NA())</f>
        <v>797</v>
      </c>
      <c r="M50" s="182" t="e">
        <f>NA()</f>
        <v>#N/A</v>
      </c>
      <c r="N50" s="182" t="e">
        <f>NA()</f>
        <v>#N/A</v>
      </c>
      <c r="O50" s="182">
        <f>IF(ISNUMBER('実質公債費比率（分子）の構造'!O$53),'実質公債費比率（分子）の構造'!O$53,NA())</f>
        <v>829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16153</v>
      </c>
      <c r="E56" s="181"/>
      <c r="F56" s="181"/>
      <c r="G56" s="181">
        <f>'将来負担比率（分子）の構造'!J$52</f>
        <v>15904</v>
      </c>
      <c r="H56" s="181"/>
      <c r="I56" s="181"/>
      <c r="J56" s="181">
        <f>'将来負担比率（分子）の構造'!K$52</f>
        <v>15168</v>
      </c>
      <c r="K56" s="181"/>
      <c r="L56" s="181"/>
      <c r="M56" s="181">
        <f>'将来負担比率（分子）の構造'!L$52</f>
        <v>14537</v>
      </c>
      <c r="N56" s="181"/>
      <c r="O56" s="181"/>
      <c r="P56" s="181">
        <f>'将来負担比率（分子）の構造'!M$52</f>
        <v>13813</v>
      </c>
    </row>
    <row r="57" spans="1:16" x14ac:dyDescent="0.15">
      <c r="A57" s="181" t="s">
        <v>42</v>
      </c>
      <c r="B57" s="181"/>
      <c r="C57" s="181"/>
      <c r="D57" s="181">
        <f>'将来負担比率（分子）の構造'!I$51</f>
        <v>94</v>
      </c>
      <c r="E57" s="181"/>
      <c r="F57" s="181"/>
      <c r="G57" s="181">
        <f>'将来負担比率（分子）の構造'!J$51</f>
        <v>77</v>
      </c>
      <c r="H57" s="181"/>
      <c r="I57" s="181"/>
      <c r="J57" s="181">
        <f>'将来負担比率（分子）の構造'!K$51</f>
        <v>164</v>
      </c>
      <c r="K57" s="181"/>
      <c r="L57" s="181"/>
      <c r="M57" s="181">
        <f>'将来負担比率（分子）の構造'!L$51</f>
        <v>257</v>
      </c>
      <c r="N57" s="181"/>
      <c r="O57" s="181"/>
      <c r="P57" s="181">
        <f>'将来負担比率（分子）の構造'!M$51</f>
        <v>326</v>
      </c>
    </row>
    <row r="58" spans="1:16" x14ac:dyDescent="0.15">
      <c r="A58" s="181" t="s">
        <v>41</v>
      </c>
      <c r="B58" s="181"/>
      <c r="C58" s="181"/>
      <c r="D58" s="181">
        <f>'将来負担比率（分子）の構造'!I$50</f>
        <v>5480</v>
      </c>
      <c r="E58" s="181"/>
      <c r="F58" s="181"/>
      <c r="G58" s="181">
        <f>'将来負担比率（分子）の構造'!J$50</f>
        <v>5771</v>
      </c>
      <c r="H58" s="181"/>
      <c r="I58" s="181"/>
      <c r="J58" s="181">
        <f>'将来負担比率（分子）の構造'!K$50</f>
        <v>5374</v>
      </c>
      <c r="K58" s="181"/>
      <c r="L58" s="181"/>
      <c r="M58" s="181">
        <f>'将来負担比率（分子）の構造'!L$50</f>
        <v>5802</v>
      </c>
      <c r="N58" s="181"/>
      <c r="O58" s="181"/>
      <c r="P58" s="181">
        <f>'将来負担比率（分子）の構造'!M$50</f>
        <v>4908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3206</v>
      </c>
      <c r="C62" s="181"/>
      <c r="D62" s="181"/>
      <c r="E62" s="181">
        <f>'将来負担比率（分子）の構造'!J$45</f>
        <v>3172</v>
      </c>
      <c r="F62" s="181"/>
      <c r="G62" s="181"/>
      <c r="H62" s="181">
        <f>'将来負担比率（分子）の構造'!K$45</f>
        <v>3034</v>
      </c>
      <c r="I62" s="181"/>
      <c r="J62" s="181"/>
      <c r="K62" s="181">
        <f>'将来負担比率（分子）の構造'!L$45</f>
        <v>3072</v>
      </c>
      <c r="L62" s="181"/>
      <c r="M62" s="181"/>
      <c r="N62" s="181">
        <f>'将来負担比率（分子）の構造'!M$45</f>
        <v>2970</v>
      </c>
      <c r="O62" s="181"/>
      <c r="P62" s="181"/>
    </row>
    <row r="63" spans="1:16" x14ac:dyDescent="0.15">
      <c r="A63" s="181" t="s">
        <v>34</v>
      </c>
      <c r="B63" s="181">
        <f>'将来負担比率（分子）の構造'!I$44</f>
        <v>821</v>
      </c>
      <c r="C63" s="181"/>
      <c r="D63" s="181"/>
      <c r="E63" s="181">
        <f>'将来負担比率（分子）の構造'!J$44</f>
        <v>774</v>
      </c>
      <c r="F63" s="181"/>
      <c r="G63" s="181"/>
      <c r="H63" s="181">
        <f>'将来負担比率（分子）の構造'!K$44</f>
        <v>774</v>
      </c>
      <c r="I63" s="181"/>
      <c r="J63" s="181"/>
      <c r="K63" s="181">
        <f>'将来負担比率（分子）の構造'!L$44</f>
        <v>733</v>
      </c>
      <c r="L63" s="181"/>
      <c r="M63" s="181"/>
      <c r="N63" s="181">
        <f>'将来負担比率（分子）の構造'!M$44</f>
        <v>661</v>
      </c>
      <c r="O63" s="181"/>
      <c r="P63" s="181"/>
    </row>
    <row r="64" spans="1:16" x14ac:dyDescent="0.15">
      <c r="A64" s="181" t="s">
        <v>33</v>
      </c>
      <c r="B64" s="181">
        <f>'将来負担比率（分子）の構造'!I$43</f>
        <v>7054</v>
      </c>
      <c r="C64" s="181"/>
      <c r="D64" s="181"/>
      <c r="E64" s="181">
        <f>'将来負担比率（分子）の構造'!J$43</f>
        <v>6938</v>
      </c>
      <c r="F64" s="181"/>
      <c r="G64" s="181"/>
      <c r="H64" s="181">
        <f>'将来負担比率（分子）の構造'!K$43</f>
        <v>6904</v>
      </c>
      <c r="I64" s="181"/>
      <c r="J64" s="181"/>
      <c r="K64" s="181">
        <f>'将来負担比率（分子）の構造'!L$43</f>
        <v>7003</v>
      </c>
      <c r="L64" s="181"/>
      <c r="M64" s="181"/>
      <c r="N64" s="181">
        <f>'将来負担比率（分子）の構造'!M$43</f>
        <v>6510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17254</v>
      </c>
      <c r="C66" s="181"/>
      <c r="D66" s="181"/>
      <c r="E66" s="181">
        <f>'将来負担比率（分子）の構造'!J$41</f>
        <v>16954</v>
      </c>
      <c r="F66" s="181"/>
      <c r="G66" s="181"/>
      <c r="H66" s="181">
        <f>'将来負担比率（分子）の構造'!K$41</f>
        <v>17262</v>
      </c>
      <c r="I66" s="181"/>
      <c r="J66" s="181"/>
      <c r="K66" s="181">
        <f>'将来負担比率（分子）の構造'!L$41</f>
        <v>17422</v>
      </c>
      <c r="L66" s="181"/>
      <c r="M66" s="181"/>
      <c r="N66" s="181">
        <f>'将来負担比率（分子）の構造'!M$41</f>
        <v>17185</v>
      </c>
      <c r="O66" s="181"/>
      <c r="P66" s="181"/>
    </row>
    <row r="67" spans="1:16" x14ac:dyDescent="0.15">
      <c r="A67" s="181" t="s">
        <v>75</v>
      </c>
      <c r="B67" s="181" t="e">
        <f>NA()</f>
        <v>#N/A</v>
      </c>
      <c r="C67" s="181">
        <f>IF(ISNUMBER('将来負担比率（分子）の構造'!I$53), IF('将来負担比率（分子）の構造'!I$53 &lt; 0, 0, '将来負担比率（分子）の構造'!I$53), NA())</f>
        <v>6609</v>
      </c>
      <c r="D67" s="181" t="e">
        <f>NA()</f>
        <v>#N/A</v>
      </c>
      <c r="E67" s="181" t="e">
        <f>NA()</f>
        <v>#N/A</v>
      </c>
      <c r="F67" s="181">
        <f>IF(ISNUMBER('将来負担比率（分子）の構造'!J$53), IF('将来負担比率（分子）の構造'!J$53 &lt; 0, 0, '将来負担比率（分子）の構造'!J$53), NA())</f>
        <v>6087</v>
      </c>
      <c r="G67" s="181" t="e">
        <f>NA()</f>
        <v>#N/A</v>
      </c>
      <c r="H67" s="181" t="e">
        <f>NA()</f>
        <v>#N/A</v>
      </c>
      <c r="I67" s="181">
        <f>IF(ISNUMBER('将来負担比率（分子）の構造'!K$53), IF('将来負担比率（分子）の構造'!K$53 &lt; 0, 0, '将来負担比率（分子）の構造'!K$53), NA())</f>
        <v>7269</v>
      </c>
      <c r="J67" s="181" t="e">
        <f>NA()</f>
        <v>#N/A</v>
      </c>
      <c r="K67" s="181" t="e">
        <f>NA()</f>
        <v>#N/A</v>
      </c>
      <c r="L67" s="181">
        <f>IF(ISNUMBER('将来負担比率（分子）の構造'!L$53), IF('将来負担比率（分子）の構造'!L$53 &lt; 0, 0, '将来負担比率（分子）の構造'!L$53), NA())</f>
        <v>7633</v>
      </c>
      <c r="M67" s="181" t="e">
        <f>NA()</f>
        <v>#N/A</v>
      </c>
      <c r="N67" s="181" t="e">
        <f>NA()</f>
        <v>#N/A</v>
      </c>
      <c r="O67" s="181">
        <f>IF(ISNUMBER('将来負担比率（分子）の構造'!M$53), IF('将来負担比率（分子）の構造'!M$53 &lt; 0, 0, '将来負担比率（分子）の構造'!M$53), NA())</f>
        <v>8279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2111</v>
      </c>
      <c r="C72" s="185">
        <f>基金残高に係る経年分析!G55</f>
        <v>2106</v>
      </c>
      <c r="D72" s="185">
        <f>基金残高に係る経年分析!H55</f>
        <v>1402</v>
      </c>
    </row>
    <row r="73" spans="1:16" x14ac:dyDescent="0.15">
      <c r="A73" s="184" t="s">
        <v>78</v>
      </c>
      <c r="B73" s="185">
        <f>基金残高に係る経年分析!F56</f>
        <v>317</v>
      </c>
      <c r="C73" s="185">
        <f>基金残高に係る経年分析!G56</f>
        <v>318</v>
      </c>
      <c r="D73" s="185">
        <f>基金残高に係る経年分析!H56</f>
        <v>318</v>
      </c>
    </row>
    <row r="74" spans="1:16" x14ac:dyDescent="0.15">
      <c r="A74" s="184" t="s">
        <v>79</v>
      </c>
      <c r="B74" s="185">
        <f>基金残高に係る経年分析!F57</f>
        <v>1601</v>
      </c>
      <c r="C74" s="185">
        <f>基金残高に係る経年分析!G57</f>
        <v>1290</v>
      </c>
      <c r="D74" s="185">
        <f>基金残高に係る経年分析!H57</f>
        <v>1048</v>
      </c>
    </row>
  </sheetData>
  <sheetProtection algorithmName="SHA-512" hashValue="Z/mEH06clIWDtgiVVk3wAk0wSuAX0pWT+ZxuAZKE1X9W85nFiTdu/IgY1tKRTsko6gsiS/SBjMwCTIMa3S6cBg==" saltValue="0QPPGhHTN4/PCGaI6qz5x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11670041</v>
      </c>
      <c r="S5" s="673"/>
      <c r="T5" s="673"/>
      <c r="U5" s="673"/>
      <c r="V5" s="673"/>
      <c r="W5" s="673"/>
      <c r="X5" s="673"/>
      <c r="Y5" s="674"/>
      <c r="Z5" s="675">
        <v>46.5</v>
      </c>
      <c r="AA5" s="675"/>
      <c r="AB5" s="675"/>
      <c r="AC5" s="675"/>
      <c r="AD5" s="676">
        <v>11670041</v>
      </c>
      <c r="AE5" s="676"/>
      <c r="AF5" s="676"/>
      <c r="AG5" s="676"/>
      <c r="AH5" s="676"/>
      <c r="AI5" s="676"/>
      <c r="AJ5" s="676"/>
      <c r="AK5" s="676"/>
      <c r="AL5" s="677">
        <v>86.1</v>
      </c>
      <c r="AM5" s="678"/>
      <c r="AN5" s="678"/>
      <c r="AO5" s="679"/>
      <c r="AP5" s="669" t="s">
        <v>227</v>
      </c>
      <c r="AQ5" s="670"/>
      <c r="AR5" s="670"/>
      <c r="AS5" s="670"/>
      <c r="AT5" s="670"/>
      <c r="AU5" s="670"/>
      <c r="AV5" s="670"/>
      <c r="AW5" s="670"/>
      <c r="AX5" s="670"/>
      <c r="AY5" s="670"/>
      <c r="AZ5" s="670"/>
      <c r="BA5" s="670"/>
      <c r="BB5" s="670"/>
      <c r="BC5" s="670"/>
      <c r="BD5" s="670"/>
      <c r="BE5" s="670"/>
      <c r="BF5" s="671"/>
      <c r="BG5" s="683">
        <v>11670041</v>
      </c>
      <c r="BH5" s="684"/>
      <c r="BI5" s="684"/>
      <c r="BJ5" s="684"/>
      <c r="BK5" s="684"/>
      <c r="BL5" s="684"/>
      <c r="BM5" s="684"/>
      <c r="BN5" s="685"/>
      <c r="BO5" s="686">
        <v>100</v>
      </c>
      <c r="BP5" s="686"/>
      <c r="BQ5" s="686"/>
      <c r="BR5" s="686"/>
      <c r="BS5" s="687" t="s">
        <v>228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220</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314233</v>
      </c>
      <c r="S6" s="684"/>
      <c r="T6" s="684"/>
      <c r="U6" s="684"/>
      <c r="V6" s="684"/>
      <c r="W6" s="684"/>
      <c r="X6" s="684"/>
      <c r="Y6" s="685"/>
      <c r="Z6" s="686">
        <v>1.3</v>
      </c>
      <c r="AA6" s="686"/>
      <c r="AB6" s="686"/>
      <c r="AC6" s="686"/>
      <c r="AD6" s="687">
        <v>314233</v>
      </c>
      <c r="AE6" s="687"/>
      <c r="AF6" s="687"/>
      <c r="AG6" s="687"/>
      <c r="AH6" s="687"/>
      <c r="AI6" s="687"/>
      <c r="AJ6" s="687"/>
      <c r="AK6" s="687"/>
      <c r="AL6" s="688">
        <v>2.2999999999999998</v>
      </c>
      <c r="AM6" s="689"/>
      <c r="AN6" s="689"/>
      <c r="AO6" s="690"/>
      <c r="AP6" s="680" t="s">
        <v>233</v>
      </c>
      <c r="AQ6" s="681"/>
      <c r="AR6" s="681"/>
      <c r="AS6" s="681"/>
      <c r="AT6" s="681"/>
      <c r="AU6" s="681"/>
      <c r="AV6" s="681"/>
      <c r="AW6" s="681"/>
      <c r="AX6" s="681"/>
      <c r="AY6" s="681"/>
      <c r="AZ6" s="681"/>
      <c r="BA6" s="681"/>
      <c r="BB6" s="681"/>
      <c r="BC6" s="681"/>
      <c r="BD6" s="681"/>
      <c r="BE6" s="681"/>
      <c r="BF6" s="682"/>
      <c r="BG6" s="683">
        <v>11670041</v>
      </c>
      <c r="BH6" s="684"/>
      <c r="BI6" s="684"/>
      <c r="BJ6" s="684"/>
      <c r="BK6" s="684"/>
      <c r="BL6" s="684"/>
      <c r="BM6" s="684"/>
      <c r="BN6" s="685"/>
      <c r="BO6" s="686">
        <v>100</v>
      </c>
      <c r="BP6" s="686"/>
      <c r="BQ6" s="686"/>
      <c r="BR6" s="686"/>
      <c r="BS6" s="687" t="s">
        <v>228</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197447</v>
      </c>
      <c r="CS6" s="684"/>
      <c r="CT6" s="684"/>
      <c r="CU6" s="684"/>
      <c r="CV6" s="684"/>
      <c r="CW6" s="684"/>
      <c r="CX6" s="684"/>
      <c r="CY6" s="685"/>
      <c r="CZ6" s="677">
        <v>0.8</v>
      </c>
      <c r="DA6" s="678"/>
      <c r="DB6" s="678"/>
      <c r="DC6" s="697"/>
      <c r="DD6" s="692" t="s">
        <v>235</v>
      </c>
      <c r="DE6" s="684"/>
      <c r="DF6" s="684"/>
      <c r="DG6" s="684"/>
      <c r="DH6" s="684"/>
      <c r="DI6" s="684"/>
      <c r="DJ6" s="684"/>
      <c r="DK6" s="684"/>
      <c r="DL6" s="684"/>
      <c r="DM6" s="684"/>
      <c r="DN6" s="684"/>
      <c r="DO6" s="684"/>
      <c r="DP6" s="685"/>
      <c r="DQ6" s="692">
        <v>197446</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6756</v>
      </c>
      <c r="S7" s="684"/>
      <c r="T7" s="684"/>
      <c r="U7" s="684"/>
      <c r="V7" s="684"/>
      <c r="W7" s="684"/>
      <c r="X7" s="684"/>
      <c r="Y7" s="685"/>
      <c r="Z7" s="686">
        <v>0</v>
      </c>
      <c r="AA7" s="686"/>
      <c r="AB7" s="686"/>
      <c r="AC7" s="686"/>
      <c r="AD7" s="687">
        <v>6756</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4565579</v>
      </c>
      <c r="BH7" s="684"/>
      <c r="BI7" s="684"/>
      <c r="BJ7" s="684"/>
      <c r="BK7" s="684"/>
      <c r="BL7" s="684"/>
      <c r="BM7" s="684"/>
      <c r="BN7" s="685"/>
      <c r="BO7" s="686">
        <v>39.1</v>
      </c>
      <c r="BP7" s="686"/>
      <c r="BQ7" s="686"/>
      <c r="BR7" s="686"/>
      <c r="BS7" s="687" t="s">
        <v>228</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2403308</v>
      </c>
      <c r="CS7" s="684"/>
      <c r="CT7" s="684"/>
      <c r="CU7" s="684"/>
      <c r="CV7" s="684"/>
      <c r="CW7" s="684"/>
      <c r="CX7" s="684"/>
      <c r="CY7" s="685"/>
      <c r="CZ7" s="686">
        <v>10</v>
      </c>
      <c r="DA7" s="686"/>
      <c r="DB7" s="686"/>
      <c r="DC7" s="686"/>
      <c r="DD7" s="692">
        <v>188568</v>
      </c>
      <c r="DE7" s="684"/>
      <c r="DF7" s="684"/>
      <c r="DG7" s="684"/>
      <c r="DH7" s="684"/>
      <c r="DI7" s="684"/>
      <c r="DJ7" s="684"/>
      <c r="DK7" s="684"/>
      <c r="DL7" s="684"/>
      <c r="DM7" s="684"/>
      <c r="DN7" s="684"/>
      <c r="DO7" s="684"/>
      <c r="DP7" s="685"/>
      <c r="DQ7" s="692">
        <v>1878446</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37641</v>
      </c>
      <c r="S8" s="684"/>
      <c r="T8" s="684"/>
      <c r="U8" s="684"/>
      <c r="V8" s="684"/>
      <c r="W8" s="684"/>
      <c r="X8" s="684"/>
      <c r="Y8" s="685"/>
      <c r="Z8" s="686">
        <v>0.1</v>
      </c>
      <c r="AA8" s="686"/>
      <c r="AB8" s="686"/>
      <c r="AC8" s="686"/>
      <c r="AD8" s="687">
        <v>37641</v>
      </c>
      <c r="AE8" s="687"/>
      <c r="AF8" s="687"/>
      <c r="AG8" s="687"/>
      <c r="AH8" s="687"/>
      <c r="AI8" s="687"/>
      <c r="AJ8" s="687"/>
      <c r="AK8" s="687"/>
      <c r="AL8" s="688">
        <v>0.3</v>
      </c>
      <c r="AM8" s="689"/>
      <c r="AN8" s="689"/>
      <c r="AO8" s="690"/>
      <c r="AP8" s="680" t="s">
        <v>240</v>
      </c>
      <c r="AQ8" s="681"/>
      <c r="AR8" s="681"/>
      <c r="AS8" s="681"/>
      <c r="AT8" s="681"/>
      <c r="AU8" s="681"/>
      <c r="AV8" s="681"/>
      <c r="AW8" s="681"/>
      <c r="AX8" s="681"/>
      <c r="AY8" s="681"/>
      <c r="AZ8" s="681"/>
      <c r="BA8" s="681"/>
      <c r="BB8" s="681"/>
      <c r="BC8" s="681"/>
      <c r="BD8" s="681"/>
      <c r="BE8" s="681"/>
      <c r="BF8" s="682"/>
      <c r="BG8" s="683">
        <v>120263</v>
      </c>
      <c r="BH8" s="684"/>
      <c r="BI8" s="684"/>
      <c r="BJ8" s="684"/>
      <c r="BK8" s="684"/>
      <c r="BL8" s="684"/>
      <c r="BM8" s="684"/>
      <c r="BN8" s="685"/>
      <c r="BO8" s="686">
        <v>1</v>
      </c>
      <c r="BP8" s="686"/>
      <c r="BQ8" s="686"/>
      <c r="BR8" s="686"/>
      <c r="BS8" s="692" t="s">
        <v>235</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9587753</v>
      </c>
      <c r="CS8" s="684"/>
      <c r="CT8" s="684"/>
      <c r="CU8" s="684"/>
      <c r="CV8" s="684"/>
      <c r="CW8" s="684"/>
      <c r="CX8" s="684"/>
      <c r="CY8" s="685"/>
      <c r="CZ8" s="686">
        <v>39.9</v>
      </c>
      <c r="DA8" s="686"/>
      <c r="DB8" s="686"/>
      <c r="DC8" s="686"/>
      <c r="DD8" s="692">
        <v>255513</v>
      </c>
      <c r="DE8" s="684"/>
      <c r="DF8" s="684"/>
      <c r="DG8" s="684"/>
      <c r="DH8" s="684"/>
      <c r="DI8" s="684"/>
      <c r="DJ8" s="684"/>
      <c r="DK8" s="684"/>
      <c r="DL8" s="684"/>
      <c r="DM8" s="684"/>
      <c r="DN8" s="684"/>
      <c r="DO8" s="684"/>
      <c r="DP8" s="685"/>
      <c r="DQ8" s="692">
        <v>4390011</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22897</v>
      </c>
      <c r="S9" s="684"/>
      <c r="T9" s="684"/>
      <c r="U9" s="684"/>
      <c r="V9" s="684"/>
      <c r="W9" s="684"/>
      <c r="X9" s="684"/>
      <c r="Y9" s="685"/>
      <c r="Z9" s="686">
        <v>0.1</v>
      </c>
      <c r="AA9" s="686"/>
      <c r="AB9" s="686"/>
      <c r="AC9" s="686"/>
      <c r="AD9" s="687">
        <v>22897</v>
      </c>
      <c r="AE9" s="687"/>
      <c r="AF9" s="687"/>
      <c r="AG9" s="687"/>
      <c r="AH9" s="687"/>
      <c r="AI9" s="687"/>
      <c r="AJ9" s="687"/>
      <c r="AK9" s="687"/>
      <c r="AL9" s="688">
        <v>0.2</v>
      </c>
      <c r="AM9" s="689"/>
      <c r="AN9" s="689"/>
      <c r="AO9" s="690"/>
      <c r="AP9" s="680" t="s">
        <v>243</v>
      </c>
      <c r="AQ9" s="681"/>
      <c r="AR9" s="681"/>
      <c r="AS9" s="681"/>
      <c r="AT9" s="681"/>
      <c r="AU9" s="681"/>
      <c r="AV9" s="681"/>
      <c r="AW9" s="681"/>
      <c r="AX9" s="681"/>
      <c r="AY9" s="681"/>
      <c r="AZ9" s="681"/>
      <c r="BA9" s="681"/>
      <c r="BB9" s="681"/>
      <c r="BC9" s="681"/>
      <c r="BD9" s="681"/>
      <c r="BE9" s="681"/>
      <c r="BF9" s="682"/>
      <c r="BG9" s="683">
        <v>3639287</v>
      </c>
      <c r="BH9" s="684"/>
      <c r="BI9" s="684"/>
      <c r="BJ9" s="684"/>
      <c r="BK9" s="684"/>
      <c r="BL9" s="684"/>
      <c r="BM9" s="684"/>
      <c r="BN9" s="685"/>
      <c r="BO9" s="686">
        <v>31.2</v>
      </c>
      <c r="BP9" s="686"/>
      <c r="BQ9" s="686"/>
      <c r="BR9" s="686"/>
      <c r="BS9" s="692" t="s">
        <v>235</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2092017</v>
      </c>
      <c r="CS9" s="684"/>
      <c r="CT9" s="684"/>
      <c r="CU9" s="684"/>
      <c r="CV9" s="684"/>
      <c r="CW9" s="684"/>
      <c r="CX9" s="684"/>
      <c r="CY9" s="685"/>
      <c r="CZ9" s="686">
        <v>8.6999999999999993</v>
      </c>
      <c r="DA9" s="686"/>
      <c r="DB9" s="686"/>
      <c r="DC9" s="686"/>
      <c r="DD9" s="692">
        <v>97790</v>
      </c>
      <c r="DE9" s="684"/>
      <c r="DF9" s="684"/>
      <c r="DG9" s="684"/>
      <c r="DH9" s="684"/>
      <c r="DI9" s="684"/>
      <c r="DJ9" s="684"/>
      <c r="DK9" s="684"/>
      <c r="DL9" s="684"/>
      <c r="DM9" s="684"/>
      <c r="DN9" s="684"/>
      <c r="DO9" s="684"/>
      <c r="DP9" s="685"/>
      <c r="DQ9" s="692">
        <v>1775195</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246</v>
      </c>
      <c r="S10" s="684"/>
      <c r="T10" s="684"/>
      <c r="U10" s="684"/>
      <c r="V10" s="684"/>
      <c r="W10" s="684"/>
      <c r="X10" s="684"/>
      <c r="Y10" s="685"/>
      <c r="Z10" s="686" t="s">
        <v>228</v>
      </c>
      <c r="AA10" s="686"/>
      <c r="AB10" s="686"/>
      <c r="AC10" s="686"/>
      <c r="AD10" s="687" t="s">
        <v>246</v>
      </c>
      <c r="AE10" s="687"/>
      <c r="AF10" s="687"/>
      <c r="AG10" s="687"/>
      <c r="AH10" s="687"/>
      <c r="AI10" s="687"/>
      <c r="AJ10" s="687"/>
      <c r="AK10" s="687"/>
      <c r="AL10" s="688" t="s">
        <v>228</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212323</v>
      </c>
      <c r="BH10" s="684"/>
      <c r="BI10" s="684"/>
      <c r="BJ10" s="684"/>
      <c r="BK10" s="684"/>
      <c r="BL10" s="684"/>
      <c r="BM10" s="684"/>
      <c r="BN10" s="685"/>
      <c r="BO10" s="686">
        <v>1.8</v>
      </c>
      <c r="BP10" s="686"/>
      <c r="BQ10" s="686"/>
      <c r="BR10" s="686"/>
      <c r="BS10" s="692" t="s">
        <v>228</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735</v>
      </c>
      <c r="CS10" s="684"/>
      <c r="CT10" s="684"/>
      <c r="CU10" s="684"/>
      <c r="CV10" s="684"/>
      <c r="CW10" s="684"/>
      <c r="CX10" s="684"/>
      <c r="CY10" s="685"/>
      <c r="CZ10" s="686">
        <v>0</v>
      </c>
      <c r="DA10" s="686"/>
      <c r="DB10" s="686"/>
      <c r="DC10" s="686"/>
      <c r="DD10" s="692" t="s">
        <v>228</v>
      </c>
      <c r="DE10" s="684"/>
      <c r="DF10" s="684"/>
      <c r="DG10" s="684"/>
      <c r="DH10" s="684"/>
      <c r="DI10" s="684"/>
      <c r="DJ10" s="684"/>
      <c r="DK10" s="684"/>
      <c r="DL10" s="684"/>
      <c r="DM10" s="684"/>
      <c r="DN10" s="684"/>
      <c r="DO10" s="684"/>
      <c r="DP10" s="685"/>
      <c r="DQ10" s="692">
        <v>735</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1206451</v>
      </c>
      <c r="S11" s="684"/>
      <c r="T11" s="684"/>
      <c r="U11" s="684"/>
      <c r="V11" s="684"/>
      <c r="W11" s="684"/>
      <c r="X11" s="684"/>
      <c r="Y11" s="685"/>
      <c r="Z11" s="688">
        <v>4.8</v>
      </c>
      <c r="AA11" s="689"/>
      <c r="AB11" s="689"/>
      <c r="AC11" s="701"/>
      <c r="AD11" s="692">
        <v>1206451</v>
      </c>
      <c r="AE11" s="684"/>
      <c r="AF11" s="684"/>
      <c r="AG11" s="684"/>
      <c r="AH11" s="684"/>
      <c r="AI11" s="684"/>
      <c r="AJ11" s="684"/>
      <c r="AK11" s="685"/>
      <c r="AL11" s="688">
        <v>8.9</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593706</v>
      </c>
      <c r="BH11" s="684"/>
      <c r="BI11" s="684"/>
      <c r="BJ11" s="684"/>
      <c r="BK11" s="684"/>
      <c r="BL11" s="684"/>
      <c r="BM11" s="684"/>
      <c r="BN11" s="685"/>
      <c r="BO11" s="686">
        <v>5.0999999999999996</v>
      </c>
      <c r="BP11" s="686"/>
      <c r="BQ11" s="686"/>
      <c r="BR11" s="686"/>
      <c r="BS11" s="692" t="s">
        <v>228</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282958</v>
      </c>
      <c r="CS11" s="684"/>
      <c r="CT11" s="684"/>
      <c r="CU11" s="684"/>
      <c r="CV11" s="684"/>
      <c r="CW11" s="684"/>
      <c r="CX11" s="684"/>
      <c r="CY11" s="685"/>
      <c r="CZ11" s="686">
        <v>1.2</v>
      </c>
      <c r="DA11" s="686"/>
      <c r="DB11" s="686"/>
      <c r="DC11" s="686"/>
      <c r="DD11" s="692">
        <v>30328</v>
      </c>
      <c r="DE11" s="684"/>
      <c r="DF11" s="684"/>
      <c r="DG11" s="684"/>
      <c r="DH11" s="684"/>
      <c r="DI11" s="684"/>
      <c r="DJ11" s="684"/>
      <c r="DK11" s="684"/>
      <c r="DL11" s="684"/>
      <c r="DM11" s="684"/>
      <c r="DN11" s="684"/>
      <c r="DO11" s="684"/>
      <c r="DP11" s="685"/>
      <c r="DQ11" s="692">
        <v>245450</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14000</v>
      </c>
      <c r="S12" s="684"/>
      <c r="T12" s="684"/>
      <c r="U12" s="684"/>
      <c r="V12" s="684"/>
      <c r="W12" s="684"/>
      <c r="X12" s="684"/>
      <c r="Y12" s="685"/>
      <c r="Z12" s="686">
        <v>0.1</v>
      </c>
      <c r="AA12" s="686"/>
      <c r="AB12" s="686"/>
      <c r="AC12" s="686"/>
      <c r="AD12" s="687">
        <v>12570</v>
      </c>
      <c r="AE12" s="687"/>
      <c r="AF12" s="687"/>
      <c r="AG12" s="687"/>
      <c r="AH12" s="687"/>
      <c r="AI12" s="687"/>
      <c r="AJ12" s="687"/>
      <c r="AK12" s="687"/>
      <c r="AL12" s="688">
        <v>0.1</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6177746</v>
      </c>
      <c r="BH12" s="684"/>
      <c r="BI12" s="684"/>
      <c r="BJ12" s="684"/>
      <c r="BK12" s="684"/>
      <c r="BL12" s="684"/>
      <c r="BM12" s="684"/>
      <c r="BN12" s="685"/>
      <c r="BO12" s="686">
        <v>52.9</v>
      </c>
      <c r="BP12" s="686"/>
      <c r="BQ12" s="686"/>
      <c r="BR12" s="686"/>
      <c r="BS12" s="692" t="s">
        <v>235</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270325</v>
      </c>
      <c r="CS12" s="684"/>
      <c r="CT12" s="684"/>
      <c r="CU12" s="684"/>
      <c r="CV12" s="684"/>
      <c r="CW12" s="684"/>
      <c r="CX12" s="684"/>
      <c r="CY12" s="685"/>
      <c r="CZ12" s="686">
        <v>1.1000000000000001</v>
      </c>
      <c r="DA12" s="686"/>
      <c r="DB12" s="686"/>
      <c r="DC12" s="686"/>
      <c r="DD12" s="692">
        <v>10092</v>
      </c>
      <c r="DE12" s="684"/>
      <c r="DF12" s="684"/>
      <c r="DG12" s="684"/>
      <c r="DH12" s="684"/>
      <c r="DI12" s="684"/>
      <c r="DJ12" s="684"/>
      <c r="DK12" s="684"/>
      <c r="DL12" s="684"/>
      <c r="DM12" s="684"/>
      <c r="DN12" s="684"/>
      <c r="DO12" s="684"/>
      <c r="DP12" s="685"/>
      <c r="DQ12" s="692">
        <v>183254</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235</v>
      </c>
      <c r="S13" s="684"/>
      <c r="T13" s="684"/>
      <c r="U13" s="684"/>
      <c r="V13" s="684"/>
      <c r="W13" s="684"/>
      <c r="X13" s="684"/>
      <c r="Y13" s="685"/>
      <c r="Z13" s="686" t="s">
        <v>235</v>
      </c>
      <c r="AA13" s="686"/>
      <c r="AB13" s="686"/>
      <c r="AC13" s="686"/>
      <c r="AD13" s="687" t="s">
        <v>246</v>
      </c>
      <c r="AE13" s="687"/>
      <c r="AF13" s="687"/>
      <c r="AG13" s="687"/>
      <c r="AH13" s="687"/>
      <c r="AI13" s="687"/>
      <c r="AJ13" s="687"/>
      <c r="AK13" s="687"/>
      <c r="AL13" s="688" t="s">
        <v>246</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6156166</v>
      </c>
      <c r="BH13" s="684"/>
      <c r="BI13" s="684"/>
      <c r="BJ13" s="684"/>
      <c r="BK13" s="684"/>
      <c r="BL13" s="684"/>
      <c r="BM13" s="684"/>
      <c r="BN13" s="685"/>
      <c r="BO13" s="686">
        <v>52.8</v>
      </c>
      <c r="BP13" s="686"/>
      <c r="BQ13" s="686"/>
      <c r="BR13" s="686"/>
      <c r="BS13" s="692" t="s">
        <v>235</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2028556</v>
      </c>
      <c r="CS13" s="684"/>
      <c r="CT13" s="684"/>
      <c r="CU13" s="684"/>
      <c r="CV13" s="684"/>
      <c r="CW13" s="684"/>
      <c r="CX13" s="684"/>
      <c r="CY13" s="685"/>
      <c r="CZ13" s="686">
        <v>8.4</v>
      </c>
      <c r="DA13" s="686"/>
      <c r="DB13" s="686"/>
      <c r="DC13" s="686"/>
      <c r="DD13" s="692">
        <v>960231</v>
      </c>
      <c r="DE13" s="684"/>
      <c r="DF13" s="684"/>
      <c r="DG13" s="684"/>
      <c r="DH13" s="684"/>
      <c r="DI13" s="684"/>
      <c r="DJ13" s="684"/>
      <c r="DK13" s="684"/>
      <c r="DL13" s="684"/>
      <c r="DM13" s="684"/>
      <c r="DN13" s="684"/>
      <c r="DO13" s="684"/>
      <c r="DP13" s="685"/>
      <c r="DQ13" s="692">
        <v>1235079</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37170</v>
      </c>
      <c r="S14" s="684"/>
      <c r="T14" s="684"/>
      <c r="U14" s="684"/>
      <c r="V14" s="684"/>
      <c r="W14" s="684"/>
      <c r="X14" s="684"/>
      <c r="Y14" s="685"/>
      <c r="Z14" s="686">
        <v>0.1</v>
      </c>
      <c r="AA14" s="686"/>
      <c r="AB14" s="686"/>
      <c r="AC14" s="686"/>
      <c r="AD14" s="687">
        <v>37170</v>
      </c>
      <c r="AE14" s="687"/>
      <c r="AF14" s="687"/>
      <c r="AG14" s="687"/>
      <c r="AH14" s="687"/>
      <c r="AI14" s="687"/>
      <c r="AJ14" s="687"/>
      <c r="AK14" s="687"/>
      <c r="AL14" s="688">
        <v>0.3</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187264</v>
      </c>
      <c r="BH14" s="684"/>
      <c r="BI14" s="684"/>
      <c r="BJ14" s="684"/>
      <c r="BK14" s="684"/>
      <c r="BL14" s="684"/>
      <c r="BM14" s="684"/>
      <c r="BN14" s="685"/>
      <c r="BO14" s="686">
        <v>1.6</v>
      </c>
      <c r="BP14" s="686"/>
      <c r="BQ14" s="686"/>
      <c r="BR14" s="686"/>
      <c r="BS14" s="692" t="s">
        <v>246</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1042259</v>
      </c>
      <c r="CS14" s="684"/>
      <c r="CT14" s="684"/>
      <c r="CU14" s="684"/>
      <c r="CV14" s="684"/>
      <c r="CW14" s="684"/>
      <c r="CX14" s="684"/>
      <c r="CY14" s="685"/>
      <c r="CZ14" s="686">
        <v>4.3</v>
      </c>
      <c r="DA14" s="686"/>
      <c r="DB14" s="686"/>
      <c r="DC14" s="686"/>
      <c r="DD14" s="692">
        <v>35902</v>
      </c>
      <c r="DE14" s="684"/>
      <c r="DF14" s="684"/>
      <c r="DG14" s="684"/>
      <c r="DH14" s="684"/>
      <c r="DI14" s="684"/>
      <c r="DJ14" s="684"/>
      <c r="DK14" s="684"/>
      <c r="DL14" s="684"/>
      <c r="DM14" s="684"/>
      <c r="DN14" s="684"/>
      <c r="DO14" s="684"/>
      <c r="DP14" s="685"/>
      <c r="DQ14" s="692">
        <v>1018376</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228</v>
      </c>
      <c r="S15" s="684"/>
      <c r="T15" s="684"/>
      <c r="U15" s="684"/>
      <c r="V15" s="684"/>
      <c r="W15" s="684"/>
      <c r="X15" s="684"/>
      <c r="Y15" s="685"/>
      <c r="Z15" s="686" t="s">
        <v>235</v>
      </c>
      <c r="AA15" s="686"/>
      <c r="AB15" s="686"/>
      <c r="AC15" s="686"/>
      <c r="AD15" s="687" t="s">
        <v>228</v>
      </c>
      <c r="AE15" s="687"/>
      <c r="AF15" s="687"/>
      <c r="AG15" s="687"/>
      <c r="AH15" s="687"/>
      <c r="AI15" s="687"/>
      <c r="AJ15" s="687"/>
      <c r="AK15" s="687"/>
      <c r="AL15" s="688" t="s">
        <v>235</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739452</v>
      </c>
      <c r="BH15" s="684"/>
      <c r="BI15" s="684"/>
      <c r="BJ15" s="684"/>
      <c r="BK15" s="684"/>
      <c r="BL15" s="684"/>
      <c r="BM15" s="684"/>
      <c r="BN15" s="685"/>
      <c r="BO15" s="686">
        <v>6.3</v>
      </c>
      <c r="BP15" s="686"/>
      <c r="BQ15" s="686"/>
      <c r="BR15" s="686"/>
      <c r="BS15" s="692" t="s">
        <v>235</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4119265</v>
      </c>
      <c r="CS15" s="684"/>
      <c r="CT15" s="684"/>
      <c r="CU15" s="684"/>
      <c r="CV15" s="684"/>
      <c r="CW15" s="684"/>
      <c r="CX15" s="684"/>
      <c r="CY15" s="685"/>
      <c r="CZ15" s="686">
        <v>17.100000000000001</v>
      </c>
      <c r="DA15" s="686"/>
      <c r="DB15" s="686"/>
      <c r="DC15" s="686"/>
      <c r="DD15" s="692">
        <v>994011</v>
      </c>
      <c r="DE15" s="684"/>
      <c r="DF15" s="684"/>
      <c r="DG15" s="684"/>
      <c r="DH15" s="684"/>
      <c r="DI15" s="684"/>
      <c r="DJ15" s="684"/>
      <c r="DK15" s="684"/>
      <c r="DL15" s="684"/>
      <c r="DM15" s="684"/>
      <c r="DN15" s="684"/>
      <c r="DO15" s="684"/>
      <c r="DP15" s="685"/>
      <c r="DQ15" s="692">
        <v>2754139</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11422</v>
      </c>
      <c r="S16" s="684"/>
      <c r="T16" s="684"/>
      <c r="U16" s="684"/>
      <c r="V16" s="684"/>
      <c r="W16" s="684"/>
      <c r="X16" s="684"/>
      <c r="Y16" s="685"/>
      <c r="Z16" s="686">
        <v>0</v>
      </c>
      <c r="AA16" s="686"/>
      <c r="AB16" s="686"/>
      <c r="AC16" s="686"/>
      <c r="AD16" s="687">
        <v>11422</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235</v>
      </c>
      <c r="BP16" s="686"/>
      <c r="BQ16" s="686"/>
      <c r="BR16" s="686"/>
      <c r="BS16" s="692" t="s">
        <v>228</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280067</v>
      </c>
      <c r="CS16" s="684"/>
      <c r="CT16" s="684"/>
      <c r="CU16" s="684"/>
      <c r="CV16" s="684"/>
      <c r="CW16" s="684"/>
      <c r="CX16" s="684"/>
      <c r="CY16" s="685"/>
      <c r="CZ16" s="686">
        <v>1.2</v>
      </c>
      <c r="DA16" s="686"/>
      <c r="DB16" s="686"/>
      <c r="DC16" s="686"/>
      <c r="DD16" s="692" t="s">
        <v>228</v>
      </c>
      <c r="DE16" s="684"/>
      <c r="DF16" s="684"/>
      <c r="DG16" s="684"/>
      <c r="DH16" s="684"/>
      <c r="DI16" s="684"/>
      <c r="DJ16" s="684"/>
      <c r="DK16" s="684"/>
      <c r="DL16" s="684"/>
      <c r="DM16" s="684"/>
      <c r="DN16" s="684"/>
      <c r="DO16" s="684"/>
      <c r="DP16" s="685"/>
      <c r="DQ16" s="692">
        <v>231177</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181075</v>
      </c>
      <c r="S17" s="684"/>
      <c r="T17" s="684"/>
      <c r="U17" s="684"/>
      <c r="V17" s="684"/>
      <c r="W17" s="684"/>
      <c r="X17" s="684"/>
      <c r="Y17" s="685"/>
      <c r="Z17" s="686">
        <v>0.7</v>
      </c>
      <c r="AA17" s="686"/>
      <c r="AB17" s="686"/>
      <c r="AC17" s="686"/>
      <c r="AD17" s="687">
        <v>181075</v>
      </c>
      <c r="AE17" s="687"/>
      <c r="AF17" s="687"/>
      <c r="AG17" s="687"/>
      <c r="AH17" s="687"/>
      <c r="AI17" s="687"/>
      <c r="AJ17" s="687"/>
      <c r="AK17" s="687"/>
      <c r="AL17" s="688">
        <v>1.3</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228</v>
      </c>
      <c r="BH17" s="684"/>
      <c r="BI17" s="684"/>
      <c r="BJ17" s="684"/>
      <c r="BK17" s="684"/>
      <c r="BL17" s="684"/>
      <c r="BM17" s="684"/>
      <c r="BN17" s="685"/>
      <c r="BO17" s="686" t="s">
        <v>228</v>
      </c>
      <c r="BP17" s="686"/>
      <c r="BQ17" s="686"/>
      <c r="BR17" s="686"/>
      <c r="BS17" s="692" t="s">
        <v>228</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1750215</v>
      </c>
      <c r="CS17" s="684"/>
      <c r="CT17" s="684"/>
      <c r="CU17" s="684"/>
      <c r="CV17" s="684"/>
      <c r="CW17" s="684"/>
      <c r="CX17" s="684"/>
      <c r="CY17" s="685"/>
      <c r="CZ17" s="686">
        <v>7.3</v>
      </c>
      <c r="DA17" s="686"/>
      <c r="DB17" s="686"/>
      <c r="DC17" s="686"/>
      <c r="DD17" s="692" t="s">
        <v>235</v>
      </c>
      <c r="DE17" s="684"/>
      <c r="DF17" s="684"/>
      <c r="DG17" s="684"/>
      <c r="DH17" s="684"/>
      <c r="DI17" s="684"/>
      <c r="DJ17" s="684"/>
      <c r="DK17" s="684"/>
      <c r="DL17" s="684"/>
      <c r="DM17" s="684"/>
      <c r="DN17" s="684"/>
      <c r="DO17" s="684"/>
      <c r="DP17" s="685"/>
      <c r="DQ17" s="692">
        <v>1701786</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57637</v>
      </c>
      <c r="S18" s="684"/>
      <c r="T18" s="684"/>
      <c r="U18" s="684"/>
      <c r="V18" s="684"/>
      <c r="W18" s="684"/>
      <c r="X18" s="684"/>
      <c r="Y18" s="685"/>
      <c r="Z18" s="686">
        <v>0.2</v>
      </c>
      <c r="AA18" s="686"/>
      <c r="AB18" s="686"/>
      <c r="AC18" s="686"/>
      <c r="AD18" s="687">
        <v>57637</v>
      </c>
      <c r="AE18" s="687"/>
      <c r="AF18" s="687"/>
      <c r="AG18" s="687"/>
      <c r="AH18" s="687"/>
      <c r="AI18" s="687"/>
      <c r="AJ18" s="687"/>
      <c r="AK18" s="687"/>
      <c r="AL18" s="688">
        <v>0.4</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246</v>
      </c>
      <c r="BH18" s="684"/>
      <c r="BI18" s="684"/>
      <c r="BJ18" s="684"/>
      <c r="BK18" s="684"/>
      <c r="BL18" s="684"/>
      <c r="BM18" s="684"/>
      <c r="BN18" s="685"/>
      <c r="BO18" s="686" t="s">
        <v>228</v>
      </c>
      <c r="BP18" s="686"/>
      <c r="BQ18" s="686"/>
      <c r="BR18" s="686"/>
      <c r="BS18" s="692" t="s">
        <v>228</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235</v>
      </c>
      <c r="CS18" s="684"/>
      <c r="CT18" s="684"/>
      <c r="CU18" s="684"/>
      <c r="CV18" s="684"/>
      <c r="CW18" s="684"/>
      <c r="CX18" s="684"/>
      <c r="CY18" s="685"/>
      <c r="CZ18" s="686" t="s">
        <v>228</v>
      </c>
      <c r="DA18" s="686"/>
      <c r="DB18" s="686"/>
      <c r="DC18" s="686"/>
      <c r="DD18" s="692" t="s">
        <v>235</v>
      </c>
      <c r="DE18" s="684"/>
      <c r="DF18" s="684"/>
      <c r="DG18" s="684"/>
      <c r="DH18" s="684"/>
      <c r="DI18" s="684"/>
      <c r="DJ18" s="684"/>
      <c r="DK18" s="684"/>
      <c r="DL18" s="684"/>
      <c r="DM18" s="684"/>
      <c r="DN18" s="684"/>
      <c r="DO18" s="684"/>
      <c r="DP18" s="685"/>
      <c r="DQ18" s="692" t="s">
        <v>228</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5642</v>
      </c>
      <c r="S19" s="684"/>
      <c r="T19" s="684"/>
      <c r="U19" s="684"/>
      <c r="V19" s="684"/>
      <c r="W19" s="684"/>
      <c r="X19" s="684"/>
      <c r="Y19" s="685"/>
      <c r="Z19" s="686">
        <v>0</v>
      </c>
      <c r="AA19" s="686"/>
      <c r="AB19" s="686"/>
      <c r="AC19" s="686"/>
      <c r="AD19" s="687">
        <v>5642</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t="s">
        <v>235</v>
      </c>
      <c r="BH19" s="684"/>
      <c r="BI19" s="684"/>
      <c r="BJ19" s="684"/>
      <c r="BK19" s="684"/>
      <c r="BL19" s="684"/>
      <c r="BM19" s="684"/>
      <c r="BN19" s="685"/>
      <c r="BO19" s="686" t="s">
        <v>246</v>
      </c>
      <c r="BP19" s="686"/>
      <c r="BQ19" s="686"/>
      <c r="BR19" s="686"/>
      <c r="BS19" s="692" t="s">
        <v>235</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228</v>
      </c>
      <c r="CS19" s="684"/>
      <c r="CT19" s="684"/>
      <c r="CU19" s="684"/>
      <c r="CV19" s="684"/>
      <c r="CW19" s="684"/>
      <c r="CX19" s="684"/>
      <c r="CY19" s="685"/>
      <c r="CZ19" s="686" t="s">
        <v>235</v>
      </c>
      <c r="DA19" s="686"/>
      <c r="DB19" s="686"/>
      <c r="DC19" s="686"/>
      <c r="DD19" s="692" t="s">
        <v>228</v>
      </c>
      <c r="DE19" s="684"/>
      <c r="DF19" s="684"/>
      <c r="DG19" s="684"/>
      <c r="DH19" s="684"/>
      <c r="DI19" s="684"/>
      <c r="DJ19" s="684"/>
      <c r="DK19" s="684"/>
      <c r="DL19" s="684"/>
      <c r="DM19" s="684"/>
      <c r="DN19" s="684"/>
      <c r="DO19" s="684"/>
      <c r="DP19" s="685"/>
      <c r="DQ19" s="692" t="s">
        <v>235</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1049</v>
      </c>
      <c r="S20" s="684"/>
      <c r="T20" s="684"/>
      <c r="U20" s="684"/>
      <c r="V20" s="684"/>
      <c r="W20" s="684"/>
      <c r="X20" s="684"/>
      <c r="Y20" s="685"/>
      <c r="Z20" s="686">
        <v>0</v>
      </c>
      <c r="AA20" s="686"/>
      <c r="AB20" s="686"/>
      <c r="AC20" s="686"/>
      <c r="AD20" s="687">
        <v>1049</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t="s">
        <v>228</v>
      </c>
      <c r="BH20" s="684"/>
      <c r="BI20" s="684"/>
      <c r="BJ20" s="684"/>
      <c r="BK20" s="684"/>
      <c r="BL20" s="684"/>
      <c r="BM20" s="684"/>
      <c r="BN20" s="685"/>
      <c r="BO20" s="686" t="s">
        <v>235</v>
      </c>
      <c r="BP20" s="686"/>
      <c r="BQ20" s="686"/>
      <c r="BR20" s="686"/>
      <c r="BS20" s="692" t="s">
        <v>235</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24054905</v>
      </c>
      <c r="CS20" s="684"/>
      <c r="CT20" s="684"/>
      <c r="CU20" s="684"/>
      <c r="CV20" s="684"/>
      <c r="CW20" s="684"/>
      <c r="CX20" s="684"/>
      <c r="CY20" s="685"/>
      <c r="CZ20" s="686">
        <v>100</v>
      </c>
      <c r="DA20" s="686"/>
      <c r="DB20" s="686"/>
      <c r="DC20" s="686"/>
      <c r="DD20" s="692">
        <v>2572435</v>
      </c>
      <c r="DE20" s="684"/>
      <c r="DF20" s="684"/>
      <c r="DG20" s="684"/>
      <c r="DH20" s="684"/>
      <c r="DI20" s="684"/>
      <c r="DJ20" s="684"/>
      <c r="DK20" s="684"/>
      <c r="DL20" s="684"/>
      <c r="DM20" s="684"/>
      <c r="DN20" s="684"/>
      <c r="DO20" s="684"/>
      <c r="DP20" s="685"/>
      <c r="DQ20" s="692">
        <v>15611094</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116747</v>
      </c>
      <c r="S21" s="684"/>
      <c r="T21" s="684"/>
      <c r="U21" s="684"/>
      <c r="V21" s="684"/>
      <c r="W21" s="684"/>
      <c r="X21" s="684"/>
      <c r="Y21" s="685"/>
      <c r="Z21" s="686">
        <v>0.5</v>
      </c>
      <c r="AA21" s="686"/>
      <c r="AB21" s="686"/>
      <c r="AC21" s="686"/>
      <c r="AD21" s="687">
        <v>116747</v>
      </c>
      <c r="AE21" s="687"/>
      <c r="AF21" s="687"/>
      <c r="AG21" s="687"/>
      <c r="AH21" s="687"/>
      <c r="AI21" s="687"/>
      <c r="AJ21" s="687"/>
      <c r="AK21" s="687"/>
      <c r="AL21" s="688">
        <v>0.9</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228</v>
      </c>
      <c r="BH21" s="684"/>
      <c r="BI21" s="684"/>
      <c r="BJ21" s="684"/>
      <c r="BK21" s="684"/>
      <c r="BL21" s="684"/>
      <c r="BM21" s="684"/>
      <c r="BN21" s="685"/>
      <c r="BO21" s="686" t="s">
        <v>228</v>
      </c>
      <c r="BP21" s="686"/>
      <c r="BQ21" s="686"/>
      <c r="BR21" s="686"/>
      <c r="BS21" s="692" t="s">
        <v>246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1188256</v>
      </c>
      <c r="S22" s="684"/>
      <c r="T22" s="684"/>
      <c r="U22" s="684"/>
      <c r="V22" s="684"/>
      <c r="W22" s="684"/>
      <c r="X22" s="684"/>
      <c r="Y22" s="685"/>
      <c r="Z22" s="686">
        <v>4.7</v>
      </c>
      <c r="AA22" s="686"/>
      <c r="AB22" s="686"/>
      <c r="AC22" s="686"/>
      <c r="AD22" s="687">
        <v>33882</v>
      </c>
      <c r="AE22" s="687"/>
      <c r="AF22" s="687"/>
      <c r="AG22" s="687"/>
      <c r="AH22" s="687"/>
      <c r="AI22" s="687"/>
      <c r="AJ22" s="687"/>
      <c r="AK22" s="687"/>
      <c r="AL22" s="688">
        <v>0.3</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228</v>
      </c>
      <c r="BH22" s="684"/>
      <c r="BI22" s="684"/>
      <c r="BJ22" s="684"/>
      <c r="BK22" s="684"/>
      <c r="BL22" s="684"/>
      <c r="BM22" s="684"/>
      <c r="BN22" s="685"/>
      <c r="BO22" s="686" t="s">
        <v>235</v>
      </c>
      <c r="BP22" s="686"/>
      <c r="BQ22" s="686"/>
      <c r="BR22" s="686"/>
      <c r="BS22" s="692" t="s">
        <v>235</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33882</v>
      </c>
      <c r="S23" s="684"/>
      <c r="T23" s="684"/>
      <c r="U23" s="684"/>
      <c r="V23" s="684"/>
      <c r="W23" s="684"/>
      <c r="X23" s="684"/>
      <c r="Y23" s="685"/>
      <c r="Z23" s="686">
        <v>0.1</v>
      </c>
      <c r="AA23" s="686"/>
      <c r="AB23" s="686"/>
      <c r="AC23" s="686"/>
      <c r="AD23" s="687">
        <v>33882</v>
      </c>
      <c r="AE23" s="687"/>
      <c r="AF23" s="687"/>
      <c r="AG23" s="687"/>
      <c r="AH23" s="687"/>
      <c r="AI23" s="687"/>
      <c r="AJ23" s="687"/>
      <c r="AK23" s="687"/>
      <c r="AL23" s="688">
        <v>0.3</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228</v>
      </c>
      <c r="BH23" s="684"/>
      <c r="BI23" s="684"/>
      <c r="BJ23" s="684"/>
      <c r="BK23" s="684"/>
      <c r="BL23" s="684"/>
      <c r="BM23" s="684"/>
      <c r="BN23" s="685"/>
      <c r="BO23" s="686" t="s">
        <v>228</v>
      </c>
      <c r="BP23" s="686"/>
      <c r="BQ23" s="686"/>
      <c r="BR23" s="686"/>
      <c r="BS23" s="692" t="s">
        <v>228</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189388</v>
      </c>
      <c r="S24" s="684"/>
      <c r="T24" s="684"/>
      <c r="U24" s="684"/>
      <c r="V24" s="684"/>
      <c r="W24" s="684"/>
      <c r="X24" s="684"/>
      <c r="Y24" s="685"/>
      <c r="Z24" s="686">
        <v>0.8</v>
      </c>
      <c r="AA24" s="686"/>
      <c r="AB24" s="686"/>
      <c r="AC24" s="686"/>
      <c r="AD24" s="687" t="s">
        <v>228</v>
      </c>
      <c r="AE24" s="687"/>
      <c r="AF24" s="687"/>
      <c r="AG24" s="687"/>
      <c r="AH24" s="687"/>
      <c r="AI24" s="687"/>
      <c r="AJ24" s="687"/>
      <c r="AK24" s="687"/>
      <c r="AL24" s="688" t="s">
        <v>235</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228</v>
      </c>
      <c r="BH24" s="684"/>
      <c r="BI24" s="684"/>
      <c r="BJ24" s="684"/>
      <c r="BK24" s="684"/>
      <c r="BL24" s="684"/>
      <c r="BM24" s="684"/>
      <c r="BN24" s="685"/>
      <c r="BO24" s="686" t="s">
        <v>228</v>
      </c>
      <c r="BP24" s="686"/>
      <c r="BQ24" s="686"/>
      <c r="BR24" s="686"/>
      <c r="BS24" s="692" t="s">
        <v>228</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11967179</v>
      </c>
      <c r="CS24" s="673"/>
      <c r="CT24" s="673"/>
      <c r="CU24" s="673"/>
      <c r="CV24" s="673"/>
      <c r="CW24" s="673"/>
      <c r="CX24" s="673"/>
      <c r="CY24" s="674"/>
      <c r="CZ24" s="677">
        <v>49.7</v>
      </c>
      <c r="DA24" s="678"/>
      <c r="DB24" s="678"/>
      <c r="DC24" s="697"/>
      <c r="DD24" s="717">
        <v>7500051</v>
      </c>
      <c r="DE24" s="673"/>
      <c r="DF24" s="673"/>
      <c r="DG24" s="673"/>
      <c r="DH24" s="673"/>
      <c r="DI24" s="673"/>
      <c r="DJ24" s="673"/>
      <c r="DK24" s="674"/>
      <c r="DL24" s="717">
        <v>7148773</v>
      </c>
      <c r="DM24" s="673"/>
      <c r="DN24" s="673"/>
      <c r="DO24" s="673"/>
      <c r="DP24" s="673"/>
      <c r="DQ24" s="673"/>
      <c r="DR24" s="673"/>
      <c r="DS24" s="673"/>
      <c r="DT24" s="673"/>
      <c r="DU24" s="673"/>
      <c r="DV24" s="674"/>
      <c r="DW24" s="677">
        <v>52.5</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v>964986</v>
      </c>
      <c r="S25" s="684"/>
      <c r="T25" s="684"/>
      <c r="U25" s="684"/>
      <c r="V25" s="684"/>
      <c r="W25" s="684"/>
      <c r="X25" s="684"/>
      <c r="Y25" s="685"/>
      <c r="Z25" s="686">
        <v>3.8</v>
      </c>
      <c r="AA25" s="686"/>
      <c r="AB25" s="686"/>
      <c r="AC25" s="686"/>
      <c r="AD25" s="687" t="s">
        <v>228</v>
      </c>
      <c r="AE25" s="687"/>
      <c r="AF25" s="687"/>
      <c r="AG25" s="687"/>
      <c r="AH25" s="687"/>
      <c r="AI25" s="687"/>
      <c r="AJ25" s="687"/>
      <c r="AK25" s="687"/>
      <c r="AL25" s="688" t="s">
        <v>228</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235</v>
      </c>
      <c r="BH25" s="684"/>
      <c r="BI25" s="684"/>
      <c r="BJ25" s="684"/>
      <c r="BK25" s="684"/>
      <c r="BL25" s="684"/>
      <c r="BM25" s="684"/>
      <c r="BN25" s="685"/>
      <c r="BO25" s="686" t="s">
        <v>228</v>
      </c>
      <c r="BP25" s="686"/>
      <c r="BQ25" s="686"/>
      <c r="BR25" s="686"/>
      <c r="BS25" s="692" t="s">
        <v>228</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3951568</v>
      </c>
      <c r="CS25" s="720"/>
      <c r="CT25" s="720"/>
      <c r="CU25" s="720"/>
      <c r="CV25" s="720"/>
      <c r="CW25" s="720"/>
      <c r="CX25" s="720"/>
      <c r="CY25" s="721"/>
      <c r="CZ25" s="688">
        <v>16.399999999999999</v>
      </c>
      <c r="DA25" s="718"/>
      <c r="DB25" s="718"/>
      <c r="DC25" s="722"/>
      <c r="DD25" s="692">
        <v>3787494</v>
      </c>
      <c r="DE25" s="720"/>
      <c r="DF25" s="720"/>
      <c r="DG25" s="720"/>
      <c r="DH25" s="720"/>
      <c r="DI25" s="720"/>
      <c r="DJ25" s="720"/>
      <c r="DK25" s="721"/>
      <c r="DL25" s="692">
        <v>3611892</v>
      </c>
      <c r="DM25" s="720"/>
      <c r="DN25" s="720"/>
      <c r="DO25" s="720"/>
      <c r="DP25" s="720"/>
      <c r="DQ25" s="720"/>
      <c r="DR25" s="720"/>
      <c r="DS25" s="720"/>
      <c r="DT25" s="720"/>
      <c r="DU25" s="720"/>
      <c r="DV25" s="721"/>
      <c r="DW25" s="688">
        <v>26.5</v>
      </c>
      <c r="DX25" s="718"/>
      <c r="DY25" s="718"/>
      <c r="DZ25" s="718"/>
      <c r="EA25" s="718"/>
      <c r="EB25" s="718"/>
      <c r="EC25" s="719"/>
    </row>
    <row r="26" spans="2:133" ht="11.25" customHeight="1" x14ac:dyDescent="0.15">
      <c r="B26" s="680" t="s">
        <v>297</v>
      </c>
      <c r="C26" s="681"/>
      <c r="D26" s="681"/>
      <c r="E26" s="681"/>
      <c r="F26" s="681"/>
      <c r="G26" s="681"/>
      <c r="H26" s="681"/>
      <c r="I26" s="681"/>
      <c r="J26" s="681"/>
      <c r="K26" s="681"/>
      <c r="L26" s="681"/>
      <c r="M26" s="681"/>
      <c r="N26" s="681"/>
      <c r="O26" s="681"/>
      <c r="P26" s="681"/>
      <c r="Q26" s="682"/>
      <c r="R26" s="683">
        <v>14689942</v>
      </c>
      <c r="S26" s="684"/>
      <c r="T26" s="684"/>
      <c r="U26" s="684"/>
      <c r="V26" s="684"/>
      <c r="W26" s="684"/>
      <c r="X26" s="684"/>
      <c r="Y26" s="685"/>
      <c r="Z26" s="686">
        <v>58.5</v>
      </c>
      <c r="AA26" s="686"/>
      <c r="AB26" s="686"/>
      <c r="AC26" s="686"/>
      <c r="AD26" s="687">
        <v>13534138</v>
      </c>
      <c r="AE26" s="687"/>
      <c r="AF26" s="687"/>
      <c r="AG26" s="687"/>
      <c r="AH26" s="687"/>
      <c r="AI26" s="687"/>
      <c r="AJ26" s="687"/>
      <c r="AK26" s="687"/>
      <c r="AL26" s="688">
        <v>99.9</v>
      </c>
      <c r="AM26" s="689"/>
      <c r="AN26" s="689"/>
      <c r="AO26" s="690"/>
      <c r="AP26" s="702" t="s">
        <v>298</v>
      </c>
      <c r="AQ26" s="729"/>
      <c r="AR26" s="729"/>
      <c r="AS26" s="729"/>
      <c r="AT26" s="729"/>
      <c r="AU26" s="729"/>
      <c r="AV26" s="729"/>
      <c r="AW26" s="729"/>
      <c r="AX26" s="729"/>
      <c r="AY26" s="729"/>
      <c r="AZ26" s="729"/>
      <c r="BA26" s="729"/>
      <c r="BB26" s="729"/>
      <c r="BC26" s="729"/>
      <c r="BD26" s="729"/>
      <c r="BE26" s="729"/>
      <c r="BF26" s="704"/>
      <c r="BG26" s="683" t="s">
        <v>228</v>
      </c>
      <c r="BH26" s="684"/>
      <c r="BI26" s="684"/>
      <c r="BJ26" s="684"/>
      <c r="BK26" s="684"/>
      <c r="BL26" s="684"/>
      <c r="BM26" s="684"/>
      <c r="BN26" s="685"/>
      <c r="BO26" s="686" t="s">
        <v>228</v>
      </c>
      <c r="BP26" s="686"/>
      <c r="BQ26" s="686"/>
      <c r="BR26" s="686"/>
      <c r="BS26" s="692" t="s">
        <v>235</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2148381</v>
      </c>
      <c r="CS26" s="684"/>
      <c r="CT26" s="684"/>
      <c r="CU26" s="684"/>
      <c r="CV26" s="684"/>
      <c r="CW26" s="684"/>
      <c r="CX26" s="684"/>
      <c r="CY26" s="685"/>
      <c r="CZ26" s="688">
        <v>8.9</v>
      </c>
      <c r="DA26" s="718"/>
      <c r="DB26" s="718"/>
      <c r="DC26" s="722"/>
      <c r="DD26" s="692">
        <v>2089742</v>
      </c>
      <c r="DE26" s="684"/>
      <c r="DF26" s="684"/>
      <c r="DG26" s="684"/>
      <c r="DH26" s="684"/>
      <c r="DI26" s="684"/>
      <c r="DJ26" s="684"/>
      <c r="DK26" s="685"/>
      <c r="DL26" s="692" t="s">
        <v>235</v>
      </c>
      <c r="DM26" s="684"/>
      <c r="DN26" s="684"/>
      <c r="DO26" s="684"/>
      <c r="DP26" s="684"/>
      <c r="DQ26" s="684"/>
      <c r="DR26" s="684"/>
      <c r="DS26" s="684"/>
      <c r="DT26" s="684"/>
      <c r="DU26" s="684"/>
      <c r="DV26" s="685"/>
      <c r="DW26" s="688" t="s">
        <v>228</v>
      </c>
      <c r="DX26" s="718"/>
      <c r="DY26" s="718"/>
      <c r="DZ26" s="718"/>
      <c r="EA26" s="718"/>
      <c r="EB26" s="718"/>
      <c r="EC26" s="719"/>
    </row>
    <row r="27" spans="2:133" ht="11.25" customHeight="1" x14ac:dyDescent="0.15">
      <c r="B27" s="680" t="s">
        <v>300</v>
      </c>
      <c r="C27" s="681"/>
      <c r="D27" s="681"/>
      <c r="E27" s="681"/>
      <c r="F27" s="681"/>
      <c r="G27" s="681"/>
      <c r="H27" s="681"/>
      <c r="I27" s="681"/>
      <c r="J27" s="681"/>
      <c r="K27" s="681"/>
      <c r="L27" s="681"/>
      <c r="M27" s="681"/>
      <c r="N27" s="681"/>
      <c r="O27" s="681"/>
      <c r="P27" s="681"/>
      <c r="Q27" s="682"/>
      <c r="R27" s="683">
        <v>6581</v>
      </c>
      <c r="S27" s="684"/>
      <c r="T27" s="684"/>
      <c r="U27" s="684"/>
      <c r="V27" s="684"/>
      <c r="W27" s="684"/>
      <c r="X27" s="684"/>
      <c r="Y27" s="685"/>
      <c r="Z27" s="686">
        <v>0</v>
      </c>
      <c r="AA27" s="686"/>
      <c r="AB27" s="686"/>
      <c r="AC27" s="686"/>
      <c r="AD27" s="687">
        <v>6581</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11670041</v>
      </c>
      <c r="BH27" s="684"/>
      <c r="BI27" s="684"/>
      <c r="BJ27" s="684"/>
      <c r="BK27" s="684"/>
      <c r="BL27" s="684"/>
      <c r="BM27" s="684"/>
      <c r="BN27" s="685"/>
      <c r="BO27" s="686">
        <v>100</v>
      </c>
      <c r="BP27" s="686"/>
      <c r="BQ27" s="686"/>
      <c r="BR27" s="686"/>
      <c r="BS27" s="692" t="s">
        <v>228</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6265404</v>
      </c>
      <c r="CS27" s="720"/>
      <c r="CT27" s="720"/>
      <c r="CU27" s="720"/>
      <c r="CV27" s="720"/>
      <c r="CW27" s="720"/>
      <c r="CX27" s="720"/>
      <c r="CY27" s="721"/>
      <c r="CZ27" s="688">
        <v>26</v>
      </c>
      <c r="DA27" s="718"/>
      <c r="DB27" s="718"/>
      <c r="DC27" s="722"/>
      <c r="DD27" s="692">
        <v>2010779</v>
      </c>
      <c r="DE27" s="720"/>
      <c r="DF27" s="720"/>
      <c r="DG27" s="720"/>
      <c r="DH27" s="720"/>
      <c r="DI27" s="720"/>
      <c r="DJ27" s="720"/>
      <c r="DK27" s="721"/>
      <c r="DL27" s="692">
        <v>1836718</v>
      </c>
      <c r="DM27" s="720"/>
      <c r="DN27" s="720"/>
      <c r="DO27" s="720"/>
      <c r="DP27" s="720"/>
      <c r="DQ27" s="720"/>
      <c r="DR27" s="720"/>
      <c r="DS27" s="720"/>
      <c r="DT27" s="720"/>
      <c r="DU27" s="720"/>
      <c r="DV27" s="721"/>
      <c r="DW27" s="688">
        <v>13.5</v>
      </c>
      <c r="DX27" s="718"/>
      <c r="DY27" s="718"/>
      <c r="DZ27" s="718"/>
      <c r="EA27" s="718"/>
      <c r="EB27" s="718"/>
      <c r="EC27" s="719"/>
    </row>
    <row r="28" spans="2:133" ht="11.25" customHeight="1" x14ac:dyDescent="0.15">
      <c r="B28" s="680" t="s">
        <v>303</v>
      </c>
      <c r="C28" s="681"/>
      <c r="D28" s="681"/>
      <c r="E28" s="681"/>
      <c r="F28" s="681"/>
      <c r="G28" s="681"/>
      <c r="H28" s="681"/>
      <c r="I28" s="681"/>
      <c r="J28" s="681"/>
      <c r="K28" s="681"/>
      <c r="L28" s="681"/>
      <c r="M28" s="681"/>
      <c r="N28" s="681"/>
      <c r="O28" s="681"/>
      <c r="P28" s="681"/>
      <c r="Q28" s="682"/>
      <c r="R28" s="683">
        <v>142673</v>
      </c>
      <c r="S28" s="684"/>
      <c r="T28" s="684"/>
      <c r="U28" s="684"/>
      <c r="V28" s="684"/>
      <c r="W28" s="684"/>
      <c r="X28" s="684"/>
      <c r="Y28" s="685"/>
      <c r="Z28" s="686">
        <v>0.6</v>
      </c>
      <c r="AA28" s="686"/>
      <c r="AB28" s="686"/>
      <c r="AC28" s="686"/>
      <c r="AD28" s="687" t="s">
        <v>235</v>
      </c>
      <c r="AE28" s="687"/>
      <c r="AF28" s="687"/>
      <c r="AG28" s="687"/>
      <c r="AH28" s="687"/>
      <c r="AI28" s="687"/>
      <c r="AJ28" s="687"/>
      <c r="AK28" s="687"/>
      <c r="AL28" s="688" t="s">
        <v>228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1750207</v>
      </c>
      <c r="CS28" s="684"/>
      <c r="CT28" s="684"/>
      <c r="CU28" s="684"/>
      <c r="CV28" s="684"/>
      <c r="CW28" s="684"/>
      <c r="CX28" s="684"/>
      <c r="CY28" s="685"/>
      <c r="CZ28" s="688">
        <v>7.3</v>
      </c>
      <c r="DA28" s="718"/>
      <c r="DB28" s="718"/>
      <c r="DC28" s="722"/>
      <c r="DD28" s="692">
        <v>1701778</v>
      </c>
      <c r="DE28" s="684"/>
      <c r="DF28" s="684"/>
      <c r="DG28" s="684"/>
      <c r="DH28" s="684"/>
      <c r="DI28" s="684"/>
      <c r="DJ28" s="684"/>
      <c r="DK28" s="685"/>
      <c r="DL28" s="692">
        <v>1700163</v>
      </c>
      <c r="DM28" s="684"/>
      <c r="DN28" s="684"/>
      <c r="DO28" s="684"/>
      <c r="DP28" s="684"/>
      <c r="DQ28" s="684"/>
      <c r="DR28" s="684"/>
      <c r="DS28" s="684"/>
      <c r="DT28" s="684"/>
      <c r="DU28" s="684"/>
      <c r="DV28" s="685"/>
      <c r="DW28" s="688">
        <v>12.5</v>
      </c>
      <c r="DX28" s="718"/>
      <c r="DY28" s="718"/>
      <c r="DZ28" s="718"/>
      <c r="EA28" s="718"/>
      <c r="EB28" s="718"/>
      <c r="EC28" s="719"/>
    </row>
    <row r="29" spans="2:133" ht="11.25" customHeight="1" x14ac:dyDescent="0.15">
      <c r="B29" s="680" t="s">
        <v>305</v>
      </c>
      <c r="C29" s="681"/>
      <c r="D29" s="681"/>
      <c r="E29" s="681"/>
      <c r="F29" s="681"/>
      <c r="G29" s="681"/>
      <c r="H29" s="681"/>
      <c r="I29" s="681"/>
      <c r="J29" s="681"/>
      <c r="K29" s="681"/>
      <c r="L29" s="681"/>
      <c r="M29" s="681"/>
      <c r="N29" s="681"/>
      <c r="O29" s="681"/>
      <c r="P29" s="681"/>
      <c r="Q29" s="682"/>
      <c r="R29" s="683">
        <v>251178</v>
      </c>
      <c r="S29" s="684"/>
      <c r="T29" s="684"/>
      <c r="U29" s="684"/>
      <c r="V29" s="684"/>
      <c r="W29" s="684"/>
      <c r="X29" s="684"/>
      <c r="Y29" s="685"/>
      <c r="Z29" s="686">
        <v>1</v>
      </c>
      <c r="AA29" s="686"/>
      <c r="AB29" s="686"/>
      <c r="AC29" s="686"/>
      <c r="AD29" s="687" t="s">
        <v>228</v>
      </c>
      <c r="AE29" s="687"/>
      <c r="AF29" s="687"/>
      <c r="AG29" s="687"/>
      <c r="AH29" s="687"/>
      <c r="AI29" s="687"/>
      <c r="AJ29" s="687"/>
      <c r="AK29" s="687"/>
      <c r="AL29" s="688" t="s">
        <v>246</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1750207</v>
      </c>
      <c r="CS29" s="720"/>
      <c r="CT29" s="720"/>
      <c r="CU29" s="720"/>
      <c r="CV29" s="720"/>
      <c r="CW29" s="720"/>
      <c r="CX29" s="720"/>
      <c r="CY29" s="721"/>
      <c r="CZ29" s="688">
        <v>7.3</v>
      </c>
      <c r="DA29" s="718"/>
      <c r="DB29" s="718"/>
      <c r="DC29" s="722"/>
      <c r="DD29" s="692">
        <v>1701778</v>
      </c>
      <c r="DE29" s="720"/>
      <c r="DF29" s="720"/>
      <c r="DG29" s="720"/>
      <c r="DH29" s="720"/>
      <c r="DI29" s="720"/>
      <c r="DJ29" s="720"/>
      <c r="DK29" s="721"/>
      <c r="DL29" s="692">
        <v>1700163</v>
      </c>
      <c r="DM29" s="720"/>
      <c r="DN29" s="720"/>
      <c r="DO29" s="720"/>
      <c r="DP29" s="720"/>
      <c r="DQ29" s="720"/>
      <c r="DR29" s="720"/>
      <c r="DS29" s="720"/>
      <c r="DT29" s="720"/>
      <c r="DU29" s="720"/>
      <c r="DV29" s="721"/>
      <c r="DW29" s="688">
        <v>12.5</v>
      </c>
      <c r="DX29" s="718"/>
      <c r="DY29" s="718"/>
      <c r="DZ29" s="718"/>
      <c r="EA29" s="718"/>
      <c r="EB29" s="718"/>
      <c r="EC29" s="719"/>
    </row>
    <row r="30" spans="2:133" ht="11.25" customHeight="1" x14ac:dyDescent="0.15">
      <c r="B30" s="680" t="s">
        <v>308</v>
      </c>
      <c r="C30" s="681"/>
      <c r="D30" s="681"/>
      <c r="E30" s="681"/>
      <c r="F30" s="681"/>
      <c r="G30" s="681"/>
      <c r="H30" s="681"/>
      <c r="I30" s="681"/>
      <c r="J30" s="681"/>
      <c r="K30" s="681"/>
      <c r="L30" s="681"/>
      <c r="M30" s="681"/>
      <c r="N30" s="681"/>
      <c r="O30" s="681"/>
      <c r="P30" s="681"/>
      <c r="Q30" s="682"/>
      <c r="R30" s="683">
        <v>64515</v>
      </c>
      <c r="S30" s="684"/>
      <c r="T30" s="684"/>
      <c r="U30" s="684"/>
      <c r="V30" s="684"/>
      <c r="W30" s="684"/>
      <c r="X30" s="684"/>
      <c r="Y30" s="685"/>
      <c r="Z30" s="686">
        <v>0.3</v>
      </c>
      <c r="AA30" s="686"/>
      <c r="AB30" s="686"/>
      <c r="AC30" s="686"/>
      <c r="AD30" s="687" t="s">
        <v>228</v>
      </c>
      <c r="AE30" s="687"/>
      <c r="AF30" s="687"/>
      <c r="AG30" s="687"/>
      <c r="AH30" s="687"/>
      <c r="AI30" s="687"/>
      <c r="AJ30" s="687"/>
      <c r="AK30" s="687"/>
      <c r="AL30" s="688" t="s">
        <v>235</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309</v>
      </c>
      <c r="BH30" s="730"/>
      <c r="BI30" s="730"/>
      <c r="BJ30" s="730"/>
      <c r="BK30" s="730"/>
      <c r="BL30" s="730"/>
      <c r="BM30" s="730"/>
      <c r="BN30" s="730"/>
      <c r="BO30" s="730"/>
      <c r="BP30" s="730"/>
      <c r="BQ30" s="731"/>
      <c r="BR30" s="662" t="s">
        <v>310</v>
      </c>
      <c r="BS30" s="730"/>
      <c r="BT30" s="730"/>
      <c r="BU30" s="730"/>
      <c r="BV30" s="730"/>
      <c r="BW30" s="730"/>
      <c r="BX30" s="730"/>
      <c r="BY30" s="730"/>
      <c r="BZ30" s="730"/>
      <c r="CA30" s="730"/>
      <c r="CB30" s="731"/>
      <c r="CD30" s="725"/>
      <c r="CE30" s="726"/>
      <c r="CF30" s="698" t="s">
        <v>311</v>
      </c>
      <c r="CG30" s="699"/>
      <c r="CH30" s="699"/>
      <c r="CI30" s="699"/>
      <c r="CJ30" s="699"/>
      <c r="CK30" s="699"/>
      <c r="CL30" s="699"/>
      <c r="CM30" s="699"/>
      <c r="CN30" s="699"/>
      <c r="CO30" s="699"/>
      <c r="CP30" s="699"/>
      <c r="CQ30" s="700"/>
      <c r="CR30" s="683">
        <v>1641619</v>
      </c>
      <c r="CS30" s="684"/>
      <c r="CT30" s="684"/>
      <c r="CU30" s="684"/>
      <c r="CV30" s="684"/>
      <c r="CW30" s="684"/>
      <c r="CX30" s="684"/>
      <c r="CY30" s="685"/>
      <c r="CZ30" s="688">
        <v>6.8</v>
      </c>
      <c r="DA30" s="718"/>
      <c r="DB30" s="718"/>
      <c r="DC30" s="722"/>
      <c r="DD30" s="692">
        <v>1593190</v>
      </c>
      <c r="DE30" s="684"/>
      <c r="DF30" s="684"/>
      <c r="DG30" s="684"/>
      <c r="DH30" s="684"/>
      <c r="DI30" s="684"/>
      <c r="DJ30" s="684"/>
      <c r="DK30" s="685"/>
      <c r="DL30" s="692">
        <v>1591590</v>
      </c>
      <c r="DM30" s="684"/>
      <c r="DN30" s="684"/>
      <c r="DO30" s="684"/>
      <c r="DP30" s="684"/>
      <c r="DQ30" s="684"/>
      <c r="DR30" s="684"/>
      <c r="DS30" s="684"/>
      <c r="DT30" s="684"/>
      <c r="DU30" s="684"/>
      <c r="DV30" s="685"/>
      <c r="DW30" s="688">
        <v>11.7</v>
      </c>
      <c r="DX30" s="718"/>
      <c r="DY30" s="718"/>
      <c r="DZ30" s="718"/>
      <c r="EA30" s="718"/>
      <c r="EB30" s="718"/>
      <c r="EC30" s="719"/>
    </row>
    <row r="31" spans="2:133" ht="11.25" customHeight="1" x14ac:dyDescent="0.15">
      <c r="B31" s="680" t="s">
        <v>312</v>
      </c>
      <c r="C31" s="681"/>
      <c r="D31" s="681"/>
      <c r="E31" s="681"/>
      <c r="F31" s="681"/>
      <c r="G31" s="681"/>
      <c r="H31" s="681"/>
      <c r="I31" s="681"/>
      <c r="J31" s="681"/>
      <c r="K31" s="681"/>
      <c r="L31" s="681"/>
      <c r="M31" s="681"/>
      <c r="N31" s="681"/>
      <c r="O31" s="681"/>
      <c r="P31" s="681"/>
      <c r="Q31" s="682"/>
      <c r="R31" s="683">
        <v>3700304</v>
      </c>
      <c r="S31" s="684"/>
      <c r="T31" s="684"/>
      <c r="U31" s="684"/>
      <c r="V31" s="684"/>
      <c r="W31" s="684"/>
      <c r="X31" s="684"/>
      <c r="Y31" s="685"/>
      <c r="Z31" s="686">
        <v>14.7</v>
      </c>
      <c r="AA31" s="686"/>
      <c r="AB31" s="686"/>
      <c r="AC31" s="686"/>
      <c r="AD31" s="687" t="s">
        <v>228</v>
      </c>
      <c r="AE31" s="687"/>
      <c r="AF31" s="687"/>
      <c r="AG31" s="687"/>
      <c r="AH31" s="687"/>
      <c r="AI31" s="687"/>
      <c r="AJ31" s="687"/>
      <c r="AK31" s="687"/>
      <c r="AL31" s="688" t="s">
        <v>228</v>
      </c>
      <c r="AM31" s="689"/>
      <c r="AN31" s="689"/>
      <c r="AO31" s="690"/>
      <c r="AP31" s="737" t="s">
        <v>313</v>
      </c>
      <c r="AQ31" s="738"/>
      <c r="AR31" s="738"/>
      <c r="AS31" s="738"/>
      <c r="AT31" s="743" t="s">
        <v>314</v>
      </c>
      <c r="AU31" s="231"/>
      <c r="AV31" s="231"/>
      <c r="AW31" s="231"/>
      <c r="AX31" s="669" t="s">
        <v>187</v>
      </c>
      <c r="AY31" s="670"/>
      <c r="AZ31" s="670"/>
      <c r="BA31" s="670"/>
      <c r="BB31" s="670"/>
      <c r="BC31" s="670"/>
      <c r="BD31" s="670"/>
      <c r="BE31" s="670"/>
      <c r="BF31" s="671"/>
      <c r="BG31" s="751">
        <v>99.4</v>
      </c>
      <c r="BH31" s="735"/>
      <c r="BI31" s="735"/>
      <c r="BJ31" s="735"/>
      <c r="BK31" s="735"/>
      <c r="BL31" s="735"/>
      <c r="BM31" s="678">
        <v>97.5</v>
      </c>
      <c r="BN31" s="735"/>
      <c r="BO31" s="735"/>
      <c r="BP31" s="735"/>
      <c r="BQ31" s="736"/>
      <c r="BR31" s="751">
        <v>99.2</v>
      </c>
      <c r="BS31" s="735"/>
      <c r="BT31" s="735"/>
      <c r="BU31" s="735"/>
      <c r="BV31" s="735"/>
      <c r="BW31" s="735"/>
      <c r="BX31" s="678">
        <v>96.7</v>
      </c>
      <c r="BY31" s="735"/>
      <c r="BZ31" s="735"/>
      <c r="CA31" s="735"/>
      <c r="CB31" s="736"/>
      <c r="CD31" s="725"/>
      <c r="CE31" s="726"/>
      <c r="CF31" s="698" t="s">
        <v>315</v>
      </c>
      <c r="CG31" s="699"/>
      <c r="CH31" s="699"/>
      <c r="CI31" s="699"/>
      <c r="CJ31" s="699"/>
      <c r="CK31" s="699"/>
      <c r="CL31" s="699"/>
      <c r="CM31" s="699"/>
      <c r="CN31" s="699"/>
      <c r="CO31" s="699"/>
      <c r="CP31" s="699"/>
      <c r="CQ31" s="700"/>
      <c r="CR31" s="683">
        <v>108588</v>
      </c>
      <c r="CS31" s="720"/>
      <c r="CT31" s="720"/>
      <c r="CU31" s="720"/>
      <c r="CV31" s="720"/>
      <c r="CW31" s="720"/>
      <c r="CX31" s="720"/>
      <c r="CY31" s="721"/>
      <c r="CZ31" s="688">
        <v>0.5</v>
      </c>
      <c r="DA31" s="718"/>
      <c r="DB31" s="718"/>
      <c r="DC31" s="722"/>
      <c r="DD31" s="692">
        <v>108588</v>
      </c>
      <c r="DE31" s="720"/>
      <c r="DF31" s="720"/>
      <c r="DG31" s="720"/>
      <c r="DH31" s="720"/>
      <c r="DI31" s="720"/>
      <c r="DJ31" s="720"/>
      <c r="DK31" s="721"/>
      <c r="DL31" s="692">
        <v>108573</v>
      </c>
      <c r="DM31" s="720"/>
      <c r="DN31" s="720"/>
      <c r="DO31" s="720"/>
      <c r="DP31" s="720"/>
      <c r="DQ31" s="720"/>
      <c r="DR31" s="720"/>
      <c r="DS31" s="720"/>
      <c r="DT31" s="720"/>
      <c r="DU31" s="720"/>
      <c r="DV31" s="721"/>
      <c r="DW31" s="688">
        <v>0.8</v>
      </c>
      <c r="DX31" s="718"/>
      <c r="DY31" s="718"/>
      <c r="DZ31" s="718"/>
      <c r="EA31" s="718"/>
      <c r="EB31" s="718"/>
      <c r="EC31" s="719"/>
    </row>
    <row r="32" spans="2:133" ht="11.25" customHeight="1" x14ac:dyDescent="0.15">
      <c r="B32" s="746" t="s">
        <v>316</v>
      </c>
      <c r="C32" s="747"/>
      <c r="D32" s="747"/>
      <c r="E32" s="747"/>
      <c r="F32" s="747"/>
      <c r="G32" s="747"/>
      <c r="H32" s="747"/>
      <c r="I32" s="747"/>
      <c r="J32" s="747"/>
      <c r="K32" s="747"/>
      <c r="L32" s="747"/>
      <c r="M32" s="747"/>
      <c r="N32" s="747"/>
      <c r="O32" s="747"/>
      <c r="P32" s="747"/>
      <c r="Q32" s="748"/>
      <c r="R32" s="683" t="s">
        <v>228</v>
      </c>
      <c r="S32" s="684"/>
      <c r="T32" s="684"/>
      <c r="U32" s="684"/>
      <c r="V32" s="684"/>
      <c r="W32" s="684"/>
      <c r="X32" s="684"/>
      <c r="Y32" s="685"/>
      <c r="Z32" s="686" t="s">
        <v>228</v>
      </c>
      <c r="AA32" s="686"/>
      <c r="AB32" s="686"/>
      <c r="AC32" s="686"/>
      <c r="AD32" s="687" t="s">
        <v>246</v>
      </c>
      <c r="AE32" s="687"/>
      <c r="AF32" s="687"/>
      <c r="AG32" s="687"/>
      <c r="AH32" s="687"/>
      <c r="AI32" s="687"/>
      <c r="AJ32" s="687"/>
      <c r="AK32" s="687"/>
      <c r="AL32" s="688" t="s">
        <v>235</v>
      </c>
      <c r="AM32" s="689"/>
      <c r="AN32" s="689"/>
      <c r="AO32" s="690"/>
      <c r="AP32" s="739"/>
      <c r="AQ32" s="740"/>
      <c r="AR32" s="740"/>
      <c r="AS32" s="740"/>
      <c r="AT32" s="744"/>
      <c r="AU32" s="230" t="s">
        <v>317</v>
      </c>
      <c r="AV32" s="230"/>
      <c r="AW32" s="230"/>
      <c r="AX32" s="680" t="s">
        <v>318</v>
      </c>
      <c r="AY32" s="681"/>
      <c r="AZ32" s="681"/>
      <c r="BA32" s="681"/>
      <c r="BB32" s="681"/>
      <c r="BC32" s="681"/>
      <c r="BD32" s="681"/>
      <c r="BE32" s="681"/>
      <c r="BF32" s="682"/>
      <c r="BG32" s="752">
        <v>99.3</v>
      </c>
      <c r="BH32" s="720"/>
      <c r="BI32" s="720"/>
      <c r="BJ32" s="720"/>
      <c r="BK32" s="720"/>
      <c r="BL32" s="720"/>
      <c r="BM32" s="689">
        <v>96.7</v>
      </c>
      <c r="BN32" s="749"/>
      <c r="BO32" s="749"/>
      <c r="BP32" s="749"/>
      <c r="BQ32" s="750"/>
      <c r="BR32" s="752">
        <v>98.9</v>
      </c>
      <c r="BS32" s="720"/>
      <c r="BT32" s="720"/>
      <c r="BU32" s="720"/>
      <c r="BV32" s="720"/>
      <c r="BW32" s="720"/>
      <c r="BX32" s="689">
        <v>95.8</v>
      </c>
      <c r="BY32" s="749"/>
      <c r="BZ32" s="749"/>
      <c r="CA32" s="749"/>
      <c r="CB32" s="750"/>
      <c r="CD32" s="727"/>
      <c r="CE32" s="728"/>
      <c r="CF32" s="698" t="s">
        <v>319</v>
      </c>
      <c r="CG32" s="699"/>
      <c r="CH32" s="699"/>
      <c r="CI32" s="699"/>
      <c r="CJ32" s="699"/>
      <c r="CK32" s="699"/>
      <c r="CL32" s="699"/>
      <c r="CM32" s="699"/>
      <c r="CN32" s="699"/>
      <c r="CO32" s="699"/>
      <c r="CP32" s="699"/>
      <c r="CQ32" s="700"/>
      <c r="CR32" s="683" t="s">
        <v>235</v>
      </c>
      <c r="CS32" s="684"/>
      <c r="CT32" s="684"/>
      <c r="CU32" s="684"/>
      <c r="CV32" s="684"/>
      <c r="CW32" s="684"/>
      <c r="CX32" s="684"/>
      <c r="CY32" s="685"/>
      <c r="CZ32" s="688" t="s">
        <v>228</v>
      </c>
      <c r="DA32" s="718"/>
      <c r="DB32" s="718"/>
      <c r="DC32" s="722"/>
      <c r="DD32" s="692" t="s">
        <v>228</v>
      </c>
      <c r="DE32" s="684"/>
      <c r="DF32" s="684"/>
      <c r="DG32" s="684"/>
      <c r="DH32" s="684"/>
      <c r="DI32" s="684"/>
      <c r="DJ32" s="684"/>
      <c r="DK32" s="685"/>
      <c r="DL32" s="692" t="s">
        <v>228</v>
      </c>
      <c r="DM32" s="684"/>
      <c r="DN32" s="684"/>
      <c r="DO32" s="684"/>
      <c r="DP32" s="684"/>
      <c r="DQ32" s="684"/>
      <c r="DR32" s="684"/>
      <c r="DS32" s="684"/>
      <c r="DT32" s="684"/>
      <c r="DU32" s="684"/>
      <c r="DV32" s="685"/>
      <c r="DW32" s="688" t="s">
        <v>228</v>
      </c>
      <c r="DX32" s="718"/>
      <c r="DY32" s="718"/>
      <c r="DZ32" s="718"/>
      <c r="EA32" s="718"/>
      <c r="EB32" s="718"/>
      <c r="EC32" s="719"/>
    </row>
    <row r="33" spans="2:133" ht="11.25" customHeight="1" x14ac:dyDescent="0.15">
      <c r="B33" s="680" t="s">
        <v>320</v>
      </c>
      <c r="C33" s="681"/>
      <c r="D33" s="681"/>
      <c r="E33" s="681"/>
      <c r="F33" s="681"/>
      <c r="G33" s="681"/>
      <c r="H33" s="681"/>
      <c r="I33" s="681"/>
      <c r="J33" s="681"/>
      <c r="K33" s="681"/>
      <c r="L33" s="681"/>
      <c r="M33" s="681"/>
      <c r="N33" s="681"/>
      <c r="O33" s="681"/>
      <c r="P33" s="681"/>
      <c r="Q33" s="682"/>
      <c r="R33" s="683">
        <v>1755104</v>
      </c>
      <c r="S33" s="684"/>
      <c r="T33" s="684"/>
      <c r="U33" s="684"/>
      <c r="V33" s="684"/>
      <c r="W33" s="684"/>
      <c r="X33" s="684"/>
      <c r="Y33" s="685"/>
      <c r="Z33" s="686">
        <v>7</v>
      </c>
      <c r="AA33" s="686"/>
      <c r="AB33" s="686"/>
      <c r="AC33" s="686"/>
      <c r="AD33" s="687" t="s">
        <v>228</v>
      </c>
      <c r="AE33" s="687"/>
      <c r="AF33" s="687"/>
      <c r="AG33" s="687"/>
      <c r="AH33" s="687"/>
      <c r="AI33" s="687"/>
      <c r="AJ33" s="687"/>
      <c r="AK33" s="687"/>
      <c r="AL33" s="688" t="s">
        <v>228</v>
      </c>
      <c r="AM33" s="689"/>
      <c r="AN33" s="689"/>
      <c r="AO33" s="690"/>
      <c r="AP33" s="741"/>
      <c r="AQ33" s="742"/>
      <c r="AR33" s="742"/>
      <c r="AS33" s="742"/>
      <c r="AT33" s="745"/>
      <c r="AU33" s="232"/>
      <c r="AV33" s="232"/>
      <c r="AW33" s="232"/>
      <c r="AX33" s="732" t="s">
        <v>321</v>
      </c>
      <c r="AY33" s="733"/>
      <c r="AZ33" s="733"/>
      <c r="BA33" s="733"/>
      <c r="BB33" s="733"/>
      <c r="BC33" s="733"/>
      <c r="BD33" s="733"/>
      <c r="BE33" s="733"/>
      <c r="BF33" s="734"/>
      <c r="BG33" s="753">
        <v>99.5</v>
      </c>
      <c r="BH33" s="754"/>
      <c r="BI33" s="754"/>
      <c r="BJ33" s="754"/>
      <c r="BK33" s="754"/>
      <c r="BL33" s="754"/>
      <c r="BM33" s="755">
        <v>98.1</v>
      </c>
      <c r="BN33" s="754"/>
      <c r="BO33" s="754"/>
      <c r="BP33" s="754"/>
      <c r="BQ33" s="756"/>
      <c r="BR33" s="753">
        <v>99.5</v>
      </c>
      <c r="BS33" s="754"/>
      <c r="BT33" s="754"/>
      <c r="BU33" s="754"/>
      <c r="BV33" s="754"/>
      <c r="BW33" s="754"/>
      <c r="BX33" s="755">
        <v>97.2</v>
      </c>
      <c r="BY33" s="754"/>
      <c r="BZ33" s="754"/>
      <c r="CA33" s="754"/>
      <c r="CB33" s="756"/>
      <c r="CD33" s="698" t="s">
        <v>322</v>
      </c>
      <c r="CE33" s="699"/>
      <c r="CF33" s="699"/>
      <c r="CG33" s="699"/>
      <c r="CH33" s="699"/>
      <c r="CI33" s="699"/>
      <c r="CJ33" s="699"/>
      <c r="CK33" s="699"/>
      <c r="CL33" s="699"/>
      <c r="CM33" s="699"/>
      <c r="CN33" s="699"/>
      <c r="CO33" s="699"/>
      <c r="CP33" s="699"/>
      <c r="CQ33" s="700"/>
      <c r="CR33" s="683">
        <v>9235224</v>
      </c>
      <c r="CS33" s="720"/>
      <c r="CT33" s="720"/>
      <c r="CU33" s="720"/>
      <c r="CV33" s="720"/>
      <c r="CW33" s="720"/>
      <c r="CX33" s="720"/>
      <c r="CY33" s="721"/>
      <c r="CZ33" s="688">
        <v>38.4</v>
      </c>
      <c r="DA33" s="718"/>
      <c r="DB33" s="718"/>
      <c r="DC33" s="722"/>
      <c r="DD33" s="692">
        <v>7234832</v>
      </c>
      <c r="DE33" s="720"/>
      <c r="DF33" s="720"/>
      <c r="DG33" s="720"/>
      <c r="DH33" s="720"/>
      <c r="DI33" s="720"/>
      <c r="DJ33" s="720"/>
      <c r="DK33" s="721"/>
      <c r="DL33" s="692">
        <v>5423354</v>
      </c>
      <c r="DM33" s="720"/>
      <c r="DN33" s="720"/>
      <c r="DO33" s="720"/>
      <c r="DP33" s="720"/>
      <c r="DQ33" s="720"/>
      <c r="DR33" s="720"/>
      <c r="DS33" s="720"/>
      <c r="DT33" s="720"/>
      <c r="DU33" s="720"/>
      <c r="DV33" s="721"/>
      <c r="DW33" s="688">
        <v>39.799999999999997</v>
      </c>
      <c r="DX33" s="718"/>
      <c r="DY33" s="718"/>
      <c r="DZ33" s="718"/>
      <c r="EA33" s="718"/>
      <c r="EB33" s="718"/>
      <c r="EC33" s="719"/>
    </row>
    <row r="34" spans="2:133" ht="11.25" customHeight="1" x14ac:dyDescent="0.15">
      <c r="B34" s="680" t="s">
        <v>323</v>
      </c>
      <c r="C34" s="681"/>
      <c r="D34" s="681"/>
      <c r="E34" s="681"/>
      <c r="F34" s="681"/>
      <c r="G34" s="681"/>
      <c r="H34" s="681"/>
      <c r="I34" s="681"/>
      <c r="J34" s="681"/>
      <c r="K34" s="681"/>
      <c r="L34" s="681"/>
      <c r="M34" s="681"/>
      <c r="N34" s="681"/>
      <c r="O34" s="681"/>
      <c r="P34" s="681"/>
      <c r="Q34" s="682"/>
      <c r="R34" s="683">
        <v>20021</v>
      </c>
      <c r="S34" s="684"/>
      <c r="T34" s="684"/>
      <c r="U34" s="684"/>
      <c r="V34" s="684"/>
      <c r="W34" s="684"/>
      <c r="X34" s="684"/>
      <c r="Y34" s="685"/>
      <c r="Z34" s="686">
        <v>0.1</v>
      </c>
      <c r="AA34" s="686"/>
      <c r="AB34" s="686"/>
      <c r="AC34" s="686"/>
      <c r="AD34" s="687" t="s">
        <v>235</v>
      </c>
      <c r="AE34" s="687"/>
      <c r="AF34" s="687"/>
      <c r="AG34" s="687"/>
      <c r="AH34" s="687"/>
      <c r="AI34" s="687"/>
      <c r="AJ34" s="687"/>
      <c r="AK34" s="687"/>
      <c r="AL34" s="688" t="s">
        <v>235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3693681</v>
      </c>
      <c r="CS34" s="684"/>
      <c r="CT34" s="684"/>
      <c r="CU34" s="684"/>
      <c r="CV34" s="684"/>
      <c r="CW34" s="684"/>
      <c r="CX34" s="684"/>
      <c r="CY34" s="685"/>
      <c r="CZ34" s="688">
        <v>15.4</v>
      </c>
      <c r="DA34" s="718"/>
      <c r="DB34" s="718"/>
      <c r="DC34" s="722"/>
      <c r="DD34" s="692">
        <v>2644803</v>
      </c>
      <c r="DE34" s="684"/>
      <c r="DF34" s="684"/>
      <c r="DG34" s="684"/>
      <c r="DH34" s="684"/>
      <c r="DI34" s="684"/>
      <c r="DJ34" s="684"/>
      <c r="DK34" s="685"/>
      <c r="DL34" s="692">
        <v>2135659</v>
      </c>
      <c r="DM34" s="684"/>
      <c r="DN34" s="684"/>
      <c r="DO34" s="684"/>
      <c r="DP34" s="684"/>
      <c r="DQ34" s="684"/>
      <c r="DR34" s="684"/>
      <c r="DS34" s="684"/>
      <c r="DT34" s="684"/>
      <c r="DU34" s="684"/>
      <c r="DV34" s="685"/>
      <c r="DW34" s="688">
        <v>15.7</v>
      </c>
      <c r="DX34" s="718"/>
      <c r="DY34" s="718"/>
      <c r="DZ34" s="718"/>
      <c r="EA34" s="718"/>
      <c r="EB34" s="718"/>
      <c r="EC34" s="719"/>
    </row>
    <row r="35" spans="2:133" ht="11.25" customHeight="1" x14ac:dyDescent="0.15">
      <c r="B35" s="680" t="s">
        <v>325</v>
      </c>
      <c r="C35" s="681"/>
      <c r="D35" s="681"/>
      <c r="E35" s="681"/>
      <c r="F35" s="681"/>
      <c r="G35" s="681"/>
      <c r="H35" s="681"/>
      <c r="I35" s="681"/>
      <c r="J35" s="681"/>
      <c r="K35" s="681"/>
      <c r="L35" s="681"/>
      <c r="M35" s="681"/>
      <c r="N35" s="681"/>
      <c r="O35" s="681"/>
      <c r="P35" s="681"/>
      <c r="Q35" s="682"/>
      <c r="R35" s="683">
        <v>94745</v>
      </c>
      <c r="S35" s="684"/>
      <c r="T35" s="684"/>
      <c r="U35" s="684"/>
      <c r="V35" s="684"/>
      <c r="W35" s="684"/>
      <c r="X35" s="684"/>
      <c r="Y35" s="685"/>
      <c r="Z35" s="686">
        <v>0.4</v>
      </c>
      <c r="AA35" s="686"/>
      <c r="AB35" s="686"/>
      <c r="AC35" s="686"/>
      <c r="AD35" s="687" t="s">
        <v>235</v>
      </c>
      <c r="AE35" s="687"/>
      <c r="AF35" s="687"/>
      <c r="AG35" s="687"/>
      <c r="AH35" s="687"/>
      <c r="AI35" s="687"/>
      <c r="AJ35" s="687"/>
      <c r="AK35" s="687"/>
      <c r="AL35" s="688" t="s">
        <v>235</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173151</v>
      </c>
      <c r="CS35" s="720"/>
      <c r="CT35" s="720"/>
      <c r="CU35" s="720"/>
      <c r="CV35" s="720"/>
      <c r="CW35" s="720"/>
      <c r="CX35" s="720"/>
      <c r="CY35" s="721"/>
      <c r="CZ35" s="688">
        <v>0.7</v>
      </c>
      <c r="DA35" s="718"/>
      <c r="DB35" s="718"/>
      <c r="DC35" s="722"/>
      <c r="DD35" s="692">
        <v>162482</v>
      </c>
      <c r="DE35" s="720"/>
      <c r="DF35" s="720"/>
      <c r="DG35" s="720"/>
      <c r="DH35" s="720"/>
      <c r="DI35" s="720"/>
      <c r="DJ35" s="720"/>
      <c r="DK35" s="721"/>
      <c r="DL35" s="692">
        <v>162346</v>
      </c>
      <c r="DM35" s="720"/>
      <c r="DN35" s="720"/>
      <c r="DO35" s="720"/>
      <c r="DP35" s="720"/>
      <c r="DQ35" s="720"/>
      <c r="DR35" s="720"/>
      <c r="DS35" s="720"/>
      <c r="DT35" s="720"/>
      <c r="DU35" s="720"/>
      <c r="DV35" s="721"/>
      <c r="DW35" s="688">
        <v>1.2</v>
      </c>
      <c r="DX35" s="718"/>
      <c r="DY35" s="718"/>
      <c r="DZ35" s="718"/>
      <c r="EA35" s="718"/>
      <c r="EB35" s="718"/>
      <c r="EC35" s="719"/>
    </row>
    <row r="36" spans="2:133" ht="11.25" customHeight="1" x14ac:dyDescent="0.15">
      <c r="B36" s="680" t="s">
        <v>329</v>
      </c>
      <c r="C36" s="681"/>
      <c r="D36" s="681"/>
      <c r="E36" s="681"/>
      <c r="F36" s="681"/>
      <c r="G36" s="681"/>
      <c r="H36" s="681"/>
      <c r="I36" s="681"/>
      <c r="J36" s="681"/>
      <c r="K36" s="681"/>
      <c r="L36" s="681"/>
      <c r="M36" s="681"/>
      <c r="N36" s="681"/>
      <c r="O36" s="681"/>
      <c r="P36" s="681"/>
      <c r="Q36" s="682"/>
      <c r="R36" s="683">
        <v>1490606</v>
      </c>
      <c r="S36" s="684"/>
      <c r="T36" s="684"/>
      <c r="U36" s="684"/>
      <c r="V36" s="684"/>
      <c r="W36" s="684"/>
      <c r="X36" s="684"/>
      <c r="Y36" s="685"/>
      <c r="Z36" s="686">
        <v>5.9</v>
      </c>
      <c r="AA36" s="686"/>
      <c r="AB36" s="686"/>
      <c r="AC36" s="686"/>
      <c r="AD36" s="687" t="s">
        <v>235</v>
      </c>
      <c r="AE36" s="687"/>
      <c r="AF36" s="687"/>
      <c r="AG36" s="687"/>
      <c r="AH36" s="687"/>
      <c r="AI36" s="687"/>
      <c r="AJ36" s="687"/>
      <c r="AK36" s="687"/>
      <c r="AL36" s="688" t="s">
        <v>235</v>
      </c>
      <c r="AM36" s="689"/>
      <c r="AN36" s="689"/>
      <c r="AO36" s="690"/>
      <c r="AP36" s="235"/>
      <c r="AQ36" s="757" t="s">
        <v>330</v>
      </c>
      <c r="AR36" s="758"/>
      <c r="AS36" s="758"/>
      <c r="AT36" s="758"/>
      <c r="AU36" s="758"/>
      <c r="AV36" s="758"/>
      <c r="AW36" s="758"/>
      <c r="AX36" s="758"/>
      <c r="AY36" s="759"/>
      <c r="AZ36" s="672">
        <v>2647587</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96527</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3142733</v>
      </c>
      <c r="CS36" s="684"/>
      <c r="CT36" s="684"/>
      <c r="CU36" s="684"/>
      <c r="CV36" s="684"/>
      <c r="CW36" s="684"/>
      <c r="CX36" s="684"/>
      <c r="CY36" s="685"/>
      <c r="CZ36" s="688">
        <v>13.1</v>
      </c>
      <c r="DA36" s="718"/>
      <c r="DB36" s="718"/>
      <c r="DC36" s="722"/>
      <c r="DD36" s="692">
        <v>2677573</v>
      </c>
      <c r="DE36" s="684"/>
      <c r="DF36" s="684"/>
      <c r="DG36" s="684"/>
      <c r="DH36" s="684"/>
      <c r="DI36" s="684"/>
      <c r="DJ36" s="684"/>
      <c r="DK36" s="685"/>
      <c r="DL36" s="692">
        <v>1603352</v>
      </c>
      <c r="DM36" s="684"/>
      <c r="DN36" s="684"/>
      <c r="DO36" s="684"/>
      <c r="DP36" s="684"/>
      <c r="DQ36" s="684"/>
      <c r="DR36" s="684"/>
      <c r="DS36" s="684"/>
      <c r="DT36" s="684"/>
      <c r="DU36" s="684"/>
      <c r="DV36" s="685"/>
      <c r="DW36" s="688">
        <v>11.8</v>
      </c>
      <c r="DX36" s="718"/>
      <c r="DY36" s="718"/>
      <c r="DZ36" s="718"/>
      <c r="EA36" s="718"/>
      <c r="EB36" s="718"/>
      <c r="EC36" s="719"/>
    </row>
    <row r="37" spans="2:133" ht="11.25" customHeight="1" x14ac:dyDescent="0.15">
      <c r="B37" s="680" t="s">
        <v>333</v>
      </c>
      <c r="C37" s="681"/>
      <c r="D37" s="681"/>
      <c r="E37" s="681"/>
      <c r="F37" s="681"/>
      <c r="G37" s="681"/>
      <c r="H37" s="681"/>
      <c r="I37" s="681"/>
      <c r="J37" s="681"/>
      <c r="K37" s="681"/>
      <c r="L37" s="681"/>
      <c r="M37" s="681"/>
      <c r="N37" s="681"/>
      <c r="O37" s="681"/>
      <c r="P37" s="681"/>
      <c r="Q37" s="682"/>
      <c r="R37" s="683">
        <v>735187</v>
      </c>
      <c r="S37" s="684"/>
      <c r="T37" s="684"/>
      <c r="U37" s="684"/>
      <c r="V37" s="684"/>
      <c r="W37" s="684"/>
      <c r="X37" s="684"/>
      <c r="Y37" s="685"/>
      <c r="Z37" s="686">
        <v>2.9</v>
      </c>
      <c r="AA37" s="686"/>
      <c r="AB37" s="686"/>
      <c r="AC37" s="686"/>
      <c r="AD37" s="687" t="s">
        <v>228</v>
      </c>
      <c r="AE37" s="687"/>
      <c r="AF37" s="687"/>
      <c r="AG37" s="687"/>
      <c r="AH37" s="687"/>
      <c r="AI37" s="687"/>
      <c r="AJ37" s="687"/>
      <c r="AK37" s="687"/>
      <c r="AL37" s="688" t="s">
        <v>235</v>
      </c>
      <c r="AM37" s="689"/>
      <c r="AN37" s="689"/>
      <c r="AO37" s="690"/>
      <c r="AQ37" s="761" t="s">
        <v>334</v>
      </c>
      <c r="AR37" s="762"/>
      <c r="AS37" s="762"/>
      <c r="AT37" s="762"/>
      <c r="AU37" s="762"/>
      <c r="AV37" s="762"/>
      <c r="AW37" s="762"/>
      <c r="AX37" s="762"/>
      <c r="AY37" s="763"/>
      <c r="AZ37" s="683">
        <v>486365</v>
      </c>
      <c r="BA37" s="684"/>
      <c r="BB37" s="684"/>
      <c r="BC37" s="684"/>
      <c r="BD37" s="720"/>
      <c r="BE37" s="720"/>
      <c r="BF37" s="750"/>
      <c r="BG37" s="698" t="s">
        <v>335</v>
      </c>
      <c r="BH37" s="699"/>
      <c r="BI37" s="699"/>
      <c r="BJ37" s="699"/>
      <c r="BK37" s="699"/>
      <c r="BL37" s="699"/>
      <c r="BM37" s="699"/>
      <c r="BN37" s="699"/>
      <c r="BO37" s="699"/>
      <c r="BP37" s="699"/>
      <c r="BQ37" s="699"/>
      <c r="BR37" s="699"/>
      <c r="BS37" s="699"/>
      <c r="BT37" s="699"/>
      <c r="BU37" s="700"/>
      <c r="BV37" s="683">
        <v>73124</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1484025</v>
      </c>
      <c r="CS37" s="720"/>
      <c r="CT37" s="720"/>
      <c r="CU37" s="720"/>
      <c r="CV37" s="720"/>
      <c r="CW37" s="720"/>
      <c r="CX37" s="720"/>
      <c r="CY37" s="721"/>
      <c r="CZ37" s="688">
        <v>6.2</v>
      </c>
      <c r="DA37" s="718"/>
      <c r="DB37" s="718"/>
      <c r="DC37" s="722"/>
      <c r="DD37" s="692">
        <v>1477245</v>
      </c>
      <c r="DE37" s="720"/>
      <c r="DF37" s="720"/>
      <c r="DG37" s="720"/>
      <c r="DH37" s="720"/>
      <c r="DI37" s="720"/>
      <c r="DJ37" s="720"/>
      <c r="DK37" s="721"/>
      <c r="DL37" s="692">
        <v>1477245</v>
      </c>
      <c r="DM37" s="720"/>
      <c r="DN37" s="720"/>
      <c r="DO37" s="720"/>
      <c r="DP37" s="720"/>
      <c r="DQ37" s="720"/>
      <c r="DR37" s="720"/>
      <c r="DS37" s="720"/>
      <c r="DT37" s="720"/>
      <c r="DU37" s="720"/>
      <c r="DV37" s="721"/>
      <c r="DW37" s="688">
        <v>10.8</v>
      </c>
      <c r="DX37" s="718"/>
      <c r="DY37" s="718"/>
      <c r="DZ37" s="718"/>
      <c r="EA37" s="718"/>
      <c r="EB37" s="718"/>
      <c r="EC37" s="719"/>
    </row>
    <row r="38" spans="2:133" ht="11.25" customHeight="1" x14ac:dyDescent="0.15">
      <c r="B38" s="680" t="s">
        <v>337</v>
      </c>
      <c r="C38" s="681"/>
      <c r="D38" s="681"/>
      <c r="E38" s="681"/>
      <c r="F38" s="681"/>
      <c r="G38" s="681"/>
      <c r="H38" s="681"/>
      <c r="I38" s="681"/>
      <c r="J38" s="681"/>
      <c r="K38" s="681"/>
      <c r="L38" s="681"/>
      <c r="M38" s="681"/>
      <c r="N38" s="681"/>
      <c r="O38" s="681"/>
      <c r="P38" s="681"/>
      <c r="Q38" s="682"/>
      <c r="R38" s="683">
        <v>747394</v>
      </c>
      <c r="S38" s="684"/>
      <c r="T38" s="684"/>
      <c r="U38" s="684"/>
      <c r="V38" s="684"/>
      <c r="W38" s="684"/>
      <c r="X38" s="684"/>
      <c r="Y38" s="685"/>
      <c r="Z38" s="686">
        <v>3</v>
      </c>
      <c r="AA38" s="686"/>
      <c r="AB38" s="686"/>
      <c r="AC38" s="686"/>
      <c r="AD38" s="687">
        <v>7016</v>
      </c>
      <c r="AE38" s="687"/>
      <c r="AF38" s="687"/>
      <c r="AG38" s="687"/>
      <c r="AH38" s="687"/>
      <c r="AI38" s="687"/>
      <c r="AJ38" s="687"/>
      <c r="AK38" s="687"/>
      <c r="AL38" s="688">
        <v>0.1</v>
      </c>
      <c r="AM38" s="689"/>
      <c r="AN38" s="689"/>
      <c r="AO38" s="690"/>
      <c r="AQ38" s="761" t="s">
        <v>338</v>
      </c>
      <c r="AR38" s="762"/>
      <c r="AS38" s="762"/>
      <c r="AT38" s="762"/>
      <c r="AU38" s="762"/>
      <c r="AV38" s="762"/>
      <c r="AW38" s="762"/>
      <c r="AX38" s="762"/>
      <c r="AY38" s="763"/>
      <c r="AZ38" s="683">
        <v>122919</v>
      </c>
      <c r="BA38" s="684"/>
      <c r="BB38" s="684"/>
      <c r="BC38" s="684"/>
      <c r="BD38" s="720"/>
      <c r="BE38" s="720"/>
      <c r="BF38" s="750"/>
      <c r="BG38" s="698" t="s">
        <v>339</v>
      </c>
      <c r="BH38" s="699"/>
      <c r="BI38" s="699"/>
      <c r="BJ38" s="699"/>
      <c r="BK38" s="699"/>
      <c r="BL38" s="699"/>
      <c r="BM38" s="699"/>
      <c r="BN38" s="699"/>
      <c r="BO38" s="699"/>
      <c r="BP38" s="699"/>
      <c r="BQ38" s="699"/>
      <c r="BR38" s="699"/>
      <c r="BS38" s="699"/>
      <c r="BT38" s="699"/>
      <c r="BU38" s="700"/>
      <c r="BV38" s="683">
        <v>10414</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2077717</v>
      </c>
      <c r="CS38" s="684"/>
      <c r="CT38" s="684"/>
      <c r="CU38" s="684"/>
      <c r="CV38" s="684"/>
      <c r="CW38" s="684"/>
      <c r="CX38" s="684"/>
      <c r="CY38" s="685"/>
      <c r="CZ38" s="688">
        <v>8.6</v>
      </c>
      <c r="DA38" s="718"/>
      <c r="DB38" s="718"/>
      <c r="DC38" s="722"/>
      <c r="DD38" s="692">
        <v>1675605</v>
      </c>
      <c r="DE38" s="684"/>
      <c r="DF38" s="684"/>
      <c r="DG38" s="684"/>
      <c r="DH38" s="684"/>
      <c r="DI38" s="684"/>
      <c r="DJ38" s="684"/>
      <c r="DK38" s="685"/>
      <c r="DL38" s="692">
        <v>1521997</v>
      </c>
      <c r="DM38" s="684"/>
      <c r="DN38" s="684"/>
      <c r="DO38" s="684"/>
      <c r="DP38" s="684"/>
      <c r="DQ38" s="684"/>
      <c r="DR38" s="684"/>
      <c r="DS38" s="684"/>
      <c r="DT38" s="684"/>
      <c r="DU38" s="684"/>
      <c r="DV38" s="685"/>
      <c r="DW38" s="688">
        <v>11.2</v>
      </c>
      <c r="DX38" s="718"/>
      <c r="DY38" s="718"/>
      <c r="DZ38" s="718"/>
      <c r="EA38" s="718"/>
      <c r="EB38" s="718"/>
      <c r="EC38" s="719"/>
    </row>
    <row r="39" spans="2:133" ht="11.25" customHeight="1" x14ac:dyDescent="0.15">
      <c r="B39" s="680" t="s">
        <v>341</v>
      </c>
      <c r="C39" s="681"/>
      <c r="D39" s="681"/>
      <c r="E39" s="681"/>
      <c r="F39" s="681"/>
      <c r="G39" s="681"/>
      <c r="H39" s="681"/>
      <c r="I39" s="681"/>
      <c r="J39" s="681"/>
      <c r="K39" s="681"/>
      <c r="L39" s="681"/>
      <c r="M39" s="681"/>
      <c r="N39" s="681"/>
      <c r="O39" s="681"/>
      <c r="P39" s="681"/>
      <c r="Q39" s="682"/>
      <c r="R39" s="683">
        <v>1415600</v>
      </c>
      <c r="S39" s="684"/>
      <c r="T39" s="684"/>
      <c r="U39" s="684"/>
      <c r="V39" s="684"/>
      <c r="W39" s="684"/>
      <c r="X39" s="684"/>
      <c r="Y39" s="685"/>
      <c r="Z39" s="686">
        <v>5.6</v>
      </c>
      <c r="AA39" s="686"/>
      <c r="AB39" s="686"/>
      <c r="AC39" s="686"/>
      <c r="AD39" s="687" t="s">
        <v>228</v>
      </c>
      <c r="AE39" s="687"/>
      <c r="AF39" s="687"/>
      <c r="AG39" s="687"/>
      <c r="AH39" s="687"/>
      <c r="AI39" s="687"/>
      <c r="AJ39" s="687"/>
      <c r="AK39" s="687"/>
      <c r="AL39" s="688" t="s">
        <v>228</v>
      </c>
      <c r="AM39" s="689"/>
      <c r="AN39" s="689"/>
      <c r="AO39" s="690"/>
      <c r="AQ39" s="761" t="s">
        <v>342</v>
      </c>
      <c r="AR39" s="762"/>
      <c r="AS39" s="762"/>
      <c r="AT39" s="762"/>
      <c r="AU39" s="762"/>
      <c r="AV39" s="762"/>
      <c r="AW39" s="762"/>
      <c r="AX39" s="762"/>
      <c r="AY39" s="763"/>
      <c r="AZ39" s="683">
        <v>90626</v>
      </c>
      <c r="BA39" s="684"/>
      <c r="BB39" s="684"/>
      <c r="BC39" s="684"/>
      <c r="BD39" s="720"/>
      <c r="BE39" s="720"/>
      <c r="BF39" s="750"/>
      <c r="BG39" s="698" t="s">
        <v>343</v>
      </c>
      <c r="BH39" s="699"/>
      <c r="BI39" s="699"/>
      <c r="BJ39" s="699"/>
      <c r="BK39" s="699"/>
      <c r="BL39" s="699"/>
      <c r="BM39" s="699"/>
      <c r="BN39" s="699"/>
      <c r="BO39" s="699"/>
      <c r="BP39" s="699"/>
      <c r="BQ39" s="699"/>
      <c r="BR39" s="699"/>
      <c r="BS39" s="699"/>
      <c r="BT39" s="699"/>
      <c r="BU39" s="700"/>
      <c r="BV39" s="683">
        <v>16609</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68942</v>
      </c>
      <c r="CS39" s="720"/>
      <c r="CT39" s="720"/>
      <c r="CU39" s="720"/>
      <c r="CV39" s="720"/>
      <c r="CW39" s="720"/>
      <c r="CX39" s="720"/>
      <c r="CY39" s="721"/>
      <c r="CZ39" s="688">
        <v>0.3</v>
      </c>
      <c r="DA39" s="718"/>
      <c r="DB39" s="718"/>
      <c r="DC39" s="722"/>
      <c r="DD39" s="692">
        <v>12369</v>
      </c>
      <c r="DE39" s="720"/>
      <c r="DF39" s="720"/>
      <c r="DG39" s="720"/>
      <c r="DH39" s="720"/>
      <c r="DI39" s="720"/>
      <c r="DJ39" s="720"/>
      <c r="DK39" s="721"/>
      <c r="DL39" s="692" t="s">
        <v>228</v>
      </c>
      <c r="DM39" s="720"/>
      <c r="DN39" s="720"/>
      <c r="DO39" s="720"/>
      <c r="DP39" s="720"/>
      <c r="DQ39" s="720"/>
      <c r="DR39" s="720"/>
      <c r="DS39" s="720"/>
      <c r="DT39" s="720"/>
      <c r="DU39" s="720"/>
      <c r="DV39" s="721"/>
      <c r="DW39" s="688" t="s">
        <v>235</v>
      </c>
      <c r="DX39" s="718"/>
      <c r="DY39" s="718"/>
      <c r="DZ39" s="718"/>
      <c r="EA39" s="718"/>
      <c r="EB39" s="718"/>
      <c r="EC39" s="719"/>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246</v>
      </c>
      <c r="S40" s="684"/>
      <c r="T40" s="684"/>
      <c r="U40" s="684"/>
      <c r="V40" s="684"/>
      <c r="W40" s="684"/>
      <c r="X40" s="684"/>
      <c r="Y40" s="685"/>
      <c r="Z40" s="686" t="s">
        <v>228</v>
      </c>
      <c r="AA40" s="686"/>
      <c r="AB40" s="686"/>
      <c r="AC40" s="686"/>
      <c r="AD40" s="687" t="s">
        <v>235</v>
      </c>
      <c r="AE40" s="687"/>
      <c r="AF40" s="687"/>
      <c r="AG40" s="687"/>
      <c r="AH40" s="687"/>
      <c r="AI40" s="687"/>
      <c r="AJ40" s="687"/>
      <c r="AK40" s="687"/>
      <c r="AL40" s="688" t="s">
        <v>246</v>
      </c>
      <c r="AM40" s="689"/>
      <c r="AN40" s="689"/>
      <c r="AO40" s="690"/>
      <c r="AQ40" s="761" t="s">
        <v>346</v>
      </c>
      <c r="AR40" s="762"/>
      <c r="AS40" s="762"/>
      <c r="AT40" s="762"/>
      <c r="AU40" s="762"/>
      <c r="AV40" s="762"/>
      <c r="AW40" s="762"/>
      <c r="AX40" s="762"/>
      <c r="AY40" s="763"/>
      <c r="AZ40" s="683">
        <v>35742</v>
      </c>
      <c r="BA40" s="684"/>
      <c r="BB40" s="684"/>
      <c r="BC40" s="684"/>
      <c r="BD40" s="720"/>
      <c r="BE40" s="720"/>
      <c r="BF40" s="750"/>
      <c r="BG40" s="764" t="s">
        <v>347</v>
      </c>
      <c r="BH40" s="765"/>
      <c r="BI40" s="765"/>
      <c r="BJ40" s="765"/>
      <c r="BK40" s="765"/>
      <c r="BL40" s="236"/>
      <c r="BM40" s="699" t="s">
        <v>348</v>
      </c>
      <c r="BN40" s="699"/>
      <c r="BO40" s="699"/>
      <c r="BP40" s="699"/>
      <c r="BQ40" s="699"/>
      <c r="BR40" s="699"/>
      <c r="BS40" s="699"/>
      <c r="BT40" s="699"/>
      <c r="BU40" s="700"/>
      <c r="BV40" s="683">
        <v>98</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79000</v>
      </c>
      <c r="CS40" s="684"/>
      <c r="CT40" s="684"/>
      <c r="CU40" s="684"/>
      <c r="CV40" s="684"/>
      <c r="CW40" s="684"/>
      <c r="CX40" s="684"/>
      <c r="CY40" s="685"/>
      <c r="CZ40" s="688">
        <v>0.3</v>
      </c>
      <c r="DA40" s="718"/>
      <c r="DB40" s="718"/>
      <c r="DC40" s="722"/>
      <c r="DD40" s="692">
        <v>62000</v>
      </c>
      <c r="DE40" s="684"/>
      <c r="DF40" s="684"/>
      <c r="DG40" s="684"/>
      <c r="DH40" s="684"/>
      <c r="DI40" s="684"/>
      <c r="DJ40" s="684"/>
      <c r="DK40" s="685"/>
      <c r="DL40" s="692" t="s">
        <v>235</v>
      </c>
      <c r="DM40" s="684"/>
      <c r="DN40" s="684"/>
      <c r="DO40" s="684"/>
      <c r="DP40" s="684"/>
      <c r="DQ40" s="684"/>
      <c r="DR40" s="684"/>
      <c r="DS40" s="684"/>
      <c r="DT40" s="684"/>
      <c r="DU40" s="684"/>
      <c r="DV40" s="685"/>
      <c r="DW40" s="688" t="s">
        <v>228</v>
      </c>
      <c r="DX40" s="718"/>
      <c r="DY40" s="718"/>
      <c r="DZ40" s="718"/>
      <c r="EA40" s="718"/>
      <c r="EB40" s="718"/>
      <c r="EC40" s="719"/>
    </row>
    <row r="41" spans="2:133" ht="11.25" customHeight="1" x14ac:dyDescent="0.15">
      <c r="B41" s="680" t="s">
        <v>350</v>
      </c>
      <c r="C41" s="681"/>
      <c r="D41" s="681"/>
      <c r="E41" s="681"/>
      <c r="F41" s="681"/>
      <c r="G41" s="681"/>
      <c r="H41" s="681"/>
      <c r="I41" s="681"/>
      <c r="J41" s="681"/>
      <c r="K41" s="681"/>
      <c r="L41" s="681"/>
      <c r="M41" s="681"/>
      <c r="N41" s="681"/>
      <c r="O41" s="681"/>
      <c r="P41" s="681"/>
      <c r="Q41" s="682"/>
      <c r="R41" s="683">
        <v>70300</v>
      </c>
      <c r="S41" s="684"/>
      <c r="T41" s="684"/>
      <c r="U41" s="684"/>
      <c r="V41" s="684"/>
      <c r="W41" s="684"/>
      <c r="X41" s="684"/>
      <c r="Y41" s="685"/>
      <c r="Z41" s="686">
        <v>0.3</v>
      </c>
      <c r="AA41" s="686"/>
      <c r="AB41" s="686"/>
      <c r="AC41" s="686"/>
      <c r="AD41" s="687" t="s">
        <v>228</v>
      </c>
      <c r="AE41" s="687"/>
      <c r="AF41" s="687"/>
      <c r="AG41" s="687"/>
      <c r="AH41" s="687"/>
      <c r="AI41" s="687"/>
      <c r="AJ41" s="687"/>
      <c r="AK41" s="687"/>
      <c r="AL41" s="688" t="s">
        <v>228</v>
      </c>
      <c r="AM41" s="689"/>
      <c r="AN41" s="689"/>
      <c r="AO41" s="690"/>
      <c r="AQ41" s="761" t="s">
        <v>351</v>
      </c>
      <c r="AR41" s="762"/>
      <c r="AS41" s="762"/>
      <c r="AT41" s="762"/>
      <c r="AU41" s="762"/>
      <c r="AV41" s="762"/>
      <c r="AW41" s="762"/>
      <c r="AX41" s="762"/>
      <c r="AY41" s="763"/>
      <c r="AZ41" s="683">
        <v>477770</v>
      </c>
      <c r="BA41" s="684"/>
      <c r="BB41" s="684"/>
      <c r="BC41" s="684"/>
      <c r="BD41" s="720"/>
      <c r="BE41" s="720"/>
      <c r="BF41" s="750"/>
      <c r="BG41" s="764"/>
      <c r="BH41" s="765"/>
      <c r="BI41" s="765"/>
      <c r="BJ41" s="765"/>
      <c r="BK41" s="765"/>
      <c r="BL41" s="236"/>
      <c r="BM41" s="699" t="s">
        <v>352</v>
      </c>
      <c r="BN41" s="699"/>
      <c r="BO41" s="699"/>
      <c r="BP41" s="699"/>
      <c r="BQ41" s="699"/>
      <c r="BR41" s="699"/>
      <c r="BS41" s="699"/>
      <c r="BT41" s="699"/>
      <c r="BU41" s="700"/>
      <c r="BV41" s="683" t="s">
        <v>235</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235</v>
      </c>
      <c r="CS41" s="720"/>
      <c r="CT41" s="720"/>
      <c r="CU41" s="720"/>
      <c r="CV41" s="720"/>
      <c r="CW41" s="720"/>
      <c r="CX41" s="720"/>
      <c r="CY41" s="721"/>
      <c r="CZ41" s="688" t="s">
        <v>228</v>
      </c>
      <c r="DA41" s="718"/>
      <c r="DB41" s="718"/>
      <c r="DC41" s="722"/>
      <c r="DD41" s="692" t="s">
        <v>246</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354</v>
      </c>
      <c r="C42" s="733"/>
      <c r="D42" s="733"/>
      <c r="E42" s="733"/>
      <c r="F42" s="733"/>
      <c r="G42" s="733"/>
      <c r="H42" s="733"/>
      <c r="I42" s="733"/>
      <c r="J42" s="733"/>
      <c r="K42" s="733"/>
      <c r="L42" s="733"/>
      <c r="M42" s="733"/>
      <c r="N42" s="733"/>
      <c r="O42" s="733"/>
      <c r="P42" s="733"/>
      <c r="Q42" s="734"/>
      <c r="R42" s="768">
        <v>25113850</v>
      </c>
      <c r="S42" s="769"/>
      <c r="T42" s="769"/>
      <c r="U42" s="769"/>
      <c r="V42" s="769"/>
      <c r="W42" s="769"/>
      <c r="X42" s="769"/>
      <c r="Y42" s="777"/>
      <c r="Z42" s="778">
        <v>100</v>
      </c>
      <c r="AA42" s="778"/>
      <c r="AB42" s="778"/>
      <c r="AC42" s="778"/>
      <c r="AD42" s="779">
        <v>13547735</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1434165</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303</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2852502</v>
      </c>
      <c r="CS42" s="684"/>
      <c r="CT42" s="684"/>
      <c r="CU42" s="684"/>
      <c r="CV42" s="684"/>
      <c r="CW42" s="684"/>
      <c r="CX42" s="684"/>
      <c r="CY42" s="685"/>
      <c r="CZ42" s="688">
        <v>11.9</v>
      </c>
      <c r="DA42" s="689"/>
      <c r="DB42" s="689"/>
      <c r="DC42" s="701"/>
      <c r="DD42" s="692">
        <v>876211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79172</v>
      </c>
      <c r="CS43" s="720"/>
      <c r="CT43" s="720"/>
      <c r="CU43" s="720"/>
      <c r="CV43" s="720"/>
      <c r="CW43" s="720"/>
      <c r="CX43" s="720"/>
      <c r="CY43" s="721"/>
      <c r="CZ43" s="688">
        <v>0.3</v>
      </c>
      <c r="DA43" s="718"/>
      <c r="DB43" s="718"/>
      <c r="DC43" s="722"/>
      <c r="DD43" s="692">
        <v>79172</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2572435</v>
      </c>
      <c r="CS44" s="684"/>
      <c r="CT44" s="684"/>
      <c r="CU44" s="684"/>
      <c r="CV44" s="684"/>
      <c r="CW44" s="684"/>
      <c r="CX44" s="684"/>
      <c r="CY44" s="685"/>
      <c r="CZ44" s="688">
        <v>10.7</v>
      </c>
      <c r="DA44" s="689"/>
      <c r="DB44" s="689"/>
      <c r="DC44" s="701"/>
      <c r="DD44" s="692">
        <v>645034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914698</v>
      </c>
      <c r="CS45" s="720"/>
      <c r="CT45" s="720"/>
      <c r="CU45" s="720"/>
      <c r="CV45" s="720"/>
      <c r="CW45" s="720"/>
      <c r="CX45" s="720"/>
      <c r="CY45" s="721"/>
      <c r="CZ45" s="688">
        <v>3.8</v>
      </c>
      <c r="DA45" s="718"/>
      <c r="DB45" s="718"/>
      <c r="DC45" s="722"/>
      <c r="DD45" s="692">
        <v>264632</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1636620</v>
      </c>
      <c r="CS46" s="684"/>
      <c r="CT46" s="684"/>
      <c r="CU46" s="684"/>
      <c r="CV46" s="684"/>
      <c r="CW46" s="684"/>
      <c r="CX46" s="684"/>
      <c r="CY46" s="685"/>
      <c r="CZ46" s="688">
        <v>6.8</v>
      </c>
      <c r="DA46" s="689"/>
      <c r="DB46" s="689"/>
      <c r="DC46" s="701"/>
      <c r="DD46" s="692">
        <v>366685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280067</v>
      </c>
      <c r="CS47" s="720"/>
      <c r="CT47" s="720"/>
      <c r="CU47" s="720"/>
      <c r="CV47" s="720"/>
      <c r="CW47" s="720"/>
      <c r="CX47" s="720"/>
      <c r="CY47" s="721"/>
      <c r="CZ47" s="688">
        <v>1.2</v>
      </c>
      <c r="DA47" s="718"/>
      <c r="DB47" s="718"/>
      <c r="DC47" s="722"/>
      <c r="DD47" s="692">
        <v>231177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228</v>
      </c>
      <c r="CS48" s="684"/>
      <c r="CT48" s="684"/>
      <c r="CU48" s="684"/>
      <c r="CV48" s="684"/>
      <c r="CW48" s="684"/>
      <c r="CX48" s="684"/>
      <c r="CY48" s="685"/>
      <c r="CZ48" s="688" t="s">
        <v>235</v>
      </c>
      <c r="DA48" s="689"/>
      <c r="DB48" s="689"/>
      <c r="DC48" s="701"/>
      <c r="DD48" s="692" t="s">
        <v>228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367</v>
      </c>
      <c r="CE49" s="733"/>
      <c r="CF49" s="733"/>
      <c r="CG49" s="733"/>
      <c r="CH49" s="733"/>
      <c r="CI49" s="733"/>
      <c r="CJ49" s="733"/>
      <c r="CK49" s="733"/>
      <c r="CL49" s="733"/>
      <c r="CM49" s="733"/>
      <c r="CN49" s="733"/>
      <c r="CO49" s="733"/>
      <c r="CP49" s="733"/>
      <c r="CQ49" s="734"/>
      <c r="CR49" s="768">
        <v>24054905</v>
      </c>
      <c r="CS49" s="754"/>
      <c r="CT49" s="754"/>
      <c r="CU49" s="754"/>
      <c r="CV49" s="754"/>
      <c r="CW49" s="754"/>
      <c r="CX49" s="754"/>
      <c r="CY49" s="785"/>
      <c r="CZ49" s="780">
        <v>100</v>
      </c>
      <c r="DA49" s="786"/>
      <c r="DB49" s="786"/>
      <c r="DC49" s="787"/>
      <c r="DD49" s="788">
        <v>15611094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B80MNXKNYHlggWwXjX7Rc81hSwqryJ/sO086pQ5WHFsYELMs5DjBojLlLxlSIZAJt8HHGG/dohwH+xq2mpYhw==" saltValue="TDqn2FNKjSKBHQp3t57fK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5"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25213</v>
      </c>
      <c r="R7" s="819"/>
      <c r="S7" s="819"/>
      <c r="T7" s="819"/>
      <c r="U7" s="819"/>
      <c r="V7" s="819">
        <v>24163</v>
      </c>
      <c r="W7" s="819"/>
      <c r="X7" s="819"/>
      <c r="Y7" s="819"/>
      <c r="Z7" s="819"/>
      <c r="AA7" s="819">
        <v>1049</v>
      </c>
      <c r="AB7" s="819"/>
      <c r="AC7" s="819"/>
      <c r="AD7" s="819"/>
      <c r="AE7" s="820"/>
      <c r="AF7" s="821">
        <v>819</v>
      </c>
      <c r="AG7" s="822"/>
      <c r="AH7" s="822"/>
      <c r="AI7" s="822"/>
      <c r="AJ7" s="823"/>
      <c r="AK7" s="858">
        <v>1535</v>
      </c>
      <c r="AL7" s="859"/>
      <c r="AM7" s="859"/>
      <c r="AN7" s="859"/>
      <c r="AO7" s="859"/>
      <c r="AP7" s="859">
        <v>17179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588</v>
      </c>
      <c r="BT7" s="863"/>
      <c r="BU7" s="863"/>
      <c r="BV7" s="863"/>
      <c r="BW7" s="863"/>
      <c r="BX7" s="863"/>
      <c r="BY7" s="863"/>
      <c r="BZ7" s="863"/>
      <c r="CA7" s="863"/>
      <c r="CB7" s="863"/>
      <c r="CC7" s="863"/>
      <c r="CD7" s="863"/>
      <c r="CE7" s="863"/>
      <c r="CF7" s="863"/>
      <c r="CG7" s="864"/>
      <c r="CH7" s="855">
        <v>-15</v>
      </c>
      <c r="CI7" s="856"/>
      <c r="CJ7" s="856"/>
      <c r="CK7" s="856"/>
      <c r="CL7" s="857"/>
      <c r="CM7" s="855">
        <v>363</v>
      </c>
      <c r="CN7" s="856"/>
      <c r="CO7" s="856"/>
      <c r="CP7" s="856"/>
      <c r="CQ7" s="857"/>
      <c r="CR7" s="855">
        <v>80</v>
      </c>
      <c r="CS7" s="856"/>
      <c r="CT7" s="856"/>
      <c r="CU7" s="856"/>
      <c r="CV7" s="857"/>
      <c r="CW7" s="855">
        <v>13</v>
      </c>
      <c r="CX7" s="856"/>
      <c r="CY7" s="856"/>
      <c r="CZ7" s="856"/>
      <c r="DA7" s="857"/>
      <c r="DB7" s="855" t="s">
        <v>597</v>
      </c>
      <c r="DC7" s="856"/>
      <c r="DD7" s="856"/>
      <c r="DE7" s="856"/>
      <c r="DF7" s="857"/>
      <c r="DG7" s="855" t="s">
        <v>597</v>
      </c>
      <c r="DH7" s="856"/>
      <c r="DI7" s="856"/>
      <c r="DJ7" s="856"/>
      <c r="DK7" s="857"/>
      <c r="DL7" s="855" t="s">
        <v>597</v>
      </c>
      <c r="DM7" s="856"/>
      <c r="DN7" s="856"/>
      <c r="DO7" s="856"/>
      <c r="DP7" s="857"/>
      <c r="DQ7" s="855" t="s">
        <v>597</v>
      </c>
      <c r="DR7" s="856"/>
      <c r="DS7" s="856"/>
      <c r="DT7" s="856"/>
      <c r="DU7" s="857"/>
      <c r="DV7" s="836"/>
      <c r="DW7" s="837"/>
      <c r="DX7" s="837"/>
      <c r="DY7" s="837"/>
      <c r="DZ7" s="838"/>
      <c r="EA7" s="255"/>
    </row>
    <row r="8" spans="1:131" s="256" customFormat="1" ht="26.25" customHeight="1" x14ac:dyDescent="0.15">
      <c r="A8" s="262">
        <v>2</v>
      </c>
      <c r="B8" s="839" t="s">
        <v>391</v>
      </c>
      <c r="C8" s="840"/>
      <c r="D8" s="840"/>
      <c r="E8" s="840"/>
      <c r="F8" s="840"/>
      <c r="G8" s="840"/>
      <c r="H8" s="840"/>
      <c r="I8" s="840"/>
      <c r="J8" s="840"/>
      <c r="K8" s="840"/>
      <c r="L8" s="840"/>
      <c r="M8" s="840"/>
      <c r="N8" s="840"/>
      <c r="O8" s="840"/>
      <c r="P8" s="841"/>
      <c r="Q8" s="842">
        <v>25</v>
      </c>
      <c r="R8" s="843"/>
      <c r="S8" s="843"/>
      <c r="T8" s="843"/>
      <c r="U8" s="843"/>
      <c r="V8" s="843">
        <v>15</v>
      </c>
      <c r="W8" s="843"/>
      <c r="X8" s="843"/>
      <c r="Y8" s="843"/>
      <c r="Z8" s="843"/>
      <c r="AA8" s="843">
        <v>10</v>
      </c>
      <c r="AB8" s="843"/>
      <c r="AC8" s="843"/>
      <c r="AD8" s="843"/>
      <c r="AE8" s="844"/>
      <c r="AF8" s="845">
        <v>10</v>
      </c>
      <c r="AG8" s="846"/>
      <c r="AH8" s="846"/>
      <c r="AI8" s="846"/>
      <c r="AJ8" s="847"/>
      <c r="AK8" s="848" t="s">
        <v>597</v>
      </c>
      <c r="AL8" s="849"/>
      <c r="AM8" s="849"/>
      <c r="AN8" s="849"/>
      <c r="AO8" s="849"/>
      <c r="AP8" s="849">
        <v>6</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589</v>
      </c>
      <c r="BT8" s="853"/>
      <c r="BU8" s="853"/>
      <c r="BV8" s="853"/>
      <c r="BW8" s="853"/>
      <c r="BX8" s="853"/>
      <c r="BY8" s="853"/>
      <c r="BZ8" s="853"/>
      <c r="CA8" s="853"/>
      <c r="CB8" s="853"/>
      <c r="CC8" s="853"/>
      <c r="CD8" s="853"/>
      <c r="CE8" s="853"/>
      <c r="CF8" s="853"/>
      <c r="CG8" s="854"/>
      <c r="CH8" s="865">
        <v>-5</v>
      </c>
      <c r="CI8" s="866"/>
      <c r="CJ8" s="866"/>
      <c r="CK8" s="866"/>
      <c r="CL8" s="867"/>
      <c r="CM8" s="865">
        <v>130</v>
      </c>
      <c r="CN8" s="866"/>
      <c r="CO8" s="866"/>
      <c r="CP8" s="866"/>
      <c r="CQ8" s="867"/>
      <c r="CR8" s="865">
        <v>80</v>
      </c>
      <c r="CS8" s="866"/>
      <c r="CT8" s="866"/>
      <c r="CU8" s="866"/>
      <c r="CV8" s="867"/>
      <c r="CW8" s="865">
        <v>27</v>
      </c>
      <c r="CX8" s="866"/>
      <c r="CY8" s="866"/>
      <c r="CZ8" s="866"/>
      <c r="DA8" s="867"/>
      <c r="DB8" s="865" t="s">
        <v>597</v>
      </c>
      <c r="DC8" s="866"/>
      <c r="DD8" s="866"/>
      <c r="DE8" s="866"/>
      <c r="DF8" s="867"/>
      <c r="DG8" s="865" t="s">
        <v>597</v>
      </c>
      <c r="DH8" s="866"/>
      <c r="DI8" s="866"/>
      <c r="DJ8" s="866"/>
      <c r="DK8" s="867"/>
      <c r="DL8" s="865" t="s">
        <v>598</v>
      </c>
      <c r="DM8" s="866"/>
      <c r="DN8" s="866"/>
      <c r="DO8" s="866"/>
      <c r="DP8" s="867"/>
      <c r="DQ8" s="865" t="s">
        <v>597</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590</v>
      </c>
      <c r="BT9" s="853"/>
      <c r="BU9" s="853"/>
      <c r="BV9" s="853"/>
      <c r="BW9" s="853"/>
      <c r="BX9" s="853"/>
      <c r="BY9" s="853"/>
      <c r="BZ9" s="853"/>
      <c r="CA9" s="853"/>
      <c r="CB9" s="853"/>
      <c r="CC9" s="853"/>
      <c r="CD9" s="853"/>
      <c r="CE9" s="853"/>
      <c r="CF9" s="853"/>
      <c r="CG9" s="854"/>
      <c r="CH9" s="865">
        <v>0</v>
      </c>
      <c r="CI9" s="866"/>
      <c r="CJ9" s="866"/>
      <c r="CK9" s="866"/>
      <c r="CL9" s="867"/>
      <c r="CM9" s="865">
        <v>3</v>
      </c>
      <c r="CN9" s="866"/>
      <c r="CO9" s="866"/>
      <c r="CP9" s="866"/>
      <c r="CQ9" s="867"/>
      <c r="CR9" s="865">
        <v>1</v>
      </c>
      <c r="CS9" s="866"/>
      <c r="CT9" s="866"/>
      <c r="CU9" s="866"/>
      <c r="CV9" s="867"/>
      <c r="CW9" s="865">
        <v>33</v>
      </c>
      <c r="CX9" s="866"/>
      <c r="CY9" s="866"/>
      <c r="CZ9" s="866"/>
      <c r="DA9" s="867"/>
      <c r="DB9" s="865" t="s">
        <v>597</v>
      </c>
      <c r="DC9" s="866"/>
      <c r="DD9" s="866"/>
      <c r="DE9" s="866"/>
      <c r="DF9" s="867"/>
      <c r="DG9" s="865" t="s">
        <v>597</v>
      </c>
      <c r="DH9" s="866"/>
      <c r="DI9" s="866"/>
      <c r="DJ9" s="866"/>
      <c r="DK9" s="867"/>
      <c r="DL9" s="865" t="s">
        <v>597</v>
      </c>
      <c r="DM9" s="866"/>
      <c r="DN9" s="866"/>
      <c r="DO9" s="866"/>
      <c r="DP9" s="867"/>
      <c r="DQ9" s="865" t="s">
        <v>599</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591</v>
      </c>
      <c r="BT10" s="853"/>
      <c r="BU10" s="853"/>
      <c r="BV10" s="853"/>
      <c r="BW10" s="853"/>
      <c r="BX10" s="853"/>
      <c r="BY10" s="853"/>
      <c r="BZ10" s="853"/>
      <c r="CA10" s="853"/>
      <c r="CB10" s="853"/>
      <c r="CC10" s="853"/>
      <c r="CD10" s="853"/>
      <c r="CE10" s="853"/>
      <c r="CF10" s="853"/>
      <c r="CG10" s="854"/>
      <c r="CH10" s="865">
        <v>4</v>
      </c>
      <c r="CI10" s="866"/>
      <c r="CJ10" s="866"/>
      <c r="CK10" s="866"/>
      <c r="CL10" s="867"/>
      <c r="CM10" s="865">
        <v>14</v>
      </c>
      <c r="CN10" s="866"/>
      <c r="CO10" s="866"/>
      <c r="CP10" s="866"/>
      <c r="CQ10" s="867"/>
      <c r="CR10" s="865">
        <v>2</v>
      </c>
      <c r="CS10" s="866"/>
      <c r="CT10" s="866"/>
      <c r="CU10" s="866"/>
      <c r="CV10" s="867"/>
      <c r="CW10" s="865">
        <v>29</v>
      </c>
      <c r="CX10" s="866"/>
      <c r="CY10" s="866"/>
      <c r="CZ10" s="866"/>
      <c r="DA10" s="867"/>
      <c r="DB10" s="865" t="s">
        <v>597</v>
      </c>
      <c r="DC10" s="866"/>
      <c r="DD10" s="866"/>
      <c r="DE10" s="866"/>
      <c r="DF10" s="867"/>
      <c r="DG10" s="865" t="s">
        <v>597</v>
      </c>
      <c r="DH10" s="866"/>
      <c r="DI10" s="866"/>
      <c r="DJ10" s="866"/>
      <c r="DK10" s="867"/>
      <c r="DL10" s="865" t="s">
        <v>597</v>
      </c>
      <c r="DM10" s="866"/>
      <c r="DN10" s="866"/>
      <c r="DO10" s="866"/>
      <c r="DP10" s="867"/>
      <c r="DQ10" s="865" t="s">
        <v>597</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25238</v>
      </c>
      <c r="R23" s="878"/>
      <c r="S23" s="878"/>
      <c r="T23" s="878"/>
      <c r="U23" s="878"/>
      <c r="V23" s="878">
        <v>24179</v>
      </c>
      <c r="W23" s="878"/>
      <c r="X23" s="878"/>
      <c r="Y23" s="878"/>
      <c r="Z23" s="878"/>
      <c r="AA23" s="878">
        <v>1059</v>
      </c>
      <c r="AB23" s="878"/>
      <c r="AC23" s="878"/>
      <c r="AD23" s="878"/>
      <c r="AE23" s="879"/>
      <c r="AF23" s="880">
        <v>828</v>
      </c>
      <c r="AG23" s="878"/>
      <c r="AH23" s="878"/>
      <c r="AI23" s="878"/>
      <c r="AJ23" s="881"/>
      <c r="AK23" s="882"/>
      <c r="AL23" s="883"/>
      <c r="AM23" s="883"/>
      <c r="AN23" s="883"/>
      <c r="AO23" s="883"/>
      <c r="AP23" s="878">
        <v>17185</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7294</v>
      </c>
      <c r="R28" s="907"/>
      <c r="S28" s="907"/>
      <c r="T28" s="907"/>
      <c r="U28" s="907"/>
      <c r="V28" s="907">
        <v>7198</v>
      </c>
      <c r="W28" s="907"/>
      <c r="X28" s="907"/>
      <c r="Y28" s="907"/>
      <c r="Z28" s="907"/>
      <c r="AA28" s="907">
        <v>97</v>
      </c>
      <c r="AB28" s="907"/>
      <c r="AC28" s="907"/>
      <c r="AD28" s="907"/>
      <c r="AE28" s="908"/>
      <c r="AF28" s="909">
        <v>97</v>
      </c>
      <c r="AG28" s="907"/>
      <c r="AH28" s="907"/>
      <c r="AI28" s="907"/>
      <c r="AJ28" s="910"/>
      <c r="AK28" s="911">
        <v>398</v>
      </c>
      <c r="AL28" s="902"/>
      <c r="AM28" s="902"/>
      <c r="AN28" s="902"/>
      <c r="AO28" s="902"/>
      <c r="AP28" s="902" t="s">
        <v>597</v>
      </c>
      <c r="AQ28" s="902"/>
      <c r="AR28" s="902"/>
      <c r="AS28" s="902"/>
      <c r="AT28" s="902"/>
      <c r="AU28" s="902" t="s">
        <v>597</v>
      </c>
      <c r="AV28" s="902"/>
      <c r="AW28" s="902"/>
      <c r="AX28" s="902"/>
      <c r="AY28" s="902"/>
      <c r="AZ28" s="903" t="s">
        <v>597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4384</v>
      </c>
      <c r="R29" s="843"/>
      <c r="S29" s="843"/>
      <c r="T29" s="843"/>
      <c r="U29" s="843"/>
      <c r="V29" s="843">
        <v>4277</v>
      </c>
      <c r="W29" s="843"/>
      <c r="X29" s="843"/>
      <c r="Y29" s="843"/>
      <c r="Z29" s="843"/>
      <c r="AA29" s="843">
        <v>107</v>
      </c>
      <c r="AB29" s="843"/>
      <c r="AC29" s="843"/>
      <c r="AD29" s="843"/>
      <c r="AE29" s="844"/>
      <c r="AF29" s="845">
        <v>107</v>
      </c>
      <c r="AG29" s="846"/>
      <c r="AH29" s="846"/>
      <c r="AI29" s="846"/>
      <c r="AJ29" s="847"/>
      <c r="AK29" s="914">
        <v>617</v>
      </c>
      <c r="AL29" s="915"/>
      <c r="AM29" s="915"/>
      <c r="AN29" s="915"/>
      <c r="AO29" s="915"/>
      <c r="AP29" s="915" t="s">
        <v>597</v>
      </c>
      <c r="AQ29" s="915"/>
      <c r="AR29" s="915"/>
      <c r="AS29" s="915"/>
      <c r="AT29" s="915"/>
      <c r="AU29" s="915" t="s">
        <v>597</v>
      </c>
      <c r="AV29" s="915"/>
      <c r="AW29" s="915"/>
      <c r="AX29" s="915"/>
      <c r="AY29" s="915"/>
      <c r="AZ29" s="916" t="s">
        <v>597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702</v>
      </c>
      <c r="R30" s="843"/>
      <c r="S30" s="843"/>
      <c r="T30" s="843"/>
      <c r="U30" s="843"/>
      <c r="V30" s="843">
        <v>699</v>
      </c>
      <c r="W30" s="843"/>
      <c r="X30" s="843"/>
      <c r="Y30" s="843"/>
      <c r="Z30" s="843"/>
      <c r="AA30" s="843">
        <v>2</v>
      </c>
      <c r="AB30" s="843"/>
      <c r="AC30" s="843"/>
      <c r="AD30" s="843"/>
      <c r="AE30" s="844"/>
      <c r="AF30" s="845">
        <v>2</v>
      </c>
      <c r="AG30" s="846"/>
      <c r="AH30" s="846"/>
      <c r="AI30" s="846"/>
      <c r="AJ30" s="847"/>
      <c r="AK30" s="914">
        <v>134</v>
      </c>
      <c r="AL30" s="915"/>
      <c r="AM30" s="915"/>
      <c r="AN30" s="915"/>
      <c r="AO30" s="915"/>
      <c r="AP30" s="915" t="s">
        <v>597</v>
      </c>
      <c r="AQ30" s="915"/>
      <c r="AR30" s="915"/>
      <c r="AS30" s="915"/>
      <c r="AT30" s="915"/>
      <c r="AU30" s="915" t="s">
        <v>601</v>
      </c>
      <c r="AV30" s="915"/>
      <c r="AW30" s="915"/>
      <c r="AX30" s="915"/>
      <c r="AY30" s="915"/>
      <c r="AZ30" s="916" t="s">
        <v>597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1404</v>
      </c>
      <c r="R31" s="843"/>
      <c r="S31" s="843"/>
      <c r="T31" s="843"/>
      <c r="U31" s="843"/>
      <c r="V31" s="843">
        <v>1371</v>
      </c>
      <c r="W31" s="843"/>
      <c r="X31" s="843"/>
      <c r="Y31" s="843"/>
      <c r="Z31" s="843"/>
      <c r="AA31" s="843">
        <v>33</v>
      </c>
      <c r="AB31" s="843"/>
      <c r="AC31" s="843"/>
      <c r="AD31" s="843"/>
      <c r="AE31" s="844"/>
      <c r="AF31" s="845">
        <v>170</v>
      </c>
      <c r="AG31" s="846"/>
      <c r="AH31" s="846"/>
      <c r="AI31" s="846"/>
      <c r="AJ31" s="847"/>
      <c r="AK31" s="914">
        <v>422</v>
      </c>
      <c r="AL31" s="915"/>
      <c r="AM31" s="915"/>
      <c r="AN31" s="915"/>
      <c r="AO31" s="915"/>
      <c r="AP31" s="915">
        <v>7914</v>
      </c>
      <c r="AQ31" s="915"/>
      <c r="AR31" s="915"/>
      <c r="AS31" s="915"/>
      <c r="AT31" s="915"/>
      <c r="AU31" s="915">
        <v>5437</v>
      </c>
      <c r="AV31" s="915"/>
      <c r="AW31" s="915"/>
      <c r="AX31" s="915"/>
      <c r="AY31" s="915"/>
      <c r="AZ31" s="916" t="s">
        <v>597</v>
      </c>
      <c r="BA31" s="916"/>
      <c r="BB31" s="916"/>
      <c r="BC31" s="916"/>
      <c r="BD31" s="916"/>
      <c r="BE31" s="912" t="s">
        <v>410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1649</v>
      </c>
      <c r="R32" s="843"/>
      <c r="S32" s="843"/>
      <c r="T32" s="843"/>
      <c r="U32" s="843"/>
      <c r="V32" s="843">
        <v>1516</v>
      </c>
      <c r="W32" s="843"/>
      <c r="X32" s="843"/>
      <c r="Y32" s="843"/>
      <c r="Z32" s="843"/>
      <c r="AA32" s="843">
        <v>133</v>
      </c>
      <c r="AB32" s="843"/>
      <c r="AC32" s="843"/>
      <c r="AD32" s="843"/>
      <c r="AE32" s="844"/>
      <c r="AF32" s="845">
        <v>2238</v>
      </c>
      <c r="AG32" s="846"/>
      <c r="AH32" s="846"/>
      <c r="AI32" s="846"/>
      <c r="AJ32" s="847"/>
      <c r="AK32" s="914">
        <v>82</v>
      </c>
      <c r="AL32" s="915"/>
      <c r="AM32" s="915"/>
      <c r="AN32" s="915"/>
      <c r="AO32" s="915"/>
      <c r="AP32" s="915">
        <v>3909</v>
      </c>
      <c r="AQ32" s="915"/>
      <c r="AR32" s="915"/>
      <c r="AS32" s="915"/>
      <c r="AT32" s="915"/>
      <c r="AU32" s="915">
        <v>762</v>
      </c>
      <c r="AV32" s="915"/>
      <c r="AW32" s="915"/>
      <c r="AX32" s="915"/>
      <c r="AY32" s="915"/>
      <c r="AZ32" s="916" t="s">
        <v>597</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413</v>
      </c>
      <c r="C33" s="840"/>
      <c r="D33" s="840"/>
      <c r="E33" s="840"/>
      <c r="F33" s="840"/>
      <c r="G33" s="840"/>
      <c r="H33" s="840"/>
      <c r="I33" s="840"/>
      <c r="J33" s="840"/>
      <c r="K33" s="840"/>
      <c r="L33" s="840"/>
      <c r="M33" s="840"/>
      <c r="N33" s="840"/>
      <c r="O33" s="840"/>
      <c r="P33" s="841"/>
      <c r="Q33" s="842">
        <v>85</v>
      </c>
      <c r="R33" s="843"/>
      <c r="S33" s="843"/>
      <c r="T33" s="843"/>
      <c r="U33" s="843"/>
      <c r="V33" s="843">
        <v>69</v>
      </c>
      <c r="W33" s="843"/>
      <c r="X33" s="843"/>
      <c r="Y33" s="843"/>
      <c r="Z33" s="843"/>
      <c r="AA33" s="843">
        <v>16</v>
      </c>
      <c r="AB33" s="843"/>
      <c r="AC33" s="843"/>
      <c r="AD33" s="843"/>
      <c r="AE33" s="844"/>
      <c r="AF33" s="845">
        <v>16</v>
      </c>
      <c r="AG33" s="846"/>
      <c r="AH33" s="846"/>
      <c r="AI33" s="846"/>
      <c r="AJ33" s="847"/>
      <c r="AK33" s="914">
        <v>39</v>
      </c>
      <c r="AL33" s="915"/>
      <c r="AM33" s="915"/>
      <c r="AN33" s="915"/>
      <c r="AO33" s="915"/>
      <c r="AP33" s="915">
        <v>311</v>
      </c>
      <c r="AQ33" s="915"/>
      <c r="AR33" s="915"/>
      <c r="AS33" s="915"/>
      <c r="AT33" s="915"/>
      <c r="AU33" s="915">
        <v>311</v>
      </c>
      <c r="AV33" s="915"/>
      <c r="AW33" s="915"/>
      <c r="AX33" s="915"/>
      <c r="AY33" s="915"/>
      <c r="AZ33" s="916" t="s">
        <v>597</v>
      </c>
      <c r="BA33" s="916"/>
      <c r="BB33" s="916"/>
      <c r="BC33" s="916"/>
      <c r="BD33" s="916"/>
      <c r="BE33" s="912" t="s">
        <v>414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415</v>
      </c>
      <c r="C34" s="840"/>
      <c r="D34" s="840"/>
      <c r="E34" s="840"/>
      <c r="F34" s="840"/>
      <c r="G34" s="840"/>
      <c r="H34" s="840"/>
      <c r="I34" s="840"/>
      <c r="J34" s="840"/>
      <c r="K34" s="840"/>
      <c r="L34" s="840"/>
      <c r="M34" s="840"/>
      <c r="N34" s="840"/>
      <c r="O34" s="840"/>
      <c r="P34" s="841"/>
      <c r="Q34" s="842">
        <v>116</v>
      </c>
      <c r="R34" s="843"/>
      <c r="S34" s="843"/>
      <c r="T34" s="843"/>
      <c r="U34" s="843"/>
      <c r="V34" s="843">
        <v>90</v>
      </c>
      <c r="W34" s="843"/>
      <c r="X34" s="843"/>
      <c r="Y34" s="843"/>
      <c r="Z34" s="843"/>
      <c r="AA34" s="843">
        <v>26</v>
      </c>
      <c r="AB34" s="843"/>
      <c r="AC34" s="843"/>
      <c r="AD34" s="843"/>
      <c r="AE34" s="844"/>
      <c r="AF34" s="845">
        <v>720</v>
      </c>
      <c r="AG34" s="846"/>
      <c r="AH34" s="846"/>
      <c r="AI34" s="846"/>
      <c r="AJ34" s="847"/>
      <c r="AK34" s="914">
        <v>91</v>
      </c>
      <c r="AL34" s="915"/>
      <c r="AM34" s="915"/>
      <c r="AN34" s="915"/>
      <c r="AO34" s="915"/>
      <c r="AP34" s="915" t="s">
        <v>600</v>
      </c>
      <c r="AQ34" s="915"/>
      <c r="AR34" s="915"/>
      <c r="AS34" s="915"/>
      <c r="AT34" s="915"/>
      <c r="AU34" s="915" t="s">
        <v>597</v>
      </c>
      <c r="AV34" s="915"/>
      <c r="AW34" s="915"/>
      <c r="AX34" s="915"/>
      <c r="AY34" s="915"/>
      <c r="AZ34" s="916" t="s">
        <v>602</v>
      </c>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3350</v>
      </c>
      <c r="AG63" s="926"/>
      <c r="AH63" s="926"/>
      <c r="AI63" s="926"/>
      <c r="AJ63" s="927"/>
      <c r="AK63" s="928"/>
      <c r="AL63" s="923"/>
      <c r="AM63" s="923"/>
      <c r="AN63" s="923"/>
      <c r="AO63" s="923"/>
      <c r="AP63" s="926">
        <v>12134</v>
      </c>
      <c r="AQ63" s="926"/>
      <c r="AR63" s="926"/>
      <c r="AS63" s="926"/>
      <c r="AT63" s="926"/>
      <c r="AU63" s="926">
        <v>6510</v>
      </c>
      <c r="AV63" s="926"/>
      <c r="AW63" s="926"/>
      <c r="AX63" s="926"/>
      <c r="AY63" s="926"/>
      <c r="AZ63" s="930"/>
      <c r="BA63" s="930"/>
      <c r="BB63" s="930"/>
      <c r="BC63" s="930"/>
      <c r="BD63" s="930"/>
      <c r="BE63" s="931"/>
      <c r="BF63" s="931"/>
      <c r="BG63" s="931"/>
      <c r="BH63" s="931"/>
      <c r="BI63" s="932"/>
      <c r="BJ63" s="933" t="s">
        <v>418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420</v>
      </c>
      <c r="B66" s="825"/>
      <c r="C66" s="825"/>
      <c r="D66" s="825"/>
      <c r="E66" s="825"/>
      <c r="F66" s="825"/>
      <c r="G66" s="825"/>
      <c r="H66" s="825"/>
      <c r="I66" s="825"/>
      <c r="J66" s="825"/>
      <c r="K66" s="825"/>
      <c r="L66" s="825"/>
      <c r="M66" s="825"/>
      <c r="N66" s="825"/>
      <c r="O66" s="825"/>
      <c r="P66" s="826"/>
      <c r="Q66" s="801" t="s">
        <v>421</v>
      </c>
      <c r="R66" s="802"/>
      <c r="S66" s="802"/>
      <c r="T66" s="802"/>
      <c r="U66" s="803"/>
      <c r="V66" s="801" t="s">
        <v>399</v>
      </c>
      <c r="W66" s="802"/>
      <c r="X66" s="802"/>
      <c r="Y66" s="802"/>
      <c r="Z66" s="803"/>
      <c r="AA66" s="801" t="s">
        <v>422</v>
      </c>
      <c r="AB66" s="802"/>
      <c r="AC66" s="802"/>
      <c r="AD66" s="802"/>
      <c r="AE66" s="803"/>
      <c r="AF66" s="936" t="s">
        <v>423</v>
      </c>
      <c r="AG66" s="897"/>
      <c r="AH66" s="897"/>
      <c r="AI66" s="897"/>
      <c r="AJ66" s="937"/>
      <c r="AK66" s="801" t="s">
        <v>424</v>
      </c>
      <c r="AL66" s="825"/>
      <c r="AM66" s="825"/>
      <c r="AN66" s="825"/>
      <c r="AO66" s="826"/>
      <c r="AP66" s="801" t="s">
        <v>425</v>
      </c>
      <c r="AQ66" s="802"/>
      <c r="AR66" s="802"/>
      <c r="AS66" s="802"/>
      <c r="AT66" s="803"/>
      <c r="AU66" s="801" t="s">
        <v>426</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603</v>
      </c>
      <c r="C68" s="954"/>
      <c r="D68" s="954"/>
      <c r="E68" s="954"/>
      <c r="F68" s="954"/>
      <c r="G68" s="954"/>
      <c r="H68" s="954"/>
      <c r="I68" s="954"/>
      <c r="J68" s="954"/>
      <c r="K68" s="954"/>
      <c r="L68" s="954"/>
      <c r="M68" s="954"/>
      <c r="N68" s="954"/>
      <c r="O68" s="954"/>
      <c r="P68" s="955"/>
      <c r="Q68" s="956">
        <v>15914</v>
      </c>
      <c r="R68" s="950"/>
      <c r="S68" s="950"/>
      <c r="T68" s="950"/>
      <c r="U68" s="950"/>
      <c r="V68" s="950">
        <v>15890</v>
      </c>
      <c r="W68" s="950"/>
      <c r="X68" s="950"/>
      <c r="Y68" s="950"/>
      <c r="Z68" s="950"/>
      <c r="AA68" s="950">
        <v>24</v>
      </c>
      <c r="AB68" s="950"/>
      <c r="AC68" s="950"/>
      <c r="AD68" s="950"/>
      <c r="AE68" s="950"/>
      <c r="AF68" s="950">
        <v>24</v>
      </c>
      <c r="AG68" s="950"/>
      <c r="AH68" s="950"/>
      <c r="AI68" s="950"/>
      <c r="AJ68" s="950"/>
      <c r="AK68" s="950">
        <v>82</v>
      </c>
      <c r="AL68" s="950"/>
      <c r="AM68" s="950"/>
      <c r="AN68" s="950"/>
      <c r="AO68" s="950"/>
      <c r="AP68" s="950" t="s">
        <v>617</v>
      </c>
      <c r="AQ68" s="950"/>
      <c r="AR68" s="950"/>
      <c r="AS68" s="950"/>
      <c r="AT68" s="950"/>
      <c r="AU68" s="950" t="s">
        <v>617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604</v>
      </c>
      <c r="C69" s="958"/>
      <c r="D69" s="958"/>
      <c r="E69" s="958"/>
      <c r="F69" s="958"/>
      <c r="G69" s="958"/>
      <c r="H69" s="958"/>
      <c r="I69" s="958"/>
      <c r="J69" s="958"/>
      <c r="K69" s="958"/>
      <c r="L69" s="958"/>
      <c r="M69" s="958"/>
      <c r="N69" s="958"/>
      <c r="O69" s="958"/>
      <c r="P69" s="959"/>
      <c r="Q69" s="960">
        <v>138</v>
      </c>
      <c r="R69" s="915"/>
      <c r="S69" s="915"/>
      <c r="T69" s="915"/>
      <c r="U69" s="915"/>
      <c r="V69" s="915">
        <v>137</v>
      </c>
      <c r="W69" s="915"/>
      <c r="X69" s="915"/>
      <c r="Y69" s="915"/>
      <c r="Z69" s="915"/>
      <c r="AA69" s="915">
        <v>1</v>
      </c>
      <c r="AB69" s="915"/>
      <c r="AC69" s="915"/>
      <c r="AD69" s="915"/>
      <c r="AE69" s="915"/>
      <c r="AF69" s="915">
        <v>1</v>
      </c>
      <c r="AG69" s="915"/>
      <c r="AH69" s="915"/>
      <c r="AI69" s="915"/>
      <c r="AJ69" s="915"/>
      <c r="AK69" s="915">
        <v>26</v>
      </c>
      <c r="AL69" s="915"/>
      <c r="AM69" s="915"/>
      <c r="AN69" s="915"/>
      <c r="AO69" s="915"/>
      <c r="AP69" s="915" t="s">
        <v>617</v>
      </c>
      <c r="AQ69" s="915"/>
      <c r="AR69" s="915"/>
      <c r="AS69" s="915"/>
      <c r="AT69" s="915"/>
      <c r="AU69" s="915" t="s">
        <v>618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605</v>
      </c>
      <c r="C70" s="958"/>
      <c r="D70" s="958"/>
      <c r="E70" s="958"/>
      <c r="F70" s="958"/>
      <c r="G70" s="958"/>
      <c r="H70" s="958"/>
      <c r="I70" s="958"/>
      <c r="J70" s="958"/>
      <c r="K70" s="958"/>
      <c r="L70" s="958"/>
      <c r="M70" s="958"/>
      <c r="N70" s="958"/>
      <c r="O70" s="958"/>
      <c r="P70" s="959"/>
      <c r="Q70" s="960">
        <v>533</v>
      </c>
      <c r="R70" s="915"/>
      <c r="S70" s="915"/>
      <c r="T70" s="915"/>
      <c r="U70" s="915"/>
      <c r="V70" s="915">
        <v>304</v>
      </c>
      <c r="W70" s="915"/>
      <c r="X70" s="915"/>
      <c r="Y70" s="915"/>
      <c r="Z70" s="915"/>
      <c r="AA70" s="915">
        <v>228</v>
      </c>
      <c r="AB70" s="915"/>
      <c r="AC70" s="915"/>
      <c r="AD70" s="915"/>
      <c r="AE70" s="915"/>
      <c r="AF70" s="915">
        <v>228</v>
      </c>
      <c r="AG70" s="915"/>
      <c r="AH70" s="915"/>
      <c r="AI70" s="915"/>
      <c r="AJ70" s="915"/>
      <c r="AK70" s="915" t="s">
        <v>617</v>
      </c>
      <c r="AL70" s="915"/>
      <c r="AM70" s="915"/>
      <c r="AN70" s="915"/>
      <c r="AO70" s="915"/>
      <c r="AP70" s="915" t="s">
        <v>617</v>
      </c>
      <c r="AQ70" s="915"/>
      <c r="AR70" s="915"/>
      <c r="AS70" s="915"/>
      <c r="AT70" s="915"/>
      <c r="AU70" s="915" t="s">
        <v>617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606</v>
      </c>
      <c r="C71" s="958"/>
      <c r="D71" s="958"/>
      <c r="E71" s="958"/>
      <c r="F71" s="958"/>
      <c r="G71" s="958"/>
      <c r="H71" s="958"/>
      <c r="I71" s="958"/>
      <c r="J71" s="958"/>
      <c r="K71" s="958"/>
      <c r="L71" s="958"/>
      <c r="M71" s="958"/>
      <c r="N71" s="958"/>
      <c r="O71" s="958"/>
      <c r="P71" s="959"/>
      <c r="Q71" s="960">
        <v>977</v>
      </c>
      <c r="R71" s="915"/>
      <c r="S71" s="915"/>
      <c r="T71" s="915"/>
      <c r="U71" s="915"/>
      <c r="V71" s="915">
        <v>970</v>
      </c>
      <c r="W71" s="915"/>
      <c r="X71" s="915"/>
      <c r="Y71" s="915"/>
      <c r="Z71" s="915"/>
      <c r="AA71" s="915">
        <v>7</v>
      </c>
      <c r="AB71" s="915"/>
      <c r="AC71" s="915"/>
      <c r="AD71" s="915"/>
      <c r="AE71" s="915"/>
      <c r="AF71" s="915">
        <v>7</v>
      </c>
      <c r="AG71" s="915"/>
      <c r="AH71" s="915"/>
      <c r="AI71" s="915"/>
      <c r="AJ71" s="915"/>
      <c r="AK71" s="915" t="s">
        <v>617</v>
      </c>
      <c r="AL71" s="915"/>
      <c r="AM71" s="915"/>
      <c r="AN71" s="915"/>
      <c r="AO71" s="915"/>
      <c r="AP71" s="915" t="s">
        <v>617</v>
      </c>
      <c r="AQ71" s="915"/>
      <c r="AR71" s="915"/>
      <c r="AS71" s="915"/>
      <c r="AT71" s="915"/>
      <c r="AU71" s="915" t="s">
        <v>617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607</v>
      </c>
      <c r="C72" s="958"/>
      <c r="D72" s="958"/>
      <c r="E72" s="958"/>
      <c r="F72" s="958"/>
      <c r="G72" s="958"/>
      <c r="H72" s="958"/>
      <c r="I72" s="958"/>
      <c r="J72" s="958"/>
      <c r="K72" s="958"/>
      <c r="L72" s="958"/>
      <c r="M72" s="958"/>
      <c r="N72" s="958"/>
      <c r="O72" s="958"/>
      <c r="P72" s="959"/>
      <c r="Q72" s="960">
        <v>344041</v>
      </c>
      <c r="R72" s="915"/>
      <c r="S72" s="915"/>
      <c r="T72" s="915"/>
      <c r="U72" s="915"/>
      <c r="V72" s="915">
        <v>337196</v>
      </c>
      <c r="W72" s="915"/>
      <c r="X72" s="915"/>
      <c r="Y72" s="915"/>
      <c r="Z72" s="915"/>
      <c r="AA72" s="915">
        <v>6844</v>
      </c>
      <c r="AB72" s="915"/>
      <c r="AC72" s="915"/>
      <c r="AD72" s="915"/>
      <c r="AE72" s="915"/>
      <c r="AF72" s="915">
        <v>6844</v>
      </c>
      <c r="AG72" s="915"/>
      <c r="AH72" s="915"/>
      <c r="AI72" s="915"/>
      <c r="AJ72" s="915"/>
      <c r="AK72" s="915">
        <v>2633</v>
      </c>
      <c r="AL72" s="915"/>
      <c r="AM72" s="915"/>
      <c r="AN72" s="915"/>
      <c r="AO72" s="915"/>
      <c r="AP72" s="915" t="s">
        <v>617</v>
      </c>
      <c r="AQ72" s="915"/>
      <c r="AR72" s="915"/>
      <c r="AS72" s="915"/>
      <c r="AT72" s="915"/>
      <c r="AU72" s="915" t="s">
        <v>617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608</v>
      </c>
      <c r="C73" s="958"/>
      <c r="D73" s="958"/>
      <c r="E73" s="958"/>
      <c r="F73" s="958"/>
      <c r="G73" s="958"/>
      <c r="H73" s="958"/>
      <c r="I73" s="958"/>
      <c r="J73" s="958"/>
      <c r="K73" s="958"/>
      <c r="L73" s="958"/>
      <c r="M73" s="958"/>
      <c r="N73" s="958"/>
      <c r="O73" s="958"/>
      <c r="P73" s="959"/>
      <c r="Q73" s="960">
        <v>56</v>
      </c>
      <c r="R73" s="915"/>
      <c r="S73" s="915"/>
      <c r="T73" s="915"/>
      <c r="U73" s="915"/>
      <c r="V73" s="915">
        <v>51</v>
      </c>
      <c r="W73" s="915"/>
      <c r="X73" s="915"/>
      <c r="Y73" s="915"/>
      <c r="Z73" s="915"/>
      <c r="AA73" s="915">
        <v>5</v>
      </c>
      <c r="AB73" s="915"/>
      <c r="AC73" s="915"/>
      <c r="AD73" s="915"/>
      <c r="AE73" s="915"/>
      <c r="AF73" s="915">
        <v>5</v>
      </c>
      <c r="AG73" s="915"/>
      <c r="AH73" s="915"/>
      <c r="AI73" s="915"/>
      <c r="AJ73" s="915"/>
      <c r="AK73" s="915" t="s">
        <v>621</v>
      </c>
      <c r="AL73" s="915"/>
      <c r="AM73" s="915"/>
      <c r="AN73" s="915"/>
      <c r="AO73" s="915"/>
      <c r="AP73" s="915" t="s">
        <v>619</v>
      </c>
      <c r="AQ73" s="915"/>
      <c r="AR73" s="915"/>
      <c r="AS73" s="915"/>
      <c r="AT73" s="915"/>
      <c r="AU73" s="915" t="s">
        <v>620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609</v>
      </c>
      <c r="C74" s="958"/>
      <c r="D74" s="958"/>
      <c r="E74" s="958"/>
      <c r="F74" s="958"/>
      <c r="G74" s="958"/>
      <c r="H74" s="958"/>
      <c r="I74" s="958"/>
      <c r="J74" s="958"/>
      <c r="K74" s="958"/>
      <c r="L74" s="958"/>
      <c r="M74" s="958"/>
      <c r="N74" s="958"/>
      <c r="O74" s="958"/>
      <c r="P74" s="959"/>
      <c r="Q74" s="960">
        <v>172</v>
      </c>
      <c r="R74" s="915"/>
      <c r="S74" s="915"/>
      <c r="T74" s="915"/>
      <c r="U74" s="915"/>
      <c r="V74" s="915">
        <v>160</v>
      </c>
      <c r="W74" s="915"/>
      <c r="X74" s="915"/>
      <c r="Y74" s="915"/>
      <c r="Z74" s="915"/>
      <c r="AA74" s="915">
        <v>12</v>
      </c>
      <c r="AB74" s="915"/>
      <c r="AC74" s="915"/>
      <c r="AD74" s="915"/>
      <c r="AE74" s="915"/>
      <c r="AF74" s="915">
        <v>12</v>
      </c>
      <c r="AG74" s="915"/>
      <c r="AH74" s="915"/>
      <c r="AI74" s="915"/>
      <c r="AJ74" s="915"/>
      <c r="AK74" s="915" t="s">
        <v>617</v>
      </c>
      <c r="AL74" s="915"/>
      <c r="AM74" s="915"/>
      <c r="AN74" s="915"/>
      <c r="AO74" s="915"/>
      <c r="AP74" s="915" t="s">
        <v>617</v>
      </c>
      <c r="AQ74" s="915"/>
      <c r="AR74" s="915"/>
      <c r="AS74" s="915"/>
      <c r="AT74" s="915"/>
      <c r="AU74" s="915" t="s">
        <v>617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610</v>
      </c>
      <c r="C75" s="958"/>
      <c r="D75" s="958"/>
      <c r="E75" s="958"/>
      <c r="F75" s="958"/>
      <c r="G75" s="958"/>
      <c r="H75" s="958"/>
      <c r="I75" s="958"/>
      <c r="J75" s="958"/>
      <c r="K75" s="958"/>
      <c r="L75" s="958"/>
      <c r="M75" s="958"/>
      <c r="N75" s="958"/>
      <c r="O75" s="958"/>
      <c r="P75" s="959"/>
      <c r="Q75" s="963">
        <v>1890</v>
      </c>
      <c r="R75" s="964"/>
      <c r="S75" s="964"/>
      <c r="T75" s="964"/>
      <c r="U75" s="914"/>
      <c r="V75" s="965">
        <v>1859</v>
      </c>
      <c r="W75" s="964"/>
      <c r="X75" s="964"/>
      <c r="Y75" s="964"/>
      <c r="Z75" s="914"/>
      <c r="AA75" s="965">
        <v>31</v>
      </c>
      <c r="AB75" s="964"/>
      <c r="AC75" s="964"/>
      <c r="AD75" s="964"/>
      <c r="AE75" s="914"/>
      <c r="AF75" s="965">
        <v>31</v>
      </c>
      <c r="AG75" s="964"/>
      <c r="AH75" s="964"/>
      <c r="AI75" s="964"/>
      <c r="AJ75" s="914"/>
      <c r="AK75" s="965">
        <v>23</v>
      </c>
      <c r="AL75" s="964"/>
      <c r="AM75" s="964"/>
      <c r="AN75" s="964"/>
      <c r="AO75" s="914"/>
      <c r="AP75" s="965">
        <v>538</v>
      </c>
      <c r="AQ75" s="964"/>
      <c r="AR75" s="964"/>
      <c r="AS75" s="964"/>
      <c r="AT75" s="914"/>
      <c r="AU75" s="965" t="s">
        <v>617</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611</v>
      </c>
      <c r="C76" s="958"/>
      <c r="D76" s="958"/>
      <c r="E76" s="958"/>
      <c r="F76" s="958"/>
      <c r="G76" s="958"/>
      <c r="H76" s="958"/>
      <c r="I76" s="958"/>
      <c r="J76" s="958"/>
      <c r="K76" s="958"/>
      <c r="L76" s="958"/>
      <c r="M76" s="958"/>
      <c r="N76" s="958"/>
      <c r="O76" s="958"/>
      <c r="P76" s="959"/>
      <c r="Q76" s="963">
        <v>151</v>
      </c>
      <c r="R76" s="964"/>
      <c r="S76" s="964"/>
      <c r="T76" s="964"/>
      <c r="U76" s="914"/>
      <c r="V76" s="965">
        <v>140</v>
      </c>
      <c r="W76" s="964"/>
      <c r="X76" s="964"/>
      <c r="Y76" s="964"/>
      <c r="Z76" s="914"/>
      <c r="AA76" s="965">
        <v>11</v>
      </c>
      <c r="AB76" s="964"/>
      <c r="AC76" s="964"/>
      <c r="AD76" s="964"/>
      <c r="AE76" s="914"/>
      <c r="AF76" s="965">
        <v>11</v>
      </c>
      <c r="AG76" s="964"/>
      <c r="AH76" s="964"/>
      <c r="AI76" s="964"/>
      <c r="AJ76" s="914"/>
      <c r="AK76" s="965">
        <v>14</v>
      </c>
      <c r="AL76" s="964"/>
      <c r="AM76" s="964"/>
      <c r="AN76" s="964"/>
      <c r="AO76" s="914"/>
      <c r="AP76" s="965" t="s">
        <v>617</v>
      </c>
      <c r="AQ76" s="964"/>
      <c r="AR76" s="964"/>
      <c r="AS76" s="964"/>
      <c r="AT76" s="914"/>
      <c r="AU76" s="965" t="s">
        <v>617</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622</v>
      </c>
      <c r="C77" s="958"/>
      <c r="D77" s="958"/>
      <c r="E77" s="958"/>
      <c r="F77" s="958"/>
      <c r="G77" s="958"/>
      <c r="H77" s="958"/>
      <c r="I77" s="958"/>
      <c r="J77" s="958"/>
      <c r="K77" s="958"/>
      <c r="L77" s="958"/>
      <c r="M77" s="958"/>
      <c r="N77" s="958"/>
      <c r="O77" s="958"/>
      <c r="P77" s="959"/>
      <c r="Q77" s="963">
        <v>46</v>
      </c>
      <c r="R77" s="964"/>
      <c r="S77" s="964"/>
      <c r="T77" s="964"/>
      <c r="U77" s="914"/>
      <c r="V77" s="965">
        <v>43</v>
      </c>
      <c r="W77" s="964"/>
      <c r="X77" s="964"/>
      <c r="Y77" s="964"/>
      <c r="Z77" s="914"/>
      <c r="AA77" s="965">
        <v>3</v>
      </c>
      <c r="AB77" s="964"/>
      <c r="AC77" s="964"/>
      <c r="AD77" s="964"/>
      <c r="AE77" s="914"/>
      <c r="AF77" s="965">
        <v>3</v>
      </c>
      <c r="AG77" s="964"/>
      <c r="AH77" s="964"/>
      <c r="AI77" s="964"/>
      <c r="AJ77" s="914"/>
      <c r="AK77" s="965" t="s">
        <v>617</v>
      </c>
      <c r="AL77" s="964"/>
      <c r="AM77" s="964"/>
      <c r="AN77" s="964"/>
      <c r="AO77" s="914"/>
      <c r="AP77" s="965" t="s">
        <v>617</v>
      </c>
      <c r="AQ77" s="964"/>
      <c r="AR77" s="964"/>
      <c r="AS77" s="964"/>
      <c r="AT77" s="914"/>
      <c r="AU77" s="965" t="s">
        <v>621</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612</v>
      </c>
      <c r="C78" s="958"/>
      <c r="D78" s="958"/>
      <c r="E78" s="958"/>
      <c r="F78" s="958"/>
      <c r="G78" s="958"/>
      <c r="H78" s="958"/>
      <c r="I78" s="958"/>
      <c r="J78" s="958"/>
      <c r="K78" s="958"/>
      <c r="L78" s="958"/>
      <c r="M78" s="958"/>
      <c r="N78" s="958"/>
      <c r="O78" s="958"/>
      <c r="P78" s="959"/>
      <c r="Q78" s="960">
        <v>1</v>
      </c>
      <c r="R78" s="915"/>
      <c r="S78" s="915"/>
      <c r="T78" s="915"/>
      <c r="U78" s="915"/>
      <c r="V78" s="915">
        <v>1</v>
      </c>
      <c r="W78" s="915"/>
      <c r="X78" s="915"/>
      <c r="Y78" s="915"/>
      <c r="Z78" s="915"/>
      <c r="AA78" s="915" t="s">
        <v>617</v>
      </c>
      <c r="AB78" s="915"/>
      <c r="AC78" s="915"/>
      <c r="AD78" s="915"/>
      <c r="AE78" s="915"/>
      <c r="AF78" s="915" t="s">
        <v>617</v>
      </c>
      <c r="AG78" s="915"/>
      <c r="AH78" s="915"/>
      <c r="AI78" s="915"/>
      <c r="AJ78" s="915"/>
      <c r="AK78" s="915" t="s">
        <v>617</v>
      </c>
      <c r="AL78" s="915"/>
      <c r="AM78" s="915"/>
      <c r="AN78" s="915"/>
      <c r="AO78" s="915"/>
      <c r="AP78" s="915" t="s">
        <v>617</v>
      </c>
      <c r="AQ78" s="915"/>
      <c r="AR78" s="915"/>
      <c r="AS78" s="915"/>
      <c r="AT78" s="915"/>
      <c r="AU78" s="915" t="s">
        <v>617</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613</v>
      </c>
      <c r="C79" s="958"/>
      <c r="D79" s="958"/>
      <c r="E79" s="958"/>
      <c r="F79" s="958"/>
      <c r="G79" s="958"/>
      <c r="H79" s="958"/>
      <c r="I79" s="958"/>
      <c r="J79" s="958"/>
      <c r="K79" s="958"/>
      <c r="L79" s="958"/>
      <c r="M79" s="958"/>
      <c r="N79" s="958"/>
      <c r="O79" s="958"/>
      <c r="P79" s="959"/>
      <c r="Q79" s="960">
        <v>124</v>
      </c>
      <c r="R79" s="915"/>
      <c r="S79" s="915"/>
      <c r="T79" s="915"/>
      <c r="U79" s="915"/>
      <c r="V79" s="915">
        <v>113</v>
      </c>
      <c r="W79" s="915"/>
      <c r="X79" s="915"/>
      <c r="Y79" s="915"/>
      <c r="Z79" s="915"/>
      <c r="AA79" s="915">
        <v>11</v>
      </c>
      <c r="AB79" s="915"/>
      <c r="AC79" s="915"/>
      <c r="AD79" s="915"/>
      <c r="AE79" s="915"/>
      <c r="AF79" s="915">
        <v>11</v>
      </c>
      <c r="AG79" s="915"/>
      <c r="AH79" s="915"/>
      <c r="AI79" s="915"/>
      <c r="AJ79" s="915"/>
      <c r="AK79" s="915">
        <v>115</v>
      </c>
      <c r="AL79" s="915"/>
      <c r="AM79" s="915"/>
      <c r="AN79" s="915"/>
      <c r="AO79" s="915"/>
      <c r="AP79" s="915" t="s">
        <v>617</v>
      </c>
      <c r="AQ79" s="915"/>
      <c r="AR79" s="915"/>
      <c r="AS79" s="915"/>
      <c r="AT79" s="915"/>
      <c r="AU79" s="915" t="s">
        <v>617</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614</v>
      </c>
      <c r="C80" s="958"/>
      <c r="D80" s="958"/>
      <c r="E80" s="958"/>
      <c r="F80" s="958"/>
      <c r="G80" s="958"/>
      <c r="H80" s="958"/>
      <c r="I80" s="958"/>
      <c r="J80" s="958"/>
      <c r="K80" s="958"/>
      <c r="L80" s="958"/>
      <c r="M80" s="958"/>
      <c r="N80" s="958"/>
      <c r="O80" s="958"/>
      <c r="P80" s="959"/>
      <c r="Q80" s="960">
        <v>1832</v>
      </c>
      <c r="R80" s="915"/>
      <c r="S80" s="915"/>
      <c r="T80" s="915"/>
      <c r="U80" s="915"/>
      <c r="V80" s="915">
        <v>1651</v>
      </c>
      <c r="W80" s="915"/>
      <c r="X80" s="915"/>
      <c r="Y80" s="915"/>
      <c r="Z80" s="915"/>
      <c r="AA80" s="915">
        <v>180</v>
      </c>
      <c r="AB80" s="915"/>
      <c r="AC80" s="915"/>
      <c r="AD80" s="915"/>
      <c r="AE80" s="915"/>
      <c r="AF80" s="915">
        <v>180</v>
      </c>
      <c r="AG80" s="915"/>
      <c r="AH80" s="915"/>
      <c r="AI80" s="915"/>
      <c r="AJ80" s="915"/>
      <c r="AK80" s="915">
        <v>2</v>
      </c>
      <c r="AL80" s="915"/>
      <c r="AM80" s="915"/>
      <c r="AN80" s="915"/>
      <c r="AO80" s="915"/>
      <c r="AP80" s="915" t="s">
        <v>621</v>
      </c>
      <c r="AQ80" s="915"/>
      <c r="AR80" s="915"/>
      <c r="AS80" s="915"/>
      <c r="AT80" s="915"/>
      <c r="AU80" s="915" t="s">
        <v>617</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615</v>
      </c>
      <c r="C81" s="958"/>
      <c r="D81" s="958"/>
      <c r="E81" s="958"/>
      <c r="F81" s="958"/>
      <c r="G81" s="958"/>
      <c r="H81" s="958"/>
      <c r="I81" s="958"/>
      <c r="J81" s="958"/>
      <c r="K81" s="958"/>
      <c r="L81" s="958"/>
      <c r="M81" s="958"/>
      <c r="N81" s="958"/>
      <c r="O81" s="958"/>
      <c r="P81" s="959"/>
      <c r="Q81" s="960">
        <v>139</v>
      </c>
      <c r="R81" s="915"/>
      <c r="S81" s="915"/>
      <c r="T81" s="915"/>
      <c r="U81" s="915"/>
      <c r="V81" s="915">
        <v>132</v>
      </c>
      <c r="W81" s="915"/>
      <c r="X81" s="915"/>
      <c r="Y81" s="915"/>
      <c r="Z81" s="915"/>
      <c r="AA81" s="915">
        <v>7</v>
      </c>
      <c r="AB81" s="915"/>
      <c r="AC81" s="915"/>
      <c r="AD81" s="915"/>
      <c r="AE81" s="915"/>
      <c r="AF81" s="915">
        <v>7</v>
      </c>
      <c r="AG81" s="915"/>
      <c r="AH81" s="915"/>
      <c r="AI81" s="915"/>
      <c r="AJ81" s="915"/>
      <c r="AK81" s="915">
        <v>1</v>
      </c>
      <c r="AL81" s="915"/>
      <c r="AM81" s="915"/>
      <c r="AN81" s="915"/>
      <c r="AO81" s="915"/>
      <c r="AP81" s="915">
        <v>1114</v>
      </c>
      <c r="AQ81" s="915"/>
      <c r="AR81" s="915"/>
      <c r="AS81" s="915"/>
      <c r="AT81" s="915"/>
      <c r="AU81" s="915">
        <v>395</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616</v>
      </c>
      <c r="C82" s="958"/>
      <c r="D82" s="958"/>
      <c r="E82" s="958"/>
      <c r="F82" s="958"/>
      <c r="G82" s="958"/>
      <c r="H82" s="958"/>
      <c r="I82" s="958"/>
      <c r="J82" s="958"/>
      <c r="K82" s="958"/>
      <c r="L82" s="958"/>
      <c r="M82" s="958"/>
      <c r="N82" s="958"/>
      <c r="O82" s="958"/>
      <c r="P82" s="959"/>
      <c r="Q82" s="960">
        <v>3288</v>
      </c>
      <c r="R82" s="915"/>
      <c r="S82" s="915"/>
      <c r="T82" s="915"/>
      <c r="U82" s="915"/>
      <c r="V82" s="915">
        <v>3194</v>
      </c>
      <c r="W82" s="915"/>
      <c r="X82" s="915"/>
      <c r="Y82" s="915"/>
      <c r="Z82" s="915"/>
      <c r="AA82" s="915">
        <v>93</v>
      </c>
      <c r="AB82" s="915"/>
      <c r="AC82" s="915"/>
      <c r="AD82" s="915"/>
      <c r="AE82" s="915"/>
      <c r="AF82" s="915">
        <v>93</v>
      </c>
      <c r="AG82" s="915"/>
      <c r="AH82" s="915"/>
      <c r="AI82" s="915"/>
      <c r="AJ82" s="915"/>
      <c r="AK82" s="915">
        <v>5</v>
      </c>
      <c r="AL82" s="915"/>
      <c r="AM82" s="915"/>
      <c r="AN82" s="915"/>
      <c r="AO82" s="915"/>
      <c r="AP82" s="915">
        <v>943</v>
      </c>
      <c r="AQ82" s="915"/>
      <c r="AR82" s="915"/>
      <c r="AS82" s="915"/>
      <c r="AT82" s="915"/>
      <c r="AU82" s="915">
        <v>266</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7458</v>
      </c>
      <c r="AG88" s="926"/>
      <c r="AH88" s="926"/>
      <c r="AI88" s="926"/>
      <c r="AJ88" s="926"/>
      <c r="AK88" s="923"/>
      <c r="AL88" s="923"/>
      <c r="AM88" s="923"/>
      <c r="AN88" s="923"/>
      <c r="AO88" s="923"/>
      <c r="AP88" s="926">
        <v>2595</v>
      </c>
      <c r="AQ88" s="926"/>
      <c r="AR88" s="926"/>
      <c r="AS88" s="926"/>
      <c r="AT88" s="926"/>
      <c r="AU88" s="926">
        <v>661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163</v>
      </c>
      <c r="CS102" s="934"/>
      <c r="CT102" s="934"/>
      <c r="CU102" s="934"/>
      <c r="CV102" s="977"/>
      <c r="CW102" s="976">
        <v>102</v>
      </c>
      <c r="CX102" s="934"/>
      <c r="CY102" s="934"/>
      <c r="CZ102" s="934"/>
      <c r="DA102" s="977"/>
      <c r="DB102" s="976" t="s">
        <v>599</v>
      </c>
      <c r="DC102" s="934"/>
      <c r="DD102" s="934"/>
      <c r="DE102" s="934"/>
      <c r="DF102" s="977"/>
      <c r="DG102" s="976" t="s">
        <v>597</v>
      </c>
      <c r="DH102" s="934"/>
      <c r="DI102" s="934"/>
      <c r="DJ102" s="934"/>
      <c r="DK102" s="977"/>
      <c r="DL102" s="976" t="s">
        <v>597</v>
      </c>
      <c r="DM102" s="934"/>
      <c r="DN102" s="934"/>
      <c r="DO102" s="934"/>
      <c r="DP102" s="977"/>
      <c r="DQ102" s="976" t="s">
        <v>597</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310</v>
      </c>
      <c r="AG109" s="979"/>
      <c r="AH109" s="979"/>
      <c r="AI109" s="979"/>
      <c r="AJ109" s="980"/>
      <c r="AK109" s="978" t="s">
        <v>309</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310</v>
      </c>
      <c r="BW109" s="979"/>
      <c r="BX109" s="979"/>
      <c r="BY109" s="979"/>
      <c r="BZ109" s="980"/>
      <c r="CA109" s="978" t="s">
        <v>309</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310</v>
      </c>
      <c r="DM109" s="979"/>
      <c r="DN109" s="979"/>
      <c r="DO109" s="979"/>
      <c r="DP109" s="980"/>
      <c r="DQ109" s="978" t="s">
        <v>309</v>
      </c>
      <c r="DR109" s="979"/>
      <c r="DS109" s="979"/>
      <c r="DT109" s="979"/>
      <c r="DU109" s="980"/>
      <c r="DV109" s="978" t="s">
        <v>437</v>
      </c>
      <c r="DW109" s="979"/>
      <c r="DX109" s="979"/>
      <c r="DY109" s="979"/>
      <c r="DZ109" s="981"/>
    </row>
    <row r="110" spans="1:131" s="247" customFormat="1" ht="26.25" customHeight="1" x14ac:dyDescent="0.15">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1716010</v>
      </c>
      <c r="AB110" s="986"/>
      <c r="AC110" s="986"/>
      <c r="AD110" s="986"/>
      <c r="AE110" s="987"/>
      <c r="AF110" s="988">
        <v>1661001</v>
      </c>
      <c r="AG110" s="986"/>
      <c r="AH110" s="986"/>
      <c r="AI110" s="986"/>
      <c r="AJ110" s="987"/>
      <c r="AK110" s="988">
        <v>1715607</v>
      </c>
      <c r="AL110" s="986"/>
      <c r="AM110" s="986"/>
      <c r="AN110" s="986"/>
      <c r="AO110" s="987"/>
      <c r="AP110" s="989">
        <v>13.2</v>
      </c>
      <c r="AQ110" s="990"/>
      <c r="AR110" s="990"/>
      <c r="AS110" s="990"/>
      <c r="AT110" s="991"/>
      <c r="AU110" s="992" t="s">
        <v>73</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17261965</v>
      </c>
      <c r="BR110" s="1021"/>
      <c r="BS110" s="1021"/>
      <c r="BT110" s="1021"/>
      <c r="BU110" s="1021"/>
      <c r="BV110" s="1021">
        <v>17421629</v>
      </c>
      <c r="BW110" s="1021"/>
      <c r="BX110" s="1021"/>
      <c r="BY110" s="1021"/>
      <c r="BZ110" s="1021"/>
      <c r="CA110" s="1021">
        <v>17184609</v>
      </c>
      <c r="CB110" s="1021"/>
      <c r="CC110" s="1021"/>
      <c r="CD110" s="1021"/>
      <c r="CE110" s="1021"/>
      <c r="CF110" s="1035">
        <v>132</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235</v>
      </c>
      <c r="DH110" s="1021"/>
      <c r="DI110" s="1021"/>
      <c r="DJ110" s="1021"/>
      <c r="DK110" s="1021"/>
      <c r="DL110" s="1021" t="s">
        <v>235</v>
      </c>
      <c r="DM110" s="1021"/>
      <c r="DN110" s="1021"/>
      <c r="DO110" s="1021"/>
      <c r="DP110" s="1021"/>
      <c r="DQ110" s="1021" t="s">
        <v>235</v>
      </c>
      <c r="DR110" s="1021"/>
      <c r="DS110" s="1021"/>
      <c r="DT110" s="1021"/>
      <c r="DU110" s="1021"/>
      <c r="DV110" s="1022" t="s">
        <v>235</v>
      </c>
      <c r="DW110" s="1022"/>
      <c r="DX110" s="1022"/>
      <c r="DY110" s="1022"/>
      <c r="DZ110" s="1023"/>
    </row>
    <row r="111" spans="1:131" s="247" customFormat="1" ht="26.25" customHeight="1" x14ac:dyDescent="0.15">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444</v>
      </c>
      <c r="AB111" s="1028"/>
      <c r="AC111" s="1028"/>
      <c r="AD111" s="1028"/>
      <c r="AE111" s="1029"/>
      <c r="AF111" s="1030" t="s">
        <v>444</v>
      </c>
      <c r="AG111" s="1028"/>
      <c r="AH111" s="1028"/>
      <c r="AI111" s="1028"/>
      <c r="AJ111" s="1029"/>
      <c r="AK111" s="1030" t="s">
        <v>235</v>
      </c>
      <c r="AL111" s="1028"/>
      <c r="AM111" s="1028"/>
      <c r="AN111" s="1028"/>
      <c r="AO111" s="1029"/>
      <c r="AP111" s="1031" t="s">
        <v>235</v>
      </c>
      <c r="AQ111" s="1032"/>
      <c r="AR111" s="1032"/>
      <c r="AS111" s="1032"/>
      <c r="AT111" s="1033"/>
      <c r="AU111" s="994"/>
      <c r="AV111" s="995"/>
      <c r="AW111" s="995"/>
      <c r="AX111" s="995"/>
      <c r="AY111" s="995"/>
      <c r="AZ111" s="1043" t="s">
        <v>445</v>
      </c>
      <c r="BA111" s="1044"/>
      <c r="BB111" s="1044"/>
      <c r="BC111" s="1044"/>
      <c r="BD111" s="1044"/>
      <c r="BE111" s="1044"/>
      <c r="BF111" s="1044"/>
      <c r="BG111" s="1044"/>
      <c r="BH111" s="1044"/>
      <c r="BI111" s="1044"/>
      <c r="BJ111" s="1044"/>
      <c r="BK111" s="1044"/>
      <c r="BL111" s="1044"/>
      <c r="BM111" s="1044"/>
      <c r="BN111" s="1044"/>
      <c r="BO111" s="1044"/>
      <c r="BP111" s="1045"/>
      <c r="BQ111" s="1013" t="s">
        <v>235</v>
      </c>
      <c r="BR111" s="1014"/>
      <c r="BS111" s="1014"/>
      <c r="BT111" s="1014"/>
      <c r="BU111" s="1014"/>
      <c r="BV111" s="1014" t="s">
        <v>444</v>
      </c>
      <c r="BW111" s="1014"/>
      <c r="BX111" s="1014"/>
      <c r="BY111" s="1014"/>
      <c r="BZ111" s="1014"/>
      <c r="CA111" s="1014" t="s">
        <v>235</v>
      </c>
      <c r="CB111" s="1014"/>
      <c r="CC111" s="1014"/>
      <c r="CD111" s="1014"/>
      <c r="CE111" s="1014"/>
      <c r="CF111" s="1008" t="s">
        <v>235</v>
      </c>
      <c r="CG111" s="1009"/>
      <c r="CH111" s="1009"/>
      <c r="CI111" s="1009"/>
      <c r="CJ111" s="1009"/>
      <c r="CK111" s="1039"/>
      <c r="CL111" s="1040"/>
      <c r="CM111" s="1010" t="s">
        <v>446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235</v>
      </c>
      <c r="DH111" s="1014"/>
      <c r="DI111" s="1014"/>
      <c r="DJ111" s="1014"/>
      <c r="DK111" s="1014"/>
      <c r="DL111" s="1014" t="s">
        <v>235</v>
      </c>
      <c r="DM111" s="1014"/>
      <c r="DN111" s="1014"/>
      <c r="DO111" s="1014"/>
      <c r="DP111" s="1014"/>
      <c r="DQ111" s="1014" t="s">
        <v>235</v>
      </c>
      <c r="DR111" s="1014"/>
      <c r="DS111" s="1014"/>
      <c r="DT111" s="1014"/>
      <c r="DU111" s="1014"/>
      <c r="DV111" s="1015" t="s">
        <v>235</v>
      </c>
      <c r="DW111" s="1015"/>
      <c r="DX111" s="1015"/>
      <c r="DY111" s="1015"/>
      <c r="DZ111" s="1016"/>
    </row>
    <row r="112" spans="1:131" s="247" customFormat="1" ht="26.25" customHeight="1" x14ac:dyDescent="0.15">
      <c r="A112" s="1046" t="s">
        <v>447</v>
      </c>
      <c r="B112" s="1047"/>
      <c r="C112" s="1044" t="s">
        <v>448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15573</v>
      </c>
      <c r="AB112" s="1053"/>
      <c r="AC112" s="1053"/>
      <c r="AD112" s="1053"/>
      <c r="AE112" s="1054"/>
      <c r="AF112" s="1055">
        <v>12240</v>
      </c>
      <c r="AG112" s="1053"/>
      <c r="AH112" s="1053"/>
      <c r="AI112" s="1053"/>
      <c r="AJ112" s="1054"/>
      <c r="AK112" s="1055">
        <v>8907</v>
      </c>
      <c r="AL112" s="1053"/>
      <c r="AM112" s="1053"/>
      <c r="AN112" s="1053"/>
      <c r="AO112" s="1054"/>
      <c r="AP112" s="1056">
        <v>0.1</v>
      </c>
      <c r="AQ112" s="1057"/>
      <c r="AR112" s="1057"/>
      <c r="AS112" s="1057"/>
      <c r="AT112" s="1058"/>
      <c r="AU112" s="994"/>
      <c r="AV112" s="995"/>
      <c r="AW112" s="995"/>
      <c r="AX112" s="995"/>
      <c r="AY112" s="995"/>
      <c r="AZ112" s="1043" t="s">
        <v>449</v>
      </c>
      <c r="BA112" s="1044"/>
      <c r="BB112" s="1044"/>
      <c r="BC112" s="1044"/>
      <c r="BD112" s="1044"/>
      <c r="BE112" s="1044"/>
      <c r="BF112" s="1044"/>
      <c r="BG112" s="1044"/>
      <c r="BH112" s="1044"/>
      <c r="BI112" s="1044"/>
      <c r="BJ112" s="1044"/>
      <c r="BK112" s="1044"/>
      <c r="BL112" s="1044"/>
      <c r="BM112" s="1044"/>
      <c r="BN112" s="1044"/>
      <c r="BO112" s="1044"/>
      <c r="BP112" s="1045"/>
      <c r="BQ112" s="1013">
        <v>6903992</v>
      </c>
      <c r="BR112" s="1014"/>
      <c r="BS112" s="1014"/>
      <c r="BT112" s="1014"/>
      <c r="BU112" s="1014"/>
      <c r="BV112" s="1014">
        <v>7003231</v>
      </c>
      <c r="BW112" s="1014"/>
      <c r="BX112" s="1014"/>
      <c r="BY112" s="1014"/>
      <c r="BZ112" s="1014"/>
      <c r="CA112" s="1014">
        <v>6510463</v>
      </c>
      <c r="CB112" s="1014"/>
      <c r="CC112" s="1014"/>
      <c r="CD112" s="1014"/>
      <c r="CE112" s="1014"/>
      <c r="CF112" s="1008">
        <v>50</v>
      </c>
      <c r="CG112" s="1009"/>
      <c r="CH112" s="1009"/>
      <c r="CI112" s="1009"/>
      <c r="CJ112" s="1009"/>
      <c r="CK112" s="1039"/>
      <c r="CL112" s="1040"/>
      <c r="CM112" s="1010" t="s">
        <v>450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418</v>
      </c>
      <c r="DH112" s="1014"/>
      <c r="DI112" s="1014"/>
      <c r="DJ112" s="1014"/>
      <c r="DK112" s="1014"/>
      <c r="DL112" s="1014" t="s">
        <v>418</v>
      </c>
      <c r="DM112" s="1014"/>
      <c r="DN112" s="1014"/>
      <c r="DO112" s="1014"/>
      <c r="DP112" s="1014"/>
      <c r="DQ112" s="1014" t="s">
        <v>235</v>
      </c>
      <c r="DR112" s="1014"/>
      <c r="DS112" s="1014"/>
      <c r="DT112" s="1014"/>
      <c r="DU112" s="1014"/>
      <c r="DV112" s="1015" t="s">
        <v>235</v>
      </c>
      <c r="DW112" s="1015"/>
      <c r="DX112" s="1015"/>
      <c r="DY112" s="1015"/>
      <c r="DZ112" s="1016"/>
    </row>
    <row r="113" spans="1:130" s="247" customFormat="1" ht="26.25" customHeight="1" x14ac:dyDescent="0.15">
      <c r="A113" s="1048"/>
      <c r="B113" s="1049"/>
      <c r="C113" s="1044" t="s">
        <v>451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540598</v>
      </c>
      <c r="AB113" s="1028"/>
      <c r="AC113" s="1028"/>
      <c r="AD113" s="1028"/>
      <c r="AE113" s="1029"/>
      <c r="AF113" s="1030">
        <v>546772</v>
      </c>
      <c r="AG113" s="1028"/>
      <c r="AH113" s="1028"/>
      <c r="AI113" s="1028"/>
      <c r="AJ113" s="1029"/>
      <c r="AK113" s="1030">
        <v>463189</v>
      </c>
      <c r="AL113" s="1028"/>
      <c r="AM113" s="1028"/>
      <c r="AN113" s="1028"/>
      <c r="AO113" s="1029"/>
      <c r="AP113" s="1031">
        <v>3.6</v>
      </c>
      <c r="AQ113" s="1032"/>
      <c r="AR113" s="1032"/>
      <c r="AS113" s="1032"/>
      <c r="AT113" s="1033"/>
      <c r="AU113" s="994"/>
      <c r="AV113" s="995"/>
      <c r="AW113" s="995"/>
      <c r="AX113" s="995"/>
      <c r="AY113" s="995"/>
      <c r="AZ113" s="1043" t="s">
        <v>452</v>
      </c>
      <c r="BA113" s="1044"/>
      <c r="BB113" s="1044"/>
      <c r="BC113" s="1044"/>
      <c r="BD113" s="1044"/>
      <c r="BE113" s="1044"/>
      <c r="BF113" s="1044"/>
      <c r="BG113" s="1044"/>
      <c r="BH113" s="1044"/>
      <c r="BI113" s="1044"/>
      <c r="BJ113" s="1044"/>
      <c r="BK113" s="1044"/>
      <c r="BL113" s="1044"/>
      <c r="BM113" s="1044"/>
      <c r="BN113" s="1044"/>
      <c r="BO113" s="1044"/>
      <c r="BP113" s="1045"/>
      <c r="BQ113" s="1013">
        <v>774280</v>
      </c>
      <c r="BR113" s="1014"/>
      <c r="BS113" s="1014"/>
      <c r="BT113" s="1014"/>
      <c r="BU113" s="1014"/>
      <c r="BV113" s="1014">
        <v>732706</v>
      </c>
      <c r="BW113" s="1014"/>
      <c r="BX113" s="1014"/>
      <c r="BY113" s="1014"/>
      <c r="BZ113" s="1014"/>
      <c r="CA113" s="1014">
        <v>661361</v>
      </c>
      <c r="CB113" s="1014"/>
      <c r="CC113" s="1014"/>
      <c r="CD113" s="1014"/>
      <c r="CE113" s="1014"/>
      <c r="CF113" s="1008">
        <v>5.0999999999999996</v>
      </c>
      <c r="CG113" s="1009"/>
      <c r="CH113" s="1009"/>
      <c r="CI113" s="1009"/>
      <c r="CJ113" s="1009"/>
      <c r="CK113" s="1039"/>
      <c r="CL113" s="1040"/>
      <c r="CM113" s="1010" t="s">
        <v>453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454</v>
      </c>
      <c r="DH113" s="1053"/>
      <c r="DI113" s="1053"/>
      <c r="DJ113" s="1053"/>
      <c r="DK113" s="1054"/>
      <c r="DL113" s="1055" t="s">
        <v>235</v>
      </c>
      <c r="DM113" s="1053"/>
      <c r="DN113" s="1053"/>
      <c r="DO113" s="1053"/>
      <c r="DP113" s="1054"/>
      <c r="DQ113" s="1055" t="s">
        <v>235</v>
      </c>
      <c r="DR113" s="1053"/>
      <c r="DS113" s="1053"/>
      <c r="DT113" s="1053"/>
      <c r="DU113" s="1054"/>
      <c r="DV113" s="1056" t="s">
        <v>235</v>
      </c>
      <c r="DW113" s="1057"/>
      <c r="DX113" s="1057"/>
      <c r="DY113" s="1057"/>
      <c r="DZ113" s="1058"/>
    </row>
    <row r="114" spans="1:130" s="247" customFormat="1" ht="26.25" customHeight="1" x14ac:dyDescent="0.15">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44253</v>
      </c>
      <c r="AB114" s="1053"/>
      <c r="AC114" s="1053"/>
      <c r="AD114" s="1053"/>
      <c r="AE114" s="1054"/>
      <c r="AF114" s="1055">
        <v>73359</v>
      </c>
      <c r="AG114" s="1053"/>
      <c r="AH114" s="1053"/>
      <c r="AI114" s="1053"/>
      <c r="AJ114" s="1054"/>
      <c r="AK114" s="1055">
        <v>83584</v>
      </c>
      <c r="AL114" s="1053"/>
      <c r="AM114" s="1053"/>
      <c r="AN114" s="1053"/>
      <c r="AO114" s="1054"/>
      <c r="AP114" s="1056">
        <v>0.6</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3034360</v>
      </c>
      <c r="BR114" s="1014"/>
      <c r="BS114" s="1014"/>
      <c r="BT114" s="1014"/>
      <c r="BU114" s="1014"/>
      <c r="BV114" s="1014">
        <v>3071900</v>
      </c>
      <c r="BW114" s="1014"/>
      <c r="BX114" s="1014"/>
      <c r="BY114" s="1014"/>
      <c r="BZ114" s="1014"/>
      <c r="CA114" s="1014">
        <v>2970292</v>
      </c>
      <c r="CB114" s="1014"/>
      <c r="CC114" s="1014"/>
      <c r="CD114" s="1014"/>
      <c r="CE114" s="1014"/>
      <c r="CF114" s="1008">
        <v>22.8</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235</v>
      </c>
      <c r="DH114" s="1053"/>
      <c r="DI114" s="1053"/>
      <c r="DJ114" s="1053"/>
      <c r="DK114" s="1054"/>
      <c r="DL114" s="1055" t="s">
        <v>418</v>
      </c>
      <c r="DM114" s="1053"/>
      <c r="DN114" s="1053"/>
      <c r="DO114" s="1053"/>
      <c r="DP114" s="1054"/>
      <c r="DQ114" s="1055" t="s">
        <v>458</v>
      </c>
      <c r="DR114" s="1053"/>
      <c r="DS114" s="1053"/>
      <c r="DT114" s="1053"/>
      <c r="DU114" s="1054"/>
      <c r="DV114" s="1056" t="s">
        <v>458</v>
      </c>
      <c r="DW114" s="1057"/>
      <c r="DX114" s="1057"/>
      <c r="DY114" s="1057"/>
      <c r="DZ114" s="1058"/>
    </row>
    <row r="115" spans="1:130" s="247" customFormat="1" ht="26.25" customHeight="1" x14ac:dyDescent="0.15">
      <c r="A115" s="1048"/>
      <c r="B115" s="1049"/>
      <c r="C115" s="1044" t="s">
        <v>459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3016</v>
      </c>
      <c r="AB115" s="1028"/>
      <c r="AC115" s="1028"/>
      <c r="AD115" s="1028"/>
      <c r="AE115" s="1029"/>
      <c r="AF115" s="1030">
        <v>1</v>
      </c>
      <c r="AG115" s="1028"/>
      <c r="AH115" s="1028"/>
      <c r="AI115" s="1028"/>
      <c r="AJ115" s="1029"/>
      <c r="AK115" s="1030" t="s">
        <v>454</v>
      </c>
      <c r="AL115" s="1028"/>
      <c r="AM115" s="1028"/>
      <c r="AN115" s="1028"/>
      <c r="AO115" s="1029"/>
      <c r="AP115" s="1031" t="s">
        <v>458</v>
      </c>
      <c r="AQ115" s="1032"/>
      <c r="AR115" s="1032"/>
      <c r="AS115" s="1032"/>
      <c r="AT115" s="1033"/>
      <c r="AU115" s="994"/>
      <c r="AV115" s="995"/>
      <c r="AW115" s="995"/>
      <c r="AX115" s="995"/>
      <c r="AY115" s="995"/>
      <c r="AZ115" s="1043" t="s">
        <v>460</v>
      </c>
      <c r="BA115" s="1044"/>
      <c r="BB115" s="1044"/>
      <c r="BC115" s="1044"/>
      <c r="BD115" s="1044"/>
      <c r="BE115" s="1044"/>
      <c r="BF115" s="1044"/>
      <c r="BG115" s="1044"/>
      <c r="BH115" s="1044"/>
      <c r="BI115" s="1044"/>
      <c r="BJ115" s="1044"/>
      <c r="BK115" s="1044"/>
      <c r="BL115" s="1044"/>
      <c r="BM115" s="1044"/>
      <c r="BN115" s="1044"/>
      <c r="BO115" s="1044"/>
      <c r="BP115" s="1045"/>
      <c r="BQ115" s="1013" t="s">
        <v>235</v>
      </c>
      <c r="BR115" s="1014"/>
      <c r="BS115" s="1014"/>
      <c r="BT115" s="1014"/>
      <c r="BU115" s="1014"/>
      <c r="BV115" s="1014" t="s">
        <v>235</v>
      </c>
      <c r="BW115" s="1014"/>
      <c r="BX115" s="1014"/>
      <c r="BY115" s="1014"/>
      <c r="BZ115" s="1014"/>
      <c r="CA115" s="1014" t="s">
        <v>235</v>
      </c>
      <c r="CB115" s="1014"/>
      <c r="CC115" s="1014"/>
      <c r="CD115" s="1014"/>
      <c r="CE115" s="1014"/>
      <c r="CF115" s="1008" t="s">
        <v>235</v>
      </c>
      <c r="CG115" s="1009"/>
      <c r="CH115" s="1009"/>
      <c r="CI115" s="1009"/>
      <c r="CJ115" s="1009"/>
      <c r="CK115" s="1039"/>
      <c r="CL115" s="1040"/>
      <c r="CM115" s="1043" t="s">
        <v>461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418</v>
      </c>
      <c r="DH115" s="1053"/>
      <c r="DI115" s="1053"/>
      <c r="DJ115" s="1053"/>
      <c r="DK115" s="1054"/>
      <c r="DL115" s="1055" t="s">
        <v>235</v>
      </c>
      <c r="DM115" s="1053"/>
      <c r="DN115" s="1053"/>
      <c r="DO115" s="1053"/>
      <c r="DP115" s="1054"/>
      <c r="DQ115" s="1055" t="s">
        <v>235</v>
      </c>
      <c r="DR115" s="1053"/>
      <c r="DS115" s="1053"/>
      <c r="DT115" s="1053"/>
      <c r="DU115" s="1054"/>
      <c r="DV115" s="1056" t="s">
        <v>235</v>
      </c>
      <c r="DW115" s="1057"/>
      <c r="DX115" s="1057"/>
      <c r="DY115" s="1057"/>
      <c r="DZ115" s="1058"/>
    </row>
    <row r="116" spans="1:130" s="247" customFormat="1" ht="26.25" customHeight="1" x14ac:dyDescent="0.15">
      <c r="A116" s="1050"/>
      <c r="B116" s="1051"/>
      <c r="C116" s="1059" t="s">
        <v>462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444</v>
      </c>
      <c r="AB116" s="1053"/>
      <c r="AC116" s="1053"/>
      <c r="AD116" s="1053"/>
      <c r="AE116" s="1054"/>
      <c r="AF116" s="1055" t="s">
        <v>418</v>
      </c>
      <c r="AG116" s="1053"/>
      <c r="AH116" s="1053"/>
      <c r="AI116" s="1053"/>
      <c r="AJ116" s="1054"/>
      <c r="AK116" s="1055" t="s">
        <v>444</v>
      </c>
      <c r="AL116" s="1053"/>
      <c r="AM116" s="1053"/>
      <c r="AN116" s="1053"/>
      <c r="AO116" s="1054"/>
      <c r="AP116" s="1056" t="s">
        <v>235</v>
      </c>
      <c r="AQ116" s="1057"/>
      <c r="AR116" s="1057"/>
      <c r="AS116" s="1057"/>
      <c r="AT116" s="1058"/>
      <c r="AU116" s="994"/>
      <c r="AV116" s="995"/>
      <c r="AW116" s="995"/>
      <c r="AX116" s="995"/>
      <c r="AY116" s="995"/>
      <c r="AZ116" s="1061" t="s">
        <v>463</v>
      </c>
      <c r="BA116" s="1062"/>
      <c r="BB116" s="1062"/>
      <c r="BC116" s="1062"/>
      <c r="BD116" s="1062"/>
      <c r="BE116" s="1062"/>
      <c r="BF116" s="1062"/>
      <c r="BG116" s="1062"/>
      <c r="BH116" s="1062"/>
      <c r="BI116" s="1062"/>
      <c r="BJ116" s="1062"/>
      <c r="BK116" s="1062"/>
      <c r="BL116" s="1062"/>
      <c r="BM116" s="1062"/>
      <c r="BN116" s="1062"/>
      <c r="BO116" s="1062"/>
      <c r="BP116" s="1063"/>
      <c r="BQ116" s="1013" t="s">
        <v>454</v>
      </c>
      <c r="BR116" s="1014"/>
      <c r="BS116" s="1014"/>
      <c r="BT116" s="1014"/>
      <c r="BU116" s="1014"/>
      <c r="BV116" s="1014" t="s">
        <v>235</v>
      </c>
      <c r="BW116" s="1014"/>
      <c r="BX116" s="1014"/>
      <c r="BY116" s="1014"/>
      <c r="BZ116" s="1014"/>
      <c r="CA116" s="1014" t="s">
        <v>418</v>
      </c>
      <c r="CB116" s="1014"/>
      <c r="CC116" s="1014"/>
      <c r="CD116" s="1014"/>
      <c r="CE116" s="1014"/>
      <c r="CF116" s="1008" t="s">
        <v>235</v>
      </c>
      <c r="CG116" s="1009"/>
      <c r="CH116" s="1009"/>
      <c r="CI116" s="1009"/>
      <c r="CJ116" s="1009"/>
      <c r="CK116" s="1039"/>
      <c r="CL116" s="1040"/>
      <c r="CM116" s="1010" t="s">
        <v>464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235</v>
      </c>
      <c r="DH116" s="1053"/>
      <c r="DI116" s="1053"/>
      <c r="DJ116" s="1053"/>
      <c r="DK116" s="1054"/>
      <c r="DL116" s="1055" t="s">
        <v>235</v>
      </c>
      <c r="DM116" s="1053"/>
      <c r="DN116" s="1053"/>
      <c r="DO116" s="1053"/>
      <c r="DP116" s="1054"/>
      <c r="DQ116" s="1055" t="s">
        <v>235</v>
      </c>
      <c r="DR116" s="1053"/>
      <c r="DS116" s="1053"/>
      <c r="DT116" s="1053"/>
      <c r="DU116" s="1054"/>
      <c r="DV116" s="1056" t="s">
        <v>458</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465</v>
      </c>
      <c r="Z117" s="980"/>
      <c r="AA117" s="1070">
        <v>2319450</v>
      </c>
      <c r="AB117" s="1071"/>
      <c r="AC117" s="1071"/>
      <c r="AD117" s="1071"/>
      <c r="AE117" s="1072"/>
      <c r="AF117" s="1073">
        <v>2293373</v>
      </c>
      <c r="AG117" s="1071"/>
      <c r="AH117" s="1071"/>
      <c r="AI117" s="1071"/>
      <c r="AJ117" s="1072"/>
      <c r="AK117" s="1073">
        <v>2271287</v>
      </c>
      <c r="AL117" s="1071"/>
      <c r="AM117" s="1071"/>
      <c r="AN117" s="1071"/>
      <c r="AO117" s="1072"/>
      <c r="AP117" s="1074"/>
      <c r="AQ117" s="1075"/>
      <c r="AR117" s="1075"/>
      <c r="AS117" s="1075"/>
      <c r="AT117" s="1076"/>
      <c r="AU117" s="994"/>
      <c r="AV117" s="995"/>
      <c r="AW117" s="995"/>
      <c r="AX117" s="995"/>
      <c r="AY117" s="995"/>
      <c r="AZ117" s="1061" t="s">
        <v>466</v>
      </c>
      <c r="BA117" s="1062"/>
      <c r="BB117" s="1062"/>
      <c r="BC117" s="1062"/>
      <c r="BD117" s="1062"/>
      <c r="BE117" s="1062"/>
      <c r="BF117" s="1062"/>
      <c r="BG117" s="1062"/>
      <c r="BH117" s="1062"/>
      <c r="BI117" s="1062"/>
      <c r="BJ117" s="1062"/>
      <c r="BK117" s="1062"/>
      <c r="BL117" s="1062"/>
      <c r="BM117" s="1062"/>
      <c r="BN117" s="1062"/>
      <c r="BO117" s="1062"/>
      <c r="BP117" s="1063"/>
      <c r="BQ117" s="1013" t="s">
        <v>235</v>
      </c>
      <c r="BR117" s="1014"/>
      <c r="BS117" s="1014"/>
      <c r="BT117" s="1014"/>
      <c r="BU117" s="1014"/>
      <c r="BV117" s="1014" t="s">
        <v>418</v>
      </c>
      <c r="BW117" s="1014"/>
      <c r="BX117" s="1014"/>
      <c r="BY117" s="1014"/>
      <c r="BZ117" s="1014"/>
      <c r="CA117" s="1014" t="s">
        <v>235</v>
      </c>
      <c r="CB117" s="1014"/>
      <c r="CC117" s="1014"/>
      <c r="CD117" s="1014"/>
      <c r="CE117" s="1014"/>
      <c r="CF117" s="1008" t="s">
        <v>444</v>
      </c>
      <c r="CG117" s="1009"/>
      <c r="CH117" s="1009"/>
      <c r="CI117" s="1009"/>
      <c r="CJ117" s="1009"/>
      <c r="CK117" s="1039"/>
      <c r="CL117" s="1040"/>
      <c r="CM117" s="1010" t="s">
        <v>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418</v>
      </c>
      <c r="DH117" s="1053"/>
      <c r="DI117" s="1053"/>
      <c r="DJ117" s="1053"/>
      <c r="DK117" s="1054"/>
      <c r="DL117" s="1055" t="s">
        <v>235</v>
      </c>
      <c r="DM117" s="1053"/>
      <c r="DN117" s="1053"/>
      <c r="DO117" s="1053"/>
      <c r="DP117" s="1054"/>
      <c r="DQ117" s="1055" t="s">
        <v>418</v>
      </c>
      <c r="DR117" s="1053"/>
      <c r="DS117" s="1053"/>
      <c r="DT117" s="1053"/>
      <c r="DU117" s="1054"/>
      <c r="DV117" s="1056" t="s">
        <v>418</v>
      </c>
      <c r="DW117" s="1057"/>
      <c r="DX117" s="1057"/>
      <c r="DY117" s="1057"/>
      <c r="DZ117" s="1058"/>
    </row>
    <row r="118" spans="1:130" s="247" customFormat="1" ht="26.25" customHeight="1" x14ac:dyDescent="0.15">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310</v>
      </c>
      <c r="AG118" s="979"/>
      <c r="AH118" s="979"/>
      <c r="AI118" s="979"/>
      <c r="AJ118" s="980"/>
      <c r="AK118" s="978" t="s">
        <v>309</v>
      </c>
      <c r="AL118" s="979"/>
      <c r="AM118" s="979"/>
      <c r="AN118" s="979"/>
      <c r="AO118" s="980"/>
      <c r="AP118" s="1065" t="s">
        <v>437</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235</v>
      </c>
      <c r="BR118" s="1092"/>
      <c r="BS118" s="1092"/>
      <c r="BT118" s="1092"/>
      <c r="BU118" s="1092"/>
      <c r="BV118" s="1092" t="s">
        <v>444</v>
      </c>
      <c r="BW118" s="1092"/>
      <c r="BX118" s="1092"/>
      <c r="BY118" s="1092"/>
      <c r="BZ118" s="1092"/>
      <c r="CA118" s="1092" t="s">
        <v>235</v>
      </c>
      <c r="CB118" s="1092"/>
      <c r="CC118" s="1092"/>
      <c r="CD118" s="1092"/>
      <c r="CE118" s="1092"/>
      <c r="CF118" s="1008" t="s">
        <v>235</v>
      </c>
      <c r="CG118" s="1009"/>
      <c r="CH118" s="1009"/>
      <c r="CI118" s="1009"/>
      <c r="CJ118" s="1009"/>
      <c r="CK118" s="1039"/>
      <c r="CL118" s="1040"/>
      <c r="CM118" s="1010" t="s">
        <v>469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418</v>
      </c>
      <c r="DH118" s="1053"/>
      <c r="DI118" s="1053"/>
      <c r="DJ118" s="1053"/>
      <c r="DK118" s="1054"/>
      <c r="DL118" s="1055" t="s">
        <v>458</v>
      </c>
      <c r="DM118" s="1053"/>
      <c r="DN118" s="1053"/>
      <c r="DO118" s="1053"/>
      <c r="DP118" s="1054"/>
      <c r="DQ118" s="1055" t="s">
        <v>458</v>
      </c>
      <c r="DR118" s="1053"/>
      <c r="DS118" s="1053"/>
      <c r="DT118" s="1053"/>
      <c r="DU118" s="1054"/>
      <c r="DV118" s="1056" t="s">
        <v>235</v>
      </c>
      <c r="DW118" s="1057"/>
      <c r="DX118" s="1057"/>
      <c r="DY118" s="1057"/>
      <c r="DZ118" s="1058"/>
    </row>
    <row r="119" spans="1:130" s="247" customFormat="1" ht="26.25" customHeight="1" x14ac:dyDescent="0.15">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235</v>
      </c>
      <c r="AB119" s="986"/>
      <c r="AC119" s="986"/>
      <c r="AD119" s="986"/>
      <c r="AE119" s="987"/>
      <c r="AF119" s="988" t="s">
        <v>235</v>
      </c>
      <c r="AG119" s="986"/>
      <c r="AH119" s="986"/>
      <c r="AI119" s="986"/>
      <c r="AJ119" s="987"/>
      <c r="AK119" s="988" t="s">
        <v>444</v>
      </c>
      <c r="AL119" s="986"/>
      <c r="AM119" s="986"/>
      <c r="AN119" s="986"/>
      <c r="AO119" s="987"/>
      <c r="AP119" s="989" t="s">
        <v>235</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470</v>
      </c>
      <c r="BP119" s="1100"/>
      <c r="BQ119" s="1091">
        <v>27974597</v>
      </c>
      <c r="BR119" s="1092"/>
      <c r="BS119" s="1092"/>
      <c r="BT119" s="1092"/>
      <c r="BU119" s="1092"/>
      <c r="BV119" s="1092">
        <v>28229466</v>
      </c>
      <c r="BW119" s="1092"/>
      <c r="BX119" s="1092"/>
      <c r="BY119" s="1092"/>
      <c r="BZ119" s="1092"/>
      <c r="CA119" s="1092">
        <v>27326725</v>
      </c>
      <c r="CB119" s="1092"/>
      <c r="CC119" s="1092"/>
      <c r="CD119" s="1092"/>
      <c r="CE119" s="1092"/>
      <c r="CF119" s="1093"/>
      <c r="CG119" s="1094"/>
      <c r="CH119" s="1094"/>
      <c r="CI119" s="1094"/>
      <c r="CJ119" s="1095"/>
      <c r="CK119" s="1041"/>
      <c r="CL119" s="1042"/>
      <c r="CM119" s="1096" t="s">
        <v>471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444</v>
      </c>
      <c r="DH119" s="1078"/>
      <c r="DI119" s="1078"/>
      <c r="DJ119" s="1078"/>
      <c r="DK119" s="1079"/>
      <c r="DL119" s="1077" t="s">
        <v>418</v>
      </c>
      <c r="DM119" s="1078"/>
      <c r="DN119" s="1078"/>
      <c r="DO119" s="1078"/>
      <c r="DP119" s="1079"/>
      <c r="DQ119" s="1077" t="s">
        <v>235</v>
      </c>
      <c r="DR119" s="1078"/>
      <c r="DS119" s="1078"/>
      <c r="DT119" s="1078"/>
      <c r="DU119" s="1079"/>
      <c r="DV119" s="1080" t="s">
        <v>444</v>
      </c>
      <c r="DW119" s="1081"/>
      <c r="DX119" s="1081"/>
      <c r="DY119" s="1081"/>
      <c r="DZ119" s="1082"/>
    </row>
    <row r="120" spans="1:130" s="247" customFormat="1" ht="26.25" customHeight="1" x14ac:dyDescent="0.15">
      <c r="A120" s="1153"/>
      <c r="B120" s="1040"/>
      <c r="C120" s="1010" t="s">
        <v>446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458</v>
      </c>
      <c r="AB120" s="1053"/>
      <c r="AC120" s="1053"/>
      <c r="AD120" s="1053"/>
      <c r="AE120" s="1054"/>
      <c r="AF120" s="1055" t="s">
        <v>444</v>
      </c>
      <c r="AG120" s="1053"/>
      <c r="AH120" s="1053"/>
      <c r="AI120" s="1053"/>
      <c r="AJ120" s="1054"/>
      <c r="AK120" s="1055" t="s">
        <v>235</v>
      </c>
      <c r="AL120" s="1053"/>
      <c r="AM120" s="1053"/>
      <c r="AN120" s="1053"/>
      <c r="AO120" s="1054"/>
      <c r="AP120" s="1056" t="s">
        <v>418</v>
      </c>
      <c r="AQ120" s="1057"/>
      <c r="AR120" s="1057"/>
      <c r="AS120" s="1057"/>
      <c r="AT120" s="1058"/>
      <c r="AU120" s="1083" t="s">
        <v>472</v>
      </c>
      <c r="AV120" s="1084"/>
      <c r="AW120" s="1084"/>
      <c r="AX120" s="1084"/>
      <c r="AY120" s="1085"/>
      <c r="AZ120" s="1034" t="s">
        <v>473</v>
      </c>
      <c r="BA120" s="983"/>
      <c r="BB120" s="983"/>
      <c r="BC120" s="983"/>
      <c r="BD120" s="983"/>
      <c r="BE120" s="983"/>
      <c r="BF120" s="983"/>
      <c r="BG120" s="983"/>
      <c r="BH120" s="983"/>
      <c r="BI120" s="983"/>
      <c r="BJ120" s="983"/>
      <c r="BK120" s="983"/>
      <c r="BL120" s="983"/>
      <c r="BM120" s="983"/>
      <c r="BN120" s="983"/>
      <c r="BO120" s="983"/>
      <c r="BP120" s="984"/>
      <c r="BQ120" s="1020">
        <v>5374090</v>
      </c>
      <c r="BR120" s="1021"/>
      <c r="BS120" s="1021"/>
      <c r="BT120" s="1021"/>
      <c r="BU120" s="1021"/>
      <c r="BV120" s="1021">
        <v>5801694</v>
      </c>
      <c r="BW120" s="1021"/>
      <c r="BX120" s="1021"/>
      <c r="BY120" s="1021"/>
      <c r="BZ120" s="1021"/>
      <c r="CA120" s="1021">
        <v>4908212</v>
      </c>
      <c r="CB120" s="1021"/>
      <c r="CC120" s="1021"/>
      <c r="CD120" s="1021"/>
      <c r="CE120" s="1021"/>
      <c r="CF120" s="1035">
        <v>37.700000000000003</v>
      </c>
      <c r="CG120" s="1036"/>
      <c r="CH120" s="1036"/>
      <c r="CI120" s="1036"/>
      <c r="CJ120" s="1036"/>
      <c r="CK120" s="1101" t="s">
        <v>474</v>
      </c>
      <c r="CL120" s="1102"/>
      <c r="CM120" s="1102"/>
      <c r="CN120" s="1102"/>
      <c r="CO120" s="1103"/>
      <c r="CP120" s="1109" t="s">
        <v>475</v>
      </c>
      <c r="CQ120" s="1110"/>
      <c r="CR120" s="1110"/>
      <c r="CS120" s="1110"/>
      <c r="CT120" s="1110"/>
      <c r="CU120" s="1110"/>
      <c r="CV120" s="1110"/>
      <c r="CW120" s="1110"/>
      <c r="CX120" s="1110"/>
      <c r="CY120" s="1110"/>
      <c r="CZ120" s="1110"/>
      <c r="DA120" s="1110"/>
      <c r="DB120" s="1110"/>
      <c r="DC120" s="1110"/>
      <c r="DD120" s="1110"/>
      <c r="DE120" s="1110"/>
      <c r="DF120" s="1111"/>
      <c r="DG120" s="1020" t="s">
        <v>418</v>
      </c>
      <c r="DH120" s="1021"/>
      <c r="DI120" s="1021"/>
      <c r="DJ120" s="1021"/>
      <c r="DK120" s="1021"/>
      <c r="DL120" s="1021">
        <v>5537229</v>
      </c>
      <c r="DM120" s="1021"/>
      <c r="DN120" s="1021"/>
      <c r="DO120" s="1021"/>
      <c r="DP120" s="1021"/>
      <c r="DQ120" s="1021">
        <v>5436875</v>
      </c>
      <c r="DR120" s="1021"/>
      <c r="DS120" s="1021"/>
      <c r="DT120" s="1021"/>
      <c r="DU120" s="1021"/>
      <c r="DV120" s="1022">
        <v>41.8</v>
      </c>
      <c r="DW120" s="1022"/>
      <c r="DX120" s="1022"/>
      <c r="DY120" s="1022"/>
      <c r="DZ120" s="1023"/>
    </row>
    <row r="121" spans="1:130" s="247" customFormat="1" ht="26.25" customHeight="1" x14ac:dyDescent="0.15">
      <c r="A121" s="1153"/>
      <c r="B121" s="1040"/>
      <c r="C121" s="1061" t="s">
        <v>476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235</v>
      </c>
      <c r="AB121" s="1053"/>
      <c r="AC121" s="1053"/>
      <c r="AD121" s="1053"/>
      <c r="AE121" s="1054"/>
      <c r="AF121" s="1055" t="s">
        <v>235</v>
      </c>
      <c r="AG121" s="1053"/>
      <c r="AH121" s="1053"/>
      <c r="AI121" s="1053"/>
      <c r="AJ121" s="1054"/>
      <c r="AK121" s="1055" t="s">
        <v>418</v>
      </c>
      <c r="AL121" s="1053"/>
      <c r="AM121" s="1053"/>
      <c r="AN121" s="1053"/>
      <c r="AO121" s="1054"/>
      <c r="AP121" s="1056" t="s">
        <v>235</v>
      </c>
      <c r="AQ121" s="1057"/>
      <c r="AR121" s="1057"/>
      <c r="AS121" s="1057"/>
      <c r="AT121" s="1058"/>
      <c r="AU121" s="1086"/>
      <c r="AV121" s="1087"/>
      <c r="AW121" s="1087"/>
      <c r="AX121" s="1087"/>
      <c r="AY121" s="1088"/>
      <c r="AZ121" s="1043" t="s">
        <v>477</v>
      </c>
      <c r="BA121" s="1044"/>
      <c r="BB121" s="1044"/>
      <c r="BC121" s="1044"/>
      <c r="BD121" s="1044"/>
      <c r="BE121" s="1044"/>
      <c r="BF121" s="1044"/>
      <c r="BG121" s="1044"/>
      <c r="BH121" s="1044"/>
      <c r="BI121" s="1044"/>
      <c r="BJ121" s="1044"/>
      <c r="BK121" s="1044"/>
      <c r="BL121" s="1044"/>
      <c r="BM121" s="1044"/>
      <c r="BN121" s="1044"/>
      <c r="BO121" s="1044"/>
      <c r="BP121" s="1045"/>
      <c r="BQ121" s="1013">
        <v>164452</v>
      </c>
      <c r="BR121" s="1014"/>
      <c r="BS121" s="1014"/>
      <c r="BT121" s="1014"/>
      <c r="BU121" s="1014"/>
      <c r="BV121" s="1014">
        <v>257138</v>
      </c>
      <c r="BW121" s="1014"/>
      <c r="BX121" s="1014"/>
      <c r="BY121" s="1014"/>
      <c r="BZ121" s="1014"/>
      <c r="CA121" s="1014">
        <v>325987</v>
      </c>
      <c r="CB121" s="1014"/>
      <c r="CC121" s="1014"/>
      <c r="CD121" s="1014"/>
      <c r="CE121" s="1014"/>
      <c r="CF121" s="1008">
        <v>2.5</v>
      </c>
      <c r="CG121" s="1009"/>
      <c r="CH121" s="1009"/>
      <c r="CI121" s="1009"/>
      <c r="CJ121" s="1009"/>
      <c r="CK121" s="1104"/>
      <c r="CL121" s="1105"/>
      <c r="CM121" s="1105"/>
      <c r="CN121" s="1105"/>
      <c r="CO121" s="1106"/>
      <c r="CP121" s="1114" t="s">
        <v>478</v>
      </c>
      <c r="CQ121" s="1115"/>
      <c r="CR121" s="1115"/>
      <c r="CS121" s="1115"/>
      <c r="CT121" s="1115"/>
      <c r="CU121" s="1115"/>
      <c r="CV121" s="1115"/>
      <c r="CW121" s="1115"/>
      <c r="CX121" s="1115"/>
      <c r="CY121" s="1115"/>
      <c r="CZ121" s="1115"/>
      <c r="DA121" s="1115"/>
      <c r="DB121" s="1115"/>
      <c r="DC121" s="1115"/>
      <c r="DD121" s="1115"/>
      <c r="DE121" s="1115"/>
      <c r="DF121" s="1116"/>
      <c r="DG121" s="1013" t="s">
        <v>235</v>
      </c>
      <c r="DH121" s="1014"/>
      <c r="DI121" s="1014"/>
      <c r="DJ121" s="1014"/>
      <c r="DK121" s="1014"/>
      <c r="DL121" s="1014" t="s">
        <v>444</v>
      </c>
      <c r="DM121" s="1014"/>
      <c r="DN121" s="1014"/>
      <c r="DO121" s="1014"/>
      <c r="DP121" s="1014"/>
      <c r="DQ121" s="1014">
        <v>762269</v>
      </c>
      <c r="DR121" s="1014"/>
      <c r="DS121" s="1014"/>
      <c r="DT121" s="1014"/>
      <c r="DU121" s="1014"/>
      <c r="DV121" s="1015">
        <v>5.9</v>
      </c>
      <c r="DW121" s="1015"/>
      <c r="DX121" s="1015"/>
      <c r="DY121" s="1015"/>
      <c r="DZ121" s="1016"/>
    </row>
    <row r="122" spans="1:130" s="247" customFormat="1" ht="26.25" customHeight="1" x14ac:dyDescent="0.15">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444</v>
      </c>
      <c r="AB122" s="1053"/>
      <c r="AC122" s="1053"/>
      <c r="AD122" s="1053"/>
      <c r="AE122" s="1054"/>
      <c r="AF122" s="1055" t="s">
        <v>444</v>
      </c>
      <c r="AG122" s="1053"/>
      <c r="AH122" s="1053"/>
      <c r="AI122" s="1053"/>
      <c r="AJ122" s="1054"/>
      <c r="AK122" s="1055" t="s">
        <v>235</v>
      </c>
      <c r="AL122" s="1053"/>
      <c r="AM122" s="1053"/>
      <c r="AN122" s="1053"/>
      <c r="AO122" s="1054"/>
      <c r="AP122" s="1056" t="s">
        <v>235</v>
      </c>
      <c r="AQ122" s="1057"/>
      <c r="AR122" s="1057"/>
      <c r="AS122" s="1057"/>
      <c r="AT122" s="1058"/>
      <c r="AU122" s="1086"/>
      <c r="AV122" s="1087"/>
      <c r="AW122" s="1087"/>
      <c r="AX122" s="1087"/>
      <c r="AY122" s="1088"/>
      <c r="AZ122" s="1068" t="s">
        <v>479</v>
      </c>
      <c r="BA122" s="1059"/>
      <c r="BB122" s="1059"/>
      <c r="BC122" s="1059"/>
      <c r="BD122" s="1059"/>
      <c r="BE122" s="1059"/>
      <c r="BF122" s="1059"/>
      <c r="BG122" s="1059"/>
      <c r="BH122" s="1059"/>
      <c r="BI122" s="1059"/>
      <c r="BJ122" s="1059"/>
      <c r="BK122" s="1059"/>
      <c r="BL122" s="1059"/>
      <c r="BM122" s="1059"/>
      <c r="BN122" s="1059"/>
      <c r="BO122" s="1059"/>
      <c r="BP122" s="1060"/>
      <c r="BQ122" s="1091">
        <v>15167513</v>
      </c>
      <c r="BR122" s="1092"/>
      <c r="BS122" s="1092"/>
      <c r="BT122" s="1092"/>
      <c r="BU122" s="1092"/>
      <c r="BV122" s="1092">
        <v>14537372</v>
      </c>
      <c r="BW122" s="1092"/>
      <c r="BX122" s="1092"/>
      <c r="BY122" s="1092"/>
      <c r="BZ122" s="1092"/>
      <c r="CA122" s="1092">
        <v>13813406</v>
      </c>
      <c r="CB122" s="1092"/>
      <c r="CC122" s="1092"/>
      <c r="CD122" s="1092"/>
      <c r="CE122" s="1092"/>
      <c r="CF122" s="1112">
        <v>106.1</v>
      </c>
      <c r="CG122" s="1113"/>
      <c r="CH122" s="1113"/>
      <c r="CI122" s="1113"/>
      <c r="CJ122" s="1113"/>
      <c r="CK122" s="1104"/>
      <c r="CL122" s="1105"/>
      <c r="CM122" s="1105"/>
      <c r="CN122" s="1105"/>
      <c r="CO122" s="1106"/>
      <c r="CP122" s="1114" t="s">
        <v>480</v>
      </c>
      <c r="CQ122" s="1115"/>
      <c r="CR122" s="1115"/>
      <c r="CS122" s="1115"/>
      <c r="CT122" s="1115"/>
      <c r="CU122" s="1115"/>
      <c r="CV122" s="1115"/>
      <c r="CW122" s="1115"/>
      <c r="CX122" s="1115"/>
      <c r="CY122" s="1115"/>
      <c r="CZ122" s="1115"/>
      <c r="DA122" s="1115"/>
      <c r="DB122" s="1115"/>
      <c r="DC122" s="1115"/>
      <c r="DD122" s="1115"/>
      <c r="DE122" s="1115"/>
      <c r="DF122" s="1116"/>
      <c r="DG122" s="1013">
        <v>360082</v>
      </c>
      <c r="DH122" s="1014"/>
      <c r="DI122" s="1014"/>
      <c r="DJ122" s="1014"/>
      <c r="DK122" s="1014"/>
      <c r="DL122" s="1014">
        <v>338336</v>
      </c>
      <c r="DM122" s="1014"/>
      <c r="DN122" s="1014"/>
      <c r="DO122" s="1014"/>
      <c r="DP122" s="1014"/>
      <c r="DQ122" s="1014">
        <v>311319</v>
      </c>
      <c r="DR122" s="1014"/>
      <c r="DS122" s="1014"/>
      <c r="DT122" s="1014"/>
      <c r="DU122" s="1014"/>
      <c r="DV122" s="1015">
        <v>2.4</v>
      </c>
      <c r="DW122" s="1015"/>
      <c r="DX122" s="1015"/>
      <c r="DY122" s="1015"/>
      <c r="DZ122" s="1016"/>
    </row>
    <row r="123" spans="1:130" s="247" customFormat="1" ht="26.25" customHeight="1" x14ac:dyDescent="0.15">
      <c r="A123" s="1153"/>
      <c r="B123" s="1040"/>
      <c r="C123" s="1010" t="s">
        <v>464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235</v>
      </c>
      <c r="AB123" s="1053"/>
      <c r="AC123" s="1053"/>
      <c r="AD123" s="1053"/>
      <c r="AE123" s="1054"/>
      <c r="AF123" s="1055" t="s">
        <v>454</v>
      </c>
      <c r="AG123" s="1053"/>
      <c r="AH123" s="1053"/>
      <c r="AI123" s="1053"/>
      <c r="AJ123" s="1054"/>
      <c r="AK123" s="1055" t="s">
        <v>235</v>
      </c>
      <c r="AL123" s="1053"/>
      <c r="AM123" s="1053"/>
      <c r="AN123" s="1053"/>
      <c r="AO123" s="1054"/>
      <c r="AP123" s="1056" t="s">
        <v>235</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481</v>
      </c>
      <c r="BP123" s="1100"/>
      <c r="BQ123" s="1159">
        <v>20706055</v>
      </c>
      <c r="BR123" s="1160"/>
      <c r="BS123" s="1160"/>
      <c r="BT123" s="1160"/>
      <c r="BU123" s="1160"/>
      <c r="BV123" s="1160">
        <v>20596204</v>
      </c>
      <c r="BW123" s="1160"/>
      <c r="BX123" s="1160"/>
      <c r="BY123" s="1160"/>
      <c r="BZ123" s="1160"/>
      <c r="CA123" s="1160">
        <v>19047605</v>
      </c>
      <c r="CB123" s="1160"/>
      <c r="CC123" s="1160"/>
      <c r="CD123" s="1160"/>
      <c r="CE123" s="1160"/>
      <c r="CF123" s="1093"/>
      <c r="CG123" s="1094"/>
      <c r="CH123" s="1094"/>
      <c r="CI123" s="1094"/>
      <c r="CJ123" s="1095"/>
      <c r="CK123" s="1104"/>
      <c r="CL123" s="1105"/>
      <c r="CM123" s="1105"/>
      <c r="CN123" s="1105"/>
      <c r="CO123" s="1106"/>
      <c r="CP123" s="1114" t="s">
        <v>482</v>
      </c>
      <c r="CQ123" s="1115"/>
      <c r="CR123" s="1115"/>
      <c r="CS123" s="1115"/>
      <c r="CT123" s="1115"/>
      <c r="CU123" s="1115"/>
      <c r="CV123" s="1115"/>
      <c r="CW123" s="1115"/>
      <c r="CX123" s="1115"/>
      <c r="CY123" s="1115"/>
      <c r="CZ123" s="1115"/>
      <c r="DA123" s="1115"/>
      <c r="DB123" s="1115"/>
      <c r="DC123" s="1115"/>
      <c r="DD123" s="1115"/>
      <c r="DE123" s="1115"/>
      <c r="DF123" s="1116"/>
      <c r="DG123" s="1052" t="s">
        <v>235</v>
      </c>
      <c r="DH123" s="1053"/>
      <c r="DI123" s="1053"/>
      <c r="DJ123" s="1053"/>
      <c r="DK123" s="1054"/>
      <c r="DL123" s="1055" t="s">
        <v>235</v>
      </c>
      <c r="DM123" s="1053"/>
      <c r="DN123" s="1053"/>
      <c r="DO123" s="1053"/>
      <c r="DP123" s="1054"/>
      <c r="DQ123" s="1055" t="s">
        <v>235</v>
      </c>
      <c r="DR123" s="1053"/>
      <c r="DS123" s="1053"/>
      <c r="DT123" s="1053"/>
      <c r="DU123" s="1054"/>
      <c r="DV123" s="1056" t="s">
        <v>444</v>
      </c>
      <c r="DW123" s="1057"/>
      <c r="DX123" s="1057"/>
      <c r="DY123" s="1057"/>
      <c r="DZ123" s="1058"/>
    </row>
    <row r="124" spans="1:130" s="247" customFormat="1" ht="26.25" customHeight="1" thickBot="1" x14ac:dyDescent="0.2">
      <c r="A124" s="1153"/>
      <c r="B124" s="1040"/>
      <c r="C124" s="1010" t="s">
        <v>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235</v>
      </c>
      <c r="AB124" s="1053"/>
      <c r="AC124" s="1053"/>
      <c r="AD124" s="1053"/>
      <c r="AE124" s="1054"/>
      <c r="AF124" s="1055" t="s">
        <v>235</v>
      </c>
      <c r="AG124" s="1053"/>
      <c r="AH124" s="1053"/>
      <c r="AI124" s="1053"/>
      <c r="AJ124" s="1054"/>
      <c r="AK124" s="1055" t="s">
        <v>458</v>
      </c>
      <c r="AL124" s="1053"/>
      <c r="AM124" s="1053"/>
      <c r="AN124" s="1053"/>
      <c r="AO124" s="1054"/>
      <c r="AP124" s="1056" t="s">
        <v>454</v>
      </c>
      <c r="AQ124" s="1057"/>
      <c r="AR124" s="1057"/>
      <c r="AS124" s="1057"/>
      <c r="AT124" s="1058"/>
      <c r="AU124" s="1155" t="s">
        <v>483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55.8</v>
      </c>
      <c r="BR124" s="1122"/>
      <c r="BS124" s="1122"/>
      <c r="BT124" s="1122"/>
      <c r="BU124" s="1122"/>
      <c r="BV124" s="1122">
        <v>59.4</v>
      </c>
      <c r="BW124" s="1122"/>
      <c r="BX124" s="1122"/>
      <c r="BY124" s="1122"/>
      <c r="BZ124" s="1122"/>
      <c r="CA124" s="1122">
        <v>63.5</v>
      </c>
      <c r="CB124" s="1122"/>
      <c r="CC124" s="1122"/>
      <c r="CD124" s="1122"/>
      <c r="CE124" s="1122"/>
      <c r="CF124" s="1123"/>
      <c r="CG124" s="1124"/>
      <c r="CH124" s="1124"/>
      <c r="CI124" s="1124"/>
      <c r="CJ124" s="1125"/>
      <c r="CK124" s="1107"/>
      <c r="CL124" s="1107"/>
      <c r="CM124" s="1107"/>
      <c r="CN124" s="1107"/>
      <c r="CO124" s="1108"/>
      <c r="CP124" s="1114" t="s">
        <v>484</v>
      </c>
      <c r="CQ124" s="1115"/>
      <c r="CR124" s="1115"/>
      <c r="CS124" s="1115"/>
      <c r="CT124" s="1115"/>
      <c r="CU124" s="1115"/>
      <c r="CV124" s="1115"/>
      <c r="CW124" s="1115"/>
      <c r="CX124" s="1115"/>
      <c r="CY124" s="1115"/>
      <c r="CZ124" s="1115"/>
      <c r="DA124" s="1115"/>
      <c r="DB124" s="1115"/>
      <c r="DC124" s="1115"/>
      <c r="DD124" s="1115"/>
      <c r="DE124" s="1115"/>
      <c r="DF124" s="1116"/>
      <c r="DG124" s="1099">
        <v>6543910</v>
      </c>
      <c r="DH124" s="1078"/>
      <c r="DI124" s="1078"/>
      <c r="DJ124" s="1078"/>
      <c r="DK124" s="1079"/>
      <c r="DL124" s="1077">
        <v>1127666</v>
      </c>
      <c r="DM124" s="1078"/>
      <c r="DN124" s="1078"/>
      <c r="DO124" s="1078"/>
      <c r="DP124" s="1079"/>
      <c r="DQ124" s="1077" t="s">
        <v>418</v>
      </c>
      <c r="DR124" s="1078"/>
      <c r="DS124" s="1078"/>
      <c r="DT124" s="1078"/>
      <c r="DU124" s="1079"/>
      <c r="DV124" s="1080" t="s">
        <v>235</v>
      </c>
      <c r="DW124" s="1081"/>
      <c r="DX124" s="1081"/>
      <c r="DY124" s="1081"/>
      <c r="DZ124" s="1082"/>
    </row>
    <row r="125" spans="1:130" s="247" customFormat="1" ht="26.25" customHeight="1" x14ac:dyDescent="0.15">
      <c r="A125" s="1153"/>
      <c r="B125" s="1040"/>
      <c r="C125" s="1010" t="s">
        <v>469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235</v>
      </c>
      <c r="AB125" s="1053"/>
      <c r="AC125" s="1053"/>
      <c r="AD125" s="1053"/>
      <c r="AE125" s="1054"/>
      <c r="AF125" s="1055" t="s">
        <v>444</v>
      </c>
      <c r="AG125" s="1053"/>
      <c r="AH125" s="1053"/>
      <c r="AI125" s="1053"/>
      <c r="AJ125" s="1054"/>
      <c r="AK125" s="1055" t="s">
        <v>444</v>
      </c>
      <c r="AL125" s="1053"/>
      <c r="AM125" s="1053"/>
      <c r="AN125" s="1053"/>
      <c r="AO125" s="1054"/>
      <c r="AP125" s="1056" t="s">
        <v>444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485</v>
      </c>
      <c r="CL125" s="1102"/>
      <c r="CM125" s="1102"/>
      <c r="CN125" s="1102"/>
      <c r="CO125" s="1103"/>
      <c r="CP125" s="1034" t="s">
        <v>486</v>
      </c>
      <c r="CQ125" s="983"/>
      <c r="CR125" s="983"/>
      <c r="CS125" s="983"/>
      <c r="CT125" s="983"/>
      <c r="CU125" s="983"/>
      <c r="CV125" s="983"/>
      <c r="CW125" s="983"/>
      <c r="CX125" s="983"/>
      <c r="CY125" s="983"/>
      <c r="CZ125" s="983"/>
      <c r="DA125" s="983"/>
      <c r="DB125" s="983"/>
      <c r="DC125" s="983"/>
      <c r="DD125" s="983"/>
      <c r="DE125" s="983"/>
      <c r="DF125" s="984"/>
      <c r="DG125" s="1020" t="s">
        <v>235</v>
      </c>
      <c r="DH125" s="1021"/>
      <c r="DI125" s="1021"/>
      <c r="DJ125" s="1021"/>
      <c r="DK125" s="1021"/>
      <c r="DL125" s="1021" t="s">
        <v>418</v>
      </c>
      <c r="DM125" s="1021"/>
      <c r="DN125" s="1021"/>
      <c r="DO125" s="1021"/>
      <c r="DP125" s="1021"/>
      <c r="DQ125" s="1021" t="s">
        <v>444</v>
      </c>
      <c r="DR125" s="1021"/>
      <c r="DS125" s="1021"/>
      <c r="DT125" s="1021"/>
      <c r="DU125" s="1021"/>
      <c r="DV125" s="1022" t="s">
        <v>235</v>
      </c>
      <c r="DW125" s="1022"/>
      <c r="DX125" s="1022"/>
      <c r="DY125" s="1022"/>
      <c r="DZ125" s="1023"/>
    </row>
    <row r="126" spans="1:130" s="247" customFormat="1" ht="26.25" customHeight="1" thickBot="1" x14ac:dyDescent="0.2">
      <c r="A126" s="1153"/>
      <c r="B126" s="1040"/>
      <c r="C126" s="1010" t="s">
        <v>471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235</v>
      </c>
      <c r="AB126" s="1053"/>
      <c r="AC126" s="1053"/>
      <c r="AD126" s="1053"/>
      <c r="AE126" s="1054"/>
      <c r="AF126" s="1055" t="s">
        <v>418</v>
      </c>
      <c r="AG126" s="1053"/>
      <c r="AH126" s="1053"/>
      <c r="AI126" s="1053"/>
      <c r="AJ126" s="1054"/>
      <c r="AK126" s="1055" t="s">
        <v>444</v>
      </c>
      <c r="AL126" s="1053"/>
      <c r="AM126" s="1053"/>
      <c r="AN126" s="1053"/>
      <c r="AO126" s="1054"/>
      <c r="AP126" s="1056" t="s">
        <v>235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487</v>
      </c>
      <c r="CQ126" s="1044"/>
      <c r="CR126" s="1044"/>
      <c r="CS126" s="1044"/>
      <c r="CT126" s="1044"/>
      <c r="CU126" s="1044"/>
      <c r="CV126" s="1044"/>
      <c r="CW126" s="1044"/>
      <c r="CX126" s="1044"/>
      <c r="CY126" s="1044"/>
      <c r="CZ126" s="1044"/>
      <c r="DA126" s="1044"/>
      <c r="DB126" s="1044"/>
      <c r="DC126" s="1044"/>
      <c r="DD126" s="1044"/>
      <c r="DE126" s="1044"/>
      <c r="DF126" s="1045"/>
      <c r="DG126" s="1013" t="s">
        <v>235</v>
      </c>
      <c r="DH126" s="1014"/>
      <c r="DI126" s="1014"/>
      <c r="DJ126" s="1014"/>
      <c r="DK126" s="1014"/>
      <c r="DL126" s="1014" t="s">
        <v>418</v>
      </c>
      <c r="DM126" s="1014"/>
      <c r="DN126" s="1014"/>
      <c r="DO126" s="1014"/>
      <c r="DP126" s="1014"/>
      <c r="DQ126" s="1014" t="s">
        <v>235</v>
      </c>
      <c r="DR126" s="1014"/>
      <c r="DS126" s="1014"/>
      <c r="DT126" s="1014"/>
      <c r="DU126" s="1014"/>
      <c r="DV126" s="1015" t="s">
        <v>418</v>
      </c>
      <c r="DW126" s="1015"/>
      <c r="DX126" s="1015"/>
      <c r="DY126" s="1015"/>
      <c r="DZ126" s="1016"/>
    </row>
    <row r="127" spans="1:130" s="247" customFormat="1" ht="26.25" customHeight="1" x14ac:dyDescent="0.15">
      <c r="A127" s="1154"/>
      <c r="B127" s="1042"/>
      <c r="C127" s="1096" t="s">
        <v>488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3016</v>
      </c>
      <c r="AB127" s="1053"/>
      <c r="AC127" s="1053"/>
      <c r="AD127" s="1053"/>
      <c r="AE127" s="1054"/>
      <c r="AF127" s="1055">
        <v>1</v>
      </c>
      <c r="AG127" s="1053"/>
      <c r="AH127" s="1053"/>
      <c r="AI127" s="1053"/>
      <c r="AJ127" s="1054"/>
      <c r="AK127" s="1055" t="s">
        <v>235</v>
      </c>
      <c r="AL127" s="1053"/>
      <c r="AM127" s="1053"/>
      <c r="AN127" s="1053"/>
      <c r="AO127" s="1054"/>
      <c r="AP127" s="1056" t="s">
        <v>235</v>
      </c>
      <c r="AQ127" s="1057"/>
      <c r="AR127" s="1057"/>
      <c r="AS127" s="1057"/>
      <c r="AT127" s="1058"/>
      <c r="AU127" s="283"/>
      <c r="AV127" s="283"/>
      <c r="AW127" s="283"/>
      <c r="AX127" s="1126" t="s">
        <v>489</v>
      </c>
      <c r="AY127" s="1127"/>
      <c r="AZ127" s="1127"/>
      <c r="BA127" s="1127"/>
      <c r="BB127" s="1127"/>
      <c r="BC127" s="1127"/>
      <c r="BD127" s="1127"/>
      <c r="BE127" s="1128"/>
      <c r="BF127" s="1129" t="s">
        <v>490</v>
      </c>
      <c r="BG127" s="1127"/>
      <c r="BH127" s="1127"/>
      <c r="BI127" s="1127"/>
      <c r="BJ127" s="1127"/>
      <c r="BK127" s="1127"/>
      <c r="BL127" s="1128"/>
      <c r="BM127" s="1129" t="s">
        <v>491</v>
      </c>
      <c r="BN127" s="1127"/>
      <c r="BO127" s="1127"/>
      <c r="BP127" s="1127"/>
      <c r="BQ127" s="1127"/>
      <c r="BR127" s="1127"/>
      <c r="BS127" s="1128"/>
      <c r="BT127" s="1129" t="s">
        <v>492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493</v>
      </c>
      <c r="CQ127" s="1044"/>
      <c r="CR127" s="1044"/>
      <c r="CS127" s="1044"/>
      <c r="CT127" s="1044"/>
      <c r="CU127" s="1044"/>
      <c r="CV127" s="1044"/>
      <c r="CW127" s="1044"/>
      <c r="CX127" s="1044"/>
      <c r="CY127" s="1044"/>
      <c r="CZ127" s="1044"/>
      <c r="DA127" s="1044"/>
      <c r="DB127" s="1044"/>
      <c r="DC127" s="1044"/>
      <c r="DD127" s="1044"/>
      <c r="DE127" s="1044"/>
      <c r="DF127" s="1045"/>
      <c r="DG127" s="1013" t="s">
        <v>454</v>
      </c>
      <c r="DH127" s="1014"/>
      <c r="DI127" s="1014"/>
      <c r="DJ127" s="1014"/>
      <c r="DK127" s="1014"/>
      <c r="DL127" s="1014" t="s">
        <v>418</v>
      </c>
      <c r="DM127" s="1014"/>
      <c r="DN127" s="1014"/>
      <c r="DO127" s="1014"/>
      <c r="DP127" s="1014"/>
      <c r="DQ127" s="1014" t="s">
        <v>235</v>
      </c>
      <c r="DR127" s="1014"/>
      <c r="DS127" s="1014"/>
      <c r="DT127" s="1014"/>
      <c r="DU127" s="1014"/>
      <c r="DV127" s="1015" t="s">
        <v>418</v>
      </c>
      <c r="DW127" s="1015"/>
      <c r="DX127" s="1015"/>
      <c r="DY127" s="1015"/>
      <c r="DZ127" s="1016"/>
    </row>
    <row r="128" spans="1:130" s="247" customFormat="1" ht="26.25" customHeight="1" thickBot="1" x14ac:dyDescent="0.2">
      <c r="A128" s="1137" t="s">
        <v>494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495</v>
      </c>
      <c r="X128" s="1139"/>
      <c r="Y128" s="1139"/>
      <c r="Z128" s="1140"/>
      <c r="AA128" s="1141">
        <v>44702</v>
      </c>
      <c r="AB128" s="1142"/>
      <c r="AC128" s="1142"/>
      <c r="AD128" s="1142"/>
      <c r="AE128" s="1143"/>
      <c r="AF128" s="1144">
        <v>48570</v>
      </c>
      <c r="AG128" s="1142"/>
      <c r="AH128" s="1142"/>
      <c r="AI128" s="1142"/>
      <c r="AJ128" s="1143"/>
      <c r="AK128" s="1144">
        <v>48429</v>
      </c>
      <c r="AL128" s="1142"/>
      <c r="AM128" s="1142"/>
      <c r="AN128" s="1142"/>
      <c r="AO128" s="1143"/>
      <c r="AP128" s="1145"/>
      <c r="AQ128" s="1146"/>
      <c r="AR128" s="1146"/>
      <c r="AS128" s="1146"/>
      <c r="AT128" s="1147"/>
      <c r="AU128" s="283"/>
      <c r="AV128" s="283"/>
      <c r="AW128" s="283"/>
      <c r="AX128" s="982" t="s">
        <v>496</v>
      </c>
      <c r="AY128" s="983"/>
      <c r="AZ128" s="983"/>
      <c r="BA128" s="983"/>
      <c r="BB128" s="983"/>
      <c r="BC128" s="983"/>
      <c r="BD128" s="983"/>
      <c r="BE128" s="984"/>
      <c r="BF128" s="1148" t="s">
        <v>454</v>
      </c>
      <c r="BG128" s="1149"/>
      <c r="BH128" s="1149"/>
      <c r="BI128" s="1149"/>
      <c r="BJ128" s="1149"/>
      <c r="BK128" s="1149"/>
      <c r="BL128" s="1150"/>
      <c r="BM128" s="1148">
        <v>12.82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497</v>
      </c>
      <c r="CQ128" s="1131"/>
      <c r="CR128" s="1131"/>
      <c r="CS128" s="1131"/>
      <c r="CT128" s="1131"/>
      <c r="CU128" s="1131"/>
      <c r="CV128" s="1131"/>
      <c r="CW128" s="1131"/>
      <c r="CX128" s="1131"/>
      <c r="CY128" s="1131"/>
      <c r="CZ128" s="1131"/>
      <c r="DA128" s="1131"/>
      <c r="DB128" s="1131"/>
      <c r="DC128" s="1131"/>
      <c r="DD128" s="1131"/>
      <c r="DE128" s="1131"/>
      <c r="DF128" s="1132"/>
      <c r="DG128" s="1133" t="s">
        <v>418</v>
      </c>
      <c r="DH128" s="1134"/>
      <c r="DI128" s="1134"/>
      <c r="DJ128" s="1134"/>
      <c r="DK128" s="1134"/>
      <c r="DL128" s="1134" t="s">
        <v>418</v>
      </c>
      <c r="DM128" s="1134"/>
      <c r="DN128" s="1134"/>
      <c r="DO128" s="1134"/>
      <c r="DP128" s="1134"/>
      <c r="DQ128" s="1134" t="s">
        <v>418</v>
      </c>
      <c r="DR128" s="1134"/>
      <c r="DS128" s="1134"/>
      <c r="DT128" s="1134"/>
      <c r="DU128" s="1134"/>
      <c r="DV128" s="1135" t="s">
        <v>418</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14479498</v>
      </c>
      <c r="AB129" s="1053"/>
      <c r="AC129" s="1053"/>
      <c r="AD129" s="1053"/>
      <c r="AE129" s="1054"/>
      <c r="AF129" s="1055">
        <v>14289689</v>
      </c>
      <c r="AG129" s="1053"/>
      <c r="AH129" s="1053"/>
      <c r="AI129" s="1053"/>
      <c r="AJ129" s="1054"/>
      <c r="AK129" s="1055">
        <v>14414171</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500</v>
      </c>
      <c r="BG129" s="1163"/>
      <c r="BH129" s="1163"/>
      <c r="BI129" s="1163"/>
      <c r="BJ129" s="1163"/>
      <c r="BK129" s="1163"/>
      <c r="BL129" s="1164"/>
      <c r="BM129" s="1162">
        <v>17.82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1466951</v>
      </c>
      <c r="AB130" s="1053"/>
      <c r="AC130" s="1053"/>
      <c r="AD130" s="1053"/>
      <c r="AE130" s="1054"/>
      <c r="AF130" s="1055">
        <v>1446954</v>
      </c>
      <c r="AG130" s="1053"/>
      <c r="AH130" s="1053"/>
      <c r="AI130" s="1053"/>
      <c r="AJ130" s="1054"/>
      <c r="AK130" s="1055">
        <v>1394577</v>
      </c>
      <c r="AL130" s="1053"/>
      <c r="AM130" s="1053"/>
      <c r="AN130" s="1053"/>
      <c r="AO130" s="1054"/>
      <c r="AP130" s="1170"/>
      <c r="AQ130" s="1171"/>
      <c r="AR130" s="1171"/>
      <c r="AS130" s="1171"/>
      <c r="AT130" s="1172"/>
      <c r="AU130" s="285"/>
      <c r="AV130" s="285"/>
      <c r="AW130" s="285"/>
      <c r="AX130" s="1161" t="s">
        <v>503</v>
      </c>
      <c r="AY130" s="1044"/>
      <c r="AZ130" s="1044"/>
      <c r="BA130" s="1044"/>
      <c r="BB130" s="1044"/>
      <c r="BC130" s="1044"/>
      <c r="BD130" s="1044"/>
      <c r="BE130" s="1045"/>
      <c r="BF130" s="1198">
        <v>6.2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13012547</v>
      </c>
      <c r="AB131" s="1078"/>
      <c r="AC131" s="1078"/>
      <c r="AD131" s="1078"/>
      <c r="AE131" s="1079"/>
      <c r="AF131" s="1077">
        <v>12842735</v>
      </c>
      <c r="AG131" s="1078"/>
      <c r="AH131" s="1078"/>
      <c r="AI131" s="1078"/>
      <c r="AJ131" s="1079"/>
      <c r="AK131" s="1077">
        <v>13019594</v>
      </c>
      <c r="AL131" s="1078"/>
      <c r="AM131" s="1078"/>
      <c r="AN131" s="1078"/>
      <c r="AO131" s="1079"/>
      <c r="AP131" s="1208"/>
      <c r="AQ131" s="1209"/>
      <c r="AR131" s="1209"/>
      <c r="AS131" s="1209"/>
      <c r="AT131" s="1210"/>
      <c r="AU131" s="285"/>
      <c r="AV131" s="285"/>
      <c r="AW131" s="285"/>
      <c r="AX131" s="1180" t="s">
        <v>505</v>
      </c>
      <c r="AY131" s="1131"/>
      <c r="AZ131" s="1131"/>
      <c r="BA131" s="1131"/>
      <c r="BB131" s="1131"/>
      <c r="BC131" s="1131"/>
      <c r="BD131" s="1131"/>
      <c r="BE131" s="1132"/>
      <c r="BF131" s="1181">
        <v>63.5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507</v>
      </c>
      <c r="W132" s="1191"/>
      <c r="X132" s="1191"/>
      <c r="Y132" s="1191"/>
      <c r="Z132" s="1192"/>
      <c r="AA132" s="1193">
        <v>6.2078315640000001</v>
      </c>
      <c r="AB132" s="1194"/>
      <c r="AC132" s="1194"/>
      <c r="AD132" s="1194"/>
      <c r="AE132" s="1195"/>
      <c r="AF132" s="1196">
        <v>6.2124539670000001</v>
      </c>
      <c r="AG132" s="1194"/>
      <c r="AH132" s="1194"/>
      <c r="AI132" s="1194"/>
      <c r="AJ132" s="1195"/>
      <c r="AK132" s="1196">
        <v>6.3618036020000002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508</v>
      </c>
      <c r="W133" s="1174"/>
      <c r="X133" s="1174"/>
      <c r="Y133" s="1174"/>
      <c r="Z133" s="1175"/>
      <c r="AA133" s="1176">
        <v>6.7</v>
      </c>
      <c r="AB133" s="1177"/>
      <c r="AC133" s="1177"/>
      <c r="AD133" s="1177"/>
      <c r="AE133" s="1178"/>
      <c r="AF133" s="1176">
        <v>6.3</v>
      </c>
      <c r="AG133" s="1177"/>
      <c r="AH133" s="1177"/>
      <c r="AI133" s="1177"/>
      <c r="AJ133" s="1178"/>
      <c r="AK133" s="1176">
        <v>6.2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06Py1PV1exaJl0K5+EUU4skTlSD4Wek4Goc8Nbp3mH3YB2OBRPMDz8Tmja3Hjh8y3OH5sTeU7yUYsZy8QGp2g==" saltValue="fcJJwqJBBq8J5r1cZv1m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QWOuWCUS6JamHjfBkYKcMiaWngNX8W/tUmTKcyfpFXwIO9nP+Skj8GCUitcZkmwhyz6OhBIWQq52RMhCT7tcA==" saltValue="nGW1Jge7T+OTX4TtiWegm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vCb0dL9o9VrT4FAQQijkd3YhTcwP8jsslvSjWOzvTUwyYFJL2HQoY6xrt9PXBZEKyrb9Q6n1/fdsxbElhPQw==" saltValue="aYQmFy/OUvxc1ghYXfeuq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6"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517</v>
      </c>
      <c r="AL9" s="1217"/>
      <c r="AM9" s="1217"/>
      <c r="AN9" s="1218"/>
      <c r="AO9" s="313">
        <v>3951568</v>
      </c>
      <c r="AP9" s="313">
        <v>58380</v>
      </c>
      <c r="AQ9" s="314">
        <v>63299</v>
      </c>
      <c r="AR9" s="315">
        <v>-7.8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518</v>
      </c>
      <c r="AL10" s="1217"/>
      <c r="AM10" s="1217"/>
      <c r="AN10" s="1218"/>
      <c r="AO10" s="316">
        <v>22385</v>
      </c>
      <c r="AP10" s="316">
        <v>331</v>
      </c>
      <c r="AQ10" s="317">
        <v>6012</v>
      </c>
      <c r="AR10" s="318">
        <v>-94.5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519</v>
      </c>
      <c r="AL11" s="1217"/>
      <c r="AM11" s="1217"/>
      <c r="AN11" s="1218"/>
      <c r="AO11" s="316">
        <v>838868</v>
      </c>
      <c r="AP11" s="316">
        <v>12393</v>
      </c>
      <c r="AQ11" s="317">
        <v>6006</v>
      </c>
      <c r="AR11" s="318">
        <v>106.3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520</v>
      </c>
      <c r="AL12" s="1217"/>
      <c r="AM12" s="1217"/>
      <c r="AN12" s="1218"/>
      <c r="AO12" s="316">
        <v>4701</v>
      </c>
      <c r="AP12" s="316">
        <v>69</v>
      </c>
      <c r="AQ12" s="317">
        <v>1513</v>
      </c>
      <c r="AR12" s="318">
        <v>-95.4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522</v>
      </c>
      <c r="AP13" s="316" t="s">
        <v>522</v>
      </c>
      <c r="AQ13" s="317">
        <v>6</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132064</v>
      </c>
      <c r="AP14" s="316">
        <v>1951</v>
      </c>
      <c r="AQ14" s="317">
        <v>2299</v>
      </c>
      <c r="AR14" s="318">
        <v>-15.1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79172</v>
      </c>
      <c r="AP15" s="316">
        <v>1170</v>
      </c>
      <c r="AQ15" s="317">
        <v>1728</v>
      </c>
      <c r="AR15" s="318">
        <v>-32.299999999999997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-232251</v>
      </c>
      <c r="AP16" s="316">
        <v>-3431</v>
      </c>
      <c r="AQ16" s="317">
        <v>-4986</v>
      </c>
      <c r="AR16" s="318">
        <v>-31.2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4796507</v>
      </c>
      <c r="AP17" s="316">
        <v>70863</v>
      </c>
      <c r="AQ17" s="317">
        <v>75877</v>
      </c>
      <c r="AR17" s="318">
        <v>-6.6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5.95</v>
      </c>
      <c r="AP21" s="329">
        <v>7.41</v>
      </c>
      <c r="AQ21" s="330">
        <v>-1.46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98.8</v>
      </c>
      <c r="AP22" s="334">
        <v>98.4</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1715607</v>
      </c>
      <c r="AP32" s="343">
        <v>25346</v>
      </c>
      <c r="AQ32" s="344">
        <v>39476</v>
      </c>
      <c r="AR32" s="345">
        <v>-35.799999999999997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537</v>
      </c>
      <c r="AL34" s="1228"/>
      <c r="AM34" s="1228"/>
      <c r="AN34" s="1229"/>
      <c r="AO34" s="343">
        <v>8907</v>
      </c>
      <c r="AP34" s="343">
        <v>132</v>
      </c>
      <c r="AQ34" s="344">
        <v>57</v>
      </c>
      <c r="AR34" s="345">
        <v>131.6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538</v>
      </c>
      <c r="AL35" s="1228"/>
      <c r="AM35" s="1228"/>
      <c r="AN35" s="1229"/>
      <c r="AO35" s="343">
        <v>463189</v>
      </c>
      <c r="AP35" s="343">
        <v>6843</v>
      </c>
      <c r="AQ35" s="344">
        <v>13586</v>
      </c>
      <c r="AR35" s="345">
        <v>-49.6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539</v>
      </c>
      <c r="AL36" s="1228"/>
      <c r="AM36" s="1228"/>
      <c r="AN36" s="1229"/>
      <c r="AO36" s="343">
        <v>83584</v>
      </c>
      <c r="AP36" s="343">
        <v>1235</v>
      </c>
      <c r="AQ36" s="344">
        <v>1761</v>
      </c>
      <c r="AR36" s="345">
        <v>-29.9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540</v>
      </c>
      <c r="AL37" s="1228"/>
      <c r="AM37" s="1228"/>
      <c r="AN37" s="1229"/>
      <c r="AO37" s="343" t="s">
        <v>522</v>
      </c>
      <c r="AP37" s="343" t="s">
        <v>522</v>
      </c>
      <c r="AQ37" s="344">
        <v>609</v>
      </c>
      <c r="AR37" s="345" t="s">
        <v>522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541</v>
      </c>
      <c r="AL38" s="1231"/>
      <c r="AM38" s="1231"/>
      <c r="AN38" s="1232"/>
      <c r="AO38" s="346" t="s">
        <v>522</v>
      </c>
      <c r="AP38" s="346" t="s">
        <v>522</v>
      </c>
      <c r="AQ38" s="347">
        <v>1</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542</v>
      </c>
      <c r="AL39" s="1231"/>
      <c r="AM39" s="1231"/>
      <c r="AN39" s="1232"/>
      <c r="AO39" s="343">
        <v>-48429</v>
      </c>
      <c r="AP39" s="343">
        <v>-715</v>
      </c>
      <c r="AQ39" s="344">
        <v>-5546</v>
      </c>
      <c r="AR39" s="345">
        <v>-87.1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543</v>
      </c>
      <c r="AL40" s="1228"/>
      <c r="AM40" s="1228"/>
      <c r="AN40" s="1229"/>
      <c r="AO40" s="343">
        <v>-1394577</v>
      </c>
      <c r="AP40" s="343">
        <v>-20603</v>
      </c>
      <c r="AQ40" s="344">
        <v>-36890</v>
      </c>
      <c r="AR40" s="345">
        <v>-44.2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828281</v>
      </c>
      <c r="AP41" s="343">
        <v>12237</v>
      </c>
      <c r="AQ41" s="344">
        <v>13053</v>
      </c>
      <c r="AR41" s="345">
        <v>-6.3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512</v>
      </c>
      <c r="AN49" s="1224" t="s">
        <v>547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3875653</v>
      </c>
      <c r="AN51" s="365">
        <v>56843</v>
      </c>
      <c r="AO51" s="366">
        <v>-15.4</v>
      </c>
      <c r="AP51" s="367">
        <v>54227</v>
      </c>
      <c r="AQ51" s="368">
        <v>-18.2</v>
      </c>
      <c r="AR51" s="369">
        <v>2.8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1247699</v>
      </c>
      <c r="AN52" s="373">
        <v>18300</v>
      </c>
      <c r="AO52" s="374">
        <v>-49.8</v>
      </c>
      <c r="AP52" s="375">
        <v>29694</v>
      </c>
      <c r="AQ52" s="376">
        <v>-6.7</v>
      </c>
      <c r="AR52" s="377">
        <v>-43.1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4988219</v>
      </c>
      <c r="AN53" s="365">
        <v>73219</v>
      </c>
      <c r="AO53" s="366">
        <v>28.8</v>
      </c>
      <c r="AP53" s="367">
        <v>57295</v>
      </c>
      <c r="AQ53" s="368">
        <v>5.7</v>
      </c>
      <c r="AR53" s="369">
        <v>23.1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1052123</v>
      </c>
      <c r="AN54" s="373">
        <v>15444</v>
      </c>
      <c r="AO54" s="374">
        <v>-15.6</v>
      </c>
      <c r="AP54" s="375">
        <v>32771</v>
      </c>
      <c r="AQ54" s="376">
        <v>10.4</v>
      </c>
      <c r="AR54" s="377">
        <v>-26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5097977</v>
      </c>
      <c r="AN55" s="365">
        <v>74907</v>
      </c>
      <c r="AO55" s="366">
        <v>2.2999999999999998</v>
      </c>
      <c r="AP55" s="367">
        <v>54110</v>
      </c>
      <c r="AQ55" s="368">
        <v>-5.6</v>
      </c>
      <c r="AR55" s="369">
        <v>7.9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1809342</v>
      </c>
      <c r="AN56" s="373">
        <v>26586</v>
      </c>
      <c r="AO56" s="374">
        <v>72.099999999999994</v>
      </c>
      <c r="AP56" s="375">
        <v>30620</v>
      </c>
      <c r="AQ56" s="376">
        <v>-6.6</v>
      </c>
      <c r="AR56" s="377">
        <v>78.7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2709957</v>
      </c>
      <c r="AN57" s="365">
        <v>39916</v>
      </c>
      <c r="AO57" s="366">
        <v>-46.7</v>
      </c>
      <c r="AP57" s="367">
        <v>54684</v>
      </c>
      <c r="AQ57" s="368">
        <v>1.1000000000000001</v>
      </c>
      <c r="AR57" s="369">
        <v>-47.8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1470147</v>
      </c>
      <c r="AN58" s="373">
        <v>21654</v>
      </c>
      <c r="AO58" s="374">
        <v>-18.600000000000001</v>
      </c>
      <c r="AP58" s="375">
        <v>32829</v>
      </c>
      <c r="AQ58" s="376">
        <v>7.2</v>
      </c>
      <c r="AR58" s="377">
        <v>-25.8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2572435</v>
      </c>
      <c r="AN59" s="365">
        <v>38005</v>
      </c>
      <c r="AO59" s="366">
        <v>-4.8</v>
      </c>
      <c r="AP59" s="367">
        <v>62383</v>
      </c>
      <c r="AQ59" s="368">
        <v>14.1</v>
      </c>
      <c r="AR59" s="369">
        <v>-18.899999999999999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1636620</v>
      </c>
      <c r="AN60" s="373">
        <v>24179</v>
      </c>
      <c r="AO60" s="374">
        <v>11.7</v>
      </c>
      <c r="AP60" s="375">
        <v>35325</v>
      </c>
      <c r="AQ60" s="376">
        <v>7.6</v>
      </c>
      <c r="AR60" s="377">
        <v>4.0999999999999996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3848848</v>
      </c>
      <c r="AN61" s="380">
        <v>56578</v>
      </c>
      <c r="AO61" s="381">
        <v>-7.2</v>
      </c>
      <c r="AP61" s="382">
        <v>56540</v>
      </c>
      <c r="AQ61" s="383">
        <v>-0.6</v>
      </c>
      <c r="AR61" s="369">
        <v>-6.6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1443186</v>
      </c>
      <c r="AN62" s="373">
        <v>21233</v>
      </c>
      <c r="AO62" s="374">
        <v>0</v>
      </c>
      <c r="AP62" s="375">
        <v>32248</v>
      </c>
      <c r="AQ62" s="376">
        <v>2.4</v>
      </c>
      <c r="AR62" s="377">
        <v>-2.4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yMmvuerlfcivh5eBp5UwkTfNyYXQFJHfevuVHOrF+B3MHX2h3Kj3hB0WE0mcU+tg1XcMbGOgGrj7LAaaLKtDw==" saltValue="vd0QpZbwE76sNey8Q2Ow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iiHaYettJW5xNoAz2K7oM1g1sicYPm9v61fu6l2dakUZ3O4mW2443pNdskT9nCIbR0yxtD6GzRNc+7IMg2cw2w==" saltValue="tbIykJOhUGzTJIrv+3xVo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NvRlaoj9KxRB+uaFzummgobWWh8Y0ZAaCBr7sFZ1qh02yeXBNNGzUMUFxhpWOSHaiSazF3CbyQtA+Eewxe9x0g==" saltValue="kd7nsniP8JosrtqP5Ix3H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5"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16.54</v>
      </c>
      <c r="G47" s="12">
        <v>18.559999999999999</v>
      </c>
      <c r="H47" s="12">
        <v>14.58</v>
      </c>
      <c r="I47" s="12">
        <v>14.74</v>
      </c>
      <c r="J47" s="13">
        <v>9.73</v>
      </c>
    </row>
    <row r="48" spans="2:10" ht="57.75" customHeight="1" x14ac:dyDescent="0.15">
      <c r="B48" s="14"/>
      <c r="C48" s="1238" t="s">
        <v>4</v>
      </c>
      <c r="D48" s="1238"/>
      <c r="E48" s="1239"/>
      <c r="F48" s="15">
        <v>7.36</v>
      </c>
      <c r="G48" s="16">
        <v>6.13</v>
      </c>
      <c r="H48" s="16">
        <v>15.29</v>
      </c>
      <c r="I48" s="16">
        <v>6.4</v>
      </c>
      <c r="J48" s="17">
        <v>5.75</v>
      </c>
    </row>
    <row r="49" spans="2:10" ht="57.75" customHeight="1" thickBot="1" x14ac:dyDescent="0.2">
      <c r="B49" s="18"/>
      <c r="C49" s="1240" t="s">
        <v>5</v>
      </c>
      <c r="D49" s="1240"/>
      <c r="E49" s="1241"/>
      <c r="F49" s="19" t="s">
        <v>568</v>
      </c>
      <c r="G49" s="20" t="s">
        <v>569</v>
      </c>
      <c r="H49" s="20">
        <v>2.77</v>
      </c>
      <c r="I49" s="20" t="s">
        <v>570</v>
      </c>
      <c r="J49" s="21" t="s">
        <v>571</v>
      </c>
    </row>
    <row r="50" spans="2:10" ht="13.5" customHeight="1" x14ac:dyDescent="0.15"/>
  </sheetData>
  <sheetProtection algorithmName="SHA-512" hashValue="jjSFbHF386JsOhAyu+fH69yvklC21vNZP8/EYf4ZqK9lxcMIbFUMgDAJZ/e5RE2LB92rbsiEOddkWuQcTCoDIQ==" saltValue="fU4ETF0zPFZjM4m4ogjeZ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2021-02-05T01:26:58Z</dcterms:created>
  <dcterms:modified xsi:type="dcterms:W3CDTF">2021-10-20T07:35:31Z</dcterms:modified>
  <cp:category/>
</cp:coreProperties>
</file>