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5000" tabRatio="8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BE36" i="10"/>
  <c r="AM36" i="10"/>
  <c r="C34" i="10"/>
  <c r="C35" i="10" s="1"/>
  <c r="C36" i="10" l="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E34" i="10"/>
  <c r="BE35" i="10" s="1"/>
  <c r="CO34" i="10"/>
  <c r="CO35" i="10" s="1"/>
  <c r="CO36" i="10" s="1"/>
  <c r="CO37" i="10" s="1"/>
  <c r="CO38" i="10" s="1"/>
  <c r="CO39" i="10" s="1"/>
  <c r="CO40" i="10" s="1"/>
  <c r="CO41" i="10" s="1"/>
</calcChain>
</file>

<file path=xl/sharedStrings.xml><?xml version="1.0" encoding="utf-8"?>
<sst xmlns="http://schemas.openxmlformats.org/spreadsheetml/2006/main" count="1196" uniqueCount="621">
  <si>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</si>
  <si>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</si>
  <si>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</si>
  <si>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</si>
  <si>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</si>
  <si>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</si>
  <si>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</si>
  <si>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</si>
  <si>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</si>
  <si>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</si>
  <si>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</si>
  <si>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</si>
  <si>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</si>
  <si>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</si>
  <si>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</si>
  <si>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</si>
  <si>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</si>
  <si>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</si>
  <si>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</si>
  <si>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</si>
  <si>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</si>
  <si>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</si>
  <si>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</si>
  <si>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</si>
  <si>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</si>
  <si>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</si>
  <si>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</si>
  <si>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</si>
  <si>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</si>
  <si>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</si>
  <si>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</si>
  <si>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</si>
  <si>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</si>
  <si>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</si>
  <si>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</si>
  <si>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</si>
  <si>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</si>
  <si>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</si>
  <si>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</si>
  <si>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</si>
  <si>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</si>
  <si>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</si>
  <si>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</si>
  <si>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</si>
  <si>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</si>
  <si>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</si>
  <si>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</si>
  <si>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</si>
  <si>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</si>
  <si>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</si>
  <si>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</si>
  <si>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</si>
  <si>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</si>
  <si>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</si>
  <si>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</si>
  <si>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</si>
  <si>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</si>
  <si>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</si>
  <si>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</si>
  <si>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</si>
  <si>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</si>
  <si>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</si>
  <si>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</si>
  <si>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</si>
  <si>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</si>
  <si>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</si>
  <si>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</si>
  <si>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</si>
  <si>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</si>
  <si>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</si>
  <si>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</si>
  <si>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</si>
  <si>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</si>
  <si>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</si>
  <si>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</si>
  <si>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</si>
  <si>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</si>
  <si>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</si>
  <si>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</si>
  <si>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</si>
  <si>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</si>
  <si>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</si>
  <si>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</si>
  <si>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</si>
  <si>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</si>
  <si>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</si>
  <si>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</si>
  <si>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</si>
  <si>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</si>
  <si>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</si>
  <si>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</si>
  <si>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</si>
  <si>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</si>
  <si>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</si>
  <si>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</si>
  <si>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</si>
  <si>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</si>
  <si>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</si>
  <si>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</si>
  <si>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</si>
  <si>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</si>
  <si>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</si>
  <si>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</si>
  <si>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</si>
  <si>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</si>
  <si>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</si>
  <si>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</si>
  <si>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</si>
  <si>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</si>
  <si>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</si>
  <si>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</si>
  <si>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</si>
  <si>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</si>
  <si>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</si>
  <si>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</si>
  <si>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</si>
  <si>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</si>
  <si>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</si>
  <si>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</si>
  <si>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</si>
  <si>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</si>
  <si>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</si>
  <si>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</si>
  <si>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</si>
  <si>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</si>
  <si>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</si>
  <si>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</si>
  <si>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</si>
  <si>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</si>
  <si>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</si>
  <si>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</si>
  <si>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</si>
  <si>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</si>
  <si>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</si>
  <si>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</si>
  <si>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</si>
  <si>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</si>
  <si>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</si>
  <si>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</si>
  <si>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</si>
  <si>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</si>
  <si>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</si>
  <si>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</si>
  <si>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</si>
  <si>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</si>
  <si>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</si>
  <si>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</si>
  <si>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</si>
  <si>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</si>
  <si>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</si>
  <si>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</si>
  <si>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</si>
  <si>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</si>
  <si>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</si>
  <si>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</si>
  <si>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</si>
  <si>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</si>
  <si>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</si>
  <si>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</si>
  <si>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</si>
  <si>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</si>
  <si>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</si>
  <si>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</si>
  <si>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</si>
  <si>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</si>
  <si>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</si>
  <si>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</si>
  <si>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</si>
  <si>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</si>
  <si>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</si>
  <si>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</si>
  <si>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</si>
  <si>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</si>
  <si>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</si>
  <si>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</si>
  <si>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</si>
  <si>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</si>
  <si>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</si>
  <si>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</si>
  <si>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</si>
  <si>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</si>
  <si>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</si>
  <si>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</si>
  <si>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</si>
  <si>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</si>
  <si>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</si>
  <si>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</si>
  <si>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</si>
  <si>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</si>
  <si>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</si>
  <si>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</si>
  <si>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</si>
  <si>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</si>
  <si>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</si>
  <si>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</si>
  <si>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</si>
  <si>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</si>
  <si>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</si>
  <si>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</si>
  <si>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</si>
  <si>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</si>
  <si>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</si>
  <si>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</si>
  <si>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</si>
  <si>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</si>
  <si>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</si>
  <si>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</si>
  <si>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</si>
  <si>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</si>
  <si>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</si>
  <si>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</si>
  <si>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</si>
  <si>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茨城県常陸大宮市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</si>
  <si>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</si>
  <si>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</si>
  <si>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</si>
  <si>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</si>
  <si>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</si>
  <si>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</si>
  <si>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</si>
  <si>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</si>
  <si>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</si>
  <si>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</si>
  <si>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</si>
  <si>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</si>
  <si>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</si>
  <si>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</si>
  <si>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</si>
  <si>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</si>
  <si>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</si>
  <si>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</si>
  <si>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</si>
  <si>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</si>
  <si>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</si>
  <si>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</si>
  <si>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</si>
  <si>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</si>
  <si>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</si>
  <si>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</si>
  <si>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</si>
  <si>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</si>
  <si>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</si>
  <si>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</si>
  <si>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</si>
  <si>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</si>
  <si>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</si>
  <si>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</si>
  <si>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</si>
  <si>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</si>
  <si>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</si>
  <si>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</si>
  <si>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</si>
  <si>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</si>
  <si>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</si>
  <si>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</si>
  <si>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</si>
  <si>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</si>
  <si>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</si>
  <si>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</si>
  <si>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</si>
  <si>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</si>
  <si>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</si>
  <si>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</si>
  <si>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</si>
  <si>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</si>
  <si>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</si>
  <si>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</si>
  <si>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</si>
  <si>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</si>
  <si>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</si>
  <si>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</si>
  <si>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</si>
  <si>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</si>
  <si>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</si>
  <si>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</si>
  <si>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</si>
  <si>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</si>
  <si>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</si>
  <si>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</si>
  <si>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</si>
  <si>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</si>
  <si>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</si>
  <si>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</si>
  <si>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</si>
  <si>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</si>
  <si>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</si>
  <si>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</si>
  <si>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</si>
  <si>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</si>
  <si>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</si>
  <si>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</si>
  <si>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</si>
  <si>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</si>
  <si>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</si>
  <si>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</si>
  <si>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</si>
  <si>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</si>
  <si>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</si>
  <si>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</si>
  <si>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</si>
  <si>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</si>
  <si>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</si>
  <si>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</si>
  <si>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</si>
  <si>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</si>
  <si>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</si>
  <si>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</si>
  <si>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</si>
  <si>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</si>
  <si>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</si>
  <si>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</si>
  <si>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</si>
  <si>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</si>
  <si>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</si>
  <si>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</si>
  <si>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</si>
  <si>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</si>
  <si>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</si>
  <si>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</si>
  <si>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</si>
  <si>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</si>
  <si>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</si>
  <si>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</si>
  <si>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</si>
  <si>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</si>
  <si>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</si>
  <si>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</si>
  <si>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</si>
  <si>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</si>
  <si>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</si>
  <si>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</si>
  <si>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</si>
  <si>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</si>
  <si>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</si>
  <si>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</si>
  <si>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</si>
  <si>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</si>
  <si>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</si>
  <si>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</si>
  <si>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</si>
  <si>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</si>
  <si>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</si>
  <si>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</si>
  <si>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</si>
  <si>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</si>
  <si>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</si>
  <si>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</si>
  <si>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</si>
  <si>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</si>
  <si>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</si>
  <si>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</si>
  <si>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</si>
  <si>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</si>
  <si>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</si>
  <si>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</si>
  <si>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</si>
  <si>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</si>
  <si>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</si>
  <si>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</si>
  <si>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</si>
  <si>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</si>
  <si>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</si>
  <si>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</si>
  <si>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</si>
  <si>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</si>
  <si>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</si>
  <si>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茨城県常陸大宮市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</si>
  <si>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</si>
  <si>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</si>
  <si>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</si>
  <si>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</si>
  <si>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</si>
  <si>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</si>
  <si>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</si>
  <si>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</si>
  <si>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</si>
  <si>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</si>
  <si>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</si>
  <si>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</si>
  <si>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</si>
  <si>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</si>
  <si>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</si>
  <si>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</si>
  <si>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</si>
  <si>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</si>
  <si>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</si>
  <si>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</si>
  <si>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</si>
  <si>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那珂地方公平委員会特別会計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</si>
  <si>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</si>
  <si>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</si>
  <si>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</si>
  <si>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</si>
  <si>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</si>
  <si>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</si>
  <si>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</si>
  <si>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</si>
  <si>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</si>
  <si>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</si>
  <si>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</si>
  <si>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</si>
  <si>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</si>
  <si>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</si>
  <si>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</si>
  <si>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</si>
  <si>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</si>
  <si>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</si>
  <si>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</si>
  <si>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</si>
  <si>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</si>
  <si>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</si>
  <si>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戸別浄化槽整備事業特別会計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</si>
  <si>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</si>
  <si>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</si>
  <si>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</si>
  <si>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</si>
  <si>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</si>
  <si>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</si>
  <si>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</si>
  <si>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</si>
  <si>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</si>
  <si>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</si>
  <si>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</si>
  <si>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</si>
  <si>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</si>
  <si>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</si>
  <si>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</si>
  <si>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</si>
  <si>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</si>
  <si>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</si>
  <si>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</si>
  <si>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</si>
  <si>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</si>
  <si>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</si>
  <si>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</si>
  <si>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</si>
  <si>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</si>
  <si>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</si>
  <si>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</si>
  <si>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</si>
  <si>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</si>
  <si>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</si>
  <si>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</si>
  <si>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</si>
  <si>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</si>
  <si>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</si>
  <si>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</si>
  <si>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</si>
  <si>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</si>
  <si>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</si>
  <si>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</si>
  <si>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</si>
  <si>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</si>
  <si>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</si>
  <si>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</si>
  <si>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</si>
  <si>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</si>
  <si>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</si>
  <si>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</si>
  <si>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</si>
  <si>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</si>
  <si>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</si>
  <si>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</si>
  <si>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</si>
  <si>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</si>
  <si>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</si>
  <si>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</si>
  <si>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</si>
  <si>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</si>
  <si>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</si>
  <si>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</si>
  <si>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</si>
  <si>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</si>
  <si>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</si>
  <si>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</si>
  <si>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</si>
  <si>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</si>
  <si>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</si>
  <si>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</si>
  <si>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</si>
  <si>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</si>
  <si>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戸別浄化槽整備事業特別会計</t>
    <phoneticPr fontId="5"/>
  </si>
  <si>
    <t>(Ｆ)</t>
    <phoneticPr fontId="5"/>
  </si>
  <si>
    <t>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</si>
  <si>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</si>
  <si>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</si>
  <si>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</si>
  <si>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</si>
  <si>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</si>
  <si>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</si>
  <si>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</si>
  <si>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</si>
  <si>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</si>
  <si>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</si>
  <si>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</si>
  <si>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</si>
  <si>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</si>
  <si>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</si>
  <si>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</si>
  <si>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</si>
  <si>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</si>
  <si>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</si>
  <si>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</si>
  <si>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</si>
  <si>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</si>
  <si>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</si>
  <si>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</si>
  <si>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</si>
  <si>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</si>
  <si>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</si>
  <si>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</si>
  <si>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</si>
  <si>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</si>
  <si>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</si>
  <si>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</si>
  <si>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</si>
  <si>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</si>
  <si>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</si>
  <si>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</si>
  <si>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</si>
  <si>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</si>
  <si>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</si>
  <si>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</si>
  <si>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</si>
  <si>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</si>
  <si>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</si>
  <si>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</si>
  <si>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</si>
  <si>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</si>
  <si>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</si>
  <si>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</si>
  <si>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</si>
  <si>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</si>
  <si>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</si>
  <si>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</si>
  <si>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</si>
  <si>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</si>
  <si>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</si>
  <si>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</si>
  <si>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</si>
  <si>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</si>
  <si>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</si>
  <si>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</si>
  <si>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</si>
  <si>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</si>
  <si>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</si>
  <si>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</si>
  <si>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</si>
  <si>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</si>
  <si>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</si>
  <si>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</si>
  <si>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</si>
  <si>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</si>
  <si>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</si>
  <si>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</si>
  <si>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</si>
  <si>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</si>
  <si>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</si>
  <si>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</si>
  <si>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</si>
  <si>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</si>
  <si>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</si>
  <si>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</si>
  <si>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</si>
  <si>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</si>
  <si>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</si>
  <si>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</si>
  <si>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</si>
  <si>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2.53</t>
  </si>
  <si>
    <t>▲ 2.35</t>
  </si>
  <si>
    <t>▲ 5.89</t>
  </si>
  <si>
    <t>上水道事業会計</t>
  </si>
  <si>
    <t>一般会計</t>
  </si>
  <si>
    <t>介護保険特別会計</t>
  </si>
  <si>
    <t>下水道事業会計</t>
  </si>
  <si>
    <t>国民健康保険特別会計（事業勘定）</t>
  </si>
  <si>
    <t>公営墓地特別会計</t>
  </si>
  <si>
    <t>国民健康保険特別会計（診療施設勘定）</t>
  </si>
  <si>
    <t>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</si>
  <si>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</si>
  <si>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</si>
  <si>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</si>
  <si>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</si>
  <si>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</si>
  <si>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</si>
  <si>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</si>
  <si>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</si>
  <si>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</si>
  <si>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</si>
  <si>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</si>
  <si>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</si>
  <si>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</si>
  <si>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</si>
  <si>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大宮地方環境整備組合</t>
    <rPh sb="0" eb="2">
      <t>オオミヤ</t>
    </rPh>
    <rPh sb="2" eb="4">
      <t>チホウ</t>
    </rPh>
    <rPh sb="4" eb="6">
      <t>カンキョウ</t>
    </rPh>
    <rPh sb="6" eb="8">
      <t>セイビ</t>
    </rPh>
    <rPh sb="8" eb="10">
      <t>クミアイ</t>
    </rPh>
    <phoneticPr fontId="2"/>
  </si>
  <si>
    <t>常陸大宮市農業公社</t>
    <rPh sb="0" eb="2">
      <t>ヒタチ</t>
    </rPh>
    <rPh sb="2" eb="4">
      <t>オオミヤ</t>
    </rPh>
    <rPh sb="4" eb="5">
      <t>シ</t>
    </rPh>
    <rPh sb="5" eb="9">
      <t>ノウギョウコウシャ</t>
    </rPh>
    <phoneticPr fontId="2"/>
  </si>
  <si>
    <t>常陸大宮街づくり</t>
    <rPh sb="0" eb="2">
      <t>ヒタチ</t>
    </rPh>
    <rPh sb="2" eb="4">
      <t>オオミヤ</t>
    </rPh>
    <rPh sb="4" eb="5">
      <t>マチ</t>
    </rPh>
    <phoneticPr fontId="2"/>
  </si>
  <si>
    <t>常陸大宮市振興財団</t>
    <rPh sb="0" eb="2">
      <t>ヒタチ</t>
    </rPh>
    <rPh sb="2" eb="4">
      <t>オオミヤ</t>
    </rPh>
    <rPh sb="4" eb="5">
      <t>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</si>
  <si>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</si>
  <si>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</si>
  <si>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常陸大宮市体育協会</t>
    <rPh sb="0" eb="2">
      <t>ヒタチ</t>
    </rPh>
    <rPh sb="2" eb="4">
      <t>オオミヤ</t>
    </rPh>
    <rPh sb="4" eb="5">
      <t>シ</t>
    </rPh>
    <rPh sb="5" eb="7">
      <t>タイイク</t>
    </rPh>
    <rPh sb="7" eb="9">
      <t>キョウカイ</t>
    </rPh>
    <phoneticPr fontId="2"/>
  </si>
  <si>
    <t>常陸大宮市温泉事業</t>
    <rPh sb="0" eb="5">
      <t>ヒタチオオミヤシ</t>
    </rPh>
    <rPh sb="5" eb="7">
      <t>オンセン</t>
    </rPh>
    <rPh sb="7" eb="9">
      <t>ジギョウ</t>
    </rPh>
    <phoneticPr fontId="2"/>
  </si>
  <si>
    <t>元気な郷づくり</t>
    <rPh sb="0" eb="2">
      <t>ゲンキ</t>
    </rPh>
    <rPh sb="3" eb="4">
      <t>ゴウ</t>
    </rPh>
    <phoneticPr fontId="2"/>
  </si>
  <si>
    <t>-</t>
    <phoneticPr fontId="2"/>
  </si>
  <si>
    <t>都市施設等整備事業基金</t>
    <rPh sb="0" eb="2">
      <t>トシ</t>
    </rPh>
    <rPh sb="2" eb="5">
      <t>シセツトウ</t>
    </rPh>
    <rPh sb="5" eb="7">
      <t>セイビ</t>
    </rPh>
    <rPh sb="7" eb="9">
      <t>ジギョウ</t>
    </rPh>
    <rPh sb="9" eb="11">
      <t>キキン</t>
    </rPh>
    <phoneticPr fontId="2"/>
  </si>
  <si>
    <t>豊かな自然と調和したまちづくり基金</t>
    <rPh sb="0" eb="1">
      <t>ユタ</t>
    </rPh>
    <rPh sb="3" eb="5">
      <t>シゼン</t>
    </rPh>
    <rPh sb="6" eb="8">
      <t>チョウワ</t>
    </rPh>
    <rPh sb="15" eb="17">
      <t>キキン</t>
    </rPh>
    <phoneticPr fontId="2"/>
  </si>
  <si>
    <t>地域創生基金</t>
    <rPh sb="0" eb="2">
      <t>チイキ</t>
    </rPh>
    <rPh sb="2" eb="4">
      <t>ソウセイ</t>
    </rPh>
    <rPh sb="4" eb="6">
      <t>キキン</t>
    </rPh>
    <phoneticPr fontId="2"/>
  </si>
  <si>
    <t>地域福祉基金</t>
    <rPh sb="0" eb="2">
      <t>チイキ</t>
    </rPh>
    <rPh sb="2" eb="4">
      <t>フクシ</t>
    </rPh>
    <rPh sb="4" eb="6">
      <t>キキン</t>
    </rPh>
    <phoneticPr fontId="2"/>
  </si>
  <si>
    <t>農林振興基金</t>
    <rPh sb="0" eb="2">
      <t>ノウリン</t>
    </rPh>
    <rPh sb="2" eb="4">
      <t>シンコウ</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</si>
  <si>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</si>
  <si>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</si>
  <si>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</si>
  <si>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</si>
  <si>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</si>
  <si>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</si>
  <si>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</si>
  <si>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</si>
  <si>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</si>
  <si>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</si>
  <si>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</si>
  <si>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地方債の発行抑制に努めてきた結果，将来負担比率が低下しており，類似団体と比較して23.2ポイント低くなっている。有形固定資産減価償却率は類似団体よりも1.4ポイント低い水準であるが年々上昇傾向にある。主な要因としては，幼稚園や保育所，公民館等の公共施設の老朽化といったことが挙げられる。
　市が保有する公共施設については，町村合併前に整備された施設を引き継いで管理運営をしている状況にあり，同規模かつ同用途の施設が複数存在している。公共施設等総合管理計画に基づき，施設の老朽化対応においては，優先度を考慮しながら改修，更新費用の平準化を図るとともに，施設再編や統廃合等による総量削減にも取り組んでいく。</t>
    <rPh sb="1" eb="4">
      <t>チホウサイ</t>
    </rPh>
    <rPh sb="5" eb="7">
      <t>ハッコウ</t>
    </rPh>
    <rPh sb="7" eb="9">
      <t>ヨクセイ</t>
    </rPh>
    <rPh sb="10" eb="11">
      <t>ツト</t>
    </rPh>
    <rPh sb="15" eb="17">
      <t>ケッカ</t>
    </rPh>
    <rPh sb="18" eb="20">
      <t>ショウライ</t>
    </rPh>
    <rPh sb="20" eb="22">
      <t>フタン</t>
    </rPh>
    <rPh sb="22" eb="24">
      <t>ヒリツ</t>
    </rPh>
    <rPh sb="25" eb="27">
      <t>テイカ</t>
    </rPh>
    <rPh sb="32" eb="34">
      <t>ルイジ</t>
    </rPh>
    <rPh sb="34" eb="36">
      <t>ダンタイ</t>
    </rPh>
    <rPh sb="37" eb="39">
      <t>ヒカク</t>
    </rPh>
    <rPh sb="49" eb="50">
      <t>ヒク</t>
    </rPh>
    <rPh sb="57" eb="59">
      <t>ユウケイ</t>
    </rPh>
    <rPh sb="59" eb="61">
      <t>コテイ</t>
    </rPh>
    <rPh sb="61" eb="63">
      <t>シサン</t>
    </rPh>
    <rPh sb="63" eb="65">
      <t>ゲンカ</t>
    </rPh>
    <rPh sb="65" eb="67">
      <t>ショウキャク</t>
    </rPh>
    <rPh sb="67" eb="68">
      <t>リツ</t>
    </rPh>
    <rPh sb="69" eb="71">
      <t>ルイジ</t>
    </rPh>
    <rPh sb="71" eb="73">
      <t>ダンタイ</t>
    </rPh>
    <rPh sb="83" eb="84">
      <t>ヒク</t>
    </rPh>
    <rPh sb="85" eb="87">
      <t>スイジュン</t>
    </rPh>
    <rPh sb="91" eb="93">
      <t>ネンネン</t>
    </rPh>
    <rPh sb="93" eb="95">
      <t>ジョウショウ</t>
    </rPh>
    <rPh sb="95" eb="97">
      <t>ケイコウ</t>
    </rPh>
    <rPh sb="101" eb="102">
      <t>オモ</t>
    </rPh>
    <rPh sb="103" eb="105">
      <t>ヨウイン</t>
    </rPh>
    <rPh sb="110" eb="113">
      <t>ヨウチエン</t>
    </rPh>
    <rPh sb="114" eb="116">
      <t>ホイク</t>
    </rPh>
    <rPh sb="116" eb="117">
      <t>ショ</t>
    </rPh>
    <rPh sb="118" eb="121">
      <t>コウミンカン</t>
    </rPh>
    <rPh sb="121" eb="122">
      <t>ナド</t>
    </rPh>
    <rPh sb="123" eb="125">
      <t>コウキョウ</t>
    </rPh>
    <rPh sb="125" eb="127">
      <t>シセツ</t>
    </rPh>
    <rPh sb="128" eb="131">
      <t>ロウキュウカ</t>
    </rPh>
    <rPh sb="138" eb="139">
      <t>ア</t>
    </rPh>
    <rPh sb="146" eb="147">
      <t>シ</t>
    </rPh>
    <rPh sb="148" eb="150">
      <t>ホユウ</t>
    </rPh>
    <rPh sb="152" eb="154">
      <t>コウキョウ</t>
    </rPh>
    <rPh sb="154" eb="156">
      <t>シセツ</t>
    </rPh>
    <rPh sb="162" eb="164">
      <t>チョウソン</t>
    </rPh>
    <rPh sb="164" eb="166">
      <t>ガッペイ</t>
    </rPh>
    <rPh sb="166" eb="167">
      <t>マエ</t>
    </rPh>
    <rPh sb="168" eb="170">
      <t>セイビ</t>
    </rPh>
    <rPh sb="173" eb="175">
      <t>シセツ</t>
    </rPh>
    <rPh sb="176" eb="177">
      <t>ヒ</t>
    </rPh>
    <rPh sb="178" eb="179">
      <t>ツ</t>
    </rPh>
    <rPh sb="181" eb="183">
      <t>カンリ</t>
    </rPh>
    <rPh sb="196" eb="199">
      <t>ドウキボ</t>
    </rPh>
    <rPh sb="251" eb="253">
      <t>コウリョ</t>
    </rPh>
    <rPh sb="257" eb="259">
      <t>カイシュウ</t>
    </rPh>
    <rPh sb="260" eb="262">
      <t>コウシン</t>
    </rPh>
    <rPh sb="262" eb="264">
      <t>ヒヨウ</t>
    </rPh>
    <rPh sb="269" eb="270">
      <t>ハカ</t>
    </rPh>
    <rPh sb="281" eb="284">
      <t>トウハイゴウ</t>
    </rPh>
    <rPh sb="284" eb="285">
      <t>ナド</t>
    </rPh>
    <rPh sb="288" eb="290">
      <t>ソウリョウ</t>
    </rPh>
    <rPh sb="290" eb="292">
      <t>サクゲン</t>
    </rPh>
    <rPh sb="294" eb="295">
      <t>ト</t>
    </rPh>
    <rPh sb="296" eb="297">
      <t>ク</t>
    </rPh>
    <phoneticPr fontId="5"/>
  </si>
  <si>
    <t>　将来負担比率及び実質公債費比率とも類似団体内平均値と比較して低い水準にある。将来負担比率は，前年度と比較して11.6ポイントの増となり，主な要因としては，令和元年東日本台風に係る災害復旧事業により，多額の財政調整基金を取り崩したため，充当可能基金が1,725百万円減となったことが考えられる。
　実質公債費比率については，対前年度比0.5ポイント増となったため，要因としては大規模事業に係る借入金の償還開始による公債費の増や普通交付税の減などにより，標準財政規模が減となったことが考えらえる。引き続き地方債の新規発行の抑制に努め，財政の健全化に努めていく。</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2" eb="23">
      <t>ナイ</t>
    </rPh>
    <rPh sb="23" eb="25">
      <t>ヘイキン</t>
    </rPh>
    <rPh sb="25" eb="26">
      <t>アタイ</t>
    </rPh>
    <rPh sb="27" eb="29">
      <t>ヒカク</t>
    </rPh>
    <rPh sb="31" eb="32">
      <t>ヒク</t>
    </rPh>
    <rPh sb="33" eb="35">
      <t>スイジュン</t>
    </rPh>
    <rPh sb="39" eb="41">
      <t>ショウライ</t>
    </rPh>
    <rPh sb="41" eb="43">
      <t>フタン</t>
    </rPh>
    <rPh sb="43" eb="45">
      <t>ヒリツ</t>
    </rPh>
    <rPh sb="47" eb="50">
      <t>ゼンネンド</t>
    </rPh>
    <rPh sb="51" eb="53">
      <t>ヒカク</t>
    </rPh>
    <rPh sb="64" eb="65">
      <t>ゾウ</t>
    </rPh>
    <rPh sb="69" eb="70">
      <t>オモ</t>
    </rPh>
    <rPh sb="71" eb="73">
      <t>ヨウイン</t>
    </rPh>
    <rPh sb="78" eb="80">
      <t>レイワ</t>
    </rPh>
    <rPh sb="80" eb="82">
      <t>ガンネン</t>
    </rPh>
    <rPh sb="82" eb="83">
      <t>ヒガシ</t>
    </rPh>
    <rPh sb="83" eb="85">
      <t>ニホン</t>
    </rPh>
    <rPh sb="85" eb="87">
      <t>タイフウ</t>
    </rPh>
    <rPh sb="88" eb="89">
      <t>カカ</t>
    </rPh>
    <rPh sb="90" eb="92">
      <t>サイガイ</t>
    </rPh>
    <rPh sb="92" eb="94">
      <t>フッキュウ</t>
    </rPh>
    <rPh sb="94" eb="96">
      <t>ジギョウ</t>
    </rPh>
    <rPh sb="100" eb="102">
      <t>タガク</t>
    </rPh>
    <rPh sb="103" eb="105">
      <t>ザイセイ</t>
    </rPh>
    <rPh sb="105" eb="107">
      <t>チョウセイ</t>
    </rPh>
    <rPh sb="107" eb="109">
      <t>キキン</t>
    </rPh>
    <rPh sb="141" eb="142">
      <t>カンガ</t>
    </rPh>
    <rPh sb="149" eb="151">
      <t>ジッシツ</t>
    </rPh>
    <rPh sb="151" eb="154">
      <t>コウサイヒ</t>
    </rPh>
    <rPh sb="154" eb="156">
      <t>ヒリツ</t>
    </rPh>
    <rPh sb="162" eb="163">
      <t>タイ</t>
    </rPh>
    <rPh sb="163" eb="166">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</si>
</sst>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2A67-44DC-8582-A96CA9CE43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94753</c:v>
                </c:pt>
                <c:pt idx="1">
                  <c:v>80747</c:v>
                </c:pt>
                <c:pt idx="2">
                  <c:v>54639</c:v>
                </c:pt>
                <c:pt idx="3">
                  <c:v>48728</c:v>
                </c:pt>
                <c:pt idx="4">
                  <c:v>53277</c:v>
                </c:pt>
              </c:numCache>
            </c:numRef>
          </c:val>
          <c:smooth val="0"/>
          <c:extLst xmlns:c16r2="http://schemas.microsoft.com/office/drawing/2015/06/chart">
            <c:ext xmlns:c16="http://schemas.microsoft.com/office/drawing/2014/chart" uri="{C3380CC4-5D6E-409C-BE32-E72D297353CC}">
              <c16:uniqueId val="{00000001-2A67-44DC-8582-A96CA9CE4358}"/>
            </c:ext>
          </c:extLst>
        </c:ser>
        <c:dLbls>
          <c:showLegendKey val="0"/>
          <c:showVal val="0"/>
          <c:showCatName val="0"/>
          <c:showSerName val="0"/>
          <c:showPercent val="0"/>
          <c:showBubbleSize val="0"/>
        </c:dLbls>
        <c:marker val="1"/>
        <c:smooth val="0"/>
        <c:axId val="227521280"/>
        <c:axId val="227523200"/>
      </c:lineChart>
      <c:catAx>
        <c:axId val="227521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523200"/>
        <c:crosses val="autoZero"/>
        <c:auto val="1"/>
        <c:lblAlgn val="ctr"/>
        <c:lblOffset val="100"/>
        <c:tickLblSkip val="1"/>
        <c:tickMarkSkip val="1"/>
        <c:noMultiLvlLbl val="0"/>
      </c:catAx>
      <c:valAx>
        <c:axId val="2275232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52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10.27</c:v>
                </c:pt>
                <c:pt idx="1">
                  <c:v>9.7799999999999994</c:v>
                </c:pt>
                <c:pt idx="2">
                  <c:v>8.68</c:v>
                </c:pt>
                <c:pt idx="3">
                  <c:v>7.19</c:v>
                </c:pt>
                <c:pt idx="4">
                  <c:v>11.46</c:v>
                </c:pt>
              </c:numCache>
            </c:numRef>
          </c:val>
          <c:extLst xmlns:c16r2="http://schemas.microsoft.com/office/drawing/2015/06/chart">
            <c:ext xmlns:c16="http://schemas.microsoft.com/office/drawing/2014/chart" uri="{C3380CC4-5D6E-409C-BE32-E72D297353CC}">
              <c16:uniqueId val="{00000000-CFF6-4D24-978E-33306BEE1B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38.950000000000003</c:v>
                </c:pt>
                <c:pt idx="1">
                  <c:v>38.56</c:v>
                </c:pt>
                <c:pt idx="2">
                  <c:v>38.47</c:v>
                </c:pt>
                <c:pt idx="3">
                  <c:v>40.82</c:v>
                </c:pt>
                <c:pt idx="4">
                  <c:v>31.78</c:v>
                </c:pt>
              </c:numCache>
            </c:numRef>
          </c:val>
          <c:extLst xmlns:c16r2="http://schemas.microsoft.com/office/drawing/2015/06/chart">
            <c:ext xmlns:c16="http://schemas.microsoft.com/office/drawing/2014/chart" uri="{C3380CC4-5D6E-409C-BE32-E72D297353CC}">
              <c16:uniqueId val="{00000001-CFF6-4D24-978E-33306BEE1B6D}"/>
            </c:ext>
          </c:extLst>
        </c:ser>
        <c:dLbls>
          <c:showLegendKey val="0"/>
          <c:showVal val="0"/>
          <c:showCatName val="0"/>
          <c:showSerName val="0"/>
          <c:showPercent val="0"/>
          <c:showBubbleSize val="0"/>
        </c:dLbls>
        <c:gapWidth val="250"/>
        <c:overlap val="100"/>
        <c:axId val="232245120"/>
        <c:axId val="23225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5.59</c:v>
                </c:pt>
                <c:pt idx="1">
                  <c:v>-2.5299999999999998</c:v>
                </c:pt>
                <c:pt idx="2">
                  <c:v>-2.35</c:v>
                </c:pt>
                <c:pt idx="3">
                  <c:v>0.39</c:v>
                </c:pt>
                <c:pt idx="4">
                  <c:v>-5.89</c:v>
                </c:pt>
              </c:numCache>
            </c:numRef>
          </c:val>
          <c:smooth val="0"/>
          <c:extLst xmlns:c16r2="http://schemas.microsoft.com/office/drawing/2015/06/chart">
            <c:ext xmlns:c16="http://schemas.microsoft.com/office/drawing/2014/chart" uri="{C3380CC4-5D6E-409C-BE32-E72D297353CC}">
              <c16:uniqueId val="{00000002-CFF6-4D24-978E-33306BEE1B6D}"/>
            </c:ext>
          </c:extLst>
        </c:ser>
        <c:dLbls>
          <c:showLegendKey val="0"/>
          <c:showVal val="0"/>
          <c:showCatName val="0"/>
          <c:showSerName val="0"/>
          <c:showPercent val="0"/>
          <c:showBubbleSize val="0"/>
        </c:dLbls>
        <c:marker val="1"/>
        <c:smooth val="0"/>
        <c:axId val="232245120"/>
        <c:axId val="232255488"/>
      </c:lineChart>
      <c:catAx>
        <c:axId val="23224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255488"/>
        <c:crosses val="autoZero"/>
        <c:auto val="1"/>
        <c:lblAlgn val="ctr"/>
        <c:lblOffset val="100"/>
        <c:tickLblSkip val="1"/>
        <c:tickMarkSkip val="1"/>
        <c:noMultiLvlLbl val="0"/>
      </c:catAx>
      <c:valAx>
        <c:axId val="23225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4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0.64</c:v>
                </c:pt>
                <c:pt idx="2">
                  <c:v>#N/A</c:v>
                </c:pt>
                <c:pt idx="3">
                  <c:v>0.37</c:v>
                </c:pt>
                <c:pt idx="4">
                  <c:v>#N/A</c:v>
                </c:pt>
                <c:pt idx="5">
                  <c:v>0.57999999999999996</c:v>
                </c:pt>
                <c:pt idx="6">
                  <c:v>#N/A</c:v>
                </c:pt>
                <c:pt idx="7">
                  <c:v>0.76</c:v>
                </c:pt>
                <c:pt idx="8">
                  <c:v>#N/A</c:v>
                </c:pt>
                <c:pt idx="9">
                  <c:v>0.03</c:v>
                </c:pt>
              </c:numCache>
            </c:numRef>
          </c:val>
          <c:extLst xmlns:c16r2="http://schemas.microsoft.com/office/drawing/2015/06/chart">
            <c:ext xmlns:c16="http://schemas.microsoft.com/office/drawing/2014/chart" uri="{C3380CC4-5D6E-409C-BE32-E72D297353CC}">
              <c16:uniqueId val="{00000000-71AD-47BF-8340-1FA5B781CB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AD-47BF-8340-1FA5B781CB2A}"/>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7.0000000000000007E-2</c:v>
                </c:pt>
                <c:pt idx="4">
                  <c:v>#N/A</c:v>
                </c:pt>
                <c:pt idx="5">
                  <c:v>0.02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2-71AD-47BF-8340-1FA5B781CB2A}"/>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0.15</c:v>
                </c:pt>
                <c:pt idx="4">
                  <c:v>#N/A</c:v>
                </c:pt>
                <c:pt idx="5">
                  <c:v>0.08</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3-71AD-47BF-8340-1FA5B781CB2A}"/>
            </c:ext>
          </c:extLst>
        </c:ser>
        <c:ser>
          <c:idx val="4"/>
          <c:order val="4"/>
          <c:tx>
            <c:strRef>
              <c:f>データシート!$A$31</c:f>
              <c:strCache>
                <c:ptCount val="1"/>
                <c:pt idx="0">
                  <c:v>公営墓地特別会計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0.46</c:v>
                </c:pt>
                <c:pt idx="2">
                  <c:v>#N/A</c:v>
                </c:pt>
                <c:pt idx="3">
                  <c:v>0.51</c:v>
                </c:pt>
                <c:pt idx="4">
                  <c:v>#N/A</c:v>
                </c:pt>
                <c:pt idx="5">
                  <c:v>0.54</c:v>
                </c:pt>
                <c:pt idx="6">
                  <c:v>#N/A</c:v>
                </c:pt>
                <c:pt idx="7">
                  <c:v>0.47</c:v>
                </c:pt>
                <c:pt idx="8">
                  <c:v>#N/A</c:v>
                </c:pt>
                <c:pt idx="9">
                  <c:v>0.38</c:v>
                </c:pt>
              </c:numCache>
            </c:numRef>
          </c:val>
          <c:extLst xmlns:c16r2="http://schemas.microsoft.com/office/drawing/2015/06/chart">
            <c:ext xmlns:c16="http://schemas.microsoft.com/office/drawing/2014/chart" uri="{C3380CC4-5D6E-409C-BE32-E72D297353CC}">
              <c16:uniqueId val="{00000004-71AD-47BF-8340-1FA5B781CB2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1.35</c:v>
                </c:pt>
                <c:pt idx="2">
                  <c:v>#N/A</c:v>
                </c:pt>
                <c:pt idx="3">
                  <c:v>1.78</c:v>
                </c:pt>
                <c:pt idx="4">
                  <c:v>#N/A</c:v>
                </c:pt>
                <c:pt idx="5">
                  <c:v>2.2200000000000002</c:v>
                </c:pt>
                <c:pt idx="6">
                  <c:v>#N/A</c:v>
                </c:pt>
                <c:pt idx="7">
                  <c:v>0.69</c:v>
                </c:pt>
                <c:pt idx="8">
                  <c:v>#N/A</c:v>
                </c:pt>
                <c:pt idx="9">
                  <c:v>0.49</c:v>
                </c:pt>
              </c:numCache>
            </c:numRef>
          </c:val>
          <c:extLst xmlns:c16r2="http://schemas.microsoft.com/office/drawing/2015/06/chart">
            <c:ext xmlns:c16="http://schemas.microsoft.com/office/drawing/2014/chart" uri="{C3380CC4-5D6E-409C-BE32-E72D297353CC}">
              <c16:uniqueId val="{00000005-71AD-47BF-8340-1FA5B781CB2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xmlns:c16r2="http://schemas.microsoft.com/office/drawing/2015/06/chart">
            <c:ext xmlns:c16="http://schemas.microsoft.com/office/drawing/2014/chart" uri="{C3380CC4-5D6E-409C-BE32-E72D297353CC}">
              <c16:uniqueId val="{00000006-71AD-47BF-8340-1FA5B781CB2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1.38</c:v>
                </c:pt>
                <c:pt idx="2">
                  <c:v>#N/A</c:v>
                </c:pt>
                <c:pt idx="3">
                  <c:v>1.42</c:v>
                </c:pt>
                <c:pt idx="4">
                  <c:v>#N/A</c:v>
                </c:pt>
                <c:pt idx="5">
                  <c:v>1.1299999999999999</c:v>
                </c:pt>
                <c:pt idx="6">
                  <c:v>#N/A</c:v>
                </c:pt>
                <c:pt idx="7">
                  <c:v>1.1299999999999999</c:v>
                </c:pt>
                <c:pt idx="8">
                  <c:v>#N/A</c:v>
                </c:pt>
                <c:pt idx="9">
                  <c:v>1.4</c:v>
                </c:pt>
              </c:numCache>
            </c:numRef>
          </c:val>
          <c:extLst xmlns:c16r2="http://schemas.microsoft.com/office/drawing/2015/06/chart">
            <c:ext xmlns:c16="http://schemas.microsoft.com/office/drawing/2014/chart" uri="{C3380CC4-5D6E-409C-BE32-E72D297353CC}">
              <c16:uniqueId val="{00000007-71AD-47BF-8340-1FA5B781CB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9.8000000000000007</c:v>
                </c:pt>
                <c:pt idx="2">
                  <c:v>#N/A</c:v>
                </c:pt>
                <c:pt idx="3">
                  <c:v>9.17</c:v>
                </c:pt>
                <c:pt idx="4">
                  <c:v>#N/A</c:v>
                </c:pt>
                <c:pt idx="5">
                  <c:v>8.1</c:v>
                </c:pt>
                <c:pt idx="6">
                  <c:v>#N/A</c:v>
                </c:pt>
                <c:pt idx="7">
                  <c:v>6.65</c:v>
                </c:pt>
                <c:pt idx="8">
                  <c:v>#N/A</c:v>
                </c:pt>
                <c:pt idx="9">
                  <c:v>11</c:v>
                </c:pt>
              </c:numCache>
            </c:numRef>
          </c:val>
          <c:extLst xmlns:c16r2="http://schemas.microsoft.com/office/drawing/2015/06/chart">
            <c:ext xmlns:c16="http://schemas.microsoft.com/office/drawing/2014/chart" uri="{C3380CC4-5D6E-409C-BE32-E72D297353CC}">
              <c16:uniqueId val="{00000008-71AD-47BF-8340-1FA5B781CB2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5.65</c:v>
                </c:pt>
                <c:pt idx="2">
                  <c:v>#N/A</c:v>
                </c:pt>
                <c:pt idx="3">
                  <c:v>8.3800000000000008</c:v>
                </c:pt>
                <c:pt idx="4">
                  <c:v>#N/A</c:v>
                </c:pt>
                <c:pt idx="5">
                  <c:v>10.050000000000001</c:v>
                </c:pt>
                <c:pt idx="6">
                  <c:v>#N/A</c:v>
                </c:pt>
                <c:pt idx="7">
                  <c:v>10.99</c:v>
                </c:pt>
                <c:pt idx="8">
                  <c:v>#N/A</c:v>
                </c:pt>
                <c:pt idx="9">
                  <c:v>12.27</c:v>
                </c:pt>
              </c:numCache>
            </c:numRef>
          </c:val>
          <c:extLst xmlns:c16r2="http://schemas.microsoft.com/office/drawing/2015/06/chart">
            <c:ext xmlns:c16="http://schemas.microsoft.com/office/drawing/2014/chart" uri="{C3380CC4-5D6E-409C-BE32-E72D297353CC}">
              <c16:uniqueId val="{00000009-71AD-47BF-8340-1FA5B781CB2A}"/>
            </c:ext>
          </c:extLst>
        </c:ser>
        <c:dLbls>
          <c:showLegendKey val="0"/>
          <c:showVal val="0"/>
          <c:showCatName val="0"/>
          <c:showSerName val="0"/>
          <c:showPercent val="0"/>
          <c:showBubbleSize val="0"/>
        </c:dLbls>
        <c:gapWidth val="150"/>
        <c:overlap val="100"/>
        <c:axId val="241738112"/>
        <c:axId val="241739648"/>
      </c:barChart>
      <c:catAx>
        <c:axId val="24173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39648"/>
        <c:crosses val="autoZero"/>
        <c:auto val="1"/>
        <c:lblAlgn val="ctr"/>
        <c:lblOffset val="100"/>
        <c:tickLblSkip val="1"/>
        <c:tickMarkSkip val="1"/>
        <c:noMultiLvlLbl val="0"/>
      </c:catAx>
      <c:valAx>
        <c:axId val="24173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3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2529</c:v>
                </c:pt>
                <c:pt idx="5">
                  <c:v>2467</c:v>
                </c:pt>
                <c:pt idx="8">
                  <c:v>2483</c:v>
                </c:pt>
                <c:pt idx="11">
                  <c:v>2608</c:v>
                </c:pt>
                <c:pt idx="14">
                  <c:v>2482</c:v>
                </c:pt>
              </c:numCache>
            </c:numRef>
          </c:val>
          <c:extLst xmlns:c16r2="http://schemas.microsoft.com/office/drawing/2015/06/chart">
            <c:ext xmlns:c16="http://schemas.microsoft.com/office/drawing/2014/chart" uri="{C3380CC4-5D6E-409C-BE32-E72D297353CC}">
              <c16:uniqueId val="{00000000-D082-40F7-85F0-4B27B9AC05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82-40F7-85F0-4B27B9AC05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82-40F7-85F0-4B27B9AC05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82-40F7-85F0-4B27B9AC05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727</c:v>
                </c:pt>
                <c:pt idx="3">
                  <c:v>720</c:v>
                </c:pt>
                <c:pt idx="6">
                  <c:v>707</c:v>
                </c:pt>
                <c:pt idx="9">
                  <c:v>715</c:v>
                </c:pt>
                <c:pt idx="12">
                  <c:v>664</c:v>
                </c:pt>
              </c:numCache>
            </c:numRef>
          </c:val>
          <c:extLst xmlns:c16r2="http://schemas.microsoft.com/office/drawing/2015/06/chart">
            <c:ext xmlns:c16="http://schemas.microsoft.com/office/drawing/2014/chart" uri="{C3380CC4-5D6E-409C-BE32-E72D297353CC}">
              <c16:uniqueId val="{00000004-D082-40F7-85F0-4B27B9AC05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82-40F7-85F0-4B27B9AC05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82-40F7-85F0-4B27B9AC05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2744</c:v>
                </c:pt>
                <c:pt idx="3">
                  <c:v>2631</c:v>
                </c:pt>
                <c:pt idx="6">
                  <c:v>2638</c:v>
                </c:pt>
                <c:pt idx="9">
                  <c:v>2940</c:v>
                </c:pt>
                <c:pt idx="12">
                  <c:v>2812</c:v>
                </c:pt>
              </c:numCache>
            </c:numRef>
          </c:val>
          <c:extLst xmlns:c16r2="http://schemas.microsoft.com/office/drawing/2015/06/chart">
            <c:ext xmlns:c16="http://schemas.microsoft.com/office/drawing/2014/chart" uri="{C3380CC4-5D6E-409C-BE32-E72D297353CC}">
              <c16:uniqueId val="{00000007-D082-40F7-85F0-4B27B9AC0503}"/>
            </c:ext>
          </c:extLst>
        </c:ser>
        <c:dLbls>
          <c:showLegendKey val="0"/>
          <c:showVal val="0"/>
          <c:showCatName val="0"/>
          <c:showSerName val="0"/>
          <c:showPercent val="0"/>
          <c:showBubbleSize val="0"/>
        </c:dLbls>
        <c:gapWidth val="100"/>
        <c:overlap val="100"/>
        <c:axId val="227327360"/>
        <c:axId val="22732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942</c:v>
                </c:pt>
                <c:pt idx="2">
                  <c:v>#N/A</c:v>
                </c:pt>
                <c:pt idx="3">
                  <c:v>#N/A</c:v>
                </c:pt>
                <c:pt idx="4">
                  <c:v>884</c:v>
                </c:pt>
                <c:pt idx="5">
                  <c:v>#N/A</c:v>
                </c:pt>
                <c:pt idx="6">
                  <c:v>#N/A</c:v>
                </c:pt>
                <c:pt idx="7">
                  <c:v>862</c:v>
                </c:pt>
                <c:pt idx="8">
                  <c:v>#N/A</c:v>
                </c:pt>
                <c:pt idx="9">
                  <c:v>#N/A</c:v>
                </c:pt>
                <c:pt idx="10">
                  <c:v>1047</c:v>
                </c:pt>
                <c:pt idx="11">
                  <c:v>#N/A</c:v>
                </c:pt>
                <c:pt idx="12">
                  <c:v>#N/A</c:v>
                </c:pt>
                <c:pt idx="13">
                  <c:v>994</c:v>
                </c:pt>
                <c:pt idx="14">
                  <c:v>#N/A</c:v>
                </c:pt>
              </c:numCache>
            </c:numRef>
          </c:val>
          <c:smooth val="0"/>
          <c:extLst xmlns:c16r2="http://schemas.microsoft.com/office/drawing/2015/06/chart">
            <c:ext xmlns:c16="http://schemas.microsoft.com/office/drawing/2014/chart" uri="{C3380CC4-5D6E-409C-BE32-E72D297353CC}">
              <c16:uniqueId val="{00000008-D082-40F7-85F0-4B27B9AC0503}"/>
            </c:ext>
          </c:extLst>
        </c:ser>
        <c:dLbls>
          <c:showLegendKey val="0"/>
          <c:showVal val="0"/>
          <c:showCatName val="0"/>
          <c:showSerName val="0"/>
          <c:showPercent val="0"/>
          <c:showBubbleSize val="0"/>
        </c:dLbls>
        <c:marker val="1"/>
        <c:smooth val="0"/>
        <c:axId val="227327360"/>
        <c:axId val="227329536"/>
      </c:lineChart>
      <c:catAx>
        <c:axId val="2273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329536"/>
        <c:crosses val="autoZero"/>
        <c:auto val="1"/>
        <c:lblAlgn val="ctr"/>
        <c:lblOffset val="100"/>
        <c:tickLblSkip val="1"/>
        <c:tickMarkSkip val="1"/>
        <c:noMultiLvlLbl val="0"/>
      </c:catAx>
      <c:valAx>
        <c:axId val="22732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24777</c:v>
                </c:pt>
                <c:pt idx="5">
                  <c:v>24583</c:v>
                </c:pt>
                <c:pt idx="8">
                  <c:v>24100</c:v>
                </c:pt>
                <c:pt idx="11">
                  <c:v>23513</c:v>
                </c:pt>
                <c:pt idx="14">
                  <c:v>23090</c:v>
                </c:pt>
              </c:numCache>
            </c:numRef>
          </c:val>
          <c:extLst xmlns:c16r2="http://schemas.microsoft.com/office/drawing/2015/06/chart">
            <c:ext xmlns:c16="http://schemas.microsoft.com/office/drawing/2014/chart" uri="{C3380CC4-5D6E-409C-BE32-E72D297353CC}">
              <c16:uniqueId val="{00000000-A003-4486-A78B-1A13A4D708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1025</c:v>
                </c:pt>
                <c:pt idx="5">
                  <c:v>917</c:v>
                </c:pt>
                <c:pt idx="8">
                  <c:v>729</c:v>
                </c:pt>
                <c:pt idx="11">
                  <c:v>569</c:v>
                </c:pt>
                <c:pt idx="14">
                  <c:v>411</c:v>
                </c:pt>
              </c:numCache>
            </c:numRef>
          </c:val>
          <c:extLst xmlns:c16r2="http://schemas.microsoft.com/office/drawing/2015/06/chart">
            <c:ext xmlns:c16="http://schemas.microsoft.com/office/drawing/2014/chart" uri="{C3380CC4-5D6E-409C-BE32-E72D297353CC}">
              <c16:uniqueId val="{00000001-A003-4486-A78B-1A13A4D708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11083</c:v>
                </c:pt>
                <c:pt idx="5">
                  <c:v>11421</c:v>
                </c:pt>
                <c:pt idx="8">
                  <c:v>11959</c:v>
                </c:pt>
                <c:pt idx="11">
                  <c:v>11831</c:v>
                </c:pt>
                <c:pt idx="14">
                  <c:v>10107</c:v>
                </c:pt>
              </c:numCache>
            </c:numRef>
          </c:val>
          <c:extLst xmlns:c16r2="http://schemas.microsoft.com/office/drawing/2015/06/chart">
            <c:ext xmlns:c16="http://schemas.microsoft.com/office/drawing/2014/chart" uri="{C3380CC4-5D6E-409C-BE32-E72D297353CC}">
              <c16:uniqueId val="{00000002-A003-4486-A78B-1A13A4D708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03-4486-A78B-1A13A4D708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003-4486-A78B-1A13A4D708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0</c:v>
                </c:pt>
                <c:pt idx="9">
                  <c:v>6</c:v>
                </c:pt>
                <c:pt idx="12">
                  <c:v>0</c:v>
                </c:pt>
              </c:numCache>
            </c:numRef>
          </c:val>
          <c:extLst xmlns:c16r2="http://schemas.microsoft.com/office/drawing/2015/06/chart">
            <c:ext xmlns:c16="http://schemas.microsoft.com/office/drawing/2014/chart" uri="{C3380CC4-5D6E-409C-BE32-E72D297353CC}">
              <c16:uniqueId val="{00000005-A003-4486-A78B-1A13A4D708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4855</c:v>
                </c:pt>
                <c:pt idx="3">
                  <c:v>4892</c:v>
                </c:pt>
                <c:pt idx="6">
                  <c:v>4905</c:v>
                </c:pt>
                <c:pt idx="9">
                  <c:v>4873</c:v>
                </c:pt>
                <c:pt idx="12">
                  <c:v>4831</c:v>
                </c:pt>
              </c:numCache>
            </c:numRef>
          </c:val>
          <c:extLst xmlns:c16r2="http://schemas.microsoft.com/office/drawing/2015/06/chart">
            <c:ext xmlns:c16="http://schemas.microsoft.com/office/drawing/2014/chart" uri="{C3380CC4-5D6E-409C-BE32-E72D297353CC}">
              <c16:uniqueId val="{00000006-A003-4486-A78B-1A13A4D708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75</c:v>
                </c:pt>
                <c:pt idx="12">
                  <c:v>75</c:v>
                </c:pt>
              </c:numCache>
            </c:numRef>
          </c:val>
          <c:extLst xmlns:c16r2="http://schemas.microsoft.com/office/drawing/2015/06/chart">
            <c:ext xmlns:c16="http://schemas.microsoft.com/office/drawing/2014/chart" uri="{C3380CC4-5D6E-409C-BE32-E72D297353CC}">
              <c16:uniqueId val="{00000007-A003-4486-A78B-1A13A4D708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8770</c:v>
                </c:pt>
                <c:pt idx="3">
                  <c:v>8203</c:v>
                </c:pt>
                <c:pt idx="6">
                  <c:v>7751</c:v>
                </c:pt>
                <c:pt idx="9">
                  <c:v>7516</c:v>
                </c:pt>
                <c:pt idx="12">
                  <c:v>7155</c:v>
                </c:pt>
              </c:numCache>
            </c:numRef>
          </c:val>
          <c:extLst xmlns:c16r2="http://schemas.microsoft.com/office/drawing/2015/06/chart">
            <c:ext xmlns:c16="http://schemas.microsoft.com/office/drawing/2014/chart" uri="{C3380CC4-5D6E-409C-BE32-E72D297353CC}">
              <c16:uniqueId val="{00000008-A003-4486-A78B-1A13A4D708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003-4486-A78B-1A13A4D708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26443</c:v>
                </c:pt>
                <c:pt idx="3">
                  <c:v>26357</c:v>
                </c:pt>
                <c:pt idx="6">
                  <c:v>25872</c:v>
                </c:pt>
                <c:pt idx="9">
                  <c:v>25036</c:v>
                </c:pt>
                <c:pt idx="12">
                  <c:v>24387</c:v>
                </c:pt>
              </c:numCache>
            </c:numRef>
          </c:val>
          <c:extLst xmlns:c16r2="http://schemas.microsoft.com/office/drawing/2015/06/chart">
            <c:ext xmlns:c16="http://schemas.microsoft.com/office/drawing/2014/chart" uri="{C3380CC4-5D6E-409C-BE32-E72D297353CC}">
              <c16:uniqueId val="{0000000A-A003-4486-A78B-1A13A4D70833}"/>
            </c:ext>
          </c:extLst>
        </c:ser>
        <c:dLbls>
          <c:showLegendKey val="0"/>
          <c:showVal val="0"/>
          <c:showCatName val="0"/>
          <c:showSerName val="0"/>
          <c:showPercent val="0"/>
          <c:showBubbleSize val="0"/>
        </c:dLbls>
        <c:gapWidth val="100"/>
        <c:overlap val="100"/>
        <c:axId val="242528256"/>
        <c:axId val="24253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3183</c:v>
                </c:pt>
                <c:pt idx="2">
                  <c:v>#N/A</c:v>
                </c:pt>
                <c:pt idx="3">
                  <c:v>#N/A</c:v>
                </c:pt>
                <c:pt idx="4">
                  <c:v>2538</c:v>
                </c:pt>
                <c:pt idx="5">
                  <c:v>#N/A</c:v>
                </c:pt>
                <c:pt idx="6">
                  <c:v>#N/A</c:v>
                </c:pt>
                <c:pt idx="7">
                  <c:v>1739</c:v>
                </c:pt>
                <c:pt idx="8">
                  <c:v>#N/A</c:v>
                </c:pt>
                <c:pt idx="9">
                  <c:v>#N/A</c:v>
                </c:pt>
                <c:pt idx="10">
                  <c:v>1591</c:v>
                </c:pt>
                <c:pt idx="11">
                  <c:v>#N/A</c:v>
                </c:pt>
                <c:pt idx="12">
                  <c:v>#N/A</c:v>
                </c:pt>
                <c:pt idx="13">
                  <c:v>2840</c:v>
                </c:pt>
                <c:pt idx="14">
                  <c:v>#N/A</c:v>
                </c:pt>
              </c:numCache>
            </c:numRef>
          </c:val>
          <c:smooth val="0"/>
          <c:extLst xmlns:c16r2="http://schemas.microsoft.com/office/drawing/2015/06/chart">
            <c:ext xmlns:c16="http://schemas.microsoft.com/office/drawing/2014/chart" uri="{C3380CC4-5D6E-409C-BE32-E72D297353CC}">
              <c16:uniqueId val="{0000000B-A003-4486-A78B-1A13A4D70833}"/>
            </c:ext>
          </c:extLst>
        </c:ser>
        <c:dLbls>
          <c:showLegendKey val="0"/>
          <c:showVal val="0"/>
          <c:showCatName val="0"/>
          <c:showSerName val="0"/>
          <c:showPercent val="0"/>
          <c:showBubbleSize val="0"/>
        </c:dLbls>
        <c:marker val="1"/>
        <c:smooth val="0"/>
        <c:axId val="242528256"/>
        <c:axId val="242530176"/>
      </c:lineChart>
      <c:catAx>
        <c:axId val="2425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530176"/>
        <c:crosses val="autoZero"/>
        <c:auto val="1"/>
        <c:lblAlgn val="ctr"/>
        <c:lblOffset val="100"/>
        <c:tickLblSkip val="1"/>
        <c:tickMarkSkip val="1"/>
        <c:noMultiLvlLbl val="0"/>
      </c:catAx>
      <c:valAx>
        <c:axId val="2425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5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5317</c:v>
                </c:pt>
                <c:pt idx="1">
                  <c:v>5588</c:v>
                </c:pt>
                <c:pt idx="2">
                  <c:v>4251</c:v>
                </c:pt>
              </c:numCache>
            </c:numRef>
          </c:val>
          <c:extLst xmlns:c16r2="http://schemas.microsoft.com/office/drawing/2015/06/chart">
            <c:ext xmlns:c16="http://schemas.microsoft.com/office/drawing/2014/chart" uri="{C3380CC4-5D6E-409C-BE32-E72D297353CC}">
              <c16:uniqueId val="{00000000-FD86-4B0B-AFA2-7A69DECD0E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2100</c:v>
                </c:pt>
                <c:pt idx="1">
                  <c:v>1814</c:v>
                </c:pt>
                <c:pt idx="2">
                  <c:v>1528</c:v>
                </c:pt>
              </c:numCache>
            </c:numRef>
          </c:val>
          <c:extLst xmlns:c16r2="http://schemas.microsoft.com/office/drawing/2015/06/chart">
            <c:ext xmlns:c16="http://schemas.microsoft.com/office/drawing/2014/chart" uri="{C3380CC4-5D6E-409C-BE32-E72D297353CC}">
              <c16:uniqueId val="{00000001-FD86-4B0B-AFA2-7A69DECD0E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3708</c:v>
                </c:pt>
                <c:pt idx="1">
                  <c:v>3541</c:v>
                </c:pt>
                <c:pt idx="2">
                  <c:v>3358</c:v>
                </c:pt>
              </c:numCache>
            </c:numRef>
          </c:val>
          <c:extLst xmlns:c16r2="http://schemas.microsoft.com/office/drawing/2015/06/chart">
            <c:ext xmlns:c16="http://schemas.microsoft.com/office/drawing/2014/chart" uri="{C3380CC4-5D6E-409C-BE32-E72D297353CC}">
              <c16:uniqueId val="{00000002-FD86-4B0B-AFA2-7A69DECD0E2E}"/>
            </c:ext>
          </c:extLst>
        </c:ser>
        <c:dLbls>
          <c:showLegendKey val="0"/>
          <c:showVal val="0"/>
          <c:showCatName val="0"/>
          <c:showSerName val="0"/>
          <c:showPercent val="0"/>
          <c:showBubbleSize val="0"/>
        </c:dLbls>
        <c:gapWidth val="120"/>
        <c:overlap val="100"/>
        <c:axId val="241970176"/>
        <c:axId val="241976064"/>
      </c:barChart>
      <c:catAx>
        <c:axId val="2419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1976064"/>
        <c:crosses val="autoZero"/>
        <c:auto val="1"/>
        <c:lblAlgn val="ctr"/>
        <c:lblOffset val="100"/>
        <c:tickLblSkip val="1"/>
        <c:tickMarkSkip val="1"/>
        <c:noMultiLvlLbl val="0"/>
      </c:catAx>
      <c:valAx>
        <c:axId val="241976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19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{D8B69CB4-A0B4-4589-9AD2-A313A4E68312}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8A2-48C5-9905-3F6F2EAC2D3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{3917F534-82A6-43E9-B9B2-6E71066FB6C2}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A2-48C5-9905-3F6F2EAC2D3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{1844615B-ECE5-4A2B-9CE2-28EB5183DE89}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A2-48C5-9905-3F6F2EAC2D3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{07BA8225-2C5F-4D6F-B57A-FFCA56700F60}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A2-48C5-9905-3F6F2EAC2D3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{15776B22-9ABC-42AC-81BE-9975B2A899E9}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A2-48C5-9905-3F6F2EAC2D3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{09ED31E9-FC7D-45CC-B7D8-9D40EA89B6D1}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8A2-48C5-9905-3F6F2EAC2D3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{2822A48F-62A6-4E33-AB66-04DA790E794E}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8A2-48C5-9905-3F6F2EAC2D3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{37B0D8FE-94B9-4433-94D3-E69870234BC2}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8A2-48C5-9905-3F6F2EAC2D3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{9E78BCC5-B5BF-421A-93F7-8B3E6AC1D438}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8A2-48C5-9905-3F6F2EAC2D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c:v>
                </c:pt>
                <c:pt idx="16">
                  <c:v>57.5</c:v>
                </c:pt>
                <c:pt idx="24">
                  <c:v>59.1</c:v>
                </c:pt>
                <c:pt idx="32">
                  <c:v>60.6</c:v>
                </c:pt>
              </c:numCache>
            </c:numRef>
          </c:xVal>
          <c:yVal>
            <c:numRef>
              <c:f>公会計指標分析・財政指標組合せ分析表!$BP$51:$DC$51</c:f>
              <c:numCache>
                <c:formatCode>#,##0.0;"▲ "#,##0.0</c:formatCode>
                <c:ptCount val="40"/>
                <c:pt idx="0">
                  <c:v>25.9</c:v>
                </c:pt>
                <c:pt idx="8">
                  <c:v>21.4</c:v>
                </c:pt>
                <c:pt idx="16">
                  <c:v>15.1</c:v>
                </c:pt>
                <c:pt idx="24">
                  <c:v>14.2</c:v>
                </c:pt>
                <c:pt idx="32">
                  <c:v>25.8</c:v>
                </c:pt>
              </c:numCache>
            </c:numRef>
          </c:yVal>
          <c:smooth val="0"/>
          <c:extLst xmlns:c16r2="http://schemas.microsoft.com/office/drawing/2015/06/chart">
            <c:ext xmlns:c16="http://schemas.microsoft.com/office/drawing/2014/chart" uri="{C3380CC4-5D6E-409C-BE32-E72D297353CC}">
              <c16:uniqueId val="{00000009-28A2-48C5-9905-3F6F2EAC2D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{F6DCBE59-3108-4DC0-9F5C-F01924975193}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8A2-48C5-9905-3F6F2EAC2D3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{EF0A2723-4F60-4D44-99E4-8DC600636002}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A2-48C5-9905-3F6F2EAC2D3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{C3075DB9-2F2B-4905-86D0-4E41ECAC9213}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A2-48C5-9905-3F6F2EAC2D3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{8F8EC614-478B-4697-9391-49F0F9AEC47D}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A2-48C5-9905-3F6F2EAC2D3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{996F2867-F434-4766-A681-7735A9697545}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A2-48C5-9905-3F6F2EAC2D3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{5EEE3351-D316-4BF7-A454-DB4C5001C375}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8A2-48C5-9905-3F6F2EAC2D3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{00808DBE-4141-4619-89EC-DE019626E7AE}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8A2-48C5-9905-3F6F2EAC2D3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{4DCBA683-6297-4AF5-AE5A-07697EFA32B1}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8A2-48C5-9905-3F6F2EAC2D3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{74F940A9-7D3B-4475-8C96-5B07EC638AA6}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8A2-48C5-9905-3F6F2EAC2D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28A2-48C5-9905-3F6F2EAC2D3C}"/>
            </c:ext>
          </c:extLst>
        </c:ser>
        <c:dLbls>
          <c:showLegendKey val="0"/>
          <c:showVal val="1"/>
          <c:showCatName val="0"/>
          <c:showSerName val="0"/>
          <c:showPercent val="0"/>
          <c:showBubbleSize val="0"/>
        </c:dLbls>
        <c:axId val="183352320"/>
        <c:axId val="183358592"/>
      </c:scatterChart>
      <c:valAx>
        <c:axId val="18335232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358592"/>
        <c:crosses val="autoZero"/>
        <c:crossBetween val="midCat"/>
      </c:valAx>
      <c:valAx>
        <c:axId val="183358592"/>
        <c:scaling>
          <c:orientation val="minMax"/>
          <c:max val="6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35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8.065393891528714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{89D7AC83-7AA7-40D2-8845-5670AACB56B2}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478-4A81-816E-0A4905FA0B1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{F44F9FBC-D011-44ED-AE9E-1069CA53D948}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78-4A81-816E-0A4905FA0B1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{8F6A8CE5-351E-41C2-A348-DA6FB35984C2}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78-4A81-816E-0A4905FA0B1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{A7F85EA4-65DB-4123-8929-3468EF9A7E67}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78-4A81-816E-0A4905FA0B1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{36A5FD34-0C04-4BFA-AA0E-2D96746D729D}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78-4A81-816E-0A4905FA0B1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{F47A74BB-75A5-409B-8A6F-56D6A4D4717B}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478-4A81-816E-0A4905FA0B1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{7300E28E-B6F8-417C-B61F-2B6C02A7A13D}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478-4A81-816E-0A4905FA0B1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{3B9CE273-EEF0-4F39-A0F8-9FABF28D5BFD}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478-4A81-816E-0A4905FA0B12}"/>
                </c:ext>
              </c:extLst>
            </c:dLbl>
            <c:dLbl>
              <c:idx val="32"/>
              <c:layout>
                <c:manualLayout>
                  <c:x val="-1.8171803637232534E-2"/>
                  <c:y val="-4.417935526030090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{8FA9B09F-80C5-4A10-9E0D-421E694E8D92}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478-4A81-816E-0A4905FA0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7.8</c:v>
                </c:pt>
                <c:pt idx="16">
                  <c:v>7.5</c:v>
                </c:pt>
                <c:pt idx="24">
                  <c:v>8.1</c:v>
                </c:pt>
                <c:pt idx="32">
                  <c:v>8.6</c:v>
                </c:pt>
              </c:numCache>
            </c:numRef>
          </c:xVal>
          <c:yVal>
            <c:numRef>
              <c:f>公会計指標分析・財政指標組合せ分析表!$BP$73:$DC$73</c:f>
              <c:numCache>
                <c:formatCode>#,##0.0;"▲ "#,##0.0</c:formatCode>
                <c:ptCount val="40"/>
                <c:pt idx="0">
                  <c:v>25.9</c:v>
                </c:pt>
                <c:pt idx="8">
                  <c:v>21.4</c:v>
                </c:pt>
                <c:pt idx="16">
                  <c:v>15.1</c:v>
                </c:pt>
                <c:pt idx="24">
                  <c:v>14.2</c:v>
                </c:pt>
                <c:pt idx="32">
                  <c:v>25.8</c:v>
                </c:pt>
              </c:numCache>
            </c:numRef>
          </c:yVal>
          <c:smooth val="0"/>
          <c:extLst xmlns:c16r2="http://schemas.microsoft.com/office/drawing/2015/06/chart">
            <c:ext xmlns:c16="http://schemas.microsoft.com/office/drawing/2014/chart" uri="{C3380CC4-5D6E-409C-BE32-E72D297353CC}">
              <c16:uniqueId val="{00000009-D478-4A81-816E-0A4905FA0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{3B09F05F-BD09-4989-B6F7-88EE4AAC7F54}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478-4A81-816E-0A4905FA0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{C5ED1AC6-B7E5-4136-9804-69FC23AB779A}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78-4A81-816E-0A4905FA0B1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{D36F413E-972C-4BD9-A7BA-6EF7F9D2D3BC}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78-4A81-816E-0A4905FA0B1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{07345A63-B96E-45B7-B19F-885D7CDFD30C}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78-4A81-816E-0A4905FA0B1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{88317DDE-6B63-46D1-9CAD-1739FBB4F21A}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78-4A81-816E-0A4905FA0B1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{1DD1DD21-C972-4A90-8A15-00D5E8282DC1}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478-4A81-816E-0A4905FA0B1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{A61F209E-45CB-418F-AD6B-EE64506811AA}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478-4A81-816E-0A4905FA0B12}"/>
                </c:ext>
              </c:extLst>
            </c:dLbl>
            <c:dLbl>
              <c:idx val="24"/>
              <c:layout>
                <c:manualLayout>
                  <c:x val="-2.962495347779353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{DA9D47BE-CBEA-4338-8EE3-AF9F810F940C}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478-4A81-816E-0A4905FA0B12}"/>
                </c:ext>
              </c:extLst>
            </c:dLbl>
            <c:dLbl>
              <c:idx val="32"/>
              <c:layout>
                <c:manualLayout>
                  <c:x val="-3.364338086639288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{307C20B0-25A1-49C7-993E-0611E176477A}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478-4A81-816E-0A4905FA0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D478-4A81-816E-0A4905FA0B12}"/>
            </c:ext>
          </c:extLst>
        </c:ser>
        <c:dLbls>
          <c:showLegendKey val="0"/>
          <c:showVal val="1"/>
          <c:showCatName val="0"/>
          <c:showSerName val="0"/>
          <c:showPercent val="0"/>
          <c:showBubbleSize val="0"/>
        </c:dLbls>
        <c:axId val="183126656"/>
        <c:axId val="183128832"/>
      </c:scatterChart>
      <c:valAx>
        <c:axId val="183126656"/>
        <c:scaling>
          <c:orientation val="minMax"/>
          <c:max val="11"/>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128832"/>
        <c:crosses val="autoZero"/>
        <c:crossBetween val="midCat"/>
      </c:valAx>
      <c:valAx>
        <c:axId val="183128832"/>
        <c:scaling>
          <c:orientation val="minMax"/>
          <c:max val="6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126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町村合併における重点施策である常陸大宮済生会病院建設事業に係る合併特例債発行の影響により元利償還金が増加したことを受け（平成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度がピーク</a:t>
          </a:r>
          <a:r>
            <a:rPr kumimoji="1" lang="en-US" altLang="ja-JP" sz="1300">
              <a:latin typeface="ＭＳ ゴシック" pitchFamily="49" charset="-128"/>
              <a:ea typeface="ＭＳ ゴシック" pitchFamily="49" charset="-128"/>
            </a:rPr>
            <a:t>3,500</a:t>
          </a:r>
          <a:r>
            <a:rPr kumimoji="1" lang="ja-JP" altLang="en-US" sz="1300">
              <a:latin typeface="ＭＳ ゴシック" pitchFamily="49" charset="-128"/>
              <a:ea typeface="ＭＳ ゴシック" pitchFamily="49" charset="-128"/>
            </a:rPr>
            <a:t>百万円）平成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年度からは地方債借入を元金償還以下として取り組んできたことから元利償還金は年々減少傾向にある。しかしながら，平成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年度以降，道の駅整備事業や小中学校の耐震化事業といった大規模事業に係る地方債の償還が開始した影響により，平成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年度は前年度より</a:t>
          </a:r>
          <a:r>
            <a:rPr kumimoji="1" lang="en-US" altLang="ja-JP" sz="1300">
              <a:latin typeface="ＭＳ ゴシック" pitchFamily="49" charset="-128"/>
              <a:ea typeface="ＭＳ ゴシック" pitchFamily="49" charset="-128"/>
            </a:rPr>
            <a:t>302</a:t>
          </a:r>
          <a:r>
            <a:rPr kumimoji="1" lang="ja-JP" altLang="en-US" sz="1300">
              <a:latin typeface="ＭＳ ゴシック" pitchFamily="49" charset="-128"/>
              <a:ea typeface="ＭＳ ゴシック" pitchFamily="49" charset="-128"/>
            </a:rPr>
            <a:t>百万円増，令和元年度は減となったものの，</a:t>
          </a:r>
          <a:r>
            <a:rPr kumimoji="1" lang="en-US" altLang="ja-JP" sz="1300">
              <a:latin typeface="ＭＳ ゴシック" pitchFamily="49" charset="-128"/>
              <a:ea typeface="ＭＳ ゴシック" pitchFamily="49" charset="-128"/>
            </a:rPr>
            <a:t>2,800</a:t>
          </a:r>
          <a:r>
            <a:rPr kumimoji="1" lang="ja-JP" altLang="en-US" sz="1300">
              <a:latin typeface="ＭＳ ゴシック" pitchFamily="49" charset="-128"/>
              <a:ea typeface="ＭＳ ゴシック" pitchFamily="49" charset="-128"/>
            </a:rPr>
            <a:t>百万円超と依然高額となっている。</a:t>
          </a:r>
        </a:p>
        <a:p>
          <a:r>
            <a:rPr kumimoji="1" lang="ja-JP" altLang="en-US" sz="1300">
              <a:latin typeface="ＭＳ ゴシック" pitchFamily="49" charset="-128"/>
              <a:ea typeface="ＭＳ ゴシック" pitchFamily="49" charset="-128"/>
            </a:rPr>
            <a:t>　今後も地方債発行の抑制を図るとともに，交付税参入率の高い事業債を優先的に借入れるなど，健全な財政運営に努めていく。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年度以降地方債の発行抑制に取り組んできた効果もあり，前年度から</a:t>
          </a:r>
          <a:r>
            <a:rPr kumimoji="1" lang="en-US" altLang="ja-JP" sz="1400">
              <a:latin typeface="ＭＳ ゴシック" pitchFamily="49" charset="-128"/>
              <a:ea typeface="ＭＳ ゴシック" pitchFamily="49" charset="-128"/>
            </a:rPr>
            <a:t>649</a:t>
          </a:r>
          <a:r>
            <a:rPr kumimoji="1" lang="ja-JP" altLang="en-US" sz="1400">
              <a:latin typeface="ＭＳ ゴシック" pitchFamily="49" charset="-128"/>
              <a:ea typeface="ＭＳ ゴシック" pitchFamily="49" charset="-128"/>
            </a:rPr>
            <a:t>百万円の減となった。特別会計についても地方債残高が減となった結果，公営企業債等繰入見込額が</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百万円の減となり，これらを合わせた将来負担額が</a:t>
          </a:r>
          <a:r>
            <a:rPr kumimoji="1" lang="en-US" altLang="ja-JP" sz="1400">
              <a:latin typeface="ＭＳ ゴシック" pitchFamily="49" charset="-128"/>
              <a:ea typeface="ＭＳ ゴシック" pitchFamily="49" charset="-128"/>
            </a:rPr>
            <a:t>1,058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しかしながら，東日本台風災害対応経費等の財源として，多額の財政調整基金を取り崩した影響から，充当可能基金が</a:t>
          </a:r>
          <a:r>
            <a:rPr kumimoji="1" lang="en-US" altLang="ja-JP" sz="1400">
              <a:latin typeface="ＭＳ ゴシック" pitchFamily="49" charset="-128"/>
              <a:ea typeface="ＭＳ ゴシック" pitchFamily="49" charset="-128"/>
            </a:rPr>
            <a:t>1,724</a:t>
          </a:r>
          <a:r>
            <a:rPr kumimoji="1" lang="ja-JP" altLang="en-US" sz="1400">
              <a:latin typeface="ＭＳ ゴシック" pitchFamily="49" charset="-128"/>
              <a:ea typeface="ＭＳ ゴシック" pitchFamily="49" charset="-128"/>
            </a:rPr>
            <a:t>百万円の減となり，充当可能財源全体で</a:t>
          </a:r>
          <a:r>
            <a:rPr kumimoji="1" lang="en-US" altLang="ja-JP" sz="1400">
              <a:latin typeface="ＭＳ ゴシック" pitchFamily="49" charset="-128"/>
              <a:ea typeface="ＭＳ ゴシック" pitchFamily="49" charset="-128"/>
            </a:rPr>
            <a:t>2,305</a:t>
          </a:r>
          <a:r>
            <a:rPr kumimoji="1" lang="ja-JP" altLang="en-US" sz="1400">
              <a:latin typeface="ＭＳ ゴシック" pitchFamily="49" charset="-128"/>
              <a:ea typeface="ＭＳ ゴシック" pitchFamily="49" charset="-128"/>
            </a:rPr>
            <a:t>百万円の減となったことから，将来負担比率の分子が</a:t>
          </a:r>
          <a:r>
            <a:rPr kumimoji="1" lang="en-US" altLang="ja-JP" sz="1400">
              <a:latin typeface="ＭＳ ゴシック" pitchFamily="49" charset="-128"/>
              <a:ea typeface="ＭＳ ゴシック" pitchFamily="49" charset="-128"/>
            </a:rPr>
            <a:t>1,249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今後は引き続き地方債借入の抑制を図るなど，健全な財政運営に努めていく。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茨城県常陸大宮市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年度に，常陸大宮市創生総合戦略に基づき，地域の特性を生かした魅力と活力ある元気なふるさとづくりや地域をつなぎ安心して暮らし続けられる拠点づくりの財源として，地域創生基金を創設し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百万円の積み立てを行い，また，今後実施していく常陸大宮駅周辺整備事業の財源として，都市施設等整備事業基金に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令和元年度は，新たに森林環境譲与税基金の積み立てを行ったほか，減債基金で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百万円の取り崩しに加え，地域創生基金や震災復興基金，豊かな自然と調和したまちづくり基金等を取り崩し，令和元年度末の基金残高は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が令和元年度で終了し，今後は市税の伸びが期待できない中で，各種行政サービスや市総合戦略に基づいた事業を実施していかなければならない状況である。このような中，財源となる基金の活用は不可欠なものであるため，今後は積み立て，取り崩しを計画的に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常陸大宮市創生総合戦略に基づき，地域の特性を生かした魅力と活力のある元気なふるさとづくり及び地域をつなぎ安心して暮らし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続けられる拠点づくりを柱とする地域創生を推進するための基金。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条に規定する都市施設及び地方自治法第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項に規定する行政財産に係る施設の整備を目的とする事業の効率的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な推進を図るための基金。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令和元年度は地域創生基金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百万円を取り崩し，美和支所庁舎整備事業等の財源としたほか，震災復興基金や豊かな自然と調和したまちづくり基金等を取り崩し，令和元年度末の特定目的基金残高は，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今後も地域創生まちづくり事業や支所庁舎等含めた地域の交流拠点整備等に充当予定。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今後は常陸大宮駅周辺整備事業等に充当予定。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令和元年度は決算余剰分として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百万円を積み立てたものの，東日本台風災害対応経費等の財源として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百万円の取り崩しを行ったことから，財政調整基金残高は前年度より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が令和元年度で終了するため，今後は市税の伸びが期待できない中で行政サービスや事業の見直しを行い，計画的な財政規模の圧縮を図っていかなければならない状況にある。そのため，財政調整基金残高は，今後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百万円（うち過疎地域自立促進交付金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百万円）を積み立て，また，前年度からの大規模事業元金償還開始により公債費が増となっていることから，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百万円の取り崩しを行ったため，減債基金残高は前年度より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町村合併における重点施策である常陸大宮済生会病院建設事業に約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百万円，道の駅整備に約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百万円，第二中学校整備に約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百万円の合併特例債を発行したことで多額の市債残高を抱えておりその償還が財政を圧迫している。平成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年度からは地方債借入を元金償還以下として取り組んできたことから市債残高は年々減少傾向にあるが，平成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数年は大規模事業の元金償還開始の影響により公債費の増が見込まれ，また，今後も災害復旧事業や防災行政無線デジタル化整備事業，学校給食センター整備事業，常陸大宮駅周辺整備事業等で多額の起債を発行しなければならない状況である。今後は，その償還に充てるために減債基金を計画的に取り崩していく必要があるため，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0C748B3-89C0-4781-99E4-09D7DB3C9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65C9015-EE11-4673-B75A-06F39448F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8D2D24B4-CE43-49BF-B22A-D462DE9F241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D522A4DC-12A9-44C0-A9DF-74175345A7F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5E6687A-1761-4463-9BA0-5F49A9207D3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7030C2D-CCFF-4146-B2B8-96B10BDB409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1E1F8250-CC07-4263-86B2-E9A269C72F1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838B2F15-4833-4B13-83DC-8862EA62FF5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4DF5D82-7B9C-4466-BC94-A721D65F3F5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A30A4A2-8523-4222-98DB-04E002CAD90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83476B4-9422-4DA9-9F87-BC4A58F7C35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1AB081EF-C786-4499-A220-3857CDCC215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41,385
41,069
348.45
24,982,198
22,773,318
1,532,473
13,376,636
24,386,756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C8AA862E-D631-4A93-B048-7AAB3B41E05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ECBAD107-28C7-4502-B47D-ADFF920C26C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6E5AC0-99AF-49A9-A3D8-4FECC86F83E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8EA52D85-71EF-433A-BA94-2FD495BE1AC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66F86362-938D-4CDF-9443-F6F13145DFF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100B6889-4810-48EB-93A7-DAD7D4F02F7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1E5019B-E98D-49FE-AEBA-02ED8652FEC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B2A3E216-6A3D-47D3-B2F5-93FBC2567FB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F8354AD1-0CD7-465A-A30F-A46582AA708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9E3A4C5-4378-415A-B0FE-1986F69A04C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7B6B82B2-F400-4DC1-A6A9-7EBF20AEFBB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A3E1D954-23F8-420D-B09F-24DC51D0F6B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9DFF40A-C3DB-47FA-B845-6238D8263D3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335C9C73-6580-4A27-B014-994B659524C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454D450-619D-42BD-AA09-E414ECE8C46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C7BB3C65-8821-4627-8E67-35448D7A033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BE78F50-1A17-4AB8-A5C1-A5971D02AD0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A32DACF4-7819-44D5-96F0-E4F9AB2E112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71EF53C8-3156-4F56-AC93-78ABF7A5AA8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ED362C06-8153-4D37-8BDB-3D3DF103772C}"/>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5082F2A4-ADD8-4545-B00F-E25CC5A2EEE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CA5F6872-0DD5-4874-A073-1036BECF99A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D5233E1-956E-4877-9A00-5D4DB15BB4B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33A7DF9-C6C5-455C-8932-93FE6FF3E3F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AEE5EF41-3A08-4C3B-B4EC-93C9DE2BFF3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A3C4A6CE-FBF4-411D-9FA2-EF81DA7DD42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7C5BE4E-21FC-4B06-A0AC-D893649C3ED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A68A8E5C-F713-488A-B93D-D0B85236ACE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C6D3470-1B29-46AD-9FF2-850905D5557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171052F1-6BFF-41BB-B1D3-D6E9678A534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B204BAE-9404-48CE-A407-96ED05B2871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A0D90AFD-9073-44C1-AF44-76C3A49E746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25F1509-C2FF-424E-8848-F4818DC625F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8984EC29-5043-48D4-94A5-71ED7B5D845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6F6CAF20-3BE4-4CF9-9C59-06E79FB2B09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a:t>
          </a:r>
          <a:r>
            <a:rPr kumimoji="1" lang="en-US" altLang="ja-JP" sz="1100">
              <a:latin typeface="ＭＳ Ｐゴシック" panose="020B0600070205080204" pitchFamily="50" charset="-128"/>
              <a:ea typeface="ＭＳ Ｐゴシック" panose="020B0600070205080204" pitchFamily="50" charset="-128"/>
            </a:rPr>
            <a:t>60.6</a:t>
          </a:r>
          <a:r>
            <a:rPr kumimoji="1" lang="ja-JP" altLang="en-US" sz="1100">
              <a:latin typeface="ＭＳ Ｐゴシック" panose="020B0600070205080204" pitchFamily="50" charset="-128"/>
              <a:ea typeface="ＭＳ Ｐゴシック" panose="020B0600070205080204" pitchFamily="50" charset="-128"/>
            </a:rPr>
            <a:t>％については，類似団体平均値より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ポイント低い水準にあるが，前年度より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ポイント増となり上昇傾向にある。これは，幼稚園や保育所，公民館等の公共施設の老朽化によるものである。市の公共施設総合管理計画（</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年度作成）においては，計画期間</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年間における数値目標を，延床面積の総量を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割削減と設定しており，施設保有総量の削減，長寿命化等の対策を行うことで維持管理コストの縮減に努めていく。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5365E7D8-D711-4816-859B-4FE47F8CCA1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5B4E4F41-88EE-45DE-B7C5-971570DFB43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67A3294F-682E-401C-B032-492298F1E6A4}"/>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F1FD89D4-679E-4936-94CB-2F9E0744BF5E}"/>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0B50F652-3D09-480F-AD90-887DBD745A9A}"/>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F4766250-AD86-4566-B358-A438900DDD97}"/>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6F5A70FA-A775-41EC-A292-1E3F50B4859F}"/>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C51B5550-CAAD-4090-BB87-198707C88E71}"/>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B7A2EDB9-1404-4980-BB83-A9B49D86787F}"/>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7FFA3522-467F-4FC4-ADE0-3A731293FEC9}"/>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0CB10A2F-9845-464C-9966-4E23271A1D04}"/>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6D6A4FC8-EF46-4560-9047-30341EEB43B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B16993E7-DC41-4CA5-A815-F080222216F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25C92EB8-6AE2-4DA0-8D07-98577403CF7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xmlns="" id="{5832704D-9DBE-4A9C-AB15-103EB5B06058}"/>
            </a:ext>
          </a:extLst>
        </xdr:cNvPr>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xmlns="" id="{B82CA81F-A2A3-4250-81C2-31D245BF16BD}"/>
            </a:ext>
          </a:extLst>
        </xdr:cNvPr>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xmlns="" id="{5861FABC-9C60-4B6F-8F2D-021DD7864556}"/>
            </a:ext>
          </a:extLst>
        </xdr:cNvPr>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xmlns="" id="{528E1D2A-2728-4196-A876-CA69F84E3CF1}"/>
            </a:ext>
          </a:extLst>
        </xdr:cNvPr>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xmlns="" id="{62E8C5F7-E98F-4C4D-948E-E9295B8396B7}"/>
            </a:ext>
          </a:extLst>
        </xdr:cNvPr>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xmlns="" id="{828415AF-E64D-4618-999C-9E684DD4AB41}"/>
            </a:ext>
          </a:extLst>
        </xdr:cNvPr>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xmlns="" id="{E1D97E91-B66D-42B0-99A7-41673A57DAC0}"/>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xmlns="" id="{F26E505D-59B4-443A-9534-7682D9AF2316}"/>
            </a:ext>
          </a:extLst>
        </xdr:cNvPr>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xmlns="" id="{868953E8-BDCB-45F2-984F-839D6B82EB4C}"/>
            </a:ext>
          </a:extLst>
        </xdr:cNvPr>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xmlns="" id="{5ECB11E1-3CA5-495D-B47E-BDF9B1C1061F}"/>
            </a:ext>
          </a:extLst>
        </xdr:cNvPr>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xmlns="" id="{7C17FF48-238C-4DEC-853F-6F81AAAB2D26}"/>
            </a:ext>
          </a:extLst>
        </xdr:cNvPr>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62074758-0E24-403E-BF15-5E25E4A5555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FD921BE2-CB61-4ED0-8614-288D3169B56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E8EDDC5-3744-4A98-BEC8-05A403A15E4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E3772684-06B7-47E6-A8BF-8793A080A8B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434B8CEC-1B67-4D58-A8C1-33FD15774A7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a:extLst>
            <a:ext uri="{FF2B5EF4-FFF2-40B4-BE49-F238E27FC236}">
              <a16:creationId xmlns:a16="http://schemas.microsoft.com/office/drawing/2014/main" xmlns="" id="{27E6F65B-2F65-4BBE-9C26-82B1609F1D5D}"/>
            </a:ext>
          </a:extLst>
        </xdr:cNvPr>
        <xdr:cNvSpPr/>
      </xdr:nvSpPr>
      <xdr:spPr>
        <a:xfrm>
          <a:off x="4711700" y="50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a:extLst>
            <a:ext uri="{FF2B5EF4-FFF2-40B4-BE49-F238E27FC236}">
              <a16:creationId xmlns:a16="http://schemas.microsoft.com/office/drawing/2014/main" xmlns="" id="{25741929-A245-4248-90C2-78FE00A62B7D}"/>
            </a:ext>
          </a:extLst>
        </xdr:cNvPr>
        <xdr:cNvSpPr txBox="1"/>
      </xdr:nvSpPr>
      <xdr:spPr>
        <a:xfrm>
          <a:off x="4813300" y="485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2794</xdr:rowOff>
    </xdr:from>
    <xdr:to>
      <xdr:col>19</xdr:col>
      <xdr:colOff>187325</xdr:colOff>
      <xdr:row>29</xdr:row>
      <xdr:rowOff>104394</xdr:rowOff>
    </xdr:to>
    <xdr:sp macro="" textlink="">
      <xdr:nvSpPr>
        <xdr:cNvPr id="81" name="楕円 80">
          <a:extLst>
            <a:ext uri="{FF2B5EF4-FFF2-40B4-BE49-F238E27FC236}">
              <a16:creationId xmlns:a16="http://schemas.microsoft.com/office/drawing/2014/main" xmlns="" id="{D75B896A-CC7A-4A99-95D3-25CEACD65146}"/>
            </a:ext>
          </a:extLst>
        </xdr:cNvPr>
        <xdr:cNvSpPr/>
      </xdr:nvSpPr>
      <xdr:spPr>
        <a:xfrm>
          <a:off x="4000500" y="49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53594</xdr:rowOff>
    </xdr:from>
    <xdr:to>
      <xdr:col>23</xdr:col>
      <xdr:colOff>85725</xdr:colOff>
      <xdr:row>29</xdr:row>
      <xdr:rowOff>85979</xdr:rowOff>
    </xdr:to>
    <xdr:cxnSp macro="">
      <xdr:nvCxnSpPr>
        <xdr:cNvPr id="82" name="直線コネクタ 81">
          <a:extLst>
            <a:ext uri="{FF2B5EF4-FFF2-40B4-BE49-F238E27FC236}">
              <a16:creationId xmlns:a16="http://schemas.microsoft.com/office/drawing/2014/main" xmlns="" id="{313DB71B-A5ED-4B63-BCDF-D680DB1B2CC7}"/>
            </a:ext>
          </a:extLst>
        </xdr:cNvPr>
        <xdr:cNvCxnSpPr/>
      </xdr:nvCxnSpPr>
      <xdr:spPr>
        <a:xfrm>
          <a:off x="4051300" y="502564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3" name="楕円 82">
          <a:extLst>
            <a:ext uri="{FF2B5EF4-FFF2-40B4-BE49-F238E27FC236}">
              <a16:creationId xmlns:a16="http://schemas.microsoft.com/office/drawing/2014/main" xmlns="" id="{CD2A9287-DAFD-4273-B1BD-AE6DCEE07845}"/>
            </a:ext>
          </a:extLst>
        </xdr:cNvPr>
        <xdr:cNvSpPr/>
      </xdr:nvSpPr>
      <xdr:spPr>
        <a:xfrm>
          <a:off x="3238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53594</xdr:rowOff>
    </xdr:to>
    <xdr:cxnSp macro="">
      <xdr:nvCxnSpPr>
        <xdr:cNvPr id="84" name="直線コネクタ 83">
          <a:extLst>
            <a:ext uri="{FF2B5EF4-FFF2-40B4-BE49-F238E27FC236}">
              <a16:creationId xmlns:a16="http://schemas.microsoft.com/office/drawing/2014/main" xmlns="" id="{03244AF7-3F9C-44AD-88F7-A354ECE814C7}"/>
            </a:ext>
          </a:extLst>
        </xdr:cNvPr>
        <xdr:cNvCxnSpPr/>
      </xdr:nvCxnSpPr>
      <xdr:spPr>
        <a:xfrm>
          <a:off x="3289300" y="499110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5" name="楕円 84">
          <a:extLst>
            <a:ext uri="{FF2B5EF4-FFF2-40B4-BE49-F238E27FC236}">
              <a16:creationId xmlns:a16="http://schemas.microsoft.com/office/drawing/2014/main" xmlns="" id="{7D1477FD-67AF-49CF-B743-2B1005647867}"/>
            </a:ext>
          </a:extLst>
        </xdr:cNvPr>
        <xdr:cNvSpPr/>
      </xdr:nvSpPr>
      <xdr:spPr>
        <a:xfrm>
          <a:off x="24765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29</xdr:row>
      <xdr:rowOff>19050</xdr:rowOff>
    </xdr:to>
    <xdr:cxnSp macro="">
      <xdr:nvCxnSpPr>
        <xdr:cNvPr id="86" name="直線コネクタ 85">
          <a:extLst>
            <a:ext uri="{FF2B5EF4-FFF2-40B4-BE49-F238E27FC236}">
              <a16:creationId xmlns:a16="http://schemas.microsoft.com/office/drawing/2014/main" xmlns="" id="{474D7148-3BB6-47D4-9405-03EA61F3930A}"/>
            </a:ext>
          </a:extLst>
        </xdr:cNvPr>
        <xdr:cNvCxnSpPr/>
      </xdr:nvCxnSpPr>
      <xdr:spPr>
        <a:xfrm>
          <a:off x="2527300" y="495871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90043</xdr:rowOff>
    </xdr:from>
    <xdr:to>
      <xdr:col>7</xdr:col>
      <xdr:colOff>187325</xdr:colOff>
      <xdr:row>29</xdr:row>
      <xdr:rowOff>20193</xdr:rowOff>
    </xdr:to>
    <xdr:sp macro="" textlink="">
      <xdr:nvSpPr>
        <xdr:cNvPr id="87" name="楕円 86">
          <a:extLst>
            <a:ext uri="{FF2B5EF4-FFF2-40B4-BE49-F238E27FC236}">
              <a16:creationId xmlns:a16="http://schemas.microsoft.com/office/drawing/2014/main" xmlns="" id="{9E5090E3-D24E-4523-9048-0C605441818B}"/>
            </a:ext>
          </a:extLst>
        </xdr:cNvPr>
        <xdr:cNvSpPr/>
      </xdr:nvSpPr>
      <xdr:spPr>
        <a:xfrm>
          <a:off x="17145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28</xdr:row>
      <xdr:rowOff>158115</xdr:rowOff>
    </xdr:to>
    <xdr:cxnSp macro="">
      <xdr:nvCxnSpPr>
        <xdr:cNvPr id="88" name="直線コネクタ 87">
          <a:extLst>
            <a:ext uri="{FF2B5EF4-FFF2-40B4-BE49-F238E27FC236}">
              <a16:creationId xmlns:a16="http://schemas.microsoft.com/office/drawing/2014/main" xmlns="" id="{2FA2DDAB-C65E-416F-B114-5DC9FD65ED9A}"/>
            </a:ext>
          </a:extLst>
        </xdr:cNvPr>
        <xdr:cNvCxnSpPr/>
      </xdr:nvCxnSpPr>
      <xdr:spPr>
        <a:xfrm>
          <a:off x="1765300" y="494144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xmlns="" id="{86DEDFB5-5AD4-4AE0-95B7-6FF1CF064174}"/>
            </a:ext>
          </a:extLst>
        </xdr:cNvPr>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xmlns="" id="{095BC1E9-F9E9-417B-8BDD-93AE0D22F44E}"/>
            </a:ext>
          </a:extLst>
        </xdr:cNvPr>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xmlns="" id="{C89E57DA-0EAE-492E-8E44-C2DE42BFDE4F}"/>
            </a:ext>
          </a:extLst>
        </xdr:cNvPr>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xmlns="" id="{42651A12-FD15-4456-9214-C820E087BDC6}"/>
            </a:ext>
          </a:extLst>
        </xdr:cNvPr>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120921</xdr:rowOff>
    </xdr:from>
    <xdr:ext cx="405111" cy="259045"/>
    <xdr:sp macro="" textlink="">
      <xdr:nvSpPr>
        <xdr:cNvPr id="93" name="n_1mainValue有形固定資産減価償却率">
          <a:extLst>
            <a:ext uri="{FF2B5EF4-FFF2-40B4-BE49-F238E27FC236}">
              <a16:creationId xmlns:a16="http://schemas.microsoft.com/office/drawing/2014/main" xmlns="" id="{313560DC-E6FF-49A3-AD0E-DCA8AFC22C14}"/>
            </a:ext>
          </a:extLst>
        </xdr:cNvPr>
        <xdr:cNvSpPr txBox="1"/>
      </xdr:nvSpPr>
      <xdr:spPr>
        <a:xfrm>
          <a:off x="3836044" y="475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4" name="n_2mainValue有形固定資産減価償却率">
          <a:extLst>
            <a:ext uri="{FF2B5EF4-FFF2-40B4-BE49-F238E27FC236}">
              <a16:creationId xmlns:a16="http://schemas.microsoft.com/office/drawing/2014/main" xmlns="" id="{09DB2C0A-B69B-4C8F-94EF-E80541B95D92}"/>
            </a:ext>
          </a:extLst>
        </xdr:cNvPr>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5" name="n_3mainValue有形固定資産減価償却率">
          <a:extLst>
            <a:ext uri="{FF2B5EF4-FFF2-40B4-BE49-F238E27FC236}">
              <a16:creationId xmlns:a16="http://schemas.microsoft.com/office/drawing/2014/main" xmlns="" id="{F48B32F3-792B-4466-A52E-456253AAAA2F}"/>
            </a:ext>
          </a:extLst>
        </xdr:cNvPr>
        <xdr:cNvSpPr txBox="1"/>
      </xdr:nvSpPr>
      <xdr:spPr>
        <a:xfrm>
          <a:off x="23247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11320</xdr:rowOff>
    </xdr:from>
    <xdr:ext cx="405111" cy="259045"/>
    <xdr:sp macro="" textlink="">
      <xdr:nvSpPr>
        <xdr:cNvPr id="96" name="n_4mainValue有形固定資産減価償却率">
          <a:extLst>
            <a:ext uri="{FF2B5EF4-FFF2-40B4-BE49-F238E27FC236}">
              <a16:creationId xmlns:a16="http://schemas.microsoft.com/office/drawing/2014/main" xmlns="" id="{668964AA-7BE6-4261-B33E-C53114538CA9}"/>
            </a:ext>
          </a:extLst>
        </xdr:cNvPr>
        <xdr:cNvSpPr txBox="1"/>
      </xdr:nvSpPr>
      <xdr:spPr>
        <a:xfrm>
          <a:off x="1562744" y="498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ACF80B5B-3A8B-4039-9D98-25353A7DBBD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799B9510-B50F-4EE6-B863-A2F16FCD0DE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6128DABA-BCFD-4AA9-86E6-0A0E45B2581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04553343-F238-4A7E-8AAE-69F2BE2BA03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8BF6D6BE-1E2C-48AA-A214-59FA2C54E53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23E313B9-A4EE-40BD-A872-479EAC56EE6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E778D12D-546C-448A-863B-4212C91C93D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19C51BA9-CB56-4353-B2F7-C0D507A0E5C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99F0E747-A8A9-4841-83B0-D13EA5B75EF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8D4313F9-7E61-4862-BA42-C5E0205CF3B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40DA4809-3973-4C67-8940-6A38B91108C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D1750FF8-8A93-4DBC-8A05-CC4081FA977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51481F09-63F6-4365-8288-4115DC55806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％については，類似団体平均値より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ポイント下回っている。これは，当該比率の分子（将来負担額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充当可能財源）が充当可能財源の減により増となった一方で，経常経費における一般財源の収支が前年度より増となったことが主な要因である。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地方債の借り入れについては，平成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年度予算編成から，借入額を償還元金以下とすることで発行の抑制に努めており，今後も継続していく。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95C0141F-3C48-4012-AF8A-9A5A7738A66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4320298E-B91A-4F24-BD9E-BBC68652D7C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F64B9BCB-195B-414A-BDBD-D130947305F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34111D98-5E6E-4596-B4E5-0D54F81B478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3505D990-A579-4E0A-8EA3-C84FFD426F12}"/>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02162629-2FAD-4032-979B-39699B1A7FF7}"/>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32A529FB-C6BB-4225-9B38-DDA3F00E7663}"/>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97132C5E-5EAE-4161-89E5-F456D390085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58C265D8-93DA-4E73-B0D7-C14446BC1C3D}"/>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17339CF5-9003-4E62-99EE-D80CA9FEF96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328C224D-9F07-484A-AA2C-2C35678767E1}"/>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DD796F01-052C-496A-8106-3DF6FD6CF8F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3B311595-FE40-4D42-99DD-BD7A6A8A9DAB}"/>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02DEE6D8-A62D-4FEC-8F56-C810F2CB661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CF79AC17-FF4A-4BA6-873E-A4CE79A82A9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0BCCC437-51E0-4C7C-B71E-C9898286152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5F2A4728-A670-41D8-8CED-942729401A9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xmlns="" id="{ABB2C959-A1BB-46C8-B35B-67E698988B89}"/>
            </a:ext>
          </a:extLst>
        </xdr:cNvPr>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xmlns="" id="{BACE4430-3A4F-4F75-9E62-61B66B877DF9}"/>
            </a:ext>
          </a:extLst>
        </xdr:cNvPr>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xmlns="" id="{7F46FD7A-79B5-4A1D-A0DE-5DE45F6DED32}"/>
            </a:ext>
          </a:extLst>
        </xdr:cNvPr>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xmlns="" id="{49235D01-74A4-4186-96E0-4B3838CE0662}"/>
            </a:ext>
          </a:extLst>
        </xdr:cNvPr>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xmlns="" id="{24332C81-0A93-42A0-81EA-4679AF584967}"/>
            </a:ext>
          </a:extLst>
        </xdr:cNvPr>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xmlns="" id="{1B764158-DCD7-4E21-91BC-0BAA90695D7D}"/>
            </a:ext>
          </a:extLst>
        </xdr:cNvPr>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xmlns="" id="{C233B3D3-0DA9-4FCD-B324-1132379607B5}"/>
            </a:ext>
          </a:extLst>
        </xdr:cNvPr>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xmlns="" id="{5D285F22-CD42-4C09-ABE2-02BC045CAA44}"/>
            </a:ext>
          </a:extLst>
        </xdr:cNvPr>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xmlns="" id="{D80E4406-1016-4897-9503-85AAFBC11292}"/>
            </a:ext>
          </a:extLst>
        </xdr:cNvPr>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xmlns="" id="{E7C4E988-A034-4235-B3D2-61AEA6A56BFB}"/>
            </a:ext>
          </a:extLst>
        </xdr:cNvPr>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xmlns="" id="{40FF6898-25D2-4A36-B833-50A63FEFE8B4}"/>
            </a:ext>
          </a:extLst>
        </xdr:cNvPr>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8A8C7DBC-F70C-46E9-BC73-E04EF9CCFAF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9FEE80EA-290A-4831-84CA-61E694DC07D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F4E6DA8A-BC6C-41EB-9F5D-2DAD550C57A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B365FC34-9DC0-4F67-9280-F8FD0AEE76A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CCD13BC4-0FD1-45B7-9C0B-1C2259F62DC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102314</xdr:rowOff>
    </xdr:from>
    <xdr:to>
      <xdr:col>76</xdr:col>
      <xdr:colOff>73025</xdr:colOff>
      <xdr:row>30</xdr:row>
      <xdr:rowOff>32464</xdr:rowOff>
    </xdr:to>
    <xdr:sp macro="" textlink="">
      <xdr:nvSpPr>
        <xdr:cNvPr id="143" name="楕円 142">
          <a:extLst>
            <a:ext uri="{FF2B5EF4-FFF2-40B4-BE49-F238E27FC236}">
              <a16:creationId xmlns:a16="http://schemas.microsoft.com/office/drawing/2014/main" xmlns="" id="{F5BDBD00-41E3-4B9A-8A89-1F6235182961}"/>
            </a:ext>
          </a:extLst>
        </xdr:cNvPr>
        <xdr:cNvSpPr/>
      </xdr:nvSpPr>
      <xdr:spPr>
        <a:xfrm>
          <a:off x="14744700" y="50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125191</xdr:rowOff>
    </xdr:from>
    <xdr:ext cx="469744" cy="259045"/>
    <xdr:sp macro="" textlink="">
      <xdr:nvSpPr>
        <xdr:cNvPr id="144" name="債務償還比率該当値テキスト">
          <a:extLst>
            <a:ext uri="{FF2B5EF4-FFF2-40B4-BE49-F238E27FC236}">
              <a16:creationId xmlns:a16="http://schemas.microsoft.com/office/drawing/2014/main" xmlns="" id="{BF4DC7BF-0B09-4258-B022-CA8B7363B167}"/>
            </a:ext>
          </a:extLst>
        </xdr:cNvPr>
        <xdr:cNvSpPr txBox="1"/>
      </xdr:nvSpPr>
      <xdr:spPr>
        <a:xfrm>
          <a:off x="14846300" y="492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51320</xdr:rowOff>
    </xdr:from>
    <xdr:to>
      <xdr:col>72</xdr:col>
      <xdr:colOff>123825</xdr:colOff>
      <xdr:row>29</xdr:row>
      <xdr:rowOff>152920</xdr:rowOff>
    </xdr:to>
    <xdr:sp macro="" textlink="">
      <xdr:nvSpPr>
        <xdr:cNvPr id="145" name="楕円 144">
          <a:extLst>
            <a:ext uri="{FF2B5EF4-FFF2-40B4-BE49-F238E27FC236}">
              <a16:creationId xmlns:a16="http://schemas.microsoft.com/office/drawing/2014/main" xmlns="" id="{74A6CCA4-43F1-4F45-A991-7F43D4B0A2CB}"/>
            </a:ext>
          </a:extLst>
        </xdr:cNvPr>
        <xdr:cNvSpPr/>
      </xdr:nvSpPr>
      <xdr:spPr>
        <a:xfrm>
          <a:off x="14033500" y="50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102120</xdr:rowOff>
    </xdr:from>
    <xdr:to>
      <xdr:col>76</xdr:col>
      <xdr:colOff>22225</xdr:colOff>
      <xdr:row>29</xdr:row>
      <xdr:rowOff>153114</xdr:rowOff>
    </xdr:to>
    <xdr:cxnSp macro="">
      <xdr:nvCxnSpPr>
        <xdr:cNvPr id="146" name="直線コネクタ 145">
          <a:extLst>
            <a:ext uri="{FF2B5EF4-FFF2-40B4-BE49-F238E27FC236}">
              <a16:creationId xmlns:a16="http://schemas.microsoft.com/office/drawing/2014/main" xmlns="" id="{A1AA078D-060A-477A-968A-D983429080F0}"/>
            </a:ext>
          </a:extLst>
        </xdr:cNvPr>
        <xdr:cNvCxnSpPr/>
      </xdr:nvCxnSpPr>
      <xdr:spPr>
        <a:xfrm>
          <a:off x="14084300" y="5074170"/>
          <a:ext cx="711200" cy="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45769</xdr:rowOff>
    </xdr:from>
    <xdr:to>
      <xdr:col>68</xdr:col>
      <xdr:colOff>123825</xdr:colOff>
      <xdr:row>29</xdr:row>
      <xdr:rowOff>147369</xdr:rowOff>
    </xdr:to>
    <xdr:sp macro="" textlink="">
      <xdr:nvSpPr>
        <xdr:cNvPr id="147" name="楕円 146">
          <a:extLst>
            <a:ext uri="{FF2B5EF4-FFF2-40B4-BE49-F238E27FC236}">
              <a16:creationId xmlns:a16="http://schemas.microsoft.com/office/drawing/2014/main" xmlns="" id="{4F462F99-98E8-45B2-B017-1D078DB2E0B0}"/>
            </a:ext>
          </a:extLst>
        </xdr:cNvPr>
        <xdr:cNvSpPr/>
      </xdr:nvSpPr>
      <xdr:spPr>
        <a:xfrm>
          <a:off x="13271500" y="50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96569</xdr:rowOff>
    </xdr:from>
    <xdr:to>
      <xdr:col>72</xdr:col>
      <xdr:colOff>73025</xdr:colOff>
      <xdr:row>29</xdr:row>
      <xdr:rowOff>102120</xdr:rowOff>
    </xdr:to>
    <xdr:cxnSp macro="">
      <xdr:nvCxnSpPr>
        <xdr:cNvPr id="148" name="直線コネクタ 147">
          <a:extLst>
            <a:ext uri="{FF2B5EF4-FFF2-40B4-BE49-F238E27FC236}">
              <a16:creationId xmlns:a16="http://schemas.microsoft.com/office/drawing/2014/main" xmlns="" id="{8C9EA2C4-0D9D-4529-88D1-66C0E7F583EB}"/>
            </a:ext>
          </a:extLst>
        </xdr:cNvPr>
        <xdr:cNvCxnSpPr/>
      </xdr:nvCxnSpPr>
      <xdr:spPr>
        <a:xfrm>
          <a:off x="13322300" y="5068619"/>
          <a:ext cx="762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65713</xdr:rowOff>
    </xdr:from>
    <xdr:to>
      <xdr:col>64</xdr:col>
      <xdr:colOff>123825</xdr:colOff>
      <xdr:row>29</xdr:row>
      <xdr:rowOff>167313</xdr:rowOff>
    </xdr:to>
    <xdr:sp macro="" textlink="">
      <xdr:nvSpPr>
        <xdr:cNvPr id="149" name="楕円 148">
          <a:extLst>
            <a:ext uri="{FF2B5EF4-FFF2-40B4-BE49-F238E27FC236}">
              <a16:creationId xmlns:a16="http://schemas.microsoft.com/office/drawing/2014/main" xmlns="" id="{9D775DD2-2F3B-45AD-A641-F4D97EA27D7E}"/>
            </a:ext>
          </a:extLst>
        </xdr:cNvPr>
        <xdr:cNvSpPr/>
      </xdr:nvSpPr>
      <xdr:spPr>
        <a:xfrm>
          <a:off x="12509500" y="50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96569</xdr:rowOff>
    </xdr:from>
    <xdr:to>
      <xdr:col>68</xdr:col>
      <xdr:colOff>73025</xdr:colOff>
      <xdr:row>29</xdr:row>
      <xdr:rowOff>116513</xdr:rowOff>
    </xdr:to>
    <xdr:cxnSp macro="">
      <xdr:nvCxnSpPr>
        <xdr:cNvPr id="150" name="直線コネクタ 149">
          <a:extLst>
            <a:ext uri="{FF2B5EF4-FFF2-40B4-BE49-F238E27FC236}">
              <a16:creationId xmlns:a16="http://schemas.microsoft.com/office/drawing/2014/main" xmlns="" id="{2BFFDADC-9D65-4930-AEBE-AC78AF46F625}"/>
            </a:ext>
          </a:extLst>
        </xdr:cNvPr>
        <xdr:cNvCxnSpPr/>
      </xdr:nvCxnSpPr>
      <xdr:spPr>
        <a:xfrm flipV="1">
          <a:off x="12560300" y="5068619"/>
          <a:ext cx="762000" cy="1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4130</xdr:rowOff>
    </xdr:from>
    <xdr:to>
      <xdr:col>60</xdr:col>
      <xdr:colOff>123825</xdr:colOff>
      <xdr:row>29</xdr:row>
      <xdr:rowOff>105730</xdr:rowOff>
    </xdr:to>
    <xdr:sp macro="" textlink="">
      <xdr:nvSpPr>
        <xdr:cNvPr id="151" name="楕円 150">
          <a:extLst>
            <a:ext uri="{FF2B5EF4-FFF2-40B4-BE49-F238E27FC236}">
              <a16:creationId xmlns:a16="http://schemas.microsoft.com/office/drawing/2014/main" xmlns="" id="{F50BFB51-F120-40CD-B343-F34A65E7CDFF}"/>
            </a:ext>
          </a:extLst>
        </xdr:cNvPr>
        <xdr:cNvSpPr/>
      </xdr:nvSpPr>
      <xdr:spPr>
        <a:xfrm>
          <a:off x="11747500" y="49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54930</xdr:rowOff>
    </xdr:from>
    <xdr:to>
      <xdr:col>64</xdr:col>
      <xdr:colOff>73025</xdr:colOff>
      <xdr:row>29</xdr:row>
      <xdr:rowOff>116513</xdr:rowOff>
    </xdr:to>
    <xdr:cxnSp macro="">
      <xdr:nvCxnSpPr>
        <xdr:cNvPr id="152" name="直線コネクタ 151">
          <a:extLst>
            <a:ext uri="{FF2B5EF4-FFF2-40B4-BE49-F238E27FC236}">
              <a16:creationId xmlns:a16="http://schemas.microsoft.com/office/drawing/2014/main" xmlns="" id="{7E3F7932-98EA-4253-9FEB-65DD5C964078}"/>
            </a:ext>
          </a:extLst>
        </xdr:cNvPr>
        <xdr:cNvCxnSpPr/>
      </xdr:nvCxnSpPr>
      <xdr:spPr>
        <a:xfrm>
          <a:off x="11798300" y="5026980"/>
          <a:ext cx="762000" cy="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xmlns="" id="{4357733D-E7F1-4B2A-B26A-D41F4048EF8B}"/>
            </a:ext>
          </a:extLst>
        </xdr:cNvPr>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xmlns="" id="{FBCD7266-FBE6-40DA-BA8E-8642D8E7736B}"/>
            </a:ext>
          </a:extLst>
        </xdr:cNvPr>
        <xdr:cNvSpPr txBox="1"/>
      </xdr:nvSpPr>
      <xdr:spPr>
        <a:xfrm>
          <a:off x="13087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a:extLst>
            <a:ext uri="{FF2B5EF4-FFF2-40B4-BE49-F238E27FC236}">
              <a16:creationId xmlns:a16="http://schemas.microsoft.com/office/drawing/2014/main" xmlns="" id="{D0E897AD-B67A-4D99-8202-86B98FC497B5}"/>
            </a:ext>
          </a:extLst>
        </xdr:cNvPr>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a:extLst>
            <a:ext uri="{FF2B5EF4-FFF2-40B4-BE49-F238E27FC236}">
              <a16:creationId xmlns:a16="http://schemas.microsoft.com/office/drawing/2014/main" xmlns="" id="{F22ABC16-8F67-4462-8F6A-DC20C2FB1758}"/>
            </a:ext>
          </a:extLst>
        </xdr:cNvPr>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169447</xdr:rowOff>
    </xdr:from>
    <xdr:ext cx="469744" cy="259045"/>
    <xdr:sp macro="" textlink="">
      <xdr:nvSpPr>
        <xdr:cNvPr id="157" name="n_1mainValue債務償還比率">
          <a:extLst>
            <a:ext uri="{FF2B5EF4-FFF2-40B4-BE49-F238E27FC236}">
              <a16:creationId xmlns:a16="http://schemas.microsoft.com/office/drawing/2014/main" xmlns="" id="{D2A73E5D-E98C-4537-A43F-7E95AA011969}"/>
            </a:ext>
          </a:extLst>
        </xdr:cNvPr>
        <xdr:cNvSpPr txBox="1"/>
      </xdr:nvSpPr>
      <xdr:spPr>
        <a:xfrm>
          <a:off x="13836727" y="479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163896</xdr:rowOff>
    </xdr:from>
    <xdr:ext cx="469744" cy="259045"/>
    <xdr:sp macro="" textlink="">
      <xdr:nvSpPr>
        <xdr:cNvPr id="158" name="n_2mainValue債務償還比率">
          <a:extLst>
            <a:ext uri="{FF2B5EF4-FFF2-40B4-BE49-F238E27FC236}">
              <a16:creationId xmlns:a16="http://schemas.microsoft.com/office/drawing/2014/main" xmlns="" id="{5FF1F4D0-BBA7-4292-BF25-6365784EC282}"/>
            </a:ext>
          </a:extLst>
        </xdr:cNvPr>
        <xdr:cNvSpPr txBox="1"/>
      </xdr:nvSpPr>
      <xdr:spPr>
        <a:xfrm>
          <a:off x="13087427" y="47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12390</xdr:rowOff>
    </xdr:from>
    <xdr:ext cx="469744" cy="259045"/>
    <xdr:sp macro="" textlink="">
      <xdr:nvSpPr>
        <xdr:cNvPr id="159" name="n_3mainValue債務償還比率">
          <a:extLst>
            <a:ext uri="{FF2B5EF4-FFF2-40B4-BE49-F238E27FC236}">
              <a16:creationId xmlns:a16="http://schemas.microsoft.com/office/drawing/2014/main" xmlns="" id="{B47B408A-3551-42B0-AD85-5A973EC2EE93}"/>
            </a:ext>
          </a:extLst>
        </xdr:cNvPr>
        <xdr:cNvSpPr txBox="1"/>
      </xdr:nvSpPr>
      <xdr:spPr>
        <a:xfrm>
          <a:off x="12325427" y="48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122257</xdr:rowOff>
    </xdr:from>
    <xdr:ext cx="469744" cy="259045"/>
    <xdr:sp macro="" textlink="">
      <xdr:nvSpPr>
        <xdr:cNvPr id="160" name="n_4mainValue債務償還比率">
          <a:extLst>
            <a:ext uri="{FF2B5EF4-FFF2-40B4-BE49-F238E27FC236}">
              <a16:creationId xmlns:a16="http://schemas.microsoft.com/office/drawing/2014/main" xmlns="" id="{7B92D65F-B0E0-45CA-B77A-04BF336CBFE5}"/>
            </a:ext>
          </a:extLst>
        </xdr:cNvPr>
        <xdr:cNvSpPr txBox="1"/>
      </xdr:nvSpPr>
      <xdr:spPr>
        <a:xfrm>
          <a:off x="11563427" y="47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2E5DADE0-C698-4BBF-A9DA-26708D4EFB5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9DF2E722-F03B-4757-8E8F-CFC0940E82B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045F5ACB-3319-48FD-9CC2-27D764E72F9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3E81EEC8-D10F-4A17-B507-8B9AC5AAE50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1093E2D3-B5B7-469D-A7C5-698116E2DB4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5317EC29-240E-4536-A9C7-28618B5937A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D7534F4-E494-4F41-A80D-4E895C7E3C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0C25CC9-6072-4747-8605-230DD9E45E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864F832-DBCD-423C-9E52-B05A13AEF2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9F8C378-8F8F-4F20-AB96-0E41B85575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DAF96D5-CA02-4400-8139-61E074AFFE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42ABCDF-387B-485B-809E-F371D3C211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5DE4361-5FF8-48C5-BFF9-44CE78C933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394C0C4-815B-4F25-B84C-826ED4EBAD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F293C86-5FDE-4668-BF38-F73A0E48341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02DCBE6-094A-4DA5-9725-6467EE062B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41,385
41,069
348.45
24,982,198
22,773,318
1,532,473
13,376,636
24,386,756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26EC058-0FDA-4F31-B8C5-A64E15144F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850F71F-5876-4A75-AD1C-66980DCAE8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24B6CA8-CB74-425A-8FB7-A1426DF9FB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373A915-F909-4B18-B0D4-839FAB9288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801ECDF-25F3-483E-AC43-8093759132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ED90925C-3E74-4D0A-894C-9325426C6A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769E931-D9BC-4189-9C02-FACCA00C2F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50C0067-57B9-42CA-90C1-B8B71737AA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B0B890F-5C92-44C9-93A1-7E3C6B0740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14DFB59-AF27-4A3F-B02C-8E13501A6C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26BD418-BC2C-4289-BBE2-DD6E9DA703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1C1B3D9-9E1B-4178-A8E7-0EA72A5E32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4820D97-7478-4A1E-950F-83345919BE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795C846-28D8-4E2F-8AC7-F271F279F1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EDF56A8-63CA-46B1-8D44-2C5A7BE530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5798C79-9ED0-44F3-B050-5241859779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964023B-546F-42F3-9F5B-56FE053093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E8BEA67-D089-45B5-B6B2-0D01EACAFF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A3C0754-AC74-4EE1-B998-5CEB3766AB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974FF22-26FB-437A-BD95-041E99967BC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5D8A0FA-1F86-4969-823B-80086429BF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898DA9E2-2C40-43AE-864F-B1D696DB2A2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4C87013-994A-4044-9213-D3EF66E8276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6A2C1AC-8CE8-482E-BB42-20B6031B0D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9D239B0-061E-4C3C-8384-3477497375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B0CFA50-626C-4FF7-B9F7-33F02C3366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A20F148-123E-423F-BF86-33488A710C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4509C69-B6FC-497D-AB57-0D3FA6F977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EF1CA5F-7D78-42AE-839D-A6D7FB7ABE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E4E81CF-B02B-4D36-A88D-2091E40408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AAE0ADA-29BC-4BF0-BD49-322E05B09A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1445B9E-3F00-4E45-9217-F75A8FCB41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572767F4-9B48-4E53-80E2-F9959BAA85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82A53413-30DE-4134-A912-BBFECA820B1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CE2B3C4-EC94-4D1D-A7CF-4B0EBB6C5CE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2FC371E-3CF5-4975-A296-87735E94DAA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266EB20C-94EB-4B3E-9D5F-0920A9F8AA8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2C9C109-CFA6-4E9A-A7A5-B44C98055AF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464A1897-1E9F-4DF2-85FE-5962C696CD2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22D208C-3411-448D-9ECB-DED649416CC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47ACA288-06F3-4361-9ED4-69B19698469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68DB2930-DF62-44CC-89D2-026D0A9C29E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AAE8F21-3DE2-46EA-91FC-0D4CB490FFC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6BA887E-D403-4978-8CF6-7F9E0CE5D2C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39B8645D-FEAE-402E-8C19-D7ADFAB080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92411C42-5445-42A0-AC18-28BEFFF946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xmlns="" id="{AA6DE8B5-C72A-43BA-B86A-419E4C4F93BD}"/>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E718D65C-C914-4152-993C-49BBB7B3D12B}"/>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xmlns="" id="{AEAC05EE-0899-4506-848C-100309C04F83}"/>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xmlns="" id="{E58A0B97-C6D2-4A17-AA5F-0A4510EFB0DC}"/>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xmlns="" id="{0D7104FF-8246-482E-BFD8-28161C72F011}"/>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xmlns="" id="{EAAE17F2-6F25-49B5-9F66-EFA1D73FCAC6}"/>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xmlns="" id="{5CBAF3FE-667A-4D87-A97D-B9DA07FFF3FC}"/>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xmlns="" id="{CB5BFB70-0977-4410-8CDB-F6C360CDEB03}"/>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xmlns="" id="{871C027D-59EE-41B7-9445-9580FFC7119C}"/>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xmlns="" id="{1449E1BD-F170-4354-8C20-89C5A71EF2A2}"/>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xmlns="" id="{4ED5FD93-7A97-4EC9-AB8F-C35A89B8EE6F}"/>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3371337-71F4-4911-83B9-617FAA7326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2338F05-4CAB-4A11-AAD7-940EA80686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FA68FB3-2ADB-43A2-B28B-5AA9D04495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423C912-899D-4088-83CC-5C3163252E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C414B11B-51DA-4E0D-A3B0-7AA7CFD6A3F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4" name="楕円 73">
          <a:extLst>
            <a:ext uri="{FF2B5EF4-FFF2-40B4-BE49-F238E27FC236}">
              <a16:creationId xmlns:a16="http://schemas.microsoft.com/office/drawing/2014/main" xmlns="" id="{80B6BE88-300E-4D26-AC72-063DA2A78AFE}"/>
            </a:ext>
          </a:extLst>
        </xdr:cNvPr>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134818</xdr:rowOff>
    </xdr:from>
    <xdr:ext cx="405111" cy="259045"/>
    <xdr:sp macro="" textlink="">
      <xdr:nvSpPr>
        <xdr:cNvPr id="75" name="【道路】&#10;有形固定資産減価償却率該当値テキスト">
          <a:extLst>
            <a:ext uri="{FF2B5EF4-FFF2-40B4-BE49-F238E27FC236}">
              <a16:creationId xmlns:a16="http://schemas.microsoft.com/office/drawing/2014/main" xmlns="" id="{B2114BDE-0E92-42D5-83C8-B3F628AFF607}"/>
            </a:ext>
          </a:extLst>
        </xdr:cNvPr>
        <xdr:cNvSpPr txBox="1"/>
      </xdr:nvSpPr>
      <xdr:spPr>
        <a:xfrm>
          <a:off x="4673600"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a:extLst>
            <a:ext uri="{FF2B5EF4-FFF2-40B4-BE49-F238E27FC236}">
              <a16:creationId xmlns:a16="http://schemas.microsoft.com/office/drawing/2014/main" xmlns="" id="{A6832B02-0AD3-4D5D-8327-E6F2BAE03F48}"/>
            </a:ext>
          </a:extLst>
        </xdr:cNvPr>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162741</xdr:rowOff>
    </xdr:to>
    <xdr:cxnSp macro="">
      <xdr:nvCxnSpPr>
        <xdr:cNvPr id="77" name="直線コネクタ 76">
          <a:extLst>
            <a:ext uri="{FF2B5EF4-FFF2-40B4-BE49-F238E27FC236}">
              <a16:creationId xmlns:a16="http://schemas.microsoft.com/office/drawing/2014/main" xmlns="" id="{90C30010-4F25-4235-BB8D-B999F1377D52}"/>
            </a:ext>
          </a:extLst>
        </xdr:cNvPr>
        <xdr:cNvCxnSpPr/>
      </xdr:nvCxnSpPr>
      <xdr:spPr>
        <a:xfrm>
          <a:off x="3797300" y="66468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8" name="楕円 77">
          <a:extLst>
            <a:ext uri="{FF2B5EF4-FFF2-40B4-BE49-F238E27FC236}">
              <a16:creationId xmlns:a16="http://schemas.microsoft.com/office/drawing/2014/main" xmlns="" id="{5D0D6356-0284-4C37-BC42-7A942C6CF613}"/>
            </a:ext>
          </a:extLst>
        </xdr:cNvPr>
        <xdr:cNvSpPr/>
      </xdr:nvSpPr>
      <xdr:spPr>
        <a:xfrm>
          <a:off x="2857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131717</xdr:rowOff>
    </xdr:to>
    <xdr:cxnSp macro="">
      <xdr:nvCxnSpPr>
        <xdr:cNvPr id="79" name="直線コネクタ 78">
          <a:extLst>
            <a:ext uri="{FF2B5EF4-FFF2-40B4-BE49-F238E27FC236}">
              <a16:creationId xmlns:a16="http://schemas.microsoft.com/office/drawing/2014/main" xmlns="" id="{E11E2BDE-1D1A-4266-AC89-59A3B1799E59}"/>
            </a:ext>
          </a:extLst>
        </xdr:cNvPr>
        <xdr:cNvCxnSpPr/>
      </xdr:nvCxnSpPr>
      <xdr:spPr>
        <a:xfrm>
          <a:off x="2908300" y="661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23767</xdr:rowOff>
    </xdr:from>
    <xdr:to>
      <xdr:col>10</xdr:col>
      <xdr:colOff>165100</xdr:colOff>
      <xdr:row>38</xdr:row>
      <xdr:rowOff>125367</xdr:rowOff>
    </xdr:to>
    <xdr:sp macro="" textlink="">
      <xdr:nvSpPr>
        <xdr:cNvPr id="80" name="楕円 79">
          <a:extLst>
            <a:ext uri="{FF2B5EF4-FFF2-40B4-BE49-F238E27FC236}">
              <a16:creationId xmlns:a16="http://schemas.microsoft.com/office/drawing/2014/main" xmlns="" id="{9C48EEF8-DF2B-42A8-834C-34FC84DD209E}"/>
            </a:ext>
          </a:extLst>
        </xdr:cNvPr>
        <xdr:cNvSpPr/>
      </xdr:nvSpPr>
      <xdr:spPr>
        <a:xfrm>
          <a:off x="1968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74567</xdr:rowOff>
    </xdr:from>
    <xdr:to>
      <xdr:col>15</xdr:col>
      <xdr:colOff>50800</xdr:colOff>
      <xdr:row>38</xdr:row>
      <xdr:rowOff>102326</xdr:rowOff>
    </xdr:to>
    <xdr:cxnSp macro="">
      <xdr:nvCxnSpPr>
        <xdr:cNvPr id="81" name="直線コネクタ 80">
          <a:extLst>
            <a:ext uri="{FF2B5EF4-FFF2-40B4-BE49-F238E27FC236}">
              <a16:creationId xmlns:a16="http://schemas.microsoft.com/office/drawing/2014/main" xmlns="" id="{1C8BEE44-C276-4C5B-ABC3-A9C6721910C4}"/>
            </a:ext>
          </a:extLst>
        </xdr:cNvPr>
        <xdr:cNvCxnSpPr/>
      </xdr:nvCxnSpPr>
      <xdr:spPr>
        <a:xfrm>
          <a:off x="2019300" y="658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a:extLst>
            <a:ext uri="{FF2B5EF4-FFF2-40B4-BE49-F238E27FC236}">
              <a16:creationId xmlns:a16="http://schemas.microsoft.com/office/drawing/2014/main" xmlns="" id="{F994027B-3BEF-4542-8531-40B6FB239A52}"/>
            </a:ext>
          </a:extLst>
        </xdr:cNvPr>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74567</xdr:rowOff>
    </xdr:to>
    <xdr:cxnSp macro="">
      <xdr:nvCxnSpPr>
        <xdr:cNvPr id="83" name="直線コネクタ 82">
          <a:extLst>
            <a:ext uri="{FF2B5EF4-FFF2-40B4-BE49-F238E27FC236}">
              <a16:creationId xmlns:a16="http://schemas.microsoft.com/office/drawing/2014/main" xmlns="" id="{64F71D7D-25FC-4041-B843-C35A423750CB}"/>
            </a:ext>
          </a:extLst>
        </xdr:cNvPr>
        <xdr:cNvCxnSpPr/>
      </xdr:nvCxnSpPr>
      <xdr:spPr>
        <a:xfrm>
          <a:off x="1130300" y="65586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xmlns="" id="{B3A9DA43-350B-4374-BBC0-81BFFE73EBF3}"/>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xmlns="" id="{C6D75209-4F8E-4B09-A202-2316C20EBAED}"/>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xmlns="" id="{E0862DE1-EAC5-49A7-8C75-848267F2575C}"/>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xmlns="" id="{BC7FE447-A23D-48F0-B210-F6BCEA118FF7}"/>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27594</xdr:rowOff>
    </xdr:from>
    <xdr:ext cx="405111" cy="259045"/>
    <xdr:sp macro="" textlink="">
      <xdr:nvSpPr>
        <xdr:cNvPr id="88" name="n_1mainValue【道路】&#10;有形固定資産減価償却率">
          <a:extLst>
            <a:ext uri="{FF2B5EF4-FFF2-40B4-BE49-F238E27FC236}">
              <a16:creationId xmlns:a16="http://schemas.microsoft.com/office/drawing/2014/main" xmlns="" id="{CF625ACB-ACB2-4C98-86C4-8A0B77B40422}"/>
            </a:ext>
          </a:extLst>
        </xdr:cNvPr>
        <xdr:cNvSpPr txBox="1"/>
      </xdr:nvSpPr>
      <xdr:spPr>
        <a:xfrm>
          <a:off x="35820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169653</xdr:rowOff>
    </xdr:from>
    <xdr:ext cx="405111" cy="259045"/>
    <xdr:sp macro="" textlink="">
      <xdr:nvSpPr>
        <xdr:cNvPr id="89" name="n_2mainValue【道路】&#10;有形固定資産減価償却率">
          <a:extLst>
            <a:ext uri="{FF2B5EF4-FFF2-40B4-BE49-F238E27FC236}">
              <a16:creationId xmlns:a16="http://schemas.microsoft.com/office/drawing/2014/main" xmlns="" id="{58DD9C51-25E0-43C2-9EB1-AEA14881E3DC}"/>
            </a:ext>
          </a:extLst>
        </xdr:cNvPr>
        <xdr:cNvSpPr txBox="1"/>
      </xdr:nvSpPr>
      <xdr:spPr>
        <a:xfrm>
          <a:off x="2705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90" name="n_3mainValue【道路】&#10;有形固定資産減価償却率">
          <a:extLst>
            <a:ext uri="{FF2B5EF4-FFF2-40B4-BE49-F238E27FC236}">
              <a16:creationId xmlns:a16="http://schemas.microsoft.com/office/drawing/2014/main" xmlns="" id="{66AA3A02-7792-4E49-831D-B8487E38E8E6}"/>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91" name="n_4mainValue【道路】&#10;有形固定資産減価償却率">
          <a:extLst>
            <a:ext uri="{FF2B5EF4-FFF2-40B4-BE49-F238E27FC236}">
              <a16:creationId xmlns:a16="http://schemas.microsoft.com/office/drawing/2014/main" xmlns="" id="{36F9BAB1-7961-4539-BA14-6F9561C9D272}"/>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303F9289-DC22-4F3D-8596-264FFC9853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D481FBA0-6607-421A-9F2A-8B5D1981E1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1349AEBF-EF1E-4352-A3D8-66D8819384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841DDB8-A4A6-4997-86CD-D3BA0B7EFA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E0A7973-8353-4507-A42E-25D5927E17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FDBBBF06-9BF0-4E87-B2E5-19A6F7666E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50373D2F-67D6-4558-BB54-E00B3E7A68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8DF84350-179E-4271-9F08-DE79A19399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1506E016-82DE-4CF5-9711-92402B1AE7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97328D04-A73E-4FA4-9EA8-6480A8E4C4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5C5D5C35-EE69-491C-A11E-ECE2B431176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66B8E312-ABBB-40C1-ADB8-F8CA19C4F5D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AC88B1D0-9DBE-484E-962B-E6FDC1EFC0A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71D135E5-DEC8-4E94-9DEB-DBEBB7CD727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928F1B55-C4DE-4273-9194-31849E0FAF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CD7F7128-0E8F-48EE-9CAC-82A672E180A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A0E2E0D9-6CE5-46DD-A195-CF4249B2D6C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924C70CB-F9C9-4650-A3EB-BABE36077D8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E966A3EA-1006-450D-A057-5B8D9A5AEB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579AB39D-8528-4108-908C-C1BE6BECA47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A2BE10AA-C677-451B-9F3B-F45F07211C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xmlns="" id="{9BFCFC28-2F86-4403-94D3-C4E954FE66B9}"/>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xmlns="" id="{8F698999-8147-4E4A-8888-2191AAE36764}"/>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xmlns="" id="{A9D3C843-A46B-4E4E-B703-997A6A35A838}"/>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xmlns="" id="{DE40439B-DC18-41BE-8CE9-8FB5B8F2FD9A}"/>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xmlns="" id="{FC13EC62-6327-455B-9B5A-624F48F4A867}"/>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a:extLst>
            <a:ext uri="{FF2B5EF4-FFF2-40B4-BE49-F238E27FC236}">
              <a16:creationId xmlns:a16="http://schemas.microsoft.com/office/drawing/2014/main" xmlns="" id="{55851125-80F9-4BAB-8E20-5AE32C6F09C3}"/>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xmlns="" id="{E97C43A1-820D-4D73-B32A-D723E321C18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xmlns="" id="{9D176BF5-6F29-4297-9DC7-0BA3CFE93D37}"/>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xmlns="" id="{3063A23E-BA33-422A-A53A-037076CCB83C}"/>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xmlns="" id="{8B5DAA56-E672-4338-8C55-B37AD27224AF}"/>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xmlns="" id="{A86D50D8-30A2-4DC1-99B3-6C5F88C1DE66}"/>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E8A30787-69AD-468D-95A9-246EBCFE43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6930A0D3-4890-4448-95A8-3351C60519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CFE7FE9-FCE8-49E4-BA3A-4C0938DBA6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C0B10DA-D51D-4715-B6C5-3B823BEBEF1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98B5537-74DD-4123-A78E-D490B525C7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30914</xdr:rowOff>
    </xdr:from>
    <xdr:to>
      <xdr:col>55</xdr:col>
      <xdr:colOff>50800</xdr:colOff>
      <xdr:row>39</xdr:row>
      <xdr:rowOff>132514</xdr:rowOff>
    </xdr:to>
    <xdr:sp macro="" textlink="">
      <xdr:nvSpPr>
        <xdr:cNvPr id="129" name="楕円 128">
          <a:extLst>
            <a:ext uri="{FF2B5EF4-FFF2-40B4-BE49-F238E27FC236}">
              <a16:creationId xmlns:a16="http://schemas.microsoft.com/office/drawing/2014/main" xmlns="" id="{9480AEFF-8572-4901-9A54-E3ED90CF863F}"/>
            </a:ext>
          </a:extLst>
        </xdr:cNvPr>
        <xdr:cNvSpPr/>
      </xdr:nvSpPr>
      <xdr:spPr>
        <a:xfrm>
          <a:off x="10426700" y="67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53791</xdr:rowOff>
    </xdr:from>
    <xdr:ext cx="534377" cy="259045"/>
    <xdr:sp macro="" textlink="">
      <xdr:nvSpPr>
        <xdr:cNvPr id="130" name="【道路】&#10;一人当たり延長該当値テキスト">
          <a:extLst>
            <a:ext uri="{FF2B5EF4-FFF2-40B4-BE49-F238E27FC236}">
              <a16:creationId xmlns:a16="http://schemas.microsoft.com/office/drawing/2014/main" xmlns="" id="{221188A4-1058-4C08-B2BB-F52A1605064E}"/>
            </a:ext>
          </a:extLst>
        </xdr:cNvPr>
        <xdr:cNvSpPr txBox="1"/>
      </xdr:nvSpPr>
      <xdr:spPr>
        <a:xfrm>
          <a:off x="10515600" y="65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38485</xdr:rowOff>
    </xdr:from>
    <xdr:to>
      <xdr:col>50</xdr:col>
      <xdr:colOff>165100</xdr:colOff>
      <xdr:row>39</xdr:row>
      <xdr:rowOff>140085</xdr:rowOff>
    </xdr:to>
    <xdr:sp macro="" textlink="">
      <xdr:nvSpPr>
        <xdr:cNvPr id="131" name="楕円 130">
          <a:extLst>
            <a:ext uri="{FF2B5EF4-FFF2-40B4-BE49-F238E27FC236}">
              <a16:creationId xmlns:a16="http://schemas.microsoft.com/office/drawing/2014/main" xmlns="" id="{5CA42DF8-D4DE-45A4-85E2-71CDC78EF487}"/>
            </a:ext>
          </a:extLst>
        </xdr:cNvPr>
        <xdr:cNvSpPr/>
      </xdr:nvSpPr>
      <xdr:spPr>
        <a:xfrm>
          <a:off x="9588500" y="67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81714</xdr:rowOff>
    </xdr:from>
    <xdr:to>
      <xdr:col>55</xdr:col>
      <xdr:colOff>0</xdr:colOff>
      <xdr:row>39</xdr:row>
      <xdr:rowOff>89285</xdr:rowOff>
    </xdr:to>
    <xdr:cxnSp macro="">
      <xdr:nvCxnSpPr>
        <xdr:cNvPr id="132" name="直線コネクタ 131">
          <a:extLst>
            <a:ext uri="{FF2B5EF4-FFF2-40B4-BE49-F238E27FC236}">
              <a16:creationId xmlns:a16="http://schemas.microsoft.com/office/drawing/2014/main" xmlns="" id="{F06FD5B0-9B6D-41BB-88C2-8B587A60AD87}"/>
            </a:ext>
          </a:extLst>
        </xdr:cNvPr>
        <xdr:cNvCxnSpPr/>
      </xdr:nvCxnSpPr>
      <xdr:spPr>
        <a:xfrm flipV="1">
          <a:off x="9639300" y="6768264"/>
          <a:ext cx="8382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44466</xdr:rowOff>
    </xdr:from>
    <xdr:to>
      <xdr:col>46</xdr:col>
      <xdr:colOff>38100</xdr:colOff>
      <xdr:row>39</xdr:row>
      <xdr:rowOff>146066</xdr:rowOff>
    </xdr:to>
    <xdr:sp macro="" textlink="">
      <xdr:nvSpPr>
        <xdr:cNvPr id="133" name="楕円 132">
          <a:extLst>
            <a:ext uri="{FF2B5EF4-FFF2-40B4-BE49-F238E27FC236}">
              <a16:creationId xmlns:a16="http://schemas.microsoft.com/office/drawing/2014/main" xmlns="" id="{65E37CB3-87DE-4EA6-BFB3-F89117BE3E52}"/>
            </a:ext>
          </a:extLst>
        </xdr:cNvPr>
        <xdr:cNvSpPr/>
      </xdr:nvSpPr>
      <xdr:spPr>
        <a:xfrm>
          <a:off x="8699500" y="67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89285</xdr:rowOff>
    </xdr:from>
    <xdr:to>
      <xdr:col>50</xdr:col>
      <xdr:colOff>114300</xdr:colOff>
      <xdr:row>39</xdr:row>
      <xdr:rowOff>95266</xdr:rowOff>
    </xdr:to>
    <xdr:cxnSp macro="">
      <xdr:nvCxnSpPr>
        <xdr:cNvPr id="134" name="直線コネクタ 133">
          <a:extLst>
            <a:ext uri="{FF2B5EF4-FFF2-40B4-BE49-F238E27FC236}">
              <a16:creationId xmlns:a16="http://schemas.microsoft.com/office/drawing/2014/main" xmlns="" id="{9587BE0C-B3F7-4881-A6A5-15296CB88122}"/>
            </a:ext>
          </a:extLst>
        </xdr:cNvPr>
        <xdr:cNvCxnSpPr/>
      </xdr:nvCxnSpPr>
      <xdr:spPr>
        <a:xfrm flipV="1">
          <a:off x="8750300" y="6775835"/>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129486</xdr:rowOff>
    </xdr:from>
    <xdr:to>
      <xdr:col>41</xdr:col>
      <xdr:colOff>101600</xdr:colOff>
      <xdr:row>39</xdr:row>
      <xdr:rowOff>59636</xdr:rowOff>
    </xdr:to>
    <xdr:sp macro="" textlink="">
      <xdr:nvSpPr>
        <xdr:cNvPr id="135" name="楕円 134">
          <a:extLst>
            <a:ext uri="{FF2B5EF4-FFF2-40B4-BE49-F238E27FC236}">
              <a16:creationId xmlns:a16="http://schemas.microsoft.com/office/drawing/2014/main" xmlns="" id="{2F17CFC8-FC6F-4442-903E-3D29F9095A12}"/>
            </a:ext>
          </a:extLst>
        </xdr:cNvPr>
        <xdr:cNvSpPr/>
      </xdr:nvSpPr>
      <xdr:spPr>
        <a:xfrm>
          <a:off x="7810500" y="66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8836</xdr:rowOff>
    </xdr:from>
    <xdr:to>
      <xdr:col>45</xdr:col>
      <xdr:colOff>177800</xdr:colOff>
      <xdr:row>39</xdr:row>
      <xdr:rowOff>95266</xdr:rowOff>
    </xdr:to>
    <xdr:cxnSp macro="">
      <xdr:nvCxnSpPr>
        <xdr:cNvPr id="136" name="直線コネクタ 135">
          <a:extLst>
            <a:ext uri="{FF2B5EF4-FFF2-40B4-BE49-F238E27FC236}">
              <a16:creationId xmlns:a16="http://schemas.microsoft.com/office/drawing/2014/main" xmlns="" id="{7560B571-08BE-41D8-8833-CAA5CA90741C}"/>
            </a:ext>
          </a:extLst>
        </xdr:cNvPr>
        <xdr:cNvCxnSpPr/>
      </xdr:nvCxnSpPr>
      <xdr:spPr>
        <a:xfrm>
          <a:off x="7861300" y="6695386"/>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136381</xdr:rowOff>
    </xdr:from>
    <xdr:to>
      <xdr:col>36</xdr:col>
      <xdr:colOff>165100</xdr:colOff>
      <xdr:row>39</xdr:row>
      <xdr:rowOff>66531</xdr:rowOff>
    </xdr:to>
    <xdr:sp macro="" textlink="">
      <xdr:nvSpPr>
        <xdr:cNvPr id="137" name="楕円 136">
          <a:extLst>
            <a:ext uri="{FF2B5EF4-FFF2-40B4-BE49-F238E27FC236}">
              <a16:creationId xmlns:a16="http://schemas.microsoft.com/office/drawing/2014/main" xmlns="" id="{FA45AD6C-A1AB-4D08-8821-BCEBE283BDD1}"/>
            </a:ext>
          </a:extLst>
        </xdr:cNvPr>
        <xdr:cNvSpPr/>
      </xdr:nvSpPr>
      <xdr:spPr>
        <a:xfrm>
          <a:off x="6921500" y="66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8836</xdr:rowOff>
    </xdr:from>
    <xdr:to>
      <xdr:col>41</xdr:col>
      <xdr:colOff>50800</xdr:colOff>
      <xdr:row>39</xdr:row>
      <xdr:rowOff>15731</xdr:rowOff>
    </xdr:to>
    <xdr:cxnSp macro="">
      <xdr:nvCxnSpPr>
        <xdr:cNvPr id="138" name="直線コネクタ 137">
          <a:extLst>
            <a:ext uri="{FF2B5EF4-FFF2-40B4-BE49-F238E27FC236}">
              <a16:creationId xmlns:a16="http://schemas.microsoft.com/office/drawing/2014/main" xmlns="" id="{60958BB0-25B4-4599-B99E-AA12BA528EB7}"/>
            </a:ext>
          </a:extLst>
        </xdr:cNvPr>
        <xdr:cNvCxnSpPr/>
      </xdr:nvCxnSpPr>
      <xdr:spPr>
        <a:xfrm flipV="1">
          <a:off x="6972300" y="669538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a:extLst>
            <a:ext uri="{FF2B5EF4-FFF2-40B4-BE49-F238E27FC236}">
              <a16:creationId xmlns:a16="http://schemas.microsoft.com/office/drawing/2014/main" xmlns="" id="{08E3E2B8-FDBF-46F9-A2DA-E5366AA8E1CD}"/>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a:extLst>
            <a:ext uri="{FF2B5EF4-FFF2-40B4-BE49-F238E27FC236}">
              <a16:creationId xmlns:a16="http://schemas.microsoft.com/office/drawing/2014/main" xmlns="" id="{3438B53C-35CB-449E-A872-F0B250AB9408}"/>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a:extLst>
            <a:ext uri="{FF2B5EF4-FFF2-40B4-BE49-F238E27FC236}">
              <a16:creationId xmlns:a16="http://schemas.microsoft.com/office/drawing/2014/main" xmlns="" id="{6E8D0C86-5F42-4F9D-AA08-2396DE8A0FCD}"/>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xmlns="" id="{D04B4BDC-BB68-4B08-91D9-08282E3944A3}"/>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156612</xdr:rowOff>
    </xdr:from>
    <xdr:ext cx="534377" cy="259045"/>
    <xdr:sp macro="" textlink="">
      <xdr:nvSpPr>
        <xdr:cNvPr id="143" name="n_1mainValue【道路】&#10;一人当たり延長">
          <a:extLst>
            <a:ext uri="{FF2B5EF4-FFF2-40B4-BE49-F238E27FC236}">
              <a16:creationId xmlns:a16="http://schemas.microsoft.com/office/drawing/2014/main" xmlns="" id="{05C1195E-7493-4905-8AB0-D29934E739E6}"/>
            </a:ext>
          </a:extLst>
        </xdr:cNvPr>
        <xdr:cNvSpPr txBox="1"/>
      </xdr:nvSpPr>
      <xdr:spPr>
        <a:xfrm>
          <a:off x="9359411" y="650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162593</xdr:rowOff>
    </xdr:from>
    <xdr:ext cx="534377" cy="259045"/>
    <xdr:sp macro="" textlink="">
      <xdr:nvSpPr>
        <xdr:cNvPr id="144" name="n_2mainValue【道路】&#10;一人当たり延長">
          <a:extLst>
            <a:ext uri="{FF2B5EF4-FFF2-40B4-BE49-F238E27FC236}">
              <a16:creationId xmlns:a16="http://schemas.microsoft.com/office/drawing/2014/main" xmlns="" id="{5D078846-BDFF-4BED-A066-3CA25C85450E}"/>
            </a:ext>
          </a:extLst>
        </xdr:cNvPr>
        <xdr:cNvSpPr txBox="1"/>
      </xdr:nvSpPr>
      <xdr:spPr>
        <a:xfrm>
          <a:off x="8483111" y="65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76163</xdr:rowOff>
    </xdr:from>
    <xdr:ext cx="534377" cy="259045"/>
    <xdr:sp macro="" textlink="">
      <xdr:nvSpPr>
        <xdr:cNvPr id="145" name="n_3mainValue【道路】&#10;一人当たり延長">
          <a:extLst>
            <a:ext uri="{FF2B5EF4-FFF2-40B4-BE49-F238E27FC236}">
              <a16:creationId xmlns:a16="http://schemas.microsoft.com/office/drawing/2014/main" xmlns="" id="{385D9502-CE47-48C8-A92A-A1D332D728C3}"/>
            </a:ext>
          </a:extLst>
        </xdr:cNvPr>
        <xdr:cNvSpPr txBox="1"/>
      </xdr:nvSpPr>
      <xdr:spPr>
        <a:xfrm>
          <a:off x="7594111" y="64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83058</xdr:rowOff>
    </xdr:from>
    <xdr:ext cx="534377" cy="259045"/>
    <xdr:sp macro="" textlink="">
      <xdr:nvSpPr>
        <xdr:cNvPr id="146" name="n_4mainValue【道路】&#10;一人当たり延長">
          <a:extLst>
            <a:ext uri="{FF2B5EF4-FFF2-40B4-BE49-F238E27FC236}">
              <a16:creationId xmlns:a16="http://schemas.microsoft.com/office/drawing/2014/main" xmlns="" id="{47A9FA0B-D2A2-4329-81CB-3403BD50A410}"/>
            </a:ext>
          </a:extLst>
        </xdr:cNvPr>
        <xdr:cNvSpPr txBox="1"/>
      </xdr:nvSpPr>
      <xdr:spPr>
        <a:xfrm>
          <a:off x="6705111" y="64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84F12078-B9B7-4E63-9203-50434B14C2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1B5736D6-248D-4386-AC52-421CD23DEF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4869DD67-BE5C-472F-B8BC-2860361FF7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A46B02C5-740C-4BF5-83C1-B893C66F48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C6C07662-A75D-48E0-9FF4-1DA72A25AC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DECDB24-E59D-4D89-9C25-B529E8B7E8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AC92E256-D063-4FCF-935C-2AE24986BF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F50245FE-ABF4-49D7-B65D-551FB01AFF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5DEF9FC2-FA8E-4703-9E43-A4D96F7F01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2E713DE-E9BE-4DC7-B4F4-6FD11071F2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FB659E33-7AE2-4ABA-B113-7CE1D09143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EA344357-58D6-4FAB-930D-B579C94D904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xmlns="" id="{2BA68B7B-6ACF-42DD-A3D5-794BDF57599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6477F498-417A-4F59-A5F2-0D4A83B5627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6F153234-0E0D-4983-9C6C-4220E6A2B41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019F98A0-3DE2-4FA7-B4EB-1D0BE11F30E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413F51C6-CBCD-425B-850B-E29F6564E06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BC18ED6D-B972-4C04-B186-D40C1D3F22A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252A5319-F33D-4EC5-B381-F8F5CC6AADC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711D7540-E194-494B-ACFD-69E456AD0A0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xmlns="" id="{95C3DB2F-29BA-4694-BF9F-A3FD17C80A3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7230CB80-94BF-404A-959B-F949A9F6A3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31C15FFC-3ED1-4A3D-92D7-F66A4F2515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xmlns="" id="{C137F44C-28B3-41CE-B60A-AE71863EB833}"/>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02778159-DED0-459A-8A05-46D9D125CB37}"/>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xmlns="" id="{29AB5D47-4F40-4DD2-95ED-9B14452F07FB}"/>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xmlns="" id="{E1339C90-F720-4964-B621-8EEBDBD3A8CE}"/>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xmlns="" id="{5F8B2F7F-0A52-49C8-944D-6BFE482C7FC4}"/>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4E5C777F-D8EF-48AD-849C-FE1529D18252}"/>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xmlns="" id="{77D98D64-7C4C-4B25-BD6E-241745CF59E4}"/>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xmlns="" id="{4FB0BBBA-F17E-4616-9B30-6CA3DA9F79C1}"/>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xmlns="" id="{939BCE10-2470-4BA5-9CE8-684CF2D6CF41}"/>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xmlns="" id="{4D271809-631B-4610-8DDE-2C7E69E0FD4A}"/>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xmlns="" id="{069E0041-B22E-470D-B2D1-4DE5E42E8F16}"/>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38B88FA6-A468-43DD-90D7-14DCC03C34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5A4EC880-45A5-476D-A9C8-FC74E8C4EAE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599DDE38-C640-4117-BB46-67B074B5F2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9AABB483-00F1-4623-B9FE-CB44F84B41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7AC37A49-CE00-447D-A16D-23D2F8A94B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6" name="楕円 185">
          <a:extLst>
            <a:ext uri="{FF2B5EF4-FFF2-40B4-BE49-F238E27FC236}">
              <a16:creationId xmlns:a16="http://schemas.microsoft.com/office/drawing/2014/main" xmlns="" id="{2445FED5-CD23-4E49-9769-46D83ADF4FC1}"/>
            </a:ext>
          </a:extLst>
        </xdr:cNvPr>
        <xdr:cNvSpPr/>
      </xdr:nvSpPr>
      <xdr:spPr>
        <a:xfrm>
          <a:off x="4584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50182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1A52CD67-BA3B-4296-8BE7-48947EAE605B}"/>
            </a:ext>
          </a:extLst>
        </xdr:cNvPr>
        <xdr:cNvSpPr txBox="1"/>
      </xdr:nvSpPr>
      <xdr:spPr>
        <a:xfrm>
          <a:off x="4673600"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8" name="楕円 187">
          <a:extLst>
            <a:ext uri="{FF2B5EF4-FFF2-40B4-BE49-F238E27FC236}">
              <a16:creationId xmlns:a16="http://schemas.microsoft.com/office/drawing/2014/main" xmlns="" id="{242C4737-EC4A-46E3-B1FF-247362DA8199}"/>
            </a:ext>
          </a:extLst>
        </xdr:cNvPr>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78105</xdr:rowOff>
    </xdr:to>
    <xdr:cxnSp macro="">
      <xdr:nvCxnSpPr>
        <xdr:cNvPr id="189" name="直線コネクタ 188">
          <a:extLst>
            <a:ext uri="{FF2B5EF4-FFF2-40B4-BE49-F238E27FC236}">
              <a16:creationId xmlns:a16="http://schemas.microsoft.com/office/drawing/2014/main" xmlns="" id="{2FFFFA4E-EE4D-49DF-B8A7-83FC429AA2B2}"/>
            </a:ext>
          </a:extLst>
        </xdr:cNvPr>
        <xdr:cNvCxnSpPr/>
      </xdr:nvCxnSpPr>
      <xdr:spPr>
        <a:xfrm>
          <a:off x="3797300" y="10527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90" name="楕円 189">
          <a:extLst>
            <a:ext uri="{FF2B5EF4-FFF2-40B4-BE49-F238E27FC236}">
              <a16:creationId xmlns:a16="http://schemas.microsoft.com/office/drawing/2014/main" xmlns="" id="{68D1A3E4-49B1-4C46-9789-59F55299AF18}"/>
            </a:ext>
          </a:extLst>
        </xdr:cNvPr>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68580</xdr:rowOff>
    </xdr:to>
    <xdr:cxnSp macro="">
      <xdr:nvCxnSpPr>
        <xdr:cNvPr id="191" name="直線コネクタ 190">
          <a:extLst>
            <a:ext uri="{FF2B5EF4-FFF2-40B4-BE49-F238E27FC236}">
              <a16:creationId xmlns:a16="http://schemas.microsoft.com/office/drawing/2014/main" xmlns="" id="{D5E99BCB-D795-4F37-B669-881128D0BAE4}"/>
            </a:ext>
          </a:extLst>
        </xdr:cNvPr>
        <xdr:cNvCxnSpPr/>
      </xdr:nvCxnSpPr>
      <xdr:spPr>
        <a:xfrm>
          <a:off x="2908300" y="10507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2" name="楕円 191">
          <a:extLst>
            <a:ext uri="{FF2B5EF4-FFF2-40B4-BE49-F238E27FC236}">
              <a16:creationId xmlns:a16="http://schemas.microsoft.com/office/drawing/2014/main" xmlns="" id="{6B6060B3-B9C8-4EFB-992A-2DD001A8A73A}"/>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49530</xdr:rowOff>
    </xdr:to>
    <xdr:cxnSp macro="">
      <xdr:nvCxnSpPr>
        <xdr:cNvPr id="193" name="直線コネクタ 192">
          <a:extLst>
            <a:ext uri="{FF2B5EF4-FFF2-40B4-BE49-F238E27FC236}">
              <a16:creationId xmlns:a16="http://schemas.microsoft.com/office/drawing/2014/main" xmlns="" id="{5DDAD620-C760-4315-9068-E5576C4DB319}"/>
            </a:ext>
          </a:extLst>
        </xdr:cNvPr>
        <xdr:cNvCxnSpPr/>
      </xdr:nvCxnSpPr>
      <xdr:spPr>
        <a:xfrm>
          <a:off x="2019300" y="10492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4" name="楕円 193">
          <a:extLst>
            <a:ext uri="{FF2B5EF4-FFF2-40B4-BE49-F238E27FC236}">
              <a16:creationId xmlns:a16="http://schemas.microsoft.com/office/drawing/2014/main" xmlns="" id="{DB25242A-29EA-4F7A-965E-E6AB51F56372}"/>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34290</xdr:rowOff>
    </xdr:to>
    <xdr:cxnSp macro="">
      <xdr:nvCxnSpPr>
        <xdr:cNvPr id="195" name="直線コネクタ 194">
          <a:extLst>
            <a:ext uri="{FF2B5EF4-FFF2-40B4-BE49-F238E27FC236}">
              <a16:creationId xmlns:a16="http://schemas.microsoft.com/office/drawing/2014/main" xmlns="" id="{AA4DA05C-F5F2-4453-B90C-A23B22A1D841}"/>
            </a:ext>
          </a:extLst>
        </xdr:cNvPr>
        <xdr:cNvCxnSpPr/>
      </xdr:nvCxnSpPr>
      <xdr:spPr>
        <a:xfrm>
          <a:off x="1130300" y="1048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A9500B52-6780-4DA9-AFBC-DF2AACE56ED4}"/>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8A9DD1F7-C7A8-43A3-98FA-E8CD366C1CFD}"/>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969A8A35-AEAE-41B1-AA0D-5C807197F7C9}"/>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7F1922F1-5B91-4A7B-9F60-4511F6AD4991}"/>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135907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E15CFC05-581E-4393-BCB9-A55029267089}"/>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116857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9965DE98-289B-4FA7-AEAB-FD7B47EDB1EF}"/>
            </a:ext>
          </a:extLst>
        </xdr:cNvPr>
        <xdr:cNvSpPr txBox="1"/>
      </xdr:nvSpPr>
      <xdr:spPr>
        <a:xfrm>
          <a:off x="2705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6505D007-FDAE-48E4-97E0-8D24519777A7}"/>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93997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6C4C5296-8063-4897-AC20-57092A01D0DD}"/>
            </a:ext>
          </a:extLst>
        </xdr:cNvPr>
        <xdr:cNvSpPr txBox="1"/>
      </xdr:nvSpPr>
      <xdr:spPr>
        <a:xfrm>
          <a:off x="927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3DE77FE5-2C19-47DB-B36E-41F6BA2122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F2C2A30B-C47C-48FC-8366-0BA8F94F57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7145286E-A999-4AD1-8461-EB72ADACAB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3708C024-DE80-4486-8ECD-0774B6409D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F41A1AEA-2A81-41DC-9412-138573F493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19D8EFC4-1A02-4036-880B-1CB0A74694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3246BFF2-D963-4D7D-8863-C53F02C3E0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D3B6B130-44EC-4EA2-884E-0175151C5C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02B88A2A-3D6E-4CF8-AF19-CD7EED2651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2B446352-C300-4784-A67A-9DF7527AC2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6596BB9E-D6D5-4389-A1D5-B38DF88FF41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xmlns="" id="{551CDD07-75D9-4637-8D9B-AB773D814CF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7416AD09-F198-449A-8202-579EDE9341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xmlns="" id="{F1BC2A72-AE73-4E04-88CE-8F48759B7D9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0DF0C478-C5EC-44EF-A450-C2FEA5AF8F2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xmlns="" id="{D6DF4532-E8AD-48FE-93D7-E9D356DB2C3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D3AD2AA8-DE45-4985-BED5-5BE76E2D70E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xmlns="" id="{139AE2F3-96CC-4B05-A2EF-5C4122BD81F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A366612E-9960-4EE9-A317-162FA95B4C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xmlns="" id="{9EDA756C-5438-4A39-BE26-5BB47FCDC9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48BD3AE8-D751-4AB5-A2A5-1467AF423A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xmlns="" id="{7DDD55B0-6E99-425C-9150-20970178EE02}"/>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02E6FCF2-7332-4FA3-ABFF-6D377D12D19F}"/>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xmlns="" id="{AEDF594C-1306-4621-8340-1070FE3E8B92}"/>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65501D6E-2F14-4FD4-876B-F67F2BD98AE5}"/>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xmlns="" id="{A5DC13FC-A682-487F-8C8D-0BBAA8A41C6E}"/>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2CEF11E4-7513-461F-A9D2-B9BFBFB3F1A8}"/>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xmlns="" id="{5577AA39-0478-45CA-B328-5455217EE2B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xmlns="" id="{2916D4AC-F7F8-4A21-B62F-F8701E3AEE8B}"/>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xmlns="" id="{62BAF3C4-B27F-4BEA-948A-088C93228CB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xmlns="" id="{770139A5-AECE-47F6-B9C7-9DBEC2506847}"/>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xmlns="" id="{4ACE2BEF-618A-4D43-B470-8CDEA7F01DBD}"/>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DEA08B8-A172-4C6D-BADE-AF3FEF8FC3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C851C063-600E-4C45-80C6-33B6268DD9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F8BCEF3A-79CD-4ECE-B7BA-C7210DF9CB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DE8F12F-B5FF-41BC-991F-52FA86A6E37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A3A28043-6B07-45B3-82BF-F0F2760FAB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130962</xdr:rowOff>
    </xdr:from>
    <xdr:to>
      <xdr:col>55</xdr:col>
      <xdr:colOff>50800</xdr:colOff>
      <xdr:row>61</xdr:row>
      <xdr:rowOff>61112</xdr:rowOff>
    </xdr:to>
    <xdr:sp macro="" textlink="">
      <xdr:nvSpPr>
        <xdr:cNvPr id="241" name="楕円 240">
          <a:extLst>
            <a:ext uri="{FF2B5EF4-FFF2-40B4-BE49-F238E27FC236}">
              <a16:creationId xmlns:a16="http://schemas.microsoft.com/office/drawing/2014/main" xmlns="" id="{5EB2F6AD-0358-497F-AF8A-62B593A17798}"/>
            </a:ext>
          </a:extLst>
        </xdr:cNvPr>
        <xdr:cNvSpPr/>
      </xdr:nvSpPr>
      <xdr:spPr>
        <a:xfrm>
          <a:off x="10426700" y="104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153839</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0DDEE2F1-A2D1-46C5-A367-B6AF8353F8E3}"/>
            </a:ext>
          </a:extLst>
        </xdr:cNvPr>
        <xdr:cNvSpPr txBox="1"/>
      </xdr:nvSpPr>
      <xdr:spPr>
        <a:xfrm>
          <a:off x="10515600" y="102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150980</xdr:rowOff>
    </xdr:from>
    <xdr:to>
      <xdr:col>50</xdr:col>
      <xdr:colOff>165100</xdr:colOff>
      <xdr:row>61</xdr:row>
      <xdr:rowOff>81130</xdr:rowOff>
    </xdr:to>
    <xdr:sp macro="" textlink="">
      <xdr:nvSpPr>
        <xdr:cNvPr id="243" name="楕円 242">
          <a:extLst>
            <a:ext uri="{FF2B5EF4-FFF2-40B4-BE49-F238E27FC236}">
              <a16:creationId xmlns:a16="http://schemas.microsoft.com/office/drawing/2014/main" xmlns="" id="{0776D236-3226-4142-996F-C200C5101A10}"/>
            </a:ext>
          </a:extLst>
        </xdr:cNvPr>
        <xdr:cNvSpPr/>
      </xdr:nvSpPr>
      <xdr:spPr>
        <a:xfrm>
          <a:off x="9588500" y="104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10312</xdr:rowOff>
    </xdr:from>
    <xdr:to>
      <xdr:col>55</xdr:col>
      <xdr:colOff>0</xdr:colOff>
      <xdr:row>61</xdr:row>
      <xdr:rowOff>30330</xdr:rowOff>
    </xdr:to>
    <xdr:cxnSp macro="">
      <xdr:nvCxnSpPr>
        <xdr:cNvPr id="244" name="直線コネクタ 243">
          <a:extLst>
            <a:ext uri="{FF2B5EF4-FFF2-40B4-BE49-F238E27FC236}">
              <a16:creationId xmlns:a16="http://schemas.microsoft.com/office/drawing/2014/main" xmlns="" id="{2E28E450-4C9F-4287-BC36-2983F41BBD5A}"/>
            </a:ext>
          </a:extLst>
        </xdr:cNvPr>
        <xdr:cNvCxnSpPr/>
      </xdr:nvCxnSpPr>
      <xdr:spPr>
        <a:xfrm flipV="1">
          <a:off x="9639300" y="10468762"/>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164473</xdr:rowOff>
    </xdr:from>
    <xdr:to>
      <xdr:col>46</xdr:col>
      <xdr:colOff>38100</xdr:colOff>
      <xdr:row>61</xdr:row>
      <xdr:rowOff>94623</xdr:rowOff>
    </xdr:to>
    <xdr:sp macro="" textlink="">
      <xdr:nvSpPr>
        <xdr:cNvPr id="245" name="楕円 244">
          <a:extLst>
            <a:ext uri="{FF2B5EF4-FFF2-40B4-BE49-F238E27FC236}">
              <a16:creationId xmlns:a16="http://schemas.microsoft.com/office/drawing/2014/main" xmlns="" id="{ECAC47BA-329C-49A0-BD44-562A428EC1BC}"/>
            </a:ext>
          </a:extLst>
        </xdr:cNvPr>
        <xdr:cNvSpPr/>
      </xdr:nvSpPr>
      <xdr:spPr>
        <a:xfrm>
          <a:off x="8699500" y="104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30330</xdr:rowOff>
    </xdr:from>
    <xdr:to>
      <xdr:col>50</xdr:col>
      <xdr:colOff>114300</xdr:colOff>
      <xdr:row>61</xdr:row>
      <xdr:rowOff>43823</xdr:rowOff>
    </xdr:to>
    <xdr:cxnSp macro="">
      <xdr:nvCxnSpPr>
        <xdr:cNvPr id="246" name="直線コネクタ 245">
          <a:extLst>
            <a:ext uri="{FF2B5EF4-FFF2-40B4-BE49-F238E27FC236}">
              <a16:creationId xmlns:a16="http://schemas.microsoft.com/office/drawing/2014/main" xmlns="" id="{DE87A670-22DA-4040-AF7F-25AB23091C28}"/>
            </a:ext>
          </a:extLst>
        </xdr:cNvPr>
        <xdr:cNvCxnSpPr/>
      </xdr:nvCxnSpPr>
      <xdr:spPr>
        <a:xfrm flipV="1">
          <a:off x="8750300" y="10488780"/>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7379</xdr:rowOff>
    </xdr:from>
    <xdr:to>
      <xdr:col>41</xdr:col>
      <xdr:colOff>101600</xdr:colOff>
      <xdr:row>61</xdr:row>
      <xdr:rowOff>108979</xdr:rowOff>
    </xdr:to>
    <xdr:sp macro="" textlink="">
      <xdr:nvSpPr>
        <xdr:cNvPr id="247" name="楕円 246">
          <a:extLst>
            <a:ext uri="{FF2B5EF4-FFF2-40B4-BE49-F238E27FC236}">
              <a16:creationId xmlns:a16="http://schemas.microsoft.com/office/drawing/2014/main" xmlns="" id="{C98E60DB-7EF3-4BEB-B65D-23623A416447}"/>
            </a:ext>
          </a:extLst>
        </xdr:cNvPr>
        <xdr:cNvSpPr/>
      </xdr:nvSpPr>
      <xdr:spPr>
        <a:xfrm>
          <a:off x="7810500" y="10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43823</xdr:rowOff>
    </xdr:from>
    <xdr:to>
      <xdr:col>45</xdr:col>
      <xdr:colOff>177800</xdr:colOff>
      <xdr:row>61</xdr:row>
      <xdr:rowOff>58179</xdr:rowOff>
    </xdr:to>
    <xdr:cxnSp macro="">
      <xdr:nvCxnSpPr>
        <xdr:cNvPr id="248" name="直線コネクタ 247">
          <a:extLst>
            <a:ext uri="{FF2B5EF4-FFF2-40B4-BE49-F238E27FC236}">
              <a16:creationId xmlns:a16="http://schemas.microsoft.com/office/drawing/2014/main" xmlns="" id="{0F55824C-E044-4D5F-A50F-B8336ED18454}"/>
            </a:ext>
          </a:extLst>
        </xdr:cNvPr>
        <xdr:cNvCxnSpPr/>
      </xdr:nvCxnSpPr>
      <xdr:spPr>
        <a:xfrm flipV="1">
          <a:off x="7861300" y="1050227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24835</xdr:rowOff>
    </xdr:from>
    <xdr:to>
      <xdr:col>36</xdr:col>
      <xdr:colOff>165100</xdr:colOff>
      <xdr:row>61</xdr:row>
      <xdr:rowOff>126435</xdr:rowOff>
    </xdr:to>
    <xdr:sp macro="" textlink="">
      <xdr:nvSpPr>
        <xdr:cNvPr id="249" name="楕円 248">
          <a:extLst>
            <a:ext uri="{FF2B5EF4-FFF2-40B4-BE49-F238E27FC236}">
              <a16:creationId xmlns:a16="http://schemas.microsoft.com/office/drawing/2014/main" xmlns="" id="{D6E4043F-B058-429D-AE72-07037956DBAA}"/>
            </a:ext>
          </a:extLst>
        </xdr:cNvPr>
        <xdr:cNvSpPr/>
      </xdr:nvSpPr>
      <xdr:spPr>
        <a:xfrm>
          <a:off x="6921500" y="104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58179</xdr:rowOff>
    </xdr:from>
    <xdr:to>
      <xdr:col>41</xdr:col>
      <xdr:colOff>50800</xdr:colOff>
      <xdr:row>61</xdr:row>
      <xdr:rowOff>75635</xdr:rowOff>
    </xdr:to>
    <xdr:cxnSp macro="">
      <xdr:nvCxnSpPr>
        <xdr:cNvPr id="250" name="直線コネクタ 249">
          <a:extLst>
            <a:ext uri="{FF2B5EF4-FFF2-40B4-BE49-F238E27FC236}">
              <a16:creationId xmlns:a16="http://schemas.microsoft.com/office/drawing/2014/main" xmlns="" id="{D75669BF-442A-4DF1-8ADD-AD985CB0B879}"/>
            </a:ext>
          </a:extLst>
        </xdr:cNvPr>
        <xdr:cNvCxnSpPr/>
      </xdr:nvCxnSpPr>
      <xdr:spPr>
        <a:xfrm flipV="1">
          <a:off x="6972300" y="10516629"/>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xmlns="" id="{354B000F-1731-49A2-BE92-E296664A0906}"/>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xmlns="" id="{96463DB6-2200-425B-B29A-6D7441306745}"/>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xmlns="" id="{4497FFCF-6D52-46C0-974D-0BAFCB035BEA}"/>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xmlns="" id="{64284264-FFD7-4629-B655-BF56D306CD5C}"/>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97657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xmlns="" id="{9122D4CB-D7ED-4C8B-8900-4181F7CA1C21}"/>
            </a:ext>
          </a:extLst>
        </xdr:cNvPr>
        <xdr:cNvSpPr txBox="1"/>
      </xdr:nvSpPr>
      <xdr:spPr>
        <a:xfrm>
          <a:off x="9327095" y="1021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111150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xmlns="" id="{F2C0F5D0-0ECD-498C-AA21-81F00E6E93EE}"/>
            </a:ext>
          </a:extLst>
        </xdr:cNvPr>
        <xdr:cNvSpPr txBox="1"/>
      </xdr:nvSpPr>
      <xdr:spPr>
        <a:xfrm>
          <a:off x="8450795" y="1022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125506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xmlns="" id="{7CFEC7FF-7B2B-41A3-BA7D-64551288D8E0}"/>
            </a:ext>
          </a:extLst>
        </xdr:cNvPr>
        <xdr:cNvSpPr txBox="1"/>
      </xdr:nvSpPr>
      <xdr:spPr>
        <a:xfrm>
          <a:off x="7561795" y="1024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142962</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xmlns="" id="{4E915DBA-AE28-4250-A63F-580A8F26D290}"/>
            </a:ext>
          </a:extLst>
        </xdr:cNvPr>
        <xdr:cNvSpPr txBox="1"/>
      </xdr:nvSpPr>
      <xdr:spPr>
        <a:xfrm>
          <a:off x="6672795" y="102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293D6E82-A628-4B21-AF50-BDAB5D8CC7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37B8500D-681D-4172-9C36-613E987A05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37B4459E-9006-4D12-830C-EB7BC2A71B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9B227E5C-AB81-4C6C-8C1B-D74A3C9CB3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D0FA913B-EC35-4235-B829-BB5B56DEA0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9248EE46-9E21-4FD1-B09F-611296D29C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31353B2C-5994-4B3E-9A1D-0B0107DC74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A71AD09-74F3-4D58-9F1F-1E8EDEBAE6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9E011A4C-2AD8-4C00-9205-C8DF49C56C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64A6BD9A-81E9-4BEB-B46A-0E8459C54B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5A652DB8-938E-4F7A-808A-C35CEFC7B5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EB5FCB7B-DF7E-45BE-AF85-9EDC22BBBE4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D5A19E7F-1EA1-49F4-902F-0B4251946AF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C8C9435D-5916-47C8-BCC4-E46089CDEF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86CE5652-3677-4353-8A9C-C3B4FF135A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642E0ED3-A9AE-4A1C-BD5D-14D82503B1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F00F74B2-67CD-4C00-A87E-04E0C764C05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9343EC93-37C2-4560-AD50-774328017F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EAE2D6B6-A9C1-4AC6-B6E4-D22C0F90347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BDD31EB8-7605-43FF-8A57-6D8B81BFE9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5EA863B8-D3D2-4C63-946A-4DC2FF7AA35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95F2946E-4C5C-4016-A262-08B9EE8073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478ABA4E-01DA-4620-B205-34F87880EFD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8349979F-E72E-46D2-B0DE-AB1720313E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D590D8A2-0AA3-49D8-AD15-B5BA20BCE8EF}"/>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xmlns="" id="{A4686C30-1451-44DA-8A76-E14030CE632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3DCB00E9-A3B8-4D8B-A53D-366ABBB42E2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xmlns="" id="{8E84834A-67D3-4DFE-853A-8FA67EFC2C5E}"/>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xmlns="" id="{22AFD276-884C-47E2-935D-33B7C8B1EFF8}"/>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C9FF9D9F-9CD0-4A37-9F46-D2D28EC0FC6B}"/>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xmlns="" id="{7ABFA8A2-BD1D-42C8-9138-BFEC6B60106B}"/>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xmlns="" id="{CA0F24EF-A3B1-4468-A047-E8CE904EBD6D}"/>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xmlns="" id="{FAC6C648-2A16-43F8-93CF-D29AE95CDCEF}"/>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xmlns="" id="{00ED302D-8007-46B0-B57F-035E0FE76E99}"/>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xmlns="" id="{943E7D50-6471-41EE-ADC0-30A9F21E0DFF}"/>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A06A5C3-58B8-440D-BDF4-C8489E15B4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EB0AFD96-BD35-479A-AEA8-DD0B6D14C3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75077166-6164-43C5-9DA4-F525F42E52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2A39B874-8FB6-424F-A21D-9FCB982962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45525CA-2377-407A-85DF-0D646C137D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99" name="楕円 298">
          <a:extLst>
            <a:ext uri="{FF2B5EF4-FFF2-40B4-BE49-F238E27FC236}">
              <a16:creationId xmlns:a16="http://schemas.microsoft.com/office/drawing/2014/main" xmlns="" id="{5C5ED6A5-76A0-49CC-B1AF-CFDCF0A92A5E}"/>
            </a:ext>
          </a:extLst>
        </xdr:cNvPr>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300" name="【公営住宅】&#10;有形固定資産減価償却率該当値テキスト">
          <a:extLst>
            <a:ext uri="{FF2B5EF4-FFF2-40B4-BE49-F238E27FC236}">
              <a16:creationId xmlns:a16="http://schemas.microsoft.com/office/drawing/2014/main" xmlns="" id="{E76BC1CE-47EB-4AE3-9E96-7E41DBC8FAA0}"/>
            </a:ext>
          </a:extLst>
        </xdr:cNvPr>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301" name="楕円 300">
          <a:extLst>
            <a:ext uri="{FF2B5EF4-FFF2-40B4-BE49-F238E27FC236}">
              <a16:creationId xmlns:a16="http://schemas.microsoft.com/office/drawing/2014/main" xmlns="" id="{3063C277-1055-4745-9FDF-C1DE36F05E27}"/>
            </a:ext>
          </a:extLst>
        </xdr:cNvPr>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102870</xdr:rowOff>
    </xdr:to>
    <xdr:cxnSp macro="">
      <xdr:nvCxnSpPr>
        <xdr:cNvPr id="302" name="直線コネクタ 301">
          <a:extLst>
            <a:ext uri="{FF2B5EF4-FFF2-40B4-BE49-F238E27FC236}">
              <a16:creationId xmlns:a16="http://schemas.microsoft.com/office/drawing/2014/main" xmlns="" id="{B99BB77C-6394-4053-AFD9-40B9B3D96D1F}"/>
            </a:ext>
          </a:extLst>
        </xdr:cNvPr>
        <xdr:cNvCxnSpPr/>
      </xdr:nvCxnSpPr>
      <xdr:spPr>
        <a:xfrm>
          <a:off x="3797300" y="14306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303" name="楕円 302">
          <a:extLst>
            <a:ext uri="{FF2B5EF4-FFF2-40B4-BE49-F238E27FC236}">
              <a16:creationId xmlns:a16="http://schemas.microsoft.com/office/drawing/2014/main" xmlns="" id="{216AF0E8-87D0-4164-9E80-B442F1B78300}"/>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76200</xdr:rowOff>
    </xdr:to>
    <xdr:cxnSp macro="">
      <xdr:nvCxnSpPr>
        <xdr:cNvPr id="304" name="直線コネクタ 303">
          <a:extLst>
            <a:ext uri="{FF2B5EF4-FFF2-40B4-BE49-F238E27FC236}">
              <a16:creationId xmlns:a16="http://schemas.microsoft.com/office/drawing/2014/main" xmlns="" id="{9360ACA2-405D-4AC9-A57A-B8EA14B3A150}"/>
            </a:ext>
          </a:extLst>
        </xdr:cNvPr>
        <xdr:cNvCxnSpPr/>
      </xdr:nvCxnSpPr>
      <xdr:spPr>
        <a:xfrm>
          <a:off x="2908300" y="142741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305" name="楕円 304">
          <a:extLst>
            <a:ext uri="{FF2B5EF4-FFF2-40B4-BE49-F238E27FC236}">
              <a16:creationId xmlns:a16="http://schemas.microsoft.com/office/drawing/2014/main" xmlns="" id="{86578041-B391-40B2-8A3A-1490C5B93E65}"/>
            </a:ext>
          </a:extLst>
        </xdr:cNvPr>
        <xdr:cNvSpPr/>
      </xdr:nvSpPr>
      <xdr:spPr>
        <a:xfrm>
          <a:off x="1968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43814</xdr:rowOff>
    </xdr:to>
    <xdr:cxnSp macro="">
      <xdr:nvCxnSpPr>
        <xdr:cNvPr id="306" name="直線コネクタ 305">
          <a:extLst>
            <a:ext uri="{FF2B5EF4-FFF2-40B4-BE49-F238E27FC236}">
              <a16:creationId xmlns:a16="http://schemas.microsoft.com/office/drawing/2014/main" xmlns="" id="{9BDC57C3-CDC1-434D-A8C8-A5E0E210DCF4}"/>
            </a:ext>
          </a:extLst>
        </xdr:cNvPr>
        <xdr:cNvCxnSpPr/>
      </xdr:nvCxnSpPr>
      <xdr:spPr>
        <a:xfrm>
          <a:off x="2019300" y="142417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97789</xdr:rowOff>
    </xdr:from>
    <xdr:to>
      <xdr:col>6</xdr:col>
      <xdr:colOff>38100</xdr:colOff>
      <xdr:row>83</xdr:row>
      <xdr:rowOff>27939</xdr:rowOff>
    </xdr:to>
    <xdr:sp macro="" textlink="">
      <xdr:nvSpPr>
        <xdr:cNvPr id="307" name="楕円 306">
          <a:extLst>
            <a:ext uri="{FF2B5EF4-FFF2-40B4-BE49-F238E27FC236}">
              <a16:creationId xmlns:a16="http://schemas.microsoft.com/office/drawing/2014/main" xmlns="" id="{C9525B4B-C60E-4F9A-B815-4A51F488AE46}"/>
            </a:ext>
          </a:extLst>
        </xdr:cNvPr>
        <xdr:cNvSpPr/>
      </xdr:nvSpPr>
      <xdr:spPr>
        <a:xfrm>
          <a:off x="1079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148589</xdr:rowOff>
    </xdr:from>
    <xdr:to>
      <xdr:col>10</xdr:col>
      <xdr:colOff>114300</xdr:colOff>
      <xdr:row>83</xdr:row>
      <xdr:rowOff>11430</xdr:rowOff>
    </xdr:to>
    <xdr:cxnSp macro="">
      <xdr:nvCxnSpPr>
        <xdr:cNvPr id="308" name="直線コネクタ 307">
          <a:extLst>
            <a:ext uri="{FF2B5EF4-FFF2-40B4-BE49-F238E27FC236}">
              <a16:creationId xmlns:a16="http://schemas.microsoft.com/office/drawing/2014/main" xmlns="" id="{BC89355F-21D0-49BA-8367-ECA83D607602}"/>
            </a:ext>
          </a:extLst>
        </xdr:cNvPr>
        <xdr:cNvCxnSpPr/>
      </xdr:nvCxnSpPr>
      <xdr:spPr>
        <a:xfrm>
          <a:off x="1130300" y="1420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xmlns="" id="{060AF4DB-E69E-4D08-B835-F6C80FA57F57}"/>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xmlns="" id="{0A92E0B3-ED7B-44DD-854B-F0C6FC201031}"/>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xmlns="" id="{AAA08F5C-1D56-4117-95D3-DD577F72488D}"/>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xmlns="" id="{A3B010F3-2862-4C51-B996-37C249C9160E}"/>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313" name="n_1mainValue【公営住宅】&#10;有形固定資産減価償却率">
          <a:extLst>
            <a:ext uri="{FF2B5EF4-FFF2-40B4-BE49-F238E27FC236}">
              <a16:creationId xmlns:a16="http://schemas.microsoft.com/office/drawing/2014/main" xmlns="" id="{F4B68E6B-E61A-423A-8A27-68FCD17F15F8}"/>
            </a:ext>
          </a:extLst>
        </xdr:cNvPr>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314" name="n_2mainValue【公営住宅】&#10;有形固定資産減価償却率">
          <a:extLst>
            <a:ext uri="{FF2B5EF4-FFF2-40B4-BE49-F238E27FC236}">
              <a16:creationId xmlns:a16="http://schemas.microsoft.com/office/drawing/2014/main" xmlns="" id="{C854DBF1-9FE6-470B-AC28-4E2DBDEE89A7}"/>
            </a:ext>
          </a:extLst>
        </xdr:cNvPr>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315" name="n_3mainValue【公営住宅】&#10;有形固定資産減価償却率">
          <a:extLst>
            <a:ext uri="{FF2B5EF4-FFF2-40B4-BE49-F238E27FC236}">
              <a16:creationId xmlns:a16="http://schemas.microsoft.com/office/drawing/2014/main" xmlns="" id="{B0E0DF09-FC79-4730-BA43-F8E3AF2A6575}"/>
            </a:ext>
          </a:extLst>
        </xdr:cNvPr>
        <xdr:cNvSpPr txBox="1"/>
      </xdr:nvSpPr>
      <xdr:spPr>
        <a:xfrm>
          <a:off x="1816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19066</xdr:rowOff>
    </xdr:from>
    <xdr:ext cx="405111" cy="259045"/>
    <xdr:sp macro="" textlink="">
      <xdr:nvSpPr>
        <xdr:cNvPr id="316" name="n_4mainValue【公営住宅】&#10;有形固定資産減価償却率">
          <a:extLst>
            <a:ext uri="{FF2B5EF4-FFF2-40B4-BE49-F238E27FC236}">
              <a16:creationId xmlns:a16="http://schemas.microsoft.com/office/drawing/2014/main" xmlns="" id="{F438051C-1265-42B8-AAD1-851533BD5C2C}"/>
            </a:ext>
          </a:extLst>
        </xdr:cNvPr>
        <xdr:cNvSpPr txBox="1"/>
      </xdr:nvSpPr>
      <xdr:spPr>
        <a:xfrm>
          <a:off x="927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64A2D507-05A7-4EDF-B546-2C75FF84A9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570B6FC8-0650-4AF7-80EC-D71CAE2D52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9E4207D5-0E62-4D8A-988B-41DD2B1680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DE526D33-1DC0-4292-8DFA-FFBB088625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2EF4C8E2-B60A-4344-994F-1EE8E75D3B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D4ADFACB-25D9-415E-A1FE-CA88A0B31E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0DE003F1-B8F0-4558-BA5C-F0FC769DCB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125742B7-FF64-41E3-B746-B4D38B1EA1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1EB4C8CE-51E9-429B-A476-1D0336287D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E06D1FE0-E5C5-4523-B9FB-6890DD5CE0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xmlns="" id="{AA576364-983D-460B-949A-3B5A3A85DEB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xmlns="" id="{443214F7-EF8F-4A94-AD7A-65B78CE6635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xmlns="" id="{C5AE5E1F-D475-4C0E-B5B1-2DE45279C80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xmlns="" id="{9BEC66EB-CF92-4F6C-A385-2F64E716778A}"/>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xmlns="" id="{8D02667C-B10D-4162-8FEB-43034F59CB7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xmlns="" id="{ACB7A6BD-241F-4088-946F-2DAE6876D6A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xmlns="" id="{A65C5E34-22E9-4723-BB8C-CF3075B9E51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xmlns="" id="{9F275125-CBBE-437F-82F5-C3B66D82889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3397E181-AB85-4E9F-B9B9-BC60AC5E1A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xmlns="" id="{90BC3CBE-29C4-4CE4-8F45-396FF996CB9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xmlns="" id="{BF1FBB58-5872-4A00-B230-4BDAB80D46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xmlns="" id="{D71F1F47-EBEE-497D-A652-9CB48EA765C5}"/>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xmlns="" id="{F07A5CEA-68A7-4D1B-A880-213B05790056}"/>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xmlns="" id="{06D7AB2D-B655-437B-9FE3-A8009BC3DB7F}"/>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xmlns="" id="{84D44F6C-4329-4C5F-A501-1A5BD0C711AF}"/>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xmlns="" id="{CD27805F-1935-400F-9F09-B2F121E687BB}"/>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xmlns="" id="{6548CFCF-C9E7-4EE4-8F73-7E76D0469A49}"/>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xmlns="" id="{1A48C23A-19D2-4C66-986B-02C8D55F314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xmlns="" id="{D53FF029-AA85-4C0C-8A4A-E5A436D2172B}"/>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xmlns="" id="{AAADA451-A3DD-4F28-8A10-9B3FF2222826}"/>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xmlns="" id="{1B966FE6-3B7F-4242-B58F-60ED6C93A80F}"/>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xmlns="" id="{DDE0D13E-3599-459A-BC82-84336B10D269}"/>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593E0701-4544-4BEC-BFA1-B5D5029950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F172DB4B-06A1-43DC-BCB2-868878EF89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1809A9FA-C5A7-405D-88E1-96402EB404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C8308A7-70F7-44CC-8557-97C193FA00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FAF6D129-0239-4625-9611-F2F4B67F22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108503</xdr:rowOff>
    </xdr:from>
    <xdr:to>
      <xdr:col>55</xdr:col>
      <xdr:colOff>50800</xdr:colOff>
      <xdr:row>86</xdr:row>
      <xdr:rowOff>38653</xdr:rowOff>
    </xdr:to>
    <xdr:sp macro="" textlink="">
      <xdr:nvSpPr>
        <xdr:cNvPr id="354" name="楕円 353">
          <a:extLst>
            <a:ext uri="{FF2B5EF4-FFF2-40B4-BE49-F238E27FC236}">
              <a16:creationId xmlns:a16="http://schemas.microsoft.com/office/drawing/2014/main" xmlns="" id="{DD997663-C16D-4AF3-BC32-EFF0126AA24C}"/>
            </a:ext>
          </a:extLst>
        </xdr:cNvPr>
        <xdr:cNvSpPr/>
      </xdr:nvSpPr>
      <xdr:spPr>
        <a:xfrm>
          <a:off x="10426700" y="1468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5" name="【公営住宅】&#10;一人当たり面積該当値テキスト">
          <a:extLst>
            <a:ext uri="{FF2B5EF4-FFF2-40B4-BE49-F238E27FC236}">
              <a16:creationId xmlns:a16="http://schemas.microsoft.com/office/drawing/2014/main" xmlns="" id="{07498F1B-23A4-4874-AC0C-7BC8F68D98E8}"/>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109190</xdr:rowOff>
    </xdr:from>
    <xdr:to>
      <xdr:col>50</xdr:col>
      <xdr:colOff>165100</xdr:colOff>
      <xdr:row>86</xdr:row>
      <xdr:rowOff>39340</xdr:rowOff>
    </xdr:to>
    <xdr:sp macro="" textlink="">
      <xdr:nvSpPr>
        <xdr:cNvPr id="356" name="楕円 355">
          <a:extLst>
            <a:ext uri="{FF2B5EF4-FFF2-40B4-BE49-F238E27FC236}">
              <a16:creationId xmlns:a16="http://schemas.microsoft.com/office/drawing/2014/main" xmlns="" id="{C92AA297-2F83-4393-ABC3-C078CE592928}"/>
            </a:ext>
          </a:extLst>
        </xdr:cNvPr>
        <xdr:cNvSpPr/>
      </xdr:nvSpPr>
      <xdr:spPr>
        <a:xfrm>
          <a:off x="9588500" y="146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159303</xdr:rowOff>
    </xdr:from>
    <xdr:to>
      <xdr:col>55</xdr:col>
      <xdr:colOff>0</xdr:colOff>
      <xdr:row>85</xdr:row>
      <xdr:rowOff>159990</xdr:rowOff>
    </xdr:to>
    <xdr:cxnSp macro="">
      <xdr:nvCxnSpPr>
        <xdr:cNvPr id="357" name="直線コネクタ 356">
          <a:extLst>
            <a:ext uri="{FF2B5EF4-FFF2-40B4-BE49-F238E27FC236}">
              <a16:creationId xmlns:a16="http://schemas.microsoft.com/office/drawing/2014/main" xmlns="" id="{F183969E-4CB2-4332-833C-93DA99F873E6}"/>
            </a:ext>
          </a:extLst>
        </xdr:cNvPr>
        <xdr:cNvCxnSpPr/>
      </xdr:nvCxnSpPr>
      <xdr:spPr>
        <a:xfrm flipV="1">
          <a:off x="9639300" y="14732553"/>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109920</xdr:rowOff>
    </xdr:from>
    <xdr:to>
      <xdr:col>46</xdr:col>
      <xdr:colOff>38100</xdr:colOff>
      <xdr:row>86</xdr:row>
      <xdr:rowOff>40070</xdr:rowOff>
    </xdr:to>
    <xdr:sp macro="" textlink="">
      <xdr:nvSpPr>
        <xdr:cNvPr id="358" name="楕円 357">
          <a:extLst>
            <a:ext uri="{FF2B5EF4-FFF2-40B4-BE49-F238E27FC236}">
              <a16:creationId xmlns:a16="http://schemas.microsoft.com/office/drawing/2014/main" xmlns="" id="{17F2741F-11A5-4CF8-A44C-54B2C9712CCB}"/>
            </a:ext>
          </a:extLst>
        </xdr:cNvPr>
        <xdr:cNvSpPr/>
      </xdr:nvSpPr>
      <xdr:spPr>
        <a:xfrm>
          <a:off x="8699500" y="146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159990</xdr:rowOff>
    </xdr:from>
    <xdr:to>
      <xdr:col>50</xdr:col>
      <xdr:colOff>114300</xdr:colOff>
      <xdr:row>85</xdr:row>
      <xdr:rowOff>160720</xdr:rowOff>
    </xdr:to>
    <xdr:cxnSp macro="">
      <xdr:nvCxnSpPr>
        <xdr:cNvPr id="359" name="直線コネクタ 358">
          <a:extLst>
            <a:ext uri="{FF2B5EF4-FFF2-40B4-BE49-F238E27FC236}">
              <a16:creationId xmlns:a16="http://schemas.microsoft.com/office/drawing/2014/main" xmlns="" id="{2222D302-1296-443D-8B53-A337C5A50C23}"/>
            </a:ext>
          </a:extLst>
        </xdr:cNvPr>
        <xdr:cNvCxnSpPr/>
      </xdr:nvCxnSpPr>
      <xdr:spPr>
        <a:xfrm flipV="1">
          <a:off x="8750300" y="14733240"/>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110607</xdr:rowOff>
    </xdr:from>
    <xdr:to>
      <xdr:col>41</xdr:col>
      <xdr:colOff>101600</xdr:colOff>
      <xdr:row>86</xdr:row>
      <xdr:rowOff>40757</xdr:rowOff>
    </xdr:to>
    <xdr:sp macro="" textlink="">
      <xdr:nvSpPr>
        <xdr:cNvPr id="360" name="楕円 359">
          <a:extLst>
            <a:ext uri="{FF2B5EF4-FFF2-40B4-BE49-F238E27FC236}">
              <a16:creationId xmlns:a16="http://schemas.microsoft.com/office/drawing/2014/main" xmlns="" id="{65C5462C-08C4-437D-B362-0F557E862E99}"/>
            </a:ext>
          </a:extLst>
        </xdr:cNvPr>
        <xdr:cNvSpPr/>
      </xdr:nvSpPr>
      <xdr:spPr>
        <a:xfrm>
          <a:off x="7810500" y="146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160720</xdr:rowOff>
    </xdr:from>
    <xdr:to>
      <xdr:col>45</xdr:col>
      <xdr:colOff>177800</xdr:colOff>
      <xdr:row>85</xdr:row>
      <xdr:rowOff>161407</xdr:rowOff>
    </xdr:to>
    <xdr:cxnSp macro="">
      <xdr:nvCxnSpPr>
        <xdr:cNvPr id="361" name="直線コネクタ 360">
          <a:extLst>
            <a:ext uri="{FF2B5EF4-FFF2-40B4-BE49-F238E27FC236}">
              <a16:creationId xmlns:a16="http://schemas.microsoft.com/office/drawing/2014/main" xmlns="" id="{3836D9F4-AE70-4E82-94FD-CF897F9027E5}"/>
            </a:ext>
          </a:extLst>
        </xdr:cNvPr>
        <xdr:cNvCxnSpPr/>
      </xdr:nvCxnSpPr>
      <xdr:spPr>
        <a:xfrm flipV="1">
          <a:off x="7861300" y="1473397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111247</xdr:rowOff>
    </xdr:from>
    <xdr:to>
      <xdr:col>36</xdr:col>
      <xdr:colOff>165100</xdr:colOff>
      <xdr:row>86</xdr:row>
      <xdr:rowOff>41397</xdr:rowOff>
    </xdr:to>
    <xdr:sp macro="" textlink="">
      <xdr:nvSpPr>
        <xdr:cNvPr id="362" name="楕円 361">
          <a:extLst>
            <a:ext uri="{FF2B5EF4-FFF2-40B4-BE49-F238E27FC236}">
              <a16:creationId xmlns:a16="http://schemas.microsoft.com/office/drawing/2014/main" xmlns="" id="{6D3224F0-4DA7-4A57-89D3-BE75C68B0EB0}"/>
            </a:ext>
          </a:extLst>
        </xdr:cNvPr>
        <xdr:cNvSpPr/>
      </xdr:nvSpPr>
      <xdr:spPr>
        <a:xfrm>
          <a:off x="6921500" y="146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161407</xdr:rowOff>
    </xdr:from>
    <xdr:to>
      <xdr:col>41</xdr:col>
      <xdr:colOff>50800</xdr:colOff>
      <xdr:row>85</xdr:row>
      <xdr:rowOff>162047</xdr:rowOff>
    </xdr:to>
    <xdr:cxnSp macro="">
      <xdr:nvCxnSpPr>
        <xdr:cNvPr id="363" name="直線コネクタ 362">
          <a:extLst>
            <a:ext uri="{FF2B5EF4-FFF2-40B4-BE49-F238E27FC236}">
              <a16:creationId xmlns:a16="http://schemas.microsoft.com/office/drawing/2014/main" xmlns="" id="{C77BEE83-10DF-45A0-AF42-F5E4F2B4943A}"/>
            </a:ext>
          </a:extLst>
        </xdr:cNvPr>
        <xdr:cNvCxnSpPr/>
      </xdr:nvCxnSpPr>
      <xdr:spPr>
        <a:xfrm flipV="1">
          <a:off x="6972300" y="1473465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xmlns="" id="{39CFE42F-673A-4293-8132-BBAA062DFBE6}"/>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xmlns="" id="{EC4CF610-F279-42F2-AA81-AC5F2340A32D}"/>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xmlns="" id="{895E8AC8-030C-4CB5-97A7-3AD4DBBFB3E3}"/>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xmlns="" id="{A668DBCE-3576-4BDA-8CB9-BB54C65FC078}"/>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30467</xdr:rowOff>
    </xdr:from>
    <xdr:ext cx="469744" cy="259045"/>
    <xdr:sp macro="" textlink="">
      <xdr:nvSpPr>
        <xdr:cNvPr id="368" name="n_1mainValue【公営住宅】&#10;一人当たり面積">
          <a:extLst>
            <a:ext uri="{FF2B5EF4-FFF2-40B4-BE49-F238E27FC236}">
              <a16:creationId xmlns:a16="http://schemas.microsoft.com/office/drawing/2014/main" xmlns="" id="{40D88B25-3638-49E9-82FF-15A6170A2293}"/>
            </a:ext>
          </a:extLst>
        </xdr:cNvPr>
        <xdr:cNvSpPr txBox="1"/>
      </xdr:nvSpPr>
      <xdr:spPr>
        <a:xfrm>
          <a:off x="9391727" y="1477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31197</xdr:rowOff>
    </xdr:from>
    <xdr:ext cx="469744" cy="259045"/>
    <xdr:sp macro="" textlink="">
      <xdr:nvSpPr>
        <xdr:cNvPr id="369" name="n_2mainValue【公営住宅】&#10;一人当たり面積">
          <a:extLst>
            <a:ext uri="{FF2B5EF4-FFF2-40B4-BE49-F238E27FC236}">
              <a16:creationId xmlns:a16="http://schemas.microsoft.com/office/drawing/2014/main" xmlns="" id="{F4F6740E-A087-4003-8A0C-69E6E93F6E2F}"/>
            </a:ext>
          </a:extLst>
        </xdr:cNvPr>
        <xdr:cNvSpPr txBox="1"/>
      </xdr:nvSpPr>
      <xdr:spPr>
        <a:xfrm>
          <a:off x="8515427" y="1477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31884</xdr:rowOff>
    </xdr:from>
    <xdr:ext cx="469744" cy="259045"/>
    <xdr:sp macro="" textlink="">
      <xdr:nvSpPr>
        <xdr:cNvPr id="370" name="n_3mainValue【公営住宅】&#10;一人当たり面積">
          <a:extLst>
            <a:ext uri="{FF2B5EF4-FFF2-40B4-BE49-F238E27FC236}">
              <a16:creationId xmlns:a16="http://schemas.microsoft.com/office/drawing/2014/main" xmlns="" id="{41338422-8AF8-4084-A3B6-398EE74E93CE}"/>
            </a:ext>
          </a:extLst>
        </xdr:cNvPr>
        <xdr:cNvSpPr txBox="1"/>
      </xdr:nvSpPr>
      <xdr:spPr>
        <a:xfrm>
          <a:off x="7626427" y="147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32524</xdr:rowOff>
    </xdr:from>
    <xdr:ext cx="469744" cy="259045"/>
    <xdr:sp macro="" textlink="">
      <xdr:nvSpPr>
        <xdr:cNvPr id="371" name="n_4mainValue【公営住宅】&#10;一人当たり面積">
          <a:extLst>
            <a:ext uri="{FF2B5EF4-FFF2-40B4-BE49-F238E27FC236}">
              <a16:creationId xmlns:a16="http://schemas.microsoft.com/office/drawing/2014/main" xmlns="" id="{A462C123-8643-475B-B035-CD649F3DABB2}"/>
            </a:ext>
          </a:extLst>
        </xdr:cNvPr>
        <xdr:cNvSpPr txBox="1"/>
      </xdr:nvSpPr>
      <xdr:spPr>
        <a:xfrm>
          <a:off x="6737427" y="1477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DF42FF9B-7A64-4F5C-A5D1-E9E5FC6C3F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593E2B24-4EB6-4558-AA3A-8E16894B97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2B9AEFE3-6AC3-479F-AFD5-3A6F911776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C244F33D-F223-43EA-8843-C467567351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9F0EADAE-D772-4F5A-938F-5354310267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A2012E07-273D-46F9-AD97-057E0E6A50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2647CE2C-44A1-4F75-A302-6A810945B2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BC0C9A00-10EA-4E53-8578-476EDBB482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xmlns="" id="{E4A78A5C-F2EC-4747-912A-59004B744D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xmlns="" id="{0E0B55F5-94B2-43BD-AD8D-E483EDB2B2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xmlns="" id="{E22FA76C-382E-45E2-8987-BEABF61494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xmlns="" id="{A4B63445-6220-4017-B954-013387D54B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xmlns="" id="{6A084CA3-483B-4D55-9594-9A51796837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xmlns="" id="{BA5C89DC-7D12-4656-8ACB-731B338034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xmlns="" id="{CAF08994-15EC-47AF-B313-E2CAA4E05D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xmlns="" id="{76B9C316-3A48-46B0-9A2C-E53C09AD39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xmlns="" id="{CDB54941-1A22-481A-8F2B-5ED9AE516D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xmlns="" id="{DBCD32E3-8752-4811-8E1F-0D1430AA63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xmlns="" id="{182067AA-4413-4678-A96F-F30871500B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xmlns="" id="{6B009EDA-66C0-4FAE-8F1C-80B4A25CFF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xmlns="" id="{DB203F4A-4054-4D0D-96A1-8C752405CC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xmlns="" id="{75CEC96B-776B-4DCC-B487-7020EE79D9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xmlns="" id="{917B8162-1053-4CFA-AAFA-9BD0A325DA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xmlns="" id="{037921CF-2032-4EC1-A734-151839B776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xmlns="" id="{DC103D2F-1E41-407A-A7A7-DDF7637C94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xmlns="" id="{49C9FBCD-9A9C-4D9D-9662-57B7181C8F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xmlns="" id="{5359663A-D28E-438A-8930-D33599AE9F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xmlns="" id="{3AA24C5E-C9F4-427A-9D3D-5B802279D96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xmlns="" id="{91C5677F-18A2-4218-9500-F7A68F874CB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xmlns="" id="{A20849C6-0E92-4822-9502-2BB56AF3B23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xmlns="" id="{C9604B2B-C9C3-4A46-B6E7-89E201742DF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xmlns="" id="{AD2BD025-D21E-42E9-9913-F25579695D4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xmlns="" id="{2E560C3E-2B74-4EB6-A331-3F88086A97A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xmlns="" id="{B297CE6F-D5AF-4E3A-8E19-9830D629BD3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xmlns="" id="{27090096-811D-4E56-A9FE-D76EE53766D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xmlns="" id="{44D95AB8-39B0-4E62-8AA2-3B479E985CD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xmlns="" id="{62160421-866E-4B96-A090-0825B6B26E1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xmlns="" id="{2D94BBCA-B3E9-41C7-AE8A-A9146F925B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xmlns="" id="{472E34A8-8BAC-42D3-BF3C-112A59D3426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xmlns="" id="{91FB5A61-070F-41C1-96B1-1F35659FC3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xmlns="" id="{B76A123A-B2BD-495E-AE51-D38387259CBB}"/>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xmlns="" id="{7672AE70-7640-420D-B04F-DEF3A5F2EFE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xmlns="" id="{F5B836F5-33C7-460F-8032-38AA7E72F92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xmlns="" id="{58371983-DCF6-4AA6-BA90-2BA61ABD0B52}"/>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xmlns="" id="{6F3B13ED-5BC8-4294-8484-E5D3DDE49F38}"/>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xmlns="" id="{B63B183A-A707-457B-B5C2-CED28C8A34F2}"/>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xmlns="" id="{F2E9C024-9BED-45CE-9789-5F5BA506BE96}"/>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xmlns="" id="{E629EA35-22BC-481D-A98E-9A1998B19D12}"/>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xmlns="" id="{A8C7344D-092F-40A1-B967-0B95B4C04053}"/>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xmlns="" id="{9D9724C0-410B-4A65-AB60-7109DDE3632E}"/>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xmlns="" id="{EC460754-7A07-4D30-903C-30615103574A}"/>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DFC2110B-4921-4B7C-A02E-D62999046A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6C25E255-5F11-4C61-9D90-3D716884DE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3C9FF72D-BB0E-4382-B165-58845334BD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95690BDD-6BAD-4BA8-9739-3BEF1D5668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DA7DCAEC-4264-4E37-9E5B-CB76DE9246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156845</xdr:rowOff>
    </xdr:from>
    <xdr:to>
      <xdr:col>85</xdr:col>
      <xdr:colOff>177800</xdr:colOff>
      <xdr:row>41</xdr:row>
      <xdr:rowOff>86995</xdr:rowOff>
    </xdr:to>
    <xdr:sp macro="" textlink="">
      <xdr:nvSpPr>
        <xdr:cNvPr id="428" name="楕円 427">
          <a:extLst>
            <a:ext uri="{FF2B5EF4-FFF2-40B4-BE49-F238E27FC236}">
              <a16:creationId xmlns:a16="http://schemas.microsoft.com/office/drawing/2014/main" xmlns="" id="{6373A6F1-B8AD-4D2B-BAE7-9A0D201E9C71}"/>
            </a:ext>
          </a:extLst>
        </xdr:cNvPr>
        <xdr:cNvSpPr/>
      </xdr:nvSpPr>
      <xdr:spPr>
        <a:xfrm>
          <a:off x="162687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135272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xmlns="" id="{F90032CE-952E-40AD-9337-639FAE1D6DC7}"/>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160655</xdr:rowOff>
    </xdr:from>
    <xdr:to>
      <xdr:col>81</xdr:col>
      <xdr:colOff>101600</xdr:colOff>
      <xdr:row>41</xdr:row>
      <xdr:rowOff>90805</xdr:rowOff>
    </xdr:to>
    <xdr:sp macro="" textlink="">
      <xdr:nvSpPr>
        <xdr:cNvPr id="430" name="楕円 429">
          <a:extLst>
            <a:ext uri="{FF2B5EF4-FFF2-40B4-BE49-F238E27FC236}">
              <a16:creationId xmlns:a16="http://schemas.microsoft.com/office/drawing/2014/main" xmlns="" id="{56C6688B-F258-4320-A5DF-7DCD3B623A2E}"/>
            </a:ext>
          </a:extLst>
        </xdr:cNvPr>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36195</xdr:rowOff>
    </xdr:from>
    <xdr:to>
      <xdr:col>85</xdr:col>
      <xdr:colOff>127000</xdr:colOff>
      <xdr:row>41</xdr:row>
      <xdr:rowOff>40005</xdr:rowOff>
    </xdr:to>
    <xdr:cxnSp macro="">
      <xdr:nvCxnSpPr>
        <xdr:cNvPr id="431" name="直線コネクタ 430">
          <a:extLst>
            <a:ext uri="{FF2B5EF4-FFF2-40B4-BE49-F238E27FC236}">
              <a16:creationId xmlns:a16="http://schemas.microsoft.com/office/drawing/2014/main" xmlns="" id="{E430AA08-7A3D-44DD-8A2F-595E937B9675}"/>
            </a:ext>
          </a:extLst>
        </xdr:cNvPr>
        <xdr:cNvCxnSpPr/>
      </xdr:nvCxnSpPr>
      <xdr:spPr>
        <a:xfrm flipV="1">
          <a:off x="15481300" y="70656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32" name="楕円 431">
          <a:extLst>
            <a:ext uri="{FF2B5EF4-FFF2-40B4-BE49-F238E27FC236}">
              <a16:creationId xmlns:a16="http://schemas.microsoft.com/office/drawing/2014/main" xmlns="" id="{217FB5A6-2932-4229-B5F4-6C5F46A04ABC}"/>
            </a:ext>
          </a:extLst>
        </xdr:cNvPr>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40005</xdr:rowOff>
    </xdr:to>
    <xdr:cxnSp macro="">
      <xdr:nvCxnSpPr>
        <xdr:cNvPr id="433" name="直線コネクタ 432">
          <a:extLst>
            <a:ext uri="{FF2B5EF4-FFF2-40B4-BE49-F238E27FC236}">
              <a16:creationId xmlns:a16="http://schemas.microsoft.com/office/drawing/2014/main" xmlns="" id="{DB4EF6BE-837D-49AD-86B4-9DA54C97F0BC}"/>
            </a:ext>
          </a:extLst>
        </xdr:cNvPr>
        <xdr:cNvCxnSpPr/>
      </xdr:nvCxnSpPr>
      <xdr:spPr>
        <a:xfrm>
          <a:off x="14592300" y="7048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114935</xdr:rowOff>
    </xdr:from>
    <xdr:to>
      <xdr:col>72</xdr:col>
      <xdr:colOff>38100</xdr:colOff>
      <xdr:row>41</xdr:row>
      <xdr:rowOff>45085</xdr:rowOff>
    </xdr:to>
    <xdr:sp macro="" textlink="">
      <xdr:nvSpPr>
        <xdr:cNvPr id="434" name="楕円 433">
          <a:extLst>
            <a:ext uri="{FF2B5EF4-FFF2-40B4-BE49-F238E27FC236}">
              <a16:creationId xmlns:a16="http://schemas.microsoft.com/office/drawing/2014/main" xmlns="" id="{E355B88F-6FE5-47BB-A4AE-41C3782E308F}"/>
            </a:ext>
          </a:extLst>
        </xdr:cNvPr>
        <xdr:cNvSpPr/>
      </xdr:nvSpPr>
      <xdr:spPr>
        <a:xfrm>
          <a:off x="13652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165735</xdr:rowOff>
    </xdr:from>
    <xdr:to>
      <xdr:col>76</xdr:col>
      <xdr:colOff>114300</xdr:colOff>
      <xdr:row>41</xdr:row>
      <xdr:rowOff>19050</xdr:rowOff>
    </xdr:to>
    <xdr:cxnSp macro="">
      <xdr:nvCxnSpPr>
        <xdr:cNvPr id="435" name="直線コネクタ 434">
          <a:extLst>
            <a:ext uri="{FF2B5EF4-FFF2-40B4-BE49-F238E27FC236}">
              <a16:creationId xmlns:a16="http://schemas.microsoft.com/office/drawing/2014/main" xmlns="" id="{43CA6F23-F53E-4CAD-A8D2-A4F8D62A0859}"/>
            </a:ext>
          </a:extLst>
        </xdr:cNvPr>
        <xdr:cNvCxnSpPr/>
      </xdr:nvCxnSpPr>
      <xdr:spPr>
        <a:xfrm>
          <a:off x="13703300" y="70237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99695</xdr:rowOff>
    </xdr:from>
    <xdr:to>
      <xdr:col>67</xdr:col>
      <xdr:colOff>101600</xdr:colOff>
      <xdr:row>41</xdr:row>
      <xdr:rowOff>29845</xdr:rowOff>
    </xdr:to>
    <xdr:sp macro="" textlink="">
      <xdr:nvSpPr>
        <xdr:cNvPr id="436" name="楕円 435">
          <a:extLst>
            <a:ext uri="{FF2B5EF4-FFF2-40B4-BE49-F238E27FC236}">
              <a16:creationId xmlns:a16="http://schemas.microsoft.com/office/drawing/2014/main" xmlns="" id="{06CA97D5-4563-4AE7-B52C-140D696BE721}"/>
            </a:ext>
          </a:extLst>
        </xdr:cNvPr>
        <xdr:cNvSpPr/>
      </xdr:nvSpPr>
      <xdr:spPr>
        <a:xfrm>
          <a:off x="1276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150495</xdr:rowOff>
    </xdr:from>
    <xdr:to>
      <xdr:col>71</xdr:col>
      <xdr:colOff>177800</xdr:colOff>
      <xdr:row>40</xdr:row>
      <xdr:rowOff>165735</xdr:rowOff>
    </xdr:to>
    <xdr:cxnSp macro="">
      <xdr:nvCxnSpPr>
        <xdr:cNvPr id="437" name="直線コネクタ 436">
          <a:extLst>
            <a:ext uri="{FF2B5EF4-FFF2-40B4-BE49-F238E27FC236}">
              <a16:creationId xmlns:a16="http://schemas.microsoft.com/office/drawing/2014/main" xmlns="" id="{06CBAC35-930C-4AFE-8DF9-07863A62934E}"/>
            </a:ext>
          </a:extLst>
        </xdr:cNvPr>
        <xdr:cNvCxnSpPr/>
      </xdr:nvCxnSpPr>
      <xdr:spPr>
        <a:xfrm>
          <a:off x="12814300" y="70084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xmlns="" id="{3178ED3D-6F92-4B18-BE8F-C09CBCA670B7}"/>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xmlns="" id="{D43C668B-E73B-4E80-8C6A-7FE631AEFA2B}"/>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xmlns="" id="{F27BF292-5AC1-40BA-8675-B6CAB0687DB9}"/>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xmlns="" id="{B3AB888E-F7E2-404D-9F75-3C57AA93A5A4}"/>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81932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xmlns="" id="{D153999E-8A6E-49CB-AA08-98B9CF787DF5}"/>
            </a:ext>
          </a:extLst>
        </xdr:cNvPr>
        <xdr:cNvSpPr txBox="1"/>
      </xdr:nvSpPr>
      <xdr:spPr>
        <a:xfrm>
          <a:off x="15266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xmlns="" id="{DD0A9CE7-8631-4534-A8AC-7841B9DBAE80}"/>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36212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xmlns="" id="{262EADD1-F87F-4EF2-BF09-B6C60C663CE0}"/>
            </a:ext>
          </a:extLst>
        </xdr:cNvPr>
        <xdr:cNvSpPr txBox="1"/>
      </xdr:nvSpPr>
      <xdr:spPr>
        <a:xfrm>
          <a:off x="13500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20972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xmlns="" id="{6C4A0D4D-D163-40DB-91A8-A53111848EB8}"/>
            </a:ext>
          </a:extLst>
        </xdr:cNvPr>
        <xdr:cNvSpPr txBox="1"/>
      </xdr:nvSpPr>
      <xdr:spPr>
        <a:xfrm>
          <a:off x="12611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xmlns="" id="{CD7BB250-C9AB-4FC0-962C-27EACEA088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xmlns="" id="{E7480758-63B4-4CCB-8002-5CF9C5190B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xmlns="" id="{E0822DFD-4EF5-4C39-B2A0-44B573C56B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xmlns="" id="{FB6624FD-A6BF-4635-BED9-9C4AD05E01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xmlns="" id="{FA685DDD-C96F-49D6-9BDE-9824CD4E0E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xmlns="" id="{588E0646-1AA1-4EB5-9552-55F689EF03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xmlns="" id="{E44BF2D2-AE2B-4E9E-BC5E-E3BD23D44B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xmlns="" id="{5306A253-4005-4D0D-BA42-9AC87CC322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xmlns="" id="{38CAC151-101D-4892-921F-B0B1E4F4BC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xmlns="" id="{A80AF4A2-6AC2-4939-A693-28A64DB841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xmlns="" id="{DD91D11A-1436-44FB-B6C9-A8BD44F7616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xmlns="" id="{003818CE-4D82-4F4C-B9D2-BD8D224BF8D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xmlns="" id="{C772E5BC-9279-4647-8FD5-11061505883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xmlns="" id="{3966ABD0-9576-470F-B219-0D34C8C6D04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xmlns="" id="{23891BDB-4DE0-4441-9BA4-B8DB16C7151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xmlns="" id="{7DEC711F-5FE3-4E49-B575-E065A976101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xmlns="" id="{C0C06E00-9A59-46F2-9F72-795F09D7D57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xmlns="" id="{BFB2A325-4CC1-4F73-86C3-D23F22945E3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5C01AA42-F4E0-4A6E-A88B-A6D6ECC570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xmlns="" id="{BD21571F-E28D-4447-8841-24D58C3BC2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xmlns="" id="{21A1DDB6-D24E-476D-8EF8-E6F56BDA10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xmlns="" id="{961EFE18-580E-44E4-8EA1-F85D8269E032}"/>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xmlns="" id="{877F6731-7C33-451B-B7D6-3787A97865B3}"/>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xmlns="" id="{02F66E34-4B3C-4C78-96A0-C9B1DE9D221A}"/>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xmlns="" id="{240E2565-16DE-488E-A1EA-94EA07E7F80B}"/>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xmlns="" id="{74EACE70-862F-4A66-AE8F-1212B2889A7C}"/>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xmlns="" id="{A4A4A684-D854-4CE7-9C43-4BBEBAEEF229}"/>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xmlns="" id="{E9A0F2AB-D43A-41E0-8098-DCE68AB0DE01}"/>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xmlns="" id="{C9F1265B-7AC4-41AD-B38D-D1952A1F505B}"/>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xmlns="" id="{620BD168-2542-4FE7-96D3-E2F7DD310FF2}"/>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xmlns="" id="{85C4AB38-B882-435F-8ED2-25E853B71845}"/>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xmlns="" id="{68FC7446-ABE2-4A22-8548-21D138D1B57D}"/>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BA1F45E5-CF80-45D7-B5C6-A95B989DEE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50427ADD-CE0D-437B-9B98-274293FADC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B999097C-CCCC-4254-970A-7FD97F7BAA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59DE855E-796D-4638-B484-BD4DA8F74B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9B08D1A6-3BF6-47F8-8459-8ED8BB4CB3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96266</xdr:rowOff>
    </xdr:from>
    <xdr:to>
      <xdr:col>116</xdr:col>
      <xdr:colOff>114300</xdr:colOff>
      <xdr:row>41</xdr:row>
      <xdr:rowOff>26416</xdr:rowOff>
    </xdr:to>
    <xdr:sp macro="" textlink="">
      <xdr:nvSpPr>
        <xdr:cNvPr id="483" name="楕円 482">
          <a:extLst>
            <a:ext uri="{FF2B5EF4-FFF2-40B4-BE49-F238E27FC236}">
              <a16:creationId xmlns:a16="http://schemas.microsoft.com/office/drawing/2014/main" xmlns="" id="{84086FCF-E123-4D11-88C5-78ACE87034F7}"/>
            </a:ext>
          </a:extLst>
        </xdr:cNvPr>
        <xdr:cNvSpPr/>
      </xdr:nvSpPr>
      <xdr:spPr>
        <a:xfrm>
          <a:off x="22110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74693</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xmlns="" id="{1C0FBEED-DB4B-4563-A197-AA6B90C184BF}"/>
            </a:ext>
          </a:extLst>
        </xdr:cNvPr>
        <xdr:cNvSpPr txBox="1"/>
      </xdr:nvSpPr>
      <xdr:spPr>
        <a:xfrm>
          <a:off x="22199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85" name="楕円 484">
          <a:extLst>
            <a:ext uri="{FF2B5EF4-FFF2-40B4-BE49-F238E27FC236}">
              <a16:creationId xmlns:a16="http://schemas.microsoft.com/office/drawing/2014/main" xmlns="" id="{C5764A2E-7A0D-42C1-B9BA-6B0E80659763}"/>
            </a:ext>
          </a:extLst>
        </xdr:cNvPr>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147066</xdr:rowOff>
    </xdr:from>
    <xdr:to>
      <xdr:col>116</xdr:col>
      <xdr:colOff>63500</xdr:colOff>
      <xdr:row>40</xdr:row>
      <xdr:rowOff>149352</xdr:rowOff>
    </xdr:to>
    <xdr:cxnSp macro="">
      <xdr:nvCxnSpPr>
        <xdr:cNvPr id="486" name="直線コネクタ 485">
          <a:extLst>
            <a:ext uri="{FF2B5EF4-FFF2-40B4-BE49-F238E27FC236}">
              <a16:creationId xmlns:a16="http://schemas.microsoft.com/office/drawing/2014/main" xmlns="" id="{21464BCC-D789-487D-BC31-83215237E6C6}"/>
            </a:ext>
          </a:extLst>
        </xdr:cNvPr>
        <xdr:cNvCxnSpPr/>
      </xdr:nvCxnSpPr>
      <xdr:spPr>
        <a:xfrm flipV="1">
          <a:off x="21323300" y="70050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100838</xdr:rowOff>
    </xdr:from>
    <xdr:to>
      <xdr:col>107</xdr:col>
      <xdr:colOff>101600</xdr:colOff>
      <xdr:row>41</xdr:row>
      <xdr:rowOff>30988</xdr:rowOff>
    </xdr:to>
    <xdr:sp macro="" textlink="">
      <xdr:nvSpPr>
        <xdr:cNvPr id="487" name="楕円 486">
          <a:extLst>
            <a:ext uri="{FF2B5EF4-FFF2-40B4-BE49-F238E27FC236}">
              <a16:creationId xmlns:a16="http://schemas.microsoft.com/office/drawing/2014/main" xmlns="" id="{3D1BCC69-97DD-4E21-8C84-9A52890C90D8}"/>
            </a:ext>
          </a:extLst>
        </xdr:cNvPr>
        <xdr:cNvSpPr/>
      </xdr:nvSpPr>
      <xdr:spPr>
        <a:xfrm>
          <a:off x="20383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151638</xdr:rowOff>
    </xdr:to>
    <xdr:cxnSp macro="">
      <xdr:nvCxnSpPr>
        <xdr:cNvPr id="488" name="直線コネクタ 487">
          <a:extLst>
            <a:ext uri="{FF2B5EF4-FFF2-40B4-BE49-F238E27FC236}">
              <a16:creationId xmlns:a16="http://schemas.microsoft.com/office/drawing/2014/main" xmlns="" id="{31BE6A0D-635A-4E31-A7F7-6808A389753F}"/>
            </a:ext>
          </a:extLst>
        </xdr:cNvPr>
        <xdr:cNvCxnSpPr/>
      </xdr:nvCxnSpPr>
      <xdr:spPr>
        <a:xfrm flipV="1">
          <a:off x="20434300" y="700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105410</xdr:rowOff>
    </xdr:from>
    <xdr:to>
      <xdr:col>102</xdr:col>
      <xdr:colOff>165100</xdr:colOff>
      <xdr:row>41</xdr:row>
      <xdr:rowOff>35560</xdr:rowOff>
    </xdr:to>
    <xdr:sp macro="" textlink="">
      <xdr:nvSpPr>
        <xdr:cNvPr id="489" name="楕円 488">
          <a:extLst>
            <a:ext uri="{FF2B5EF4-FFF2-40B4-BE49-F238E27FC236}">
              <a16:creationId xmlns:a16="http://schemas.microsoft.com/office/drawing/2014/main" xmlns="" id="{8E432027-3DC8-47FB-A4F0-C2F3C948029B}"/>
            </a:ext>
          </a:extLst>
        </xdr:cNvPr>
        <xdr:cNvSpPr/>
      </xdr:nvSpPr>
      <xdr:spPr>
        <a:xfrm>
          <a:off x="19494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151638</xdr:rowOff>
    </xdr:from>
    <xdr:to>
      <xdr:col>107</xdr:col>
      <xdr:colOff>50800</xdr:colOff>
      <xdr:row>40</xdr:row>
      <xdr:rowOff>156210</xdr:rowOff>
    </xdr:to>
    <xdr:cxnSp macro="">
      <xdr:nvCxnSpPr>
        <xdr:cNvPr id="490" name="直線コネクタ 489">
          <a:extLst>
            <a:ext uri="{FF2B5EF4-FFF2-40B4-BE49-F238E27FC236}">
              <a16:creationId xmlns:a16="http://schemas.microsoft.com/office/drawing/2014/main" xmlns="" id="{5241A549-570B-438E-9E2C-D0BD8E9C17F8}"/>
            </a:ext>
          </a:extLst>
        </xdr:cNvPr>
        <xdr:cNvCxnSpPr/>
      </xdr:nvCxnSpPr>
      <xdr:spPr>
        <a:xfrm flipV="1">
          <a:off x="19545300" y="70096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82550</xdr:rowOff>
    </xdr:from>
    <xdr:to>
      <xdr:col>98</xdr:col>
      <xdr:colOff>38100</xdr:colOff>
      <xdr:row>41</xdr:row>
      <xdr:rowOff>12700</xdr:rowOff>
    </xdr:to>
    <xdr:sp macro="" textlink="">
      <xdr:nvSpPr>
        <xdr:cNvPr id="491" name="楕円 490">
          <a:extLst>
            <a:ext uri="{FF2B5EF4-FFF2-40B4-BE49-F238E27FC236}">
              <a16:creationId xmlns:a16="http://schemas.microsoft.com/office/drawing/2014/main" xmlns="" id="{18288DC8-14BF-4D5D-A072-EB438743D2F0}"/>
            </a:ext>
          </a:extLst>
        </xdr:cNvPr>
        <xdr:cNvSpPr/>
      </xdr:nvSpPr>
      <xdr:spPr>
        <a:xfrm>
          <a:off x="18605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133350</xdr:rowOff>
    </xdr:from>
    <xdr:to>
      <xdr:col>102</xdr:col>
      <xdr:colOff>114300</xdr:colOff>
      <xdr:row>40</xdr:row>
      <xdr:rowOff>156210</xdr:rowOff>
    </xdr:to>
    <xdr:cxnSp macro="">
      <xdr:nvCxnSpPr>
        <xdr:cNvPr id="492" name="直線コネクタ 491">
          <a:extLst>
            <a:ext uri="{FF2B5EF4-FFF2-40B4-BE49-F238E27FC236}">
              <a16:creationId xmlns:a16="http://schemas.microsoft.com/office/drawing/2014/main" xmlns="" id="{3D25D821-17C0-41D2-BB78-D9190B14B8DF}"/>
            </a:ext>
          </a:extLst>
        </xdr:cNvPr>
        <xdr:cNvCxnSpPr/>
      </xdr:nvCxnSpPr>
      <xdr:spPr>
        <a:xfrm>
          <a:off x="18656300" y="699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xmlns="" id="{05070480-65AD-4020-8125-66F7DE18B37E}"/>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xmlns="" id="{5EC1AB4F-B327-42E0-A960-C7B6EF21406B}"/>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xmlns="" id="{525E14FA-336A-4141-9876-4D4DBDB3C86F}"/>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xmlns="" id="{748FD31A-A06E-445C-9A91-62B4888BA451}"/>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xmlns="" id="{99164AE8-A880-4205-88DE-BF24BD5D9F17}"/>
            </a:ext>
          </a:extLst>
        </xdr:cNvPr>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22115</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xmlns="" id="{2BA681A4-D858-4168-A07A-F5B1C7BD97D1}"/>
            </a:ext>
          </a:extLst>
        </xdr:cNvPr>
        <xdr:cNvSpPr txBox="1"/>
      </xdr:nvSpPr>
      <xdr:spPr>
        <a:xfrm>
          <a:off x="20199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26687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xmlns="" id="{F6B5DB98-3720-4D5B-A789-6785F6898534}"/>
            </a:ext>
          </a:extLst>
        </xdr:cNvPr>
        <xdr:cNvSpPr txBox="1"/>
      </xdr:nvSpPr>
      <xdr:spPr>
        <a:xfrm>
          <a:off x="19310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3827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xmlns="" id="{5A03B68A-D39E-44B6-9C0A-90CB5A822A9C}"/>
            </a:ext>
          </a:extLst>
        </xdr:cNvPr>
        <xdr:cNvSpPr txBox="1"/>
      </xdr:nvSpPr>
      <xdr:spPr>
        <a:xfrm>
          <a:off x="18421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9C7BCD03-FCA2-4EAF-A375-B04F473C19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C896581A-8E76-4461-9B3A-FD0213076D5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9089E39B-11C4-45CF-94F6-307C7991CB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2D7BA698-431F-4418-A840-CEB4AFE3B2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1268ECED-BA23-4341-BA66-0A74A4BB8B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FFB00E5F-8D1F-4E21-904F-6BF6FD7B06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1CF22BDA-EC76-41B5-BD31-694C2B69B24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C6E45494-2E7E-42B5-8316-AC45F78881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A61B9ADE-9EB3-4538-85B3-0AE214D282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0E36BCCE-040A-4DB2-887B-05EF656BC4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xmlns="" id="{633D77DB-5429-47F7-91C1-4DBB9EEFAA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xmlns="" id="{AB0B549F-5839-4F43-9CC4-92A8FB4F0D8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xmlns="" id="{09D0C0A1-88CB-425F-B3C1-7268E3A1CAA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xmlns="" id="{FB891FD1-BCDA-4CE3-BE05-5D2FCAC356F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xmlns="" id="{DE49A44E-B287-4207-9167-EFE2A1F4C46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xmlns="" id="{4F764AAD-5A8F-4B2F-9ED3-CC3B9CF5146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xmlns="" id="{063B5A1F-4836-467F-8BED-4003E5969F4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xmlns="" id="{82E2E7A6-BF94-486B-BAAD-5D5566237C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xmlns="" id="{D808414D-860C-4687-AC87-35AAD3ADC71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xmlns="" id="{207F8788-D2C2-4936-BCDF-815DF441753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xmlns="" id="{D9116BB9-9981-4FD7-9EE0-B39A6BFA56B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xmlns="" id="{A2CB69AC-81B7-406F-8C88-0AA7B583336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xmlns="" id="{A18E1E90-834D-4694-9EE1-532C6C2AD63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xmlns="" id="{83119D77-9924-416D-9469-55BAD54F28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xmlns="" id="{9884E005-FCE8-4383-B37E-3E83C940B3CD}"/>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xmlns="" id="{F13888C1-90B4-4EE6-B2AF-E453F737BA89}"/>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xmlns="" id="{1ED0D0A0-7283-444C-9302-88AE0F25E0A7}"/>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xmlns="" id="{F734A101-5CB5-4F06-8186-729118279278}"/>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xmlns="" id="{277EEA27-F14E-469E-921A-F710750AB069}"/>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xmlns="" id="{D79862C6-C9CA-423A-8908-C471424BDC6E}"/>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xmlns="" id="{09B7FE04-854D-4F11-8556-6E76EE3436B5}"/>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xmlns="" id="{CCCBE652-286B-4AA6-B9C2-9A87D183834F}"/>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xmlns="" id="{997CA7D0-892B-4C6C-8870-71B3FD1C34D1}"/>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xmlns="" id="{74669826-6624-42A5-9A6F-7B4C7E35BC43}"/>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xmlns="" id="{F0FB0375-0BB5-419C-AFE5-C1AB9C9B74F1}"/>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F9301049-5A4F-4C00-B085-45D43247D3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BB0E7764-3A41-426C-9D9C-26F1C9F4A4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28332391-4598-4167-9866-7ED8064EBC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63EEBB44-0D22-4749-8C65-59E3F4AF30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7104945D-BF50-42DE-A27F-3D0C833AC8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114935</xdr:rowOff>
    </xdr:from>
    <xdr:to>
      <xdr:col>85</xdr:col>
      <xdr:colOff>177800</xdr:colOff>
      <xdr:row>58</xdr:row>
      <xdr:rowOff>45085</xdr:rowOff>
    </xdr:to>
    <xdr:sp macro="" textlink="">
      <xdr:nvSpPr>
        <xdr:cNvPr id="541" name="楕円 540">
          <a:extLst>
            <a:ext uri="{FF2B5EF4-FFF2-40B4-BE49-F238E27FC236}">
              <a16:creationId xmlns:a16="http://schemas.microsoft.com/office/drawing/2014/main" xmlns="" id="{E19CE241-3D68-4A55-85BB-3DAC86482486}"/>
            </a:ext>
          </a:extLst>
        </xdr:cNvPr>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137812</xdr:rowOff>
    </xdr:from>
    <xdr:ext cx="405111" cy="259045"/>
    <xdr:sp macro="" textlink="">
      <xdr:nvSpPr>
        <xdr:cNvPr id="542" name="【学校施設】&#10;有形固定資産減価償却率該当値テキスト">
          <a:extLst>
            <a:ext uri="{FF2B5EF4-FFF2-40B4-BE49-F238E27FC236}">
              <a16:creationId xmlns:a16="http://schemas.microsoft.com/office/drawing/2014/main" xmlns="" id="{5769C31A-E5BF-40EF-9ED4-2986B2485C2B}"/>
            </a:ext>
          </a:extLst>
        </xdr:cNvPr>
        <xdr:cNvSpPr txBox="1"/>
      </xdr:nvSpPr>
      <xdr:spPr>
        <a:xfrm>
          <a:off x="16357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107315</xdr:rowOff>
    </xdr:from>
    <xdr:to>
      <xdr:col>81</xdr:col>
      <xdr:colOff>101600</xdr:colOff>
      <xdr:row>58</xdr:row>
      <xdr:rowOff>37465</xdr:rowOff>
    </xdr:to>
    <xdr:sp macro="" textlink="">
      <xdr:nvSpPr>
        <xdr:cNvPr id="543" name="楕円 542">
          <a:extLst>
            <a:ext uri="{FF2B5EF4-FFF2-40B4-BE49-F238E27FC236}">
              <a16:creationId xmlns:a16="http://schemas.microsoft.com/office/drawing/2014/main" xmlns="" id="{B0676D01-711F-4017-9A45-C1ADFE3FE6A1}"/>
            </a:ext>
          </a:extLst>
        </xdr:cNvPr>
        <xdr:cNvSpPr/>
      </xdr:nvSpPr>
      <xdr:spPr>
        <a:xfrm>
          <a:off x="1543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57</xdr:row>
      <xdr:rowOff>165735</xdr:rowOff>
    </xdr:to>
    <xdr:cxnSp macro="">
      <xdr:nvCxnSpPr>
        <xdr:cNvPr id="544" name="直線コネクタ 543">
          <a:extLst>
            <a:ext uri="{FF2B5EF4-FFF2-40B4-BE49-F238E27FC236}">
              <a16:creationId xmlns:a16="http://schemas.microsoft.com/office/drawing/2014/main" xmlns="" id="{2CC0E5BC-23BE-49C4-94AF-872352469E9B}"/>
            </a:ext>
          </a:extLst>
        </xdr:cNvPr>
        <xdr:cNvCxnSpPr/>
      </xdr:nvCxnSpPr>
      <xdr:spPr>
        <a:xfrm>
          <a:off x="15481300" y="99307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45" name="楕円 544">
          <a:extLst>
            <a:ext uri="{FF2B5EF4-FFF2-40B4-BE49-F238E27FC236}">
              <a16:creationId xmlns:a16="http://schemas.microsoft.com/office/drawing/2014/main" xmlns="" id="{95897E74-3695-4630-AC51-2C7669FFDC16}"/>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158115</xdr:rowOff>
    </xdr:to>
    <xdr:cxnSp macro="">
      <xdr:nvCxnSpPr>
        <xdr:cNvPr id="546" name="直線コネクタ 545">
          <a:extLst>
            <a:ext uri="{FF2B5EF4-FFF2-40B4-BE49-F238E27FC236}">
              <a16:creationId xmlns:a16="http://schemas.microsoft.com/office/drawing/2014/main" xmlns="" id="{65E39595-8E8A-4D02-8516-8C078F86E4D3}"/>
            </a:ext>
          </a:extLst>
        </xdr:cNvPr>
        <xdr:cNvCxnSpPr/>
      </xdr:nvCxnSpPr>
      <xdr:spPr>
        <a:xfrm>
          <a:off x="14592300" y="98983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78740</xdr:rowOff>
    </xdr:from>
    <xdr:to>
      <xdr:col>72</xdr:col>
      <xdr:colOff>38100</xdr:colOff>
      <xdr:row>58</xdr:row>
      <xdr:rowOff>8890</xdr:rowOff>
    </xdr:to>
    <xdr:sp macro="" textlink="">
      <xdr:nvSpPr>
        <xdr:cNvPr id="547" name="楕円 546">
          <a:extLst>
            <a:ext uri="{FF2B5EF4-FFF2-40B4-BE49-F238E27FC236}">
              <a16:creationId xmlns:a16="http://schemas.microsoft.com/office/drawing/2014/main" xmlns="" id="{E7F1FD19-3AC3-4340-8E1F-B7BA32E4FDD7}"/>
            </a:ext>
          </a:extLst>
        </xdr:cNvPr>
        <xdr:cNvSpPr/>
      </xdr:nvSpPr>
      <xdr:spPr>
        <a:xfrm>
          <a:off x="13652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57</xdr:row>
      <xdr:rowOff>129540</xdr:rowOff>
    </xdr:to>
    <xdr:cxnSp macro="">
      <xdr:nvCxnSpPr>
        <xdr:cNvPr id="548" name="直線コネクタ 547">
          <a:extLst>
            <a:ext uri="{FF2B5EF4-FFF2-40B4-BE49-F238E27FC236}">
              <a16:creationId xmlns:a16="http://schemas.microsoft.com/office/drawing/2014/main" xmlns="" id="{960CE825-0B9F-46D0-8F16-688F0BAD07B4}"/>
            </a:ext>
          </a:extLst>
        </xdr:cNvPr>
        <xdr:cNvCxnSpPr/>
      </xdr:nvCxnSpPr>
      <xdr:spPr>
        <a:xfrm flipV="1">
          <a:off x="13703300" y="9898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19685</xdr:rowOff>
    </xdr:from>
    <xdr:to>
      <xdr:col>67</xdr:col>
      <xdr:colOff>101600</xdr:colOff>
      <xdr:row>58</xdr:row>
      <xdr:rowOff>121285</xdr:rowOff>
    </xdr:to>
    <xdr:sp macro="" textlink="">
      <xdr:nvSpPr>
        <xdr:cNvPr id="549" name="楕円 548">
          <a:extLst>
            <a:ext uri="{FF2B5EF4-FFF2-40B4-BE49-F238E27FC236}">
              <a16:creationId xmlns:a16="http://schemas.microsoft.com/office/drawing/2014/main" xmlns="" id="{C1CA736D-206D-40D6-A812-326A0DE42A16}"/>
            </a:ext>
          </a:extLst>
        </xdr:cNvPr>
        <xdr:cNvSpPr/>
      </xdr:nvSpPr>
      <xdr:spPr>
        <a:xfrm>
          <a:off x="12763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129540</xdr:rowOff>
    </xdr:from>
    <xdr:to>
      <xdr:col>71</xdr:col>
      <xdr:colOff>177800</xdr:colOff>
      <xdr:row>58</xdr:row>
      <xdr:rowOff>70485</xdr:rowOff>
    </xdr:to>
    <xdr:cxnSp macro="">
      <xdr:nvCxnSpPr>
        <xdr:cNvPr id="550" name="直線コネクタ 549">
          <a:extLst>
            <a:ext uri="{FF2B5EF4-FFF2-40B4-BE49-F238E27FC236}">
              <a16:creationId xmlns:a16="http://schemas.microsoft.com/office/drawing/2014/main" xmlns="" id="{B90C20B9-636C-46DF-9F4F-0B869A928D36}"/>
            </a:ext>
          </a:extLst>
        </xdr:cNvPr>
        <xdr:cNvCxnSpPr/>
      </xdr:nvCxnSpPr>
      <xdr:spPr>
        <a:xfrm flipV="1">
          <a:off x="12814300" y="990219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xmlns="" id="{F076CA34-C85C-452F-B417-717E0F81227B}"/>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xmlns="" id="{655EC03A-63DC-40A6-BB88-19D0CAE765E2}"/>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xmlns="" id="{E08A164E-D4A0-4170-B228-B1122027B17D}"/>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xmlns="" id="{65138458-F02B-492A-9082-03A744565D3C}"/>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53992</xdr:rowOff>
    </xdr:from>
    <xdr:ext cx="405111" cy="259045"/>
    <xdr:sp macro="" textlink="">
      <xdr:nvSpPr>
        <xdr:cNvPr id="555" name="n_1mainValue【学校施設】&#10;有形固定資産減価償却率">
          <a:extLst>
            <a:ext uri="{FF2B5EF4-FFF2-40B4-BE49-F238E27FC236}">
              <a16:creationId xmlns:a16="http://schemas.microsoft.com/office/drawing/2014/main" xmlns="" id="{E6D36ED5-6B33-4722-A4A8-A7B371D4E129}"/>
            </a:ext>
          </a:extLst>
        </xdr:cNvPr>
        <xdr:cNvSpPr txBox="1"/>
      </xdr:nvSpPr>
      <xdr:spPr>
        <a:xfrm>
          <a:off x="15266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56" name="n_2mainValue【学校施設】&#10;有形固定資産減価償却率">
          <a:extLst>
            <a:ext uri="{FF2B5EF4-FFF2-40B4-BE49-F238E27FC236}">
              <a16:creationId xmlns:a16="http://schemas.microsoft.com/office/drawing/2014/main" xmlns="" id="{A5A71695-AE94-4236-8D82-E92B18850457}"/>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25417</xdr:rowOff>
    </xdr:from>
    <xdr:ext cx="405111" cy="259045"/>
    <xdr:sp macro="" textlink="">
      <xdr:nvSpPr>
        <xdr:cNvPr id="557" name="n_3mainValue【学校施設】&#10;有形固定資産減価償却率">
          <a:extLst>
            <a:ext uri="{FF2B5EF4-FFF2-40B4-BE49-F238E27FC236}">
              <a16:creationId xmlns:a16="http://schemas.microsoft.com/office/drawing/2014/main" xmlns="" id="{6CEF88FF-014B-4B9E-87ED-0923C25DC920}"/>
            </a:ext>
          </a:extLst>
        </xdr:cNvPr>
        <xdr:cNvSpPr txBox="1"/>
      </xdr:nvSpPr>
      <xdr:spPr>
        <a:xfrm>
          <a:off x="13500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137812</xdr:rowOff>
    </xdr:from>
    <xdr:ext cx="405111" cy="259045"/>
    <xdr:sp macro="" textlink="">
      <xdr:nvSpPr>
        <xdr:cNvPr id="558" name="n_4mainValue【学校施設】&#10;有形固定資産減価償却率">
          <a:extLst>
            <a:ext uri="{FF2B5EF4-FFF2-40B4-BE49-F238E27FC236}">
              <a16:creationId xmlns:a16="http://schemas.microsoft.com/office/drawing/2014/main" xmlns="" id="{C9A9853E-2D1E-4BC6-AF08-DC4B2215DCB1}"/>
            </a:ext>
          </a:extLst>
        </xdr:cNvPr>
        <xdr:cNvSpPr txBox="1"/>
      </xdr:nvSpPr>
      <xdr:spPr>
        <a:xfrm>
          <a:off x="12611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694E3C0C-AC6B-458A-93F9-3FB1CC2EEF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90F2907F-4DEC-40B2-A00A-E54ECF9414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3AC52BC4-F431-4E11-AEE6-32B6E0885C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A4C7BED1-FBD7-4B0C-993C-1692D40FCA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6CE3841A-A8CB-449E-AD19-95F0EEFA04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283156A7-7FE0-43CD-A908-299D2765FB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5646401C-C612-4CB2-AF74-F7FD14286F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57C40EA6-FBE7-411D-A37E-662E76F3462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ADAAD8AF-DA45-4AE9-97FD-4E9790470DC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C0ACD64E-325A-4349-9DE7-504DCB3845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xmlns="" id="{110ABCE9-5F57-4C9E-A192-3AF9261D2F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xmlns="" id="{EADDA9E1-BB58-4488-A901-5F4658BCCB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xmlns="" id="{D08E9863-C755-42BA-8ED4-F0CD8090C86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xmlns="" id="{29BCA6E2-03A1-4AB7-ACE4-39999672D42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xmlns="" id="{AA868F22-D0C9-4759-9053-2028570F1F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xmlns="" id="{FB5B00D3-9BEF-4DA6-8256-B411A60BD9F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xmlns="" id="{9E979F85-A93E-4457-A821-DB43893C1A7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xmlns="" id="{26FF1A35-84BE-4675-83E4-C61C6A5DB63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xmlns="" id="{597B8E95-C403-4659-B22E-C32636A7D5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xmlns="" id="{FEB215E8-E8F0-44F7-ADEA-B1AB8F661A6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xmlns="" id="{3BFC7E04-D932-4580-A04D-D1BF4E62C8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xmlns="" id="{3DF27FD3-7216-4CCC-8556-92A6CA6F2A4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xmlns="" id="{247567FE-84A1-496E-A04B-914B128476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xmlns="" id="{F4DA10B8-0781-4932-B87D-77A647932A63}"/>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xmlns="" id="{5B798785-E3D9-4939-B464-104E6BD23D69}"/>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xmlns="" id="{531C715C-B0DA-4A72-A154-7D6568F69BE7}"/>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xmlns="" id="{1F3399F3-298C-4FB4-B59F-5383514D20D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xmlns="" id="{F43D019A-B203-4810-970B-E093ACD8A6AA}"/>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xmlns="" id="{60AF925A-209F-4BFA-8F4F-C4025A2F232F}"/>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xmlns="" id="{154BC391-07F5-4098-B793-947B7A02D24A}"/>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xmlns="" id="{FAC72EB9-7A1A-455D-A424-EB58E700FDFF}"/>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xmlns="" id="{758F597B-101B-4E97-AFC2-C0492FD5D16B}"/>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xmlns="" id="{D3157D1D-23A2-4E1A-B073-714E925FD565}"/>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xmlns="" id="{73A96376-3698-45E0-B4B5-C8956A05FA0F}"/>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AE1BDFD2-E59C-4A13-9FA9-3A23427A96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8E63E27D-F21D-4ED7-9CC1-4982929A39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1E1486F0-708B-43EE-BA49-41CC717280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72A39777-3AAB-47AC-8B37-1626D7DD9F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3767550B-D216-4620-B425-19B25CBFDF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38735</xdr:rowOff>
    </xdr:from>
    <xdr:to>
      <xdr:col>116</xdr:col>
      <xdr:colOff>114300</xdr:colOff>
      <xdr:row>62</xdr:row>
      <xdr:rowOff>140335</xdr:rowOff>
    </xdr:to>
    <xdr:sp macro="" textlink="">
      <xdr:nvSpPr>
        <xdr:cNvPr id="598" name="楕円 597">
          <a:extLst>
            <a:ext uri="{FF2B5EF4-FFF2-40B4-BE49-F238E27FC236}">
              <a16:creationId xmlns:a16="http://schemas.microsoft.com/office/drawing/2014/main" xmlns="" id="{BB89D56D-4660-4D12-AA33-08D1104B7D50}"/>
            </a:ext>
          </a:extLst>
        </xdr:cNvPr>
        <xdr:cNvSpPr/>
      </xdr:nvSpPr>
      <xdr:spPr>
        <a:xfrm>
          <a:off x="22110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125112</xdr:rowOff>
    </xdr:from>
    <xdr:ext cx="469744" cy="259045"/>
    <xdr:sp macro="" textlink="">
      <xdr:nvSpPr>
        <xdr:cNvPr id="599" name="【学校施設】&#10;一人当たり面積該当値テキスト">
          <a:extLst>
            <a:ext uri="{FF2B5EF4-FFF2-40B4-BE49-F238E27FC236}">
              <a16:creationId xmlns:a16="http://schemas.microsoft.com/office/drawing/2014/main" xmlns="" id="{A477F2C9-D936-4F29-849B-5617B29C04E2}"/>
            </a:ext>
          </a:extLst>
        </xdr:cNvPr>
        <xdr:cNvSpPr txBox="1"/>
      </xdr:nvSpPr>
      <xdr:spPr>
        <a:xfrm>
          <a:off x="22199600" y="1058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26353</xdr:rowOff>
    </xdr:from>
    <xdr:to>
      <xdr:col>112</xdr:col>
      <xdr:colOff>38100</xdr:colOff>
      <xdr:row>62</xdr:row>
      <xdr:rowOff>127953</xdr:rowOff>
    </xdr:to>
    <xdr:sp macro="" textlink="">
      <xdr:nvSpPr>
        <xdr:cNvPr id="600" name="楕円 599">
          <a:extLst>
            <a:ext uri="{FF2B5EF4-FFF2-40B4-BE49-F238E27FC236}">
              <a16:creationId xmlns:a16="http://schemas.microsoft.com/office/drawing/2014/main" xmlns="" id="{E06B0296-6855-4D5D-9BBC-36E512B07452}"/>
            </a:ext>
          </a:extLst>
        </xdr:cNvPr>
        <xdr:cNvSpPr/>
      </xdr:nvSpPr>
      <xdr:spPr>
        <a:xfrm>
          <a:off x="21272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77153</xdr:rowOff>
    </xdr:from>
    <xdr:to>
      <xdr:col>116</xdr:col>
      <xdr:colOff>63500</xdr:colOff>
      <xdr:row>62</xdr:row>
      <xdr:rowOff>89535</xdr:rowOff>
    </xdr:to>
    <xdr:cxnSp macro="">
      <xdr:nvCxnSpPr>
        <xdr:cNvPr id="601" name="直線コネクタ 600">
          <a:extLst>
            <a:ext uri="{FF2B5EF4-FFF2-40B4-BE49-F238E27FC236}">
              <a16:creationId xmlns:a16="http://schemas.microsoft.com/office/drawing/2014/main" xmlns="" id="{B759003B-78AF-4EB6-9D3B-00967A9D4ED5}"/>
            </a:ext>
          </a:extLst>
        </xdr:cNvPr>
        <xdr:cNvCxnSpPr/>
      </xdr:nvCxnSpPr>
      <xdr:spPr>
        <a:xfrm>
          <a:off x="21323300" y="10707053"/>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63119</xdr:rowOff>
    </xdr:from>
    <xdr:to>
      <xdr:col>107</xdr:col>
      <xdr:colOff>101600</xdr:colOff>
      <xdr:row>62</xdr:row>
      <xdr:rowOff>164719</xdr:rowOff>
    </xdr:to>
    <xdr:sp macro="" textlink="">
      <xdr:nvSpPr>
        <xdr:cNvPr id="602" name="楕円 601">
          <a:extLst>
            <a:ext uri="{FF2B5EF4-FFF2-40B4-BE49-F238E27FC236}">
              <a16:creationId xmlns:a16="http://schemas.microsoft.com/office/drawing/2014/main" xmlns="" id="{3E0281BB-4113-4ACA-AA3E-9D9C9F5FB423}"/>
            </a:ext>
          </a:extLst>
        </xdr:cNvPr>
        <xdr:cNvSpPr/>
      </xdr:nvSpPr>
      <xdr:spPr>
        <a:xfrm>
          <a:off x="20383500" y="106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77153</xdr:rowOff>
    </xdr:from>
    <xdr:to>
      <xdr:col>111</xdr:col>
      <xdr:colOff>177800</xdr:colOff>
      <xdr:row>62</xdr:row>
      <xdr:rowOff>113919</xdr:rowOff>
    </xdr:to>
    <xdr:cxnSp macro="">
      <xdr:nvCxnSpPr>
        <xdr:cNvPr id="603" name="直線コネクタ 602">
          <a:extLst>
            <a:ext uri="{FF2B5EF4-FFF2-40B4-BE49-F238E27FC236}">
              <a16:creationId xmlns:a16="http://schemas.microsoft.com/office/drawing/2014/main" xmlns="" id="{5FBB6CD5-00E6-466B-BA8F-6B158EC19CD6}"/>
            </a:ext>
          </a:extLst>
        </xdr:cNvPr>
        <xdr:cNvCxnSpPr/>
      </xdr:nvCxnSpPr>
      <xdr:spPr>
        <a:xfrm flipV="1">
          <a:off x="20434300" y="10707053"/>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57785</xdr:rowOff>
    </xdr:from>
    <xdr:to>
      <xdr:col>102</xdr:col>
      <xdr:colOff>165100</xdr:colOff>
      <xdr:row>62</xdr:row>
      <xdr:rowOff>159385</xdr:rowOff>
    </xdr:to>
    <xdr:sp macro="" textlink="">
      <xdr:nvSpPr>
        <xdr:cNvPr id="604" name="楕円 603">
          <a:extLst>
            <a:ext uri="{FF2B5EF4-FFF2-40B4-BE49-F238E27FC236}">
              <a16:creationId xmlns:a16="http://schemas.microsoft.com/office/drawing/2014/main" xmlns="" id="{1DC42449-445D-4470-BE13-50A163AD0CAE}"/>
            </a:ext>
          </a:extLst>
        </xdr:cNvPr>
        <xdr:cNvSpPr/>
      </xdr:nvSpPr>
      <xdr:spPr>
        <a:xfrm>
          <a:off x="19494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108585</xdr:rowOff>
    </xdr:from>
    <xdr:to>
      <xdr:col>107</xdr:col>
      <xdr:colOff>50800</xdr:colOff>
      <xdr:row>62</xdr:row>
      <xdr:rowOff>113919</xdr:rowOff>
    </xdr:to>
    <xdr:cxnSp macro="">
      <xdr:nvCxnSpPr>
        <xdr:cNvPr id="605" name="直線コネクタ 604">
          <a:extLst>
            <a:ext uri="{FF2B5EF4-FFF2-40B4-BE49-F238E27FC236}">
              <a16:creationId xmlns:a16="http://schemas.microsoft.com/office/drawing/2014/main" xmlns="" id="{14558EAC-9B41-46FB-BEBC-3F1FC717D1C9}"/>
            </a:ext>
          </a:extLst>
        </xdr:cNvPr>
        <xdr:cNvCxnSpPr/>
      </xdr:nvCxnSpPr>
      <xdr:spPr>
        <a:xfrm>
          <a:off x="19545300" y="1073848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76835</xdr:rowOff>
    </xdr:from>
    <xdr:to>
      <xdr:col>98</xdr:col>
      <xdr:colOff>38100</xdr:colOff>
      <xdr:row>63</xdr:row>
      <xdr:rowOff>6985</xdr:rowOff>
    </xdr:to>
    <xdr:sp macro="" textlink="">
      <xdr:nvSpPr>
        <xdr:cNvPr id="606" name="楕円 605">
          <a:extLst>
            <a:ext uri="{FF2B5EF4-FFF2-40B4-BE49-F238E27FC236}">
              <a16:creationId xmlns:a16="http://schemas.microsoft.com/office/drawing/2014/main" xmlns="" id="{5382C3B8-A161-4A1E-A172-8285D2D2F4AA}"/>
            </a:ext>
          </a:extLst>
        </xdr:cNvPr>
        <xdr:cNvSpPr/>
      </xdr:nvSpPr>
      <xdr:spPr>
        <a:xfrm>
          <a:off x="18605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108585</xdr:rowOff>
    </xdr:from>
    <xdr:to>
      <xdr:col>102</xdr:col>
      <xdr:colOff>114300</xdr:colOff>
      <xdr:row>62</xdr:row>
      <xdr:rowOff>127635</xdr:rowOff>
    </xdr:to>
    <xdr:cxnSp macro="">
      <xdr:nvCxnSpPr>
        <xdr:cNvPr id="607" name="直線コネクタ 606">
          <a:extLst>
            <a:ext uri="{FF2B5EF4-FFF2-40B4-BE49-F238E27FC236}">
              <a16:creationId xmlns:a16="http://schemas.microsoft.com/office/drawing/2014/main" xmlns="" id="{943CD74E-917E-4CB1-865C-11A64C2DABBC}"/>
            </a:ext>
          </a:extLst>
        </xdr:cNvPr>
        <xdr:cNvCxnSpPr/>
      </xdr:nvCxnSpPr>
      <xdr:spPr>
        <a:xfrm flipV="1">
          <a:off x="18656300" y="107384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xmlns="" id="{04281184-C2F4-4B2B-890B-6401E0666234}"/>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xmlns="" id="{3F4AE220-EC57-4C4C-8644-36FFE6ECFD45}"/>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a16="http://schemas.microsoft.com/office/drawing/2014/main" xmlns="" id="{A3E63EDE-C631-4F1F-AE97-C5634BD0B7AC}"/>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xmlns="" id="{340BA37F-E573-4759-BB45-9BEF9581FC5B}"/>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119080</xdr:rowOff>
    </xdr:from>
    <xdr:ext cx="469744" cy="259045"/>
    <xdr:sp macro="" textlink="">
      <xdr:nvSpPr>
        <xdr:cNvPr id="612" name="n_1mainValue【学校施設】&#10;一人当たり面積">
          <a:extLst>
            <a:ext uri="{FF2B5EF4-FFF2-40B4-BE49-F238E27FC236}">
              <a16:creationId xmlns:a16="http://schemas.microsoft.com/office/drawing/2014/main" xmlns="" id="{6DBF3412-F356-4E58-A98F-76E2E84CCD9B}"/>
            </a:ext>
          </a:extLst>
        </xdr:cNvPr>
        <xdr:cNvSpPr txBox="1"/>
      </xdr:nvSpPr>
      <xdr:spPr>
        <a:xfrm>
          <a:off x="210757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155846</xdr:rowOff>
    </xdr:from>
    <xdr:ext cx="469744" cy="259045"/>
    <xdr:sp macro="" textlink="">
      <xdr:nvSpPr>
        <xdr:cNvPr id="613" name="n_2mainValue【学校施設】&#10;一人当たり面積">
          <a:extLst>
            <a:ext uri="{FF2B5EF4-FFF2-40B4-BE49-F238E27FC236}">
              <a16:creationId xmlns:a16="http://schemas.microsoft.com/office/drawing/2014/main" xmlns="" id="{AA1989CF-D8A6-4E03-9116-B9024CF295C0}"/>
            </a:ext>
          </a:extLst>
        </xdr:cNvPr>
        <xdr:cNvSpPr txBox="1"/>
      </xdr:nvSpPr>
      <xdr:spPr>
        <a:xfrm>
          <a:off x="201994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150512</xdr:rowOff>
    </xdr:from>
    <xdr:ext cx="469744" cy="259045"/>
    <xdr:sp macro="" textlink="">
      <xdr:nvSpPr>
        <xdr:cNvPr id="614" name="n_3mainValue【学校施設】&#10;一人当たり面積">
          <a:extLst>
            <a:ext uri="{FF2B5EF4-FFF2-40B4-BE49-F238E27FC236}">
              <a16:creationId xmlns:a16="http://schemas.microsoft.com/office/drawing/2014/main" xmlns="" id="{8520B579-1EE8-4E68-ACB1-0B48A89D3721}"/>
            </a:ext>
          </a:extLst>
        </xdr:cNvPr>
        <xdr:cNvSpPr txBox="1"/>
      </xdr:nvSpPr>
      <xdr:spPr>
        <a:xfrm>
          <a:off x="19310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169562</xdr:rowOff>
    </xdr:from>
    <xdr:ext cx="469744" cy="259045"/>
    <xdr:sp macro="" textlink="">
      <xdr:nvSpPr>
        <xdr:cNvPr id="615" name="n_4mainValue【学校施設】&#10;一人当たり面積">
          <a:extLst>
            <a:ext uri="{FF2B5EF4-FFF2-40B4-BE49-F238E27FC236}">
              <a16:creationId xmlns:a16="http://schemas.microsoft.com/office/drawing/2014/main" xmlns="" id="{B7930D52-AE48-46A1-80DD-2BE0AF57E1B2}"/>
            </a:ext>
          </a:extLst>
        </xdr:cNvPr>
        <xdr:cNvSpPr txBox="1"/>
      </xdr:nvSpPr>
      <xdr:spPr>
        <a:xfrm>
          <a:off x="18421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xmlns="" id="{6B0ED0F6-43A1-4AE6-AA6A-DAF9BB3978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xmlns="" id="{7B6BC1AB-5442-471B-9EC6-B48AE01505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xmlns="" id="{61FE5DB3-8856-4367-B9D2-2630EE3CD0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xmlns="" id="{E647A96E-365B-4F1E-A22B-36C8F54442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xmlns="" id="{F1452500-98DB-4882-8E67-CAF448DA5C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xmlns="" id="{155B3FFF-7F56-49D3-B978-1514E0A6A2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xmlns="" id="{E568F4C7-EAB0-4CBD-95EB-994EE12205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xmlns="" id="{1EEC006E-0550-4C13-9396-1D7CA196CD8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xmlns="" id="{CE7B152F-D9A4-4436-84EE-FC1AC7F4BD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xmlns="" id="{35BF94A3-D9F0-4C80-B30D-C1C58C14BB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xmlns="" id="{FF082A09-6981-420B-AF37-3C83311770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xmlns="" id="{14FEE165-0D5B-44F6-8A02-59A978E716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xmlns="" id="{169AB489-CD69-4BA8-88A5-7826B80F8F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xmlns="" id="{7AA06BFA-C70D-422B-81A8-BABF5C1491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xmlns="" id="{1B196E3A-230B-4C54-8C05-9891C23A7F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xmlns="" id="{DBE9718B-35E3-4D02-9861-293B912874F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xmlns="" id="{88EE6C50-7913-492C-95B2-41237F657A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xmlns="" id="{2D856E13-3883-475B-817A-3DD94BEE6B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xmlns="" id="{2023EAC4-3335-4BB4-A94A-73D9F09B13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xmlns="" id="{A8B8F0E3-336C-480E-82D4-203037B2FA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xmlns="" id="{3BDF5BAA-DD90-4254-9ACD-3121B796E4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xmlns="" id="{0FE64577-C84D-47A5-9818-C72E9A0B51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xmlns="" id="{0064699E-B5ED-4096-B7F7-D34A11FE0C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xmlns="" id="{4A2013D4-D55F-427C-93E5-675D661BA3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xmlns="" id="{C3C08FD7-DF32-492C-9924-CA43599ADB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xmlns="" id="{FF395633-0A27-45A4-839A-3081FB90FD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xmlns="" id="{18EF7159-7A1F-4D4C-9DE8-3355093B64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xmlns="" id="{C22D09BC-6B0E-4211-B106-2BB86F85AF8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xmlns="" id="{EA297E09-1B92-4124-8AFF-67E47FC6C2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xmlns="" id="{C36B5AD3-3AEA-4115-851F-0966AF275D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xmlns="" id="{8768416B-BE40-4ACC-934A-919EEA2D7E7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xmlns="" id="{35E57DE5-FBCF-4486-952D-3060E778FAF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xmlns="" id="{8E399FF2-0E0B-48AE-8D49-184897B4C9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xmlns="" id="{CC527189-3E1B-44AF-B687-024F622374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xmlns="" id="{5A212E68-9316-468F-8461-5A086CCBBF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xmlns="" id="{4CD1AC55-DA74-4818-9D7D-656AA16BA97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xmlns="" id="{0BBF6F55-BE6D-4AF5-A864-8DEC586399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xmlns="" id="{921A1DFF-F4B4-4801-B33F-EE7034A286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xmlns="" id="{06622130-538A-43A7-B5BE-D346BB104AF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xmlns="" id="{74D1A831-45AF-4780-87EF-CB95FED091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a:extLst>
            <a:ext uri="{FF2B5EF4-FFF2-40B4-BE49-F238E27FC236}">
              <a16:creationId xmlns:a16="http://schemas.microsoft.com/office/drawing/2014/main" xmlns="" id="{35F65658-2AAC-4C56-8BEF-CFF466A58C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xmlns="" id="{B05B6AD0-22D3-43C3-8981-A5287FA4797D}"/>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a:extLst>
            <a:ext uri="{FF2B5EF4-FFF2-40B4-BE49-F238E27FC236}">
              <a16:creationId xmlns:a16="http://schemas.microsoft.com/office/drawing/2014/main" xmlns="" id="{B1E1FE80-0289-4B69-B3FA-8AE61D2112A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xmlns="" id="{77361E49-D2BC-4E61-A1DF-0756CD5095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0" name="【公民館】&#10;有形固定資産減価償却率最大値テキスト">
          <a:extLst>
            <a:ext uri="{FF2B5EF4-FFF2-40B4-BE49-F238E27FC236}">
              <a16:creationId xmlns:a16="http://schemas.microsoft.com/office/drawing/2014/main" xmlns="" id="{F03AB70C-A448-47B6-8E2F-87EB29AC9406}"/>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1" name="直線コネクタ 660">
          <a:extLst>
            <a:ext uri="{FF2B5EF4-FFF2-40B4-BE49-F238E27FC236}">
              <a16:creationId xmlns:a16="http://schemas.microsoft.com/office/drawing/2014/main" xmlns="" id="{71401107-802E-467D-8A99-1317E24B994F}"/>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2" name="【公民館】&#10;有形固定資産減価償却率平均値テキスト">
          <a:extLst>
            <a:ext uri="{FF2B5EF4-FFF2-40B4-BE49-F238E27FC236}">
              <a16:creationId xmlns:a16="http://schemas.microsoft.com/office/drawing/2014/main" xmlns="" id="{8A7DBDE4-85ED-42D6-A6BD-372219CA4FD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3" name="フローチャート: 判断 662">
          <a:extLst>
            <a:ext uri="{FF2B5EF4-FFF2-40B4-BE49-F238E27FC236}">
              <a16:creationId xmlns:a16="http://schemas.microsoft.com/office/drawing/2014/main" xmlns="" id="{55552D53-79D3-4CE2-A8B4-3AB78FEB36FA}"/>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4" name="フローチャート: 判断 663">
          <a:extLst>
            <a:ext uri="{FF2B5EF4-FFF2-40B4-BE49-F238E27FC236}">
              <a16:creationId xmlns:a16="http://schemas.microsoft.com/office/drawing/2014/main" xmlns="" id="{7C76723B-C439-4833-AB6C-A25980CAE786}"/>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5" name="フローチャート: 判断 664">
          <a:extLst>
            <a:ext uri="{FF2B5EF4-FFF2-40B4-BE49-F238E27FC236}">
              <a16:creationId xmlns:a16="http://schemas.microsoft.com/office/drawing/2014/main" xmlns="" id="{21F3A6D1-EC23-45D8-90FA-386D9409B8DE}"/>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6" name="フローチャート: 判断 665">
          <a:extLst>
            <a:ext uri="{FF2B5EF4-FFF2-40B4-BE49-F238E27FC236}">
              <a16:creationId xmlns:a16="http://schemas.microsoft.com/office/drawing/2014/main" xmlns="" id="{EA44BD98-05F0-4D4B-A93C-E70CE38E01ED}"/>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67" name="フローチャート: 判断 666">
          <a:extLst>
            <a:ext uri="{FF2B5EF4-FFF2-40B4-BE49-F238E27FC236}">
              <a16:creationId xmlns:a16="http://schemas.microsoft.com/office/drawing/2014/main" xmlns="" id="{00C97652-AB01-43BC-AF20-6B400DC0A4B9}"/>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xmlns="" id="{FF33C1D1-E836-4291-A300-A0CADADA81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xmlns="" id="{275C6E52-9554-4E58-8A8A-5E89EA1977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xmlns="" id="{1BCABD0C-82C1-4797-BC18-B9913E5649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5CFCC625-77E5-4DFE-BEBB-3946873AB3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EF3FC03D-8C3D-497A-B251-CD2F31E59F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152763</xdr:rowOff>
    </xdr:from>
    <xdr:to>
      <xdr:col>85</xdr:col>
      <xdr:colOff>177800</xdr:colOff>
      <xdr:row>108</xdr:row>
      <xdr:rowOff>82913</xdr:rowOff>
    </xdr:to>
    <xdr:sp macro="" textlink="">
      <xdr:nvSpPr>
        <xdr:cNvPr id="673" name="楕円 672">
          <a:extLst>
            <a:ext uri="{FF2B5EF4-FFF2-40B4-BE49-F238E27FC236}">
              <a16:creationId xmlns:a16="http://schemas.microsoft.com/office/drawing/2014/main" xmlns="" id="{4FFA7699-53D4-41E4-BA0D-5F3D8E8D35AB}"/>
            </a:ext>
          </a:extLst>
        </xdr:cNvPr>
        <xdr:cNvSpPr/>
      </xdr:nvSpPr>
      <xdr:spPr>
        <a:xfrm>
          <a:off x="162687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131190</xdr:rowOff>
    </xdr:from>
    <xdr:ext cx="405111" cy="259045"/>
    <xdr:sp macro="" textlink="">
      <xdr:nvSpPr>
        <xdr:cNvPr id="674" name="【公民館】&#10;有形固定資産減価償却率該当値テキスト">
          <a:extLst>
            <a:ext uri="{FF2B5EF4-FFF2-40B4-BE49-F238E27FC236}">
              <a16:creationId xmlns:a16="http://schemas.microsoft.com/office/drawing/2014/main" xmlns="" id="{EE891E6D-F5C1-48AD-ABBE-9703C5C85895}"/>
            </a:ext>
          </a:extLst>
        </xdr:cNvPr>
        <xdr:cNvSpPr txBox="1"/>
      </xdr:nvSpPr>
      <xdr:spPr>
        <a:xfrm>
          <a:off x="16357600"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675" name="楕円 674">
          <a:extLst>
            <a:ext uri="{FF2B5EF4-FFF2-40B4-BE49-F238E27FC236}">
              <a16:creationId xmlns:a16="http://schemas.microsoft.com/office/drawing/2014/main" xmlns="" id="{FDD4A378-206E-40D6-B527-8E665261AFB6}"/>
            </a:ext>
          </a:extLst>
        </xdr:cNvPr>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32113</xdr:rowOff>
    </xdr:to>
    <xdr:cxnSp macro="">
      <xdr:nvCxnSpPr>
        <xdr:cNvPr id="676" name="直線コネクタ 675">
          <a:extLst>
            <a:ext uri="{FF2B5EF4-FFF2-40B4-BE49-F238E27FC236}">
              <a16:creationId xmlns:a16="http://schemas.microsoft.com/office/drawing/2014/main" xmlns="" id="{21C71134-006B-4D23-ABF8-BA0B5CD6E61C}"/>
            </a:ext>
          </a:extLst>
        </xdr:cNvPr>
        <xdr:cNvCxnSpPr/>
      </xdr:nvCxnSpPr>
      <xdr:spPr>
        <a:xfrm>
          <a:off x="15481300" y="185274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103777</xdr:rowOff>
    </xdr:from>
    <xdr:to>
      <xdr:col>76</xdr:col>
      <xdr:colOff>165100</xdr:colOff>
      <xdr:row>108</xdr:row>
      <xdr:rowOff>33927</xdr:rowOff>
    </xdr:to>
    <xdr:sp macro="" textlink="">
      <xdr:nvSpPr>
        <xdr:cNvPr id="677" name="楕円 676">
          <a:extLst>
            <a:ext uri="{FF2B5EF4-FFF2-40B4-BE49-F238E27FC236}">
              <a16:creationId xmlns:a16="http://schemas.microsoft.com/office/drawing/2014/main" xmlns="" id="{77CCC0D3-768A-4ADC-B54A-26B1CDC32EF3}"/>
            </a:ext>
          </a:extLst>
        </xdr:cNvPr>
        <xdr:cNvSpPr/>
      </xdr:nvSpPr>
      <xdr:spPr>
        <a:xfrm>
          <a:off x="14541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154577</xdr:rowOff>
    </xdr:from>
    <xdr:to>
      <xdr:col>81</xdr:col>
      <xdr:colOff>50800</xdr:colOff>
      <xdr:row>108</xdr:row>
      <xdr:rowOff>10886</xdr:rowOff>
    </xdr:to>
    <xdr:cxnSp macro="">
      <xdr:nvCxnSpPr>
        <xdr:cNvPr id="678" name="直線コネクタ 677">
          <a:extLst>
            <a:ext uri="{FF2B5EF4-FFF2-40B4-BE49-F238E27FC236}">
              <a16:creationId xmlns:a16="http://schemas.microsoft.com/office/drawing/2014/main" xmlns="" id="{FF5AA779-6393-495E-AF79-0B97A4513122}"/>
            </a:ext>
          </a:extLst>
        </xdr:cNvPr>
        <xdr:cNvCxnSpPr/>
      </xdr:nvCxnSpPr>
      <xdr:spPr>
        <a:xfrm>
          <a:off x="14592300" y="184997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72752</xdr:rowOff>
    </xdr:from>
    <xdr:to>
      <xdr:col>72</xdr:col>
      <xdr:colOff>38100</xdr:colOff>
      <xdr:row>108</xdr:row>
      <xdr:rowOff>2902</xdr:rowOff>
    </xdr:to>
    <xdr:sp macro="" textlink="">
      <xdr:nvSpPr>
        <xdr:cNvPr id="679" name="楕円 678">
          <a:extLst>
            <a:ext uri="{FF2B5EF4-FFF2-40B4-BE49-F238E27FC236}">
              <a16:creationId xmlns:a16="http://schemas.microsoft.com/office/drawing/2014/main" xmlns="" id="{7AC33595-118F-45D7-B901-E10C67E67B51}"/>
            </a:ext>
          </a:extLst>
        </xdr:cNvPr>
        <xdr:cNvSpPr/>
      </xdr:nvSpPr>
      <xdr:spPr>
        <a:xfrm>
          <a:off x="1365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107</xdr:row>
      <xdr:rowOff>154577</xdr:rowOff>
    </xdr:to>
    <xdr:cxnSp macro="">
      <xdr:nvCxnSpPr>
        <xdr:cNvPr id="680" name="直線コネクタ 679">
          <a:extLst>
            <a:ext uri="{FF2B5EF4-FFF2-40B4-BE49-F238E27FC236}">
              <a16:creationId xmlns:a16="http://schemas.microsoft.com/office/drawing/2014/main" xmlns="" id="{A430C875-C4A2-45E1-A819-3EAE24762D7A}"/>
            </a:ext>
          </a:extLst>
        </xdr:cNvPr>
        <xdr:cNvCxnSpPr/>
      </xdr:nvCxnSpPr>
      <xdr:spPr>
        <a:xfrm>
          <a:off x="13703300" y="184687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681" name="楕円 680">
          <a:extLst>
            <a:ext uri="{FF2B5EF4-FFF2-40B4-BE49-F238E27FC236}">
              <a16:creationId xmlns:a16="http://schemas.microsoft.com/office/drawing/2014/main" xmlns="" id="{5E43B0A9-C584-405F-B8F9-87E67AA5548F}"/>
            </a:ext>
          </a:extLst>
        </xdr:cNvPr>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100693</xdr:rowOff>
    </xdr:from>
    <xdr:to>
      <xdr:col>71</xdr:col>
      <xdr:colOff>177800</xdr:colOff>
      <xdr:row>107</xdr:row>
      <xdr:rowOff>123552</xdr:rowOff>
    </xdr:to>
    <xdr:cxnSp macro="">
      <xdr:nvCxnSpPr>
        <xdr:cNvPr id="682" name="直線コネクタ 681">
          <a:extLst>
            <a:ext uri="{FF2B5EF4-FFF2-40B4-BE49-F238E27FC236}">
              <a16:creationId xmlns:a16="http://schemas.microsoft.com/office/drawing/2014/main" xmlns="" id="{8E383705-716D-410E-A5E4-E22B384E0222}"/>
            </a:ext>
          </a:extLst>
        </xdr:cNvPr>
        <xdr:cNvCxnSpPr/>
      </xdr:nvCxnSpPr>
      <xdr:spPr>
        <a:xfrm>
          <a:off x="12814300" y="184458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3" name="n_1aveValue【公民館】&#10;有形固定資産減価償却率">
          <a:extLst>
            <a:ext uri="{FF2B5EF4-FFF2-40B4-BE49-F238E27FC236}">
              <a16:creationId xmlns:a16="http://schemas.microsoft.com/office/drawing/2014/main" xmlns="" id="{7996311C-B7EA-48CB-9F26-1226F77609F1}"/>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4" name="n_2aveValue【公民館】&#10;有形固定資産減価償却率">
          <a:extLst>
            <a:ext uri="{FF2B5EF4-FFF2-40B4-BE49-F238E27FC236}">
              <a16:creationId xmlns:a16="http://schemas.microsoft.com/office/drawing/2014/main" xmlns="" id="{B53B1BB0-342A-4890-956C-62B0D290F416}"/>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5" name="n_3aveValue【公民館】&#10;有形固定資産減価償却率">
          <a:extLst>
            <a:ext uri="{FF2B5EF4-FFF2-40B4-BE49-F238E27FC236}">
              <a16:creationId xmlns:a16="http://schemas.microsoft.com/office/drawing/2014/main" xmlns="" id="{6C940331-4AD7-46F6-8713-8030D33528B8}"/>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86" name="n_4aveValue【公民館】&#10;有形固定資産減価償却率">
          <a:extLst>
            <a:ext uri="{FF2B5EF4-FFF2-40B4-BE49-F238E27FC236}">
              <a16:creationId xmlns:a16="http://schemas.microsoft.com/office/drawing/2014/main" xmlns="" id="{8D0BB803-94A8-40D5-B390-BA7151073FFB}"/>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687" name="n_1mainValue【公民館】&#10;有形固定資産減価償却率">
          <a:extLst>
            <a:ext uri="{FF2B5EF4-FFF2-40B4-BE49-F238E27FC236}">
              <a16:creationId xmlns:a16="http://schemas.microsoft.com/office/drawing/2014/main" xmlns="" id="{35A11722-EF7D-4F1B-8DF1-38CE934D5BED}"/>
            </a:ext>
          </a:extLst>
        </xdr:cNvPr>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25054</xdr:rowOff>
    </xdr:from>
    <xdr:ext cx="405111" cy="259045"/>
    <xdr:sp macro="" textlink="">
      <xdr:nvSpPr>
        <xdr:cNvPr id="688" name="n_2mainValue【公民館】&#10;有形固定資産減価償却率">
          <a:extLst>
            <a:ext uri="{FF2B5EF4-FFF2-40B4-BE49-F238E27FC236}">
              <a16:creationId xmlns:a16="http://schemas.microsoft.com/office/drawing/2014/main" xmlns="" id="{BD346877-BE33-400E-BC3A-432C8C3009FB}"/>
            </a:ext>
          </a:extLst>
        </xdr:cNvPr>
        <xdr:cNvSpPr txBox="1"/>
      </xdr:nvSpPr>
      <xdr:spPr>
        <a:xfrm>
          <a:off x="14389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165479</xdr:rowOff>
    </xdr:from>
    <xdr:ext cx="405111" cy="259045"/>
    <xdr:sp macro="" textlink="">
      <xdr:nvSpPr>
        <xdr:cNvPr id="689" name="n_3mainValue【公民館】&#10;有形固定資産減価償却率">
          <a:extLst>
            <a:ext uri="{FF2B5EF4-FFF2-40B4-BE49-F238E27FC236}">
              <a16:creationId xmlns:a16="http://schemas.microsoft.com/office/drawing/2014/main" xmlns="" id="{74587978-0066-43EC-BAAE-042C0607FCEA}"/>
            </a:ext>
          </a:extLst>
        </xdr:cNvPr>
        <xdr:cNvSpPr txBox="1"/>
      </xdr:nvSpPr>
      <xdr:spPr>
        <a:xfrm>
          <a:off x="13500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690" name="n_4mainValue【公民館】&#10;有形固定資産減価償却率">
          <a:extLst>
            <a:ext uri="{FF2B5EF4-FFF2-40B4-BE49-F238E27FC236}">
              <a16:creationId xmlns:a16="http://schemas.microsoft.com/office/drawing/2014/main" xmlns="" id="{21DE2091-D8FA-49D5-B111-30E4DE8DECF0}"/>
            </a:ext>
          </a:extLst>
        </xdr:cNvPr>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xmlns="" id="{83BA9496-5744-4BDD-BC47-7B151D91F8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xmlns="" id="{16457A10-4C15-4550-94D1-B450EE9280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xmlns="" id="{2FC74218-B3B5-421F-8F68-3D2F5446B3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xmlns="" id="{A9ADD352-70A6-4059-A3CB-95F060E95E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xmlns="" id="{936732EB-B5BE-4784-978D-C087BCB240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xmlns="" id="{90086678-910E-4873-B4F5-B3BFC5F889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xmlns="" id="{0421A60E-EE68-4989-A95D-DF932B88B4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xmlns="" id="{313414AA-6C3E-47DC-9744-8ADDEFA1CD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xmlns="" id="{E3E5E08A-6568-4FEA-AB3B-00CCE6F795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xmlns="" id="{6FC8F5F9-0455-49FB-BC3E-1A5EE6F425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xmlns="" id="{B17CADF1-EEF3-4A17-9A4D-E8226F9350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xmlns="" id="{BFFE87F6-4696-4D66-97C1-7642FD83DF5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xmlns="" id="{EF62E80F-E90D-43CA-88E0-C78A389D47C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xmlns="" id="{EE344C67-EB75-4EE2-A994-74B63EF274B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xmlns="" id="{1BC734DE-0A0D-4785-926D-05421BA4CE5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xmlns="" id="{006EB367-39BD-4417-B072-B726E3516E2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xmlns="" id="{FCA332FA-122B-41BF-986E-C9F2428268B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xmlns="" id="{20882296-A594-471C-84B1-5683E690F9C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xmlns="" id="{5F2080D3-88F6-4EDC-B756-42522AC65D7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xmlns="" id="{74EAE740-13A3-4943-92F4-B614E25AB94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xmlns="" id="{D3DEF9A4-51AF-4053-A096-4973B52786E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xmlns="" id="{A5E5DB04-3BA9-4F3E-925E-68283A61B02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xmlns="" id="{D96703FE-00AA-4803-9348-FECC3FBB2F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xmlns="" id="{7FC6679C-A45B-47E4-A662-007465C933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xmlns="" id="{C0E4789F-0827-4B64-A530-ED34D68F0F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6" name="直線コネクタ 715">
          <a:extLst>
            <a:ext uri="{FF2B5EF4-FFF2-40B4-BE49-F238E27FC236}">
              <a16:creationId xmlns:a16="http://schemas.microsoft.com/office/drawing/2014/main" xmlns="" id="{6EE6A9C8-7DEE-48F6-ACF5-4BDB694463E1}"/>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7" name="【公民館】&#10;一人当たり面積最小値テキスト">
          <a:extLst>
            <a:ext uri="{FF2B5EF4-FFF2-40B4-BE49-F238E27FC236}">
              <a16:creationId xmlns:a16="http://schemas.microsoft.com/office/drawing/2014/main" xmlns="" id="{6002A2C7-658A-4C8C-BFD4-A7F4BACECCF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8" name="直線コネクタ 717">
          <a:extLst>
            <a:ext uri="{FF2B5EF4-FFF2-40B4-BE49-F238E27FC236}">
              <a16:creationId xmlns:a16="http://schemas.microsoft.com/office/drawing/2014/main" xmlns="" id="{F7274B55-EA3C-40D3-B327-469E26E84007}"/>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19" name="【公民館】&#10;一人当たり面積最大値テキスト">
          <a:extLst>
            <a:ext uri="{FF2B5EF4-FFF2-40B4-BE49-F238E27FC236}">
              <a16:creationId xmlns:a16="http://schemas.microsoft.com/office/drawing/2014/main" xmlns="" id="{49F49C9A-CA7E-45FE-9FE7-388FE9DA6F9D}"/>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0" name="直線コネクタ 719">
          <a:extLst>
            <a:ext uri="{FF2B5EF4-FFF2-40B4-BE49-F238E27FC236}">
              <a16:creationId xmlns:a16="http://schemas.microsoft.com/office/drawing/2014/main" xmlns="" id="{1F5C2820-2E32-4A94-8F47-592E2ECB83AE}"/>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1" name="【公民館】&#10;一人当たり面積平均値テキスト">
          <a:extLst>
            <a:ext uri="{FF2B5EF4-FFF2-40B4-BE49-F238E27FC236}">
              <a16:creationId xmlns:a16="http://schemas.microsoft.com/office/drawing/2014/main" xmlns="" id="{E16228E1-0300-47AA-994D-879B45BAFB9B}"/>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a:extLst>
            <a:ext uri="{FF2B5EF4-FFF2-40B4-BE49-F238E27FC236}">
              <a16:creationId xmlns:a16="http://schemas.microsoft.com/office/drawing/2014/main" xmlns="" id="{F394D2B4-2BC9-4972-87CF-1DE7021F2679}"/>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3" name="フローチャート: 判断 722">
          <a:extLst>
            <a:ext uri="{FF2B5EF4-FFF2-40B4-BE49-F238E27FC236}">
              <a16:creationId xmlns:a16="http://schemas.microsoft.com/office/drawing/2014/main" xmlns="" id="{40F56978-8309-4856-8C7D-21CC005291D2}"/>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4" name="フローチャート: 判断 723">
          <a:extLst>
            <a:ext uri="{FF2B5EF4-FFF2-40B4-BE49-F238E27FC236}">
              <a16:creationId xmlns:a16="http://schemas.microsoft.com/office/drawing/2014/main" xmlns="" id="{3ADB99A4-A5BB-4524-BF9D-9278AE04146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5" name="フローチャート: 判断 724">
          <a:extLst>
            <a:ext uri="{FF2B5EF4-FFF2-40B4-BE49-F238E27FC236}">
              <a16:creationId xmlns:a16="http://schemas.microsoft.com/office/drawing/2014/main" xmlns="" id="{09323E37-3878-45EE-90BF-547388ABE2F1}"/>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26" name="フローチャート: 判断 725">
          <a:extLst>
            <a:ext uri="{FF2B5EF4-FFF2-40B4-BE49-F238E27FC236}">
              <a16:creationId xmlns:a16="http://schemas.microsoft.com/office/drawing/2014/main" xmlns="" id="{E0B4B56A-2A10-4EFA-97D5-8F39442E7F36}"/>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A0F28A3A-2B65-45CD-8D19-37F52D5C19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D29E0728-F9DB-4751-8D70-132B8755CB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240575B8-6740-4827-B1E4-41FDD9BE18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946711A9-B4C0-47C0-8A66-0373E57283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4AF5B51C-CB33-4641-821D-709E6BCECB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732" name="楕円 731">
          <a:extLst>
            <a:ext uri="{FF2B5EF4-FFF2-40B4-BE49-F238E27FC236}">
              <a16:creationId xmlns:a16="http://schemas.microsoft.com/office/drawing/2014/main" xmlns="" id="{97A61571-BBBA-45F8-BDF9-913ECCFD2BD2}"/>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31948</xdr:rowOff>
    </xdr:from>
    <xdr:ext cx="469744" cy="259045"/>
    <xdr:sp macro="" textlink="">
      <xdr:nvSpPr>
        <xdr:cNvPr id="733" name="【公民館】&#10;一人当たり面積該当値テキスト">
          <a:extLst>
            <a:ext uri="{FF2B5EF4-FFF2-40B4-BE49-F238E27FC236}">
              <a16:creationId xmlns:a16="http://schemas.microsoft.com/office/drawing/2014/main" xmlns="" id="{69C5A3C3-2C89-4582-9971-F14EC93E2D36}"/>
            </a:ext>
          </a:extLst>
        </xdr:cNvPr>
        <xdr:cNvSpPr txBox="1"/>
      </xdr:nvSpPr>
      <xdr:spPr>
        <a:xfrm>
          <a:off x="22199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734" name="楕円 733">
          <a:extLst>
            <a:ext uri="{FF2B5EF4-FFF2-40B4-BE49-F238E27FC236}">
              <a16:creationId xmlns:a16="http://schemas.microsoft.com/office/drawing/2014/main" xmlns="" id="{EF451895-700A-431F-81E4-88AD72EF636E}"/>
            </a:ext>
          </a:extLst>
        </xdr:cNvPr>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69669</xdr:rowOff>
    </xdr:to>
    <xdr:cxnSp macro="">
      <xdr:nvCxnSpPr>
        <xdr:cNvPr id="735" name="直線コネクタ 734">
          <a:extLst>
            <a:ext uri="{FF2B5EF4-FFF2-40B4-BE49-F238E27FC236}">
              <a16:creationId xmlns:a16="http://schemas.microsoft.com/office/drawing/2014/main" xmlns="" id="{30E0E49B-35E8-4607-B6F3-0DB5E28EAEC1}"/>
            </a:ext>
          </a:extLst>
        </xdr:cNvPr>
        <xdr:cNvCxnSpPr/>
      </xdr:nvCxnSpPr>
      <xdr:spPr>
        <a:xfrm flipV="1">
          <a:off x="21323300" y="182335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36" name="楕円 735">
          <a:extLst>
            <a:ext uri="{FF2B5EF4-FFF2-40B4-BE49-F238E27FC236}">
              <a16:creationId xmlns:a16="http://schemas.microsoft.com/office/drawing/2014/main" xmlns="" id="{FDA0824D-7147-4AB0-888B-934D6238D804}"/>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76200</xdr:rowOff>
    </xdr:to>
    <xdr:cxnSp macro="">
      <xdr:nvCxnSpPr>
        <xdr:cNvPr id="737" name="直線コネクタ 736">
          <a:extLst>
            <a:ext uri="{FF2B5EF4-FFF2-40B4-BE49-F238E27FC236}">
              <a16:creationId xmlns:a16="http://schemas.microsoft.com/office/drawing/2014/main" xmlns="" id="{E4DE1DF2-0BD4-46FC-931B-24D1FF4258BC}"/>
            </a:ext>
          </a:extLst>
        </xdr:cNvPr>
        <xdr:cNvCxnSpPr/>
      </xdr:nvCxnSpPr>
      <xdr:spPr>
        <a:xfrm flipV="1">
          <a:off x="20434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738" name="楕円 737">
          <a:extLst>
            <a:ext uri="{FF2B5EF4-FFF2-40B4-BE49-F238E27FC236}">
              <a16:creationId xmlns:a16="http://schemas.microsoft.com/office/drawing/2014/main" xmlns="" id="{F0C42C82-D7E2-4030-91E8-3AEBD66B50DA}"/>
            </a:ext>
          </a:extLst>
        </xdr:cNvPr>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82731</xdr:rowOff>
    </xdr:to>
    <xdr:cxnSp macro="">
      <xdr:nvCxnSpPr>
        <xdr:cNvPr id="739" name="直線コネクタ 738">
          <a:extLst>
            <a:ext uri="{FF2B5EF4-FFF2-40B4-BE49-F238E27FC236}">
              <a16:creationId xmlns:a16="http://schemas.microsoft.com/office/drawing/2014/main" xmlns="" id="{A851C571-F5A8-4574-BE1F-47C053D9B4D7}"/>
            </a:ext>
          </a:extLst>
        </xdr:cNvPr>
        <xdr:cNvCxnSpPr/>
      </xdr:nvCxnSpPr>
      <xdr:spPr>
        <a:xfrm flipV="1">
          <a:off x="19545300" y="18249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40095</xdr:rowOff>
    </xdr:from>
    <xdr:to>
      <xdr:col>98</xdr:col>
      <xdr:colOff>38100</xdr:colOff>
      <xdr:row>106</xdr:row>
      <xdr:rowOff>141695</xdr:rowOff>
    </xdr:to>
    <xdr:sp macro="" textlink="">
      <xdr:nvSpPr>
        <xdr:cNvPr id="740" name="楕円 739">
          <a:extLst>
            <a:ext uri="{FF2B5EF4-FFF2-40B4-BE49-F238E27FC236}">
              <a16:creationId xmlns:a16="http://schemas.microsoft.com/office/drawing/2014/main" xmlns="" id="{40504158-3A2F-4D4B-87D9-9525D31FE8C1}"/>
            </a:ext>
          </a:extLst>
        </xdr:cNvPr>
        <xdr:cNvSpPr/>
      </xdr:nvSpPr>
      <xdr:spPr>
        <a:xfrm>
          <a:off x="18605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82731</xdr:rowOff>
    </xdr:from>
    <xdr:to>
      <xdr:col>102</xdr:col>
      <xdr:colOff>114300</xdr:colOff>
      <xdr:row>106</xdr:row>
      <xdr:rowOff>90895</xdr:rowOff>
    </xdr:to>
    <xdr:cxnSp macro="">
      <xdr:nvCxnSpPr>
        <xdr:cNvPr id="741" name="直線コネクタ 740">
          <a:extLst>
            <a:ext uri="{FF2B5EF4-FFF2-40B4-BE49-F238E27FC236}">
              <a16:creationId xmlns:a16="http://schemas.microsoft.com/office/drawing/2014/main" xmlns="" id="{8D73AE40-867B-44CC-AF0B-EB16DCE78B4A}"/>
            </a:ext>
          </a:extLst>
        </xdr:cNvPr>
        <xdr:cNvCxnSpPr/>
      </xdr:nvCxnSpPr>
      <xdr:spPr>
        <a:xfrm flipV="1">
          <a:off x="18656300" y="18256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42" name="n_1aveValue【公民館】&#10;一人当たり面積">
          <a:extLst>
            <a:ext uri="{FF2B5EF4-FFF2-40B4-BE49-F238E27FC236}">
              <a16:creationId xmlns:a16="http://schemas.microsoft.com/office/drawing/2014/main" xmlns="" id="{A07F3636-D08D-4807-B4EE-EB004859AE90}"/>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43" name="n_2aveValue【公民館】&#10;一人当たり面積">
          <a:extLst>
            <a:ext uri="{FF2B5EF4-FFF2-40B4-BE49-F238E27FC236}">
              <a16:creationId xmlns:a16="http://schemas.microsoft.com/office/drawing/2014/main" xmlns="" id="{052CB00D-51BF-4E49-BF61-6CE705D97422}"/>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44" name="n_3aveValue【公民館】&#10;一人当たり面積">
          <a:extLst>
            <a:ext uri="{FF2B5EF4-FFF2-40B4-BE49-F238E27FC236}">
              <a16:creationId xmlns:a16="http://schemas.microsoft.com/office/drawing/2014/main" xmlns="" id="{2FAAB991-9871-46D5-82FF-3F4AC964EB47}"/>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745" name="n_4aveValue【公民館】&#10;一人当たり面積">
          <a:extLst>
            <a:ext uri="{FF2B5EF4-FFF2-40B4-BE49-F238E27FC236}">
              <a16:creationId xmlns:a16="http://schemas.microsoft.com/office/drawing/2014/main" xmlns="" id="{73CDA67C-103E-4081-85AD-F73058E30A93}"/>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136996</xdr:rowOff>
    </xdr:from>
    <xdr:ext cx="469744" cy="259045"/>
    <xdr:sp macro="" textlink="">
      <xdr:nvSpPr>
        <xdr:cNvPr id="746" name="n_1mainValue【公民館】&#10;一人当たり面積">
          <a:extLst>
            <a:ext uri="{FF2B5EF4-FFF2-40B4-BE49-F238E27FC236}">
              <a16:creationId xmlns:a16="http://schemas.microsoft.com/office/drawing/2014/main" xmlns="" id="{27694E51-E6E8-45F1-BF35-50EA54261A37}"/>
            </a:ext>
          </a:extLst>
        </xdr:cNvPr>
        <xdr:cNvSpPr txBox="1"/>
      </xdr:nvSpPr>
      <xdr:spPr>
        <a:xfrm>
          <a:off x="21075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47" name="n_2mainValue【公民館】&#10;一人当たり面積">
          <a:extLst>
            <a:ext uri="{FF2B5EF4-FFF2-40B4-BE49-F238E27FC236}">
              <a16:creationId xmlns:a16="http://schemas.microsoft.com/office/drawing/2014/main" xmlns="" id="{57AC045C-122A-49F0-8885-746A9571EB1F}"/>
            </a:ext>
          </a:extLst>
        </xdr:cNvPr>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150058</xdr:rowOff>
    </xdr:from>
    <xdr:ext cx="469744" cy="259045"/>
    <xdr:sp macro="" textlink="">
      <xdr:nvSpPr>
        <xdr:cNvPr id="748" name="n_3mainValue【公民館】&#10;一人当たり面積">
          <a:extLst>
            <a:ext uri="{FF2B5EF4-FFF2-40B4-BE49-F238E27FC236}">
              <a16:creationId xmlns:a16="http://schemas.microsoft.com/office/drawing/2014/main" xmlns="" id="{7F2011B4-ED14-4C24-8245-9C00074E9AA8}"/>
            </a:ext>
          </a:extLst>
        </xdr:cNvPr>
        <xdr:cNvSpPr txBox="1"/>
      </xdr:nvSpPr>
      <xdr:spPr>
        <a:xfrm>
          <a:off x="19310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158222</xdr:rowOff>
    </xdr:from>
    <xdr:ext cx="469744" cy="259045"/>
    <xdr:sp macro="" textlink="">
      <xdr:nvSpPr>
        <xdr:cNvPr id="749" name="n_4mainValue【公民館】&#10;一人当たり面積">
          <a:extLst>
            <a:ext uri="{FF2B5EF4-FFF2-40B4-BE49-F238E27FC236}">
              <a16:creationId xmlns:a16="http://schemas.microsoft.com/office/drawing/2014/main" xmlns="" id="{2ED30A58-7BDE-4E13-B12A-F89255D3CB99}"/>
            </a:ext>
          </a:extLst>
        </xdr:cNvPr>
        <xdr:cNvSpPr txBox="1"/>
      </xdr:nvSpPr>
      <xdr:spPr>
        <a:xfrm>
          <a:off x="18421427" y="1798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xmlns="" id="{4E386E41-4912-4A5D-838B-6521A1F6B9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xmlns="" id="{46AC3C3F-20C4-4E9A-8F87-E781D373E1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xmlns="" id="{FE930AAC-DD45-430E-84F6-E879467087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類似団体と比較して特に有形固定資産減価償却率が高くなっている施設は，認定子ども園・幼稚園・保育所，公民館であり，特に低くなっている施設は，学校施設である。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認定子ども園・幼稚園・保育所については，有形固定資産減価償却率が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ポイント高くなっている。急速な少子化による就園児数の減少により，平成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園が閉園となり，幼稚園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園と保育所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施設となった。また，多くの施設が建築後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年以上経過しており，老朽化対策が課題となっている。また，幼稚園については，平成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月に再編に関する基本方針を策定し，再編内容の検討を行っている。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また，公民館については，有形固定資産減価償却率が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ポイント高くなっている。公民館施設については，町村合併前の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地域に中心となる公民館が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館ずつあり，分館についても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館を設置している。類似施設である集会所との区別が明確化されていない状況から，集会所への移行，統合・縮小の検討が，施設の老朽化対策と合わせた課題となっている。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77548A1-EC72-4B66-9F41-0611AD2769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52ED716-78E3-49BD-BDF9-4D41A67535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6DB85C9-2DFC-4F78-A3FC-D4AAFAF4DA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A75EFA1-78B2-43D9-BF9B-B1C4D67B84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3BE0955-02A0-48D2-B932-DD15EBAC78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1D24116-A85A-47AC-9306-70B1FBD4E0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7FF6CCB-958C-43EC-A5FD-F04AC6F689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5A3D005-EF48-467C-B835-30E219B598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07E010C-F810-4F31-AB0E-E1AB01BCD7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9CEA5FE-B168-4598-8345-7E80E467A7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41,385
41,069
348.45
24,982,198
22,773,318
1,532,473
13,376,636
24,386,756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DEFF666-F6F8-4A41-8F22-31DA8F8BC5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B4ABFB6-44C5-423E-AFDA-7FF5427CC5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4E88A72-3FA7-4DE5-AE1B-5DDF94E071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FF48715-4947-47B9-A0B5-81AD8BCECF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E3C0738-719C-43CC-93F0-58414A16E3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BAFD7AB-6058-4E69-8C21-7D8DD95BC7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22666E0-0ACC-4B1E-A907-3F2784A3DB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3EBEE24-B644-4AC5-873F-B76D8AF18E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FD72E5D-4A16-480D-AA3F-1E6AD8EBDD3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7AA6779-AD26-463F-B007-0140C63990D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9AAB3D1-1178-4614-A3D6-FCC2CDE6A8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D96551D-9D93-4E6C-8691-C3B2517806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F67CF80-CD7E-4D7D-81AA-D17A7FEDDD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DED2557-DE4A-4DF0-8211-01EB452233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3399501-92A6-45D1-A3C4-F42F4BC417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9777355-9C5F-4ABD-AFCB-AB0B5B49AC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924926B-37FB-49DC-AB57-578C759393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7098FFC-9FAF-4C8F-B2E8-631E1F5218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CA16A18-199E-47D3-B67F-38233CA7B7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A54ED72-C169-4037-939B-28813B09C33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290746D-0700-4D00-ADCB-02F7BA00DC4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49564D7-F531-4F63-9403-EF93C75701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DD90F0E-561C-4F8F-951E-E64AA1F553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32DB467-24BC-4F6E-9E9E-C413F750E6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3F16C83-29C9-4A91-BA01-3E6EA3F814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DD3FF68-CD6F-412B-8460-83163B57B3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C5C7D86-66AD-4E19-AA8D-B18F2DFA45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A7E6AB1-666C-4CED-B1B2-0B53DE3CBD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C8173D1-34C5-4822-A1CE-9501ECC5C3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BDF46BA-494E-4459-B3FC-588FAB5553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FB6C4E0-87F2-43DF-86A7-40963FA26F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F6E5C23-58CF-4E51-B7A4-A2D7C1D75F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0813C24-1808-4EE7-81D9-A78D202681F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3748D63C-E7E3-4C8F-9556-CCC7DA299A0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690F61AF-45A9-481E-9E81-EC8133BE09A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46D65CFC-9186-4B7F-801E-DF86C3DF8D6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FCA9245C-95E0-4BBA-A1D5-916609A5CC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2C658696-6266-4DF1-AD70-931C06B211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2803908-F2BA-4ECD-8D38-A462E63A0AE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D95E88B0-2B63-4187-966E-8360ABC5F3A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7BCBF112-7FE7-4BC1-A8EA-454F5A37F8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155F4B05-BF99-4FB6-B6F3-7C517412107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524B34D-2E40-42F2-B545-735EE6F6AD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B9895354-EE07-4666-BF28-372E730FF4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B25DA6D8-F436-4DAD-9B01-60EF6D30D42F}"/>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8465E144-ADF8-4861-BD7D-78B42B3BD1E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232D7296-31D0-48E6-B584-3CEE886B19C5}"/>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586C9B16-BAAF-48AA-A7CA-A096CB24D59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E223A1AB-035A-46ED-88A8-9DDF3AC522BC}"/>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684D8268-A8FB-4B36-9E2A-5CBB796AF56E}"/>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xmlns="" id="{1BF28419-1041-4B32-8782-6A5374921723}"/>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xmlns="" id="{D89EBDBC-33A0-4193-8BB0-D842891C1CE2}"/>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xmlns="" id="{A389A79F-F694-41AC-83C5-A78299EEB30C}"/>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xmlns="" id="{57F6AFE6-345E-4E42-AF12-ED9FAFF48CCE}"/>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xmlns="" id="{E7843B37-1318-4361-9D33-927C7DE70DA3}"/>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FA2F2C4A-2980-4C32-95C1-38D2DDD842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A834565-940D-4065-A8A0-A214882EB8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A63977D-AC55-434B-9EEB-52D0DABBD8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33F9AA5-A977-4611-922C-85781B7A94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94EE3B8-C202-4EA7-B44B-8A4B31FA0B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127000</xdr:rowOff>
    </xdr:from>
    <xdr:to>
      <xdr:col>24</xdr:col>
      <xdr:colOff>114300</xdr:colOff>
      <xdr:row>37</xdr:row>
      <xdr:rowOff>57150</xdr:rowOff>
    </xdr:to>
    <xdr:sp macro="" textlink="">
      <xdr:nvSpPr>
        <xdr:cNvPr id="72" name="楕円 71">
          <a:extLst>
            <a:ext uri="{FF2B5EF4-FFF2-40B4-BE49-F238E27FC236}">
              <a16:creationId xmlns:a16="http://schemas.microsoft.com/office/drawing/2014/main" xmlns="" id="{DFB80727-419B-4B97-B1BF-B791CE03816E}"/>
            </a:ext>
          </a:extLst>
        </xdr:cNvPr>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791EF600-1BD0-4FC1-964D-F819022C2C83}"/>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4" name="楕円 73">
          <a:extLst>
            <a:ext uri="{FF2B5EF4-FFF2-40B4-BE49-F238E27FC236}">
              <a16:creationId xmlns:a16="http://schemas.microsoft.com/office/drawing/2014/main" xmlns="" id="{8A5B1C1F-4473-4E23-80BF-FBC09C02695F}"/>
            </a:ext>
          </a:extLst>
        </xdr:cNvPr>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6350</xdr:rowOff>
    </xdr:to>
    <xdr:cxnSp macro="">
      <xdr:nvCxnSpPr>
        <xdr:cNvPr id="75" name="直線コネクタ 74">
          <a:extLst>
            <a:ext uri="{FF2B5EF4-FFF2-40B4-BE49-F238E27FC236}">
              <a16:creationId xmlns:a16="http://schemas.microsoft.com/office/drawing/2014/main" xmlns="" id="{AED9C97B-85E4-420A-9978-33E8FEE94364}"/>
            </a:ext>
          </a:extLst>
        </xdr:cNvPr>
        <xdr:cNvCxnSpPr/>
      </xdr:nvCxnSpPr>
      <xdr:spPr>
        <a:xfrm>
          <a:off x="3797300" y="632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76200</xdr:rowOff>
    </xdr:from>
    <xdr:to>
      <xdr:col>15</xdr:col>
      <xdr:colOff>101600</xdr:colOff>
      <xdr:row>37</xdr:row>
      <xdr:rowOff>6350</xdr:rowOff>
    </xdr:to>
    <xdr:sp macro="" textlink="">
      <xdr:nvSpPr>
        <xdr:cNvPr id="76" name="楕円 75">
          <a:extLst>
            <a:ext uri="{FF2B5EF4-FFF2-40B4-BE49-F238E27FC236}">
              <a16:creationId xmlns:a16="http://schemas.microsoft.com/office/drawing/2014/main" xmlns="" id="{D4BDCFDE-78D9-41F7-8A80-3477E312A916}"/>
            </a:ext>
          </a:extLst>
        </xdr:cNvPr>
        <xdr:cNvSpPr/>
      </xdr:nvSpPr>
      <xdr:spPr>
        <a:xfrm>
          <a:off x="2857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127000</xdr:rowOff>
    </xdr:from>
    <xdr:to>
      <xdr:col>19</xdr:col>
      <xdr:colOff>177800</xdr:colOff>
      <xdr:row>36</xdr:row>
      <xdr:rowOff>152400</xdr:rowOff>
    </xdr:to>
    <xdr:cxnSp macro="">
      <xdr:nvCxnSpPr>
        <xdr:cNvPr id="77" name="直線コネクタ 76">
          <a:extLst>
            <a:ext uri="{FF2B5EF4-FFF2-40B4-BE49-F238E27FC236}">
              <a16:creationId xmlns:a16="http://schemas.microsoft.com/office/drawing/2014/main" xmlns="" id="{1E16666B-B54E-453E-B515-E8D6B15FE91F}"/>
            </a:ext>
          </a:extLst>
        </xdr:cNvPr>
        <xdr:cNvCxnSpPr/>
      </xdr:nvCxnSpPr>
      <xdr:spPr>
        <a:xfrm>
          <a:off x="2908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50800</xdr:rowOff>
    </xdr:from>
    <xdr:to>
      <xdr:col>10</xdr:col>
      <xdr:colOff>165100</xdr:colOff>
      <xdr:row>36</xdr:row>
      <xdr:rowOff>152400</xdr:rowOff>
    </xdr:to>
    <xdr:sp macro="" textlink="">
      <xdr:nvSpPr>
        <xdr:cNvPr id="78" name="楕円 77">
          <a:extLst>
            <a:ext uri="{FF2B5EF4-FFF2-40B4-BE49-F238E27FC236}">
              <a16:creationId xmlns:a16="http://schemas.microsoft.com/office/drawing/2014/main" xmlns="" id="{8369B222-2240-44A7-9BED-AA363E6BF878}"/>
            </a:ext>
          </a:extLst>
        </xdr:cNvPr>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101600</xdr:rowOff>
    </xdr:from>
    <xdr:to>
      <xdr:col>15</xdr:col>
      <xdr:colOff>50800</xdr:colOff>
      <xdr:row>36</xdr:row>
      <xdr:rowOff>127000</xdr:rowOff>
    </xdr:to>
    <xdr:cxnSp macro="">
      <xdr:nvCxnSpPr>
        <xdr:cNvPr id="79" name="直線コネクタ 78">
          <a:extLst>
            <a:ext uri="{FF2B5EF4-FFF2-40B4-BE49-F238E27FC236}">
              <a16:creationId xmlns:a16="http://schemas.microsoft.com/office/drawing/2014/main" xmlns="" id="{3A818087-B670-43D1-9C0E-9515508C61AD}"/>
            </a:ext>
          </a:extLst>
        </xdr:cNvPr>
        <xdr:cNvCxnSpPr/>
      </xdr:nvCxnSpPr>
      <xdr:spPr>
        <a:xfrm>
          <a:off x="2019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0" name="楕円 79">
          <a:extLst>
            <a:ext uri="{FF2B5EF4-FFF2-40B4-BE49-F238E27FC236}">
              <a16:creationId xmlns:a16="http://schemas.microsoft.com/office/drawing/2014/main" xmlns="" id="{A673EB02-5F36-4A71-87A1-212BFB1FFC6A}"/>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101600</xdr:rowOff>
    </xdr:to>
    <xdr:cxnSp macro="">
      <xdr:nvCxnSpPr>
        <xdr:cNvPr id="81" name="直線コネクタ 80">
          <a:extLst>
            <a:ext uri="{FF2B5EF4-FFF2-40B4-BE49-F238E27FC236}">
              <a16:creationId xmlns:a16="http://schemas.microsoft.com/office/drawing/2014/main" xmlns="" id="{68D187A8-2CED-44E3-8E6E-0C764A729909}"/>
            </a:ext>
          </a:extLst>
        </xdr:cNvPr>
        <xdr:cNvCxnSpPr/>
      </xdr:nvCxnSpPr>
      <xdr:spPr>
        <a:xfrm>
          <a:off x="1130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xmlns="" id="{DC335942-473C-4EEA-817A-B533F2CB1EBA}"/>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xmlns="" id="{8CA4241F-15F4-41E6-A234-28004AF8218A}"/>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xmlns="" id="{8895AB1F-0E87-4209-9BAB-659A74D83C11}"/>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xmlns="" id="{77A1CDC2-7635-4B57-8CC2-E262C93D6DD4}"/>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22877</xdr:rowOff>
    </xdr:from>
    <xdr:ext cx="405111" cy="259045"/>
    <xdr:sp macro="" textlink="">
      <xdr:nvSpPr>
        <xdr:cNvPr id="86" name="n_1mainValue【図書館】&#10;有形固定資産減価償却率">
          <a:extLst>
            <a:ext uri="{FF2B5EF4-FFF2-40B4-BE49-F238E27FC236}">
              <a16:creationId xmlns:a16="http://schemas.microsoft.com/office/drawing/2014/main" xmlns="" id="{8FD31A08-3CF8-409A-8B5B-7C2BDAA955B5}"/>
            </a:ext>
          </a:extLst>
        </xdr:cNvPr>
        <xdr:cNvSpPr txBox="1"/>
      </xdr:nvSpPr>
      <xdr:spPr>
        <a:xfrm>
          <a:off x="3582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168927</xdr:rowOff>
    </xdr:from>
    <xdr:ext cx="405111" cy="259045"/>
    <xdr:sp macro="" textlink="">
      <xdr:nvSpPr>
        <xdr:cNvPr id="87" name="n_2mainValue【図書館】&#10;有形固定資産減価償却率">
          <a:extLst>
            <a:ext uri="{FF2B5EF4-FFF2-40B4-BE49-F238E27FC236}">
              <a16:creationId xmlns:a16="http://schemas.microsoft.com/office/drawing/2014/main" xmlns="" id="{9DF32AEE-0CB5-44D4-BDDC-57539497FF9B}"/>
            </a:ext>
          </a:extLst>
        </xdr:cNvPr>
        <xdr:cNvSpPr txBox="1"/>
      </xdr:nvSpPr>
      <xdr:spPr>
        <a:xfrm>
          <a:off x="2705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8" name="n_3mainValue【図書館】&#10;有形固定資産減価償却率">
          <a:extLst>
            <a:ext uri="{FF2B5EF4-FFF2-40B4-BE49-F238E27FC236}">
              <a16:creationId xmlns:a16="http://schemas.microsoft.com/office/drawing/2014/main" xmlns="" id="{306A65CE-59CA-443F-A8EA-2A9E1F657D4E}"/>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9" name="n_4mainValue【図書館】&#10;有形固定資産減価償却率">
          <a:extLst>
            <a:ext uri="{FF2B5EF4-FFF2-40B4-BE49-F238E27FC236}">
              <a16:creationId xmlns:a16="http://schemas.microsoft.com/office/drawing/2014/main" xmlns="" id="{2230FCE1-C200-45FE-B7C4-AA4252F4FBAF}"/>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C7633AF2-3C06-4C0A-A0C3-88B95C72C4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76730420-3BCF-4F5B-AF98-8EE7473F00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9A371411-88DF-4AD0-B882-403AFB5DFA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AD343D2B-68B8-43C9-A466-53B31B1345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0ED66859-C00D-4DDC-B7A9-8B3E79046E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0F8DB4E1-C569-4402-84AE-47BBDB4386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C983C65B-A291-49B2-82A6-EED296995B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CEC8CA06-353C-4D1B-B835-F8C33598EA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E5C73A05-7958-4F98-BAAC-EBE56DB7AFE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CD33759A-D83F-44DE-A8E0-334AFA21A8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ED375E42-A820-4AA5-B8FB-03E587051BC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A7039A6F-DADA-47DD-A73D-E1A2294526F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576BD7CB-8BCB-4FC8-A8D5-C69135C55D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8484BD69-1C06-4558-B4C8-1EE5FB2B9D9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C22A4810-4E78-4A63-8839-A6C52E3FA8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D1345860-C86F-4949-B4BB-8FC1D51562C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2CD6E486-3D3C-4C78-8763-2AD99DB3CC1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B53F15B4-CD46-4A1F-8EE4-513BBCDFA7C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BCABC857-4503-4684-8C70-FC0B391289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6D17CFFB-7058-4B2D-83F8-40B347D82BC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54F99D63-985B-4AFA-91DB-75580FD475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473D9C11-4D6E-42CE-B195-360833AC00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BFD7E092-7B8B-4BDA-BBAC-DEA301CC24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xmlns="" id="{1992D98C-9076-43B3-9D32-BC9B9019265F}"/>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xmlns="" id="{C58DAF4F-ABB5-4441-B576-69BAA8A06F7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xmlns="" id="{824772C7-081F-4603-95E5-FDD0E2DD2A9D}"/>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xmlns="" id="{DB6ED677-611A-4B80-9C39-A201A1D9E883}"/>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xmlns="" id="{EEE3B18E-C9A3-422A-8B69-EFC075235B7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xmlns="" id="{DA6B725F-DCF6-498A-8DD6-B985953AD7E7}"/>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xmlns="" id="{3B004148-D5BB-4A3E-89B7-2764A62266C6}"/>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xmlns="" id="{4226027E-7655-45C7-8E91-AD126A11CEB8}"/>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xmlns="" id="{4998FF82-8EC8-442D-8885-FBF9532CEA63}"/>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xmlns="" id="{DDF48A87-545F-43F0-B5A3-D7A63ED73F44}"/>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xmlns="" id="{DA50B50E-8C19-4589-862E-91FB6DE59D12}"/>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E94B08E5-EA27-4AF3-9F27-FB9B8A0396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A39C4C8-DFF2-486C-B2D1-5AAD1A3EC2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93B3374-771F-401F-B4C7-CB76676943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A76E724-7B2D-4F0A-BE9A-03C8B7ED41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51A7F061-9454-452A-BB88-8C8B32BD4F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29" name="楕円 128">
          <a:extLst>
            <a:ext uri="{FF2B5EF4-FFF2-40B4-BE49-F238E27FC236}">
              <a16:creationId xmlns:a16="http://schemas.microsoft.com/office/drawing/2014/main" xmlns="" id="{FD2FA958-1EE6-4052-A09F-3BC4297F2674}"/>
            </a:ext>
          </a:extLst>
        </xdr:cNvPr>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133367</xdr:rowOff>
    </xdr:from>
    <xdr:ext cx="469744" cy="259045"/>
    <xdr:sp macro="" textlink="">
      <xdr:nvSpPr>
        <xdr:cNvPr id="130" name="【図書館】&#10;一人当たり面積該当値テキスト">
          <a:extLst>
            <a:ext uri="{FF2B5EF4-FFF2-40B4-BE49-F238E27FC236}">
              <a16:creationId xmlns:a16="http://schemas.microsoft.com/office/drawing/2014/main" xmlns="" id="{AAE738EE-EA3C-40A3-94CC-645D5C92B80F}"/>
            </a:ext>
          </a:extLst>
        </xdr:cNvPr>
        <xdr:cNvSpPr txBox="1"/>
      </xdr:nvSpPr>
      <xdr:spPr>
        <a:xfrm>
          <a:off x="105156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1" name="楕円 130">
          <a:extLst>
            <a:ext uri="{FF2B5EF4-FFF2-40B4-BE49-F238E27FC236}">
              <a16:creationId xmlns:a16="http://schemas.microsoft.com/office/drawing/2014/main" xmlns="" id="{BF242E90-7F3C-4887-B8B1-7FA7FC4084FB}"/>
            </a:ext>
          </a:extLst>
        </xdr:cNvPr>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38100</xdr:rowOff>
    </xdr:to>
    <xdr:cxnSp macro="">
      <xdr:nvCxnSpPr>
        <xdr:cNvPr id="132" name="直線コネクタ 131">
          <a:extLst>
            <a:ext uri="{FF2B5EF4-FFF2-40B4-BE49-F238E27FC236}">
              <a16:creationId xmlns:a16="http://schemas.microsoft.com/office/drawing/2014/main" xmlns="" id="{A17AAD0D-EC3C-4BE9-A64B-EBB90329B320}"/>
            </a:ext>
          </a:extLst>
        </xdr:cNvPr>
        <xdr:cNvCxnSpPr/>
      </xdr:nvCxnSpPr>
      <xdr:spPr>
        <a:xfrm flipV="1">
          <a:off x="9639300" y="706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3" name="楕円 132">
          <a:extLst>
            <a:ext uri="{FF2B5EF4-FFF2-40B4-BE49-F238E27FC236}">
              <a16:creationId xmlns:a16="http://schemas.microsoft.com/office/drawing/2014/main" xmlns="" id="{E86C1389-3079-4C07-A090-B633242227BE}"/>
            </a:ext>
          </a:extLst>
        </xdr:cNvPr>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34" name="直線コネクタ 133">
          <a:extLst>
            <a:ext uri="{FF2B5EF4-FFF2-40B4-BE49-F238E27FC236}">
              <a16:creationId xmlns:a16="http://schemas.microsoft.com/office/drawing/2014/main" xmlns="" id="{C4225A5F-1328-4D56-9FFF-4EA54B9404FB}"/>
            </a:ext>
          </a:extLst>
        </xdr:cNvPr>
        <xdr:cNvCxnSpPr/>
      </xdr:nvCxnSpPr>
      <xdr:spPr>
        <a:xfrm>
          <a:off x="8750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5" name="楕円 134">
          <a:extLst>
            <a:ext uri="{FF2B5EF4-FFF2-40B4-BE49-F238E27FC236}">
              <a16:creationId xmlns:a16="http://schemas.microsoft.com/office/drawing/2014/main" xmlns="" id="{7528052C-8E8B-4BD2-AECD-AAD9E2268A2A}"/>
            </a:ext>
          </a:extLst>
        </xdr:cNvPr>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41910</xdr:rowOff>
    </xdr:to>
    <xdr:cxnSp macro="">
      <xdr:nvCxnSpPr>
        <xdr:cNvPr id="136" name="直線コネクタ 135">
          <a:extLst>
            <a:ext uri="{FF2B5EF4-FFF2-40B4-BE49-F238E27FC236}">
              <a16:creationId xmlns:a16="http://schemas.microsoft.com/office/drawing/2014/main" xmlns="" id="{ECED322B-931F-47B7-A286-3422517E3A0F}"/>
            </a:ext>
          </a:extLst>
        </xdr:cNvPr>
        <xdr:cNvCxnSpPr/>
      </xdr:nvCxnSpPr>
      <xdr:spPr>
        <a:xfrm flipV="1">
          <a:off x="7861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7" name="楕円 136">
          <a:extLst>
            <a:ext uri="{FF2B5EF4-FFF2-40B4-BE49-F238E27FC236}">
              <a16:creationId xmlns:a16="http://schemas.microsoft.com/office/drawing/2014/main" xmlns="" id="{506D2911-B003-4009-A9EE-5D35D7C95104}"/>
            </a:ext>
          </a:extLst>
        </xdr:cNvPr>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45720</xdr:rowOff>
    </xdr:to>
    <xdr:cxnSp macro="">
      <xdr:nvCxnSpPr>
        <xdr:cNvPr id="138" name="直線コネクタ 137">
          <a:extLst>
            <a:ext uri="{FF2B5EF4-FFF2-40B4-BE49-F238E27FC236}">
              <a16:creationId xmlns:a16="http://schemas.microsoft.com/office/drawing/2014/main" xmlns="" id="{E9B51EE2-9440-44FB-88F7-E03AEC0BB339}"/>
            </a:ext>
          </a:extLst>
        </xdr:cNvPr>
        <xdr:cNvCxnSpPr/>
      </xdr:nvCxnSpPr>
      <xdr:spPr>
        <a:xfrm flipV="1">
          <a:off x="6972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xmlns="" id="{A09AFCFA-9750-43D8-8B27-3F22B8DC7C70}"/>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xmlns="" id="{DFC5F6C0-4C79-4558-8008-272018946779}"/>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xmlns="" id="{B5D47888-8E11-4E4F-9A23-9C391C4E0072}"/>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xmlns="" id="{926795A1-8746-440B-B9C1-A906E5451F3D}"/>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43" name="n_1mainValue【図書館】&#10;一人当たり面積">
          <a:extLst>
            <a:ext uri="{FF2B5EF4-FFF2-40B4-BE49-F238E27FC236}">
              <a16:creationId xmlns:a16="http://schemas.microsoft.com/office/drawing/2014/main" xmlns="" id="{C52B096B-F382-4C35-9196-A58C2283D5BA}"/>
            </a:ext>
          </a:extLst>
        </xdr:cNvPr>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4" name="n_2mainValue【図書館】&#10;一人当たり面積">
          <a:extLst>
            <a:ext uri="{FF2B5EF4-FFF2-40B4-BE49-F238E27FC236}">
              <a16:creationId xmlns:a16="http://schemas.microsoft.com/office/drawing/2014/main" xmlns="" id="{29A96901-4CD0-43DD-97F3-A87D6C77285C}"/>
            </a:ext>
          </a:extLst>
        </xdr:cNvPr>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5" name="n_3mainValue【図書館】&#10;一人当たり面積">
          <a:extLst>
            <a:ext uri="{FF2B5EF4-FFF2-40B4-BE49-F238E27FC236}">
              <a16:creationId xmlns:a16="http://schemas.microsoft.com/office/drawing/2014/main" xmlns="" id="{60BECC97-B771-4777-96D7-8BFB7E0BA14C}"/>
            </a:ext>
          </a:extLst>
        </xdr:cNvPr>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6" name="n_4mainValue【図書館】&#10;一人当たり面積">
          <a:extLst>
            <a:ext uri="{FF2B5EF4-FFF2-40B4-BE49-F238E27FC236}">
              <a16:creationId xmlns:a16="http://schemas.microsoft.com/office/drawing/2014/main" xmlns="" id="{27B90ECE-18C6-4BAC-A5EE-4C9FD1A3F121}"/>
            </a:ext>
          </a:extLst>
        </xdr:cNvPr>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8C8AB91D-DF2E-4512-9FA9-26A825A31E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1598B9FA-11CD-4443-B042-3BE9388583C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5728564C-4990-4DB0-B25F-91C39631E2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39AAA81F-7E97-45D5-8B48-A718980D27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E400DDA5-131B-4823-8E79-FE8417968F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F898BE7E-B927-4186-8A89-29080AB3FE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560555CC-6B9D-4881-AF10-53D34B6E86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A22F6AD9-AD7A-4A7E-9F24-FCDC16636D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B4A9F220-EC53-4CFC-88D8-3858F5CC9A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5F15E3CA-ABE6-405B-B2EF-09E138A69B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B91153F4-867B-4845-BBFD-D49418CB94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C1D0BA4F-C669-4C18-A421-998E480120C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3523C241-D00C-4CA9-B847-5F57DFC7BA7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629D6B0B-E3BF-4F0F-ABD3-7621E73B99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DCF3A27D-FAE4-47AD-BA04-CC34BDAB5B7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98D5A5A6-3A89-4648-8C80-A945EF1CF14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E4DDF688-F8A3-4FE1-89B4-976BAB099B4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7076FA94-3040-4B0A-AFFF-265DC18774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CEC1EB34-2759-43DD-A461-26890E0EC27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BA37D948-4182-49B6-AFC7-19473CED054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8B8548F2-9CC7-4437-9785-8ACA23956E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C5B0CA4D-0C34-4EEC-8F4A-F60B07531A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3090B720-AFF0-4172-A14F-3CA89BDF743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071232E5-F7BF-43C5-B166-70D6CCC6F3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A06E80CD-296E-4E94-A519-F54F1093A0B9}"/>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969F0CDA-B6C1-480A-9950-6E84D91F6FC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0A3A74B7-DD90-4D3F-A239-D639FEA78B6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5DD2E822-2F80-494F-A8B4-DBF7DFE0BF7E}"/>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xmlns="" id="{B715C0F8-735B-4ECD-B18F-44B912857BE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39A08A23-E20B-42F1-B744-C0139CC98F5A}"/>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xmlns="" id="{F9906CFF-0AFF-49E2-BE69-B658B8FA5029}"/>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xmlns="" id="{FD7F46A0-B1B9-4EF0-96CA-446B57FC9F44}"/>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xmlns="" id="{291215EE-EED3-490F-AA85-083DE8AA63DE}"/>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xmlns="" id="{7C1750D6-DDCA-43DB-B95C-D64B61ED59EC}"/>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xmlns="" id="{6BDE30A9-124E-4A44-A675-6AC6EFCE9B76}"/>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2AA10D0B-994D-4F7D-8911-B7B208D04C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8BF5CBAB-BDCD-439E-8964-6D61C52B84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259125B-6075-4FF7-91AB-D35477AE17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BFC082A5-2563-4B10-9488-B72F426553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0FB4DF6-AEF0-49B0-8CB6-07A99B2D37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87" name="楕円 186">
          <a:extLst>
            <a:ext uri="{FF2B5EF4-FFF2-40B4-BE49-F238E27FC236}">
              <a16:creationId xmlns:a16="http://schemas.microsoft.com/office/drawing/2014/main" xmlns="" id="{7FDE6CC6-DACA-45BD-AADC-6712FD71D0EF}"/>
            </a:ext>
          </a:extLst>
        </xdr:cNvPr>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1A109571-2EA5-46B9-ADFB-7F300EAA5799}"/>
            </a:ext>
          </a:extLst>
        </xdr:cNvPr>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89" name="楕円 188">
          <a:extLst>
            <a:ext uri="{FF2B5EF4-FFF2-40B4-BE49-F238E27FC236}">
              <a16:creationId xmlns:a16="http://schemas.microsoft.com/office/drawing/2014/main" xmlns="" id="{0E14F702-4025-48A8-B7DB-F15F06094B21}"/>
            </a:ext>
          </a:extLst>
        </xdr:cNvPr>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127635</xdr:rowOff>
    </xdr:to>
    <xdr:cxnSp macro="">
      <xdr:nvCxnSpPr>
        <xdr:cNvPr id="190" name="直線コネクタ 189">
          <a:extLst>
            <a:ext uri="{FF2B5EF4-FFF2-40B4-BE49-F238E27FC236}">
              <a16:creationId xmlns:a16="http://schemas.microsoft.com/office/drawing/2014/main" xmlns="" id="{9C9DAC57-EBF7-4861-996A-47B39B1B0CB6}"/>
            </a:ext>
          </a:extLst>
        </xdr:cNvPr>
        <xdr:cNvCxnSpPr/>
      </xdr:nvCxnSpPr>
      <xdr:spPr>
        <a:xfrm flipV="1">
          <a:off x="3797300" y="101669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46355</xdr:rowOff>
    </xdr:from>
    <xdr:to>
      <xdr:col>15</xdr:col>
      <xdr:colOff>101600</xdr:colOff>
      <xdr:row>59</xdr:row>
      <xdr:rowOff>147955</xdr:rowOff>
    </xdr:to>
    <xdr:sp macro="" textlink="">
      <xdr:nvSpPr>
        <xdr:cNvPr id="191" name="楕円 190">
          <a:extLst>
            <a:ext uri="{FF2B5EF4-FFF2-40B4-BE49-F238E27FC236}">
              <a16:creationId xmlns:a16="http://schemas.microsoft.com/office/drawing/2014/main" xmlns="" id="{8DC6FEB3-BBC6-4F1E-9654-5D2E0994FA77}"/>
            </a:ext>
          </a:extLst>
        </xdr:cNvPr>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97155</xdr:rowOff>
    </xdr:from>
    <xdr:to>
      <xdr:col>19</xdr:col>
      <xdr:colOff>177800</xdr:colOff>
      <xdr:row>59</xdr:row>
      <xdr:rowOff>127635</xdr:rowOff>
    </xdr:to>
    <xdr:cxnSp macro="">
      <xdr:nvCxnSpPr>
        <xdr:cNvPr id="192" name="直線コネクタ 191">
          <a:extLst>
            <a:ext uri="{FF2B5EF4-FFF2-40B4-BE49-F238E27FC236}">
              <a16:creationId xmlns:a16="http://schemas.microsoft.com/office/drawing/2014/main" xmlns="" id="{23EDA19A-2242-4CDA-8D8D-7B7AC806077C}"/>
            </a:ext>
          </a:extLst>
        </xdr:cNvPr>
        <xdr:cNvCxnSpPr/>
      </xdr:nvCxnSpPr>
      <xdr:spPr>
        <a:xfrm>
          <a:off x="2908300" y="1021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xdr:rowOff>
    </xdr:from>
    <xdr:to>
      <xdr:col>10</xdr:col>
      <xdr:colOff>165100</xdr:colOff>
      <xdr:row>59</xdr:row>
      <xdr:rowOff>111760</xdr:rowOff>
    </xdr:to>
    <xdr:sp macro="" textlink="">
      <xdr:nvSpPr>
        <xdr:cNvPr id="193" name="楕円 192">
          <a:extLst>
            <a:ext uri="{FF2B5EF4-FFF2-40B4-BE49-F238E27FC236}">
              <a16:creationId xmlns:a16="http://schemas.microsoft.com/office/drawing/2014/main" xmlns="" id="{8C92718E-1A78-4FA9-B39F-8A806F39BC4A}"/>
            </a:ext>
          </a:extLst>
        </xdr:cNvPr>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60960</xdr:rowOff>
    </xdr:from>
    <xdr:to>
      <xdr:col>15</xdr:col>
      <xdr:colOff>50800</xdr:colOff>
      <xdr:row>59</xdr:row>
      <xdr:rowOff>97155</xdr:rowOff>
    </xdr:to>
    <xdr:cxnSp macro="">
      <xdr:nvCxnSpPr>
        <xdr:cNvPr id="194" name="直線コネクタ 193">
          <a:extLst>
            <a:ext uri="{FF2B5EF4-FFF2-40B4-BE49-F238E27FC236}">
              <a16:creationId xmlns:a16="http://schemas.microsoft.com/office/drawing/2014/main" xmlns="" id="{EA335DFE-56EF-4072-9359-CD0B2EFE500A}"/>
            </a:ext>
          </a:extLst>
        </xdr:cNvPr>
        <xdr:cNvCxnSpPr/>
      </xdr:nvCxnSpPr>
      <xdr:spPr>
        <a:xfrm>
          <a:off x="2019300" y="1017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195" name="楕円 194">
          <a:extLst>
            <a:ext uri="{FF2B5EF4-FFF2-40B4-BE49-F238E27FC236}">
              <a16:creationId xmlns:a16="http://schemas.microsoft.com/office/drawing/2014/main" xmlns="" id="{C5F6DA25-104C-43D5-A679-F9DE6A7D6324}"/>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26670</xdr:rowOff>
    </xdr:from>
    <xdr:to>
      <xdr:col>10</xdr:col>
      <xdr:colOff>114300</xdr:colOff>
      <xdr:row>59</xdr:row>
      <xdr:rowOff>60960</xdr:rowOff>
    </xdr:to>
    <xdr:cxnSp macro="">
      <xdr:nvCxnSpPr>
        <xdr:cNvPr id="196" name="直線コネクタ 195">
          <a:extLst>
            <a:ext uri="{FF2B5EF4-FFF2-40B4-BE49-F238E27FC236}">
              <a16:creationId xmlns:a16="http://schemas.microsoft.com/office/drawing/2014/main" xmlns="" id="{62978A12-CC55-43D4-97EC-54527343D9EE}"/>
            </a:ext>
          </a:extLst>
        </xdr:cNvPr>
        <xdr:cNvCxnSpPr/>
      </xdr:nvCxnSpPr>
      <xdr:spPr>
        <a:xfrm>
          <a:off x="1130300" y="10142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0E1A635A-15C3-4D4E-91FA-CF0DEC3BE89B}"/>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9E8588C6-433C-4EED-B9F7-B5091A9434F7}"/>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773B2415-9DB0-4ED9-ABD3-7AB72628622F}"/>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37DB1088-98E7-476E-8D55-B4F6D74446E3}"/>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B78528EF-7227-4A71-B0D4-06A631E0AE82}"/>
            </a:ext>
          </a:extLst>
        </xdr:cNvPr>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164482</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C1548170-2CF3-4AF5-AD7C-D33473937C92}"/>
            </a:ext>
          </a:extLst>
        </xdr:cNvPr>
        <xdr:cNvSpPr txBox="1"/>
      </xdr:nvSpPr>
      <xdr:spPr>
        <a:xfrm>
          <a:off x="2705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128287</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E853FF17-A782-4B15-A557-8DBC9B1B1E46}"/>
            </a:ext>
          </a:extLst>
        </xdr:cNvPr>
        <xdr:cNvSpPr txBox="1"/>
      </xdr:nvSpPr>
      <xdr:spPr>
        <a:xfrm>
          <a:off x="1816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FF267AD9-0B26-4508-A6C1-34211077E3E7}"/>
            </a:ext>
          </a:extLst>
        </xdr:cNvPr>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CBE43820-8AD8-4027-A4D2-A4AF3C575F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8A1C9C83-BB4F-41F4-BA50-19351AA493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C6979B9-1843-4FD6-8B45-0FDB9C30F1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D4A48DCA-09FF-49B9-8611-14F5A47503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75AF1359-8E88-437B-A6E8-32B7C1C06B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D291CFFC-2E85-42AA-9CF5-2F8B0EC212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2036E6E3-2E27-4BD5-8A19-85C5E91C55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31E0C784-A6EC-4FC1-87AC-4A73F9DDF7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DF7AAF5D-BD13-434E-B7A6-E207530ED2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B2352B94-9A2E-4F73-AC04-CCC372B4E8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xmlns="" id="{CFAE1F64-C824-4BFD-9BD4-3918A8E162B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xmlns="" id="{A98C0F93-DFCE-4FFC-B3A0-B0A164C8D1A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xmlns="" id="{C3E69CA1-DDAA-40A9-9166-8A74AFC0BAF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xmlns="" id="{54AB530C-B23F-4D39-B645-0AF0DFD166F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xmlns="" id="{37B7CE7E-939F-4EC7-8687-FFC81E8625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xmlns="" id="{A91020B3-96DB-4E68-8EEB-B4F5D7451BC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xmlns="" id="{14D15DDD-27BF-4D88-B3D2-1C28BA291DA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xmlns="" id="{F1EACC00-1F9F-42A9-A1D5-E1F3C96D15B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0528A502-7087-4BFF-B61C-05026A9A68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xmlns="" id="{A99981BD-3773-421F-9699-595485FBC5D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xmlns="" id="{89548362-D604-4D62-ACD5-D20E09893A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xmlns="" id="{7A61B5C6-FBD2-43FD-BFD3-46086043FEBF}"/>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xmlns="" id="{BA205ABA-92E4-4E24-9D4D-8304F77E5DA3}"/>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xmlns="" id="{694D1606-5B07-4DC2-AB4B-18F8340F94AB}"/>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xmlns="" id="{C5F8F97E-5328-49AA-8BED-BE5AACD11D52}"/>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xmlns="" id="{E4916694-0F51-4460-B2E0-8F1D1446F9EE}"/>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xmlns="" id="{E74C6A38-3BB0-42E7-A35B-1CCCDE5FB083}"/>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xmlns="" id="{AF685F0D-D952-423B-9921-0F6EE6751212}"/>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xmlns="" id="{618F12EF-F3DE-4F58-9483-CE519C64ED8D}"/>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xmlns="" id="{1257BD23-8A2E-4388-BEB1-3E8328BF8C4B}"/>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xmlns="" id="{11F7F75F-39E0-4287-83F9-39F65D493D6A}"/>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xmlns="" id="{75157419-7E3A-4262-9234-9C4EED8A16FF}"/>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A3270519-8A69-4DD5-8766-DB181D3950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F3C3A308-F84B-4ABD-821D-426355007D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44F18992-68E7-4CC5-A835-387AE01214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30B5B5C4-4427-4938-A7FF-BFA62638C3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875E6C7-4B4D-4F2E-A75C-B67CB03A92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19609</xdr:rowOff>
    </xdr:from>
    <xdr:to>
      <xdr:col>55</xdr:col>
      <xdr:colOff>50800</xdr:colOff>
      <xdr:row>63</xdr:row>
      <xdr:rowOff>121209</xdr:rowOff>
    </xdr:to>
    <xdr:sp macro="" textlink="">
      <xdr:nvSpPr>
        <xdr:cNvPr id="242" name="楕円 241">
          <a:extLst>
            <a:ext uri="{FF2B5EF4-FFF2-40B4-BE49-F238E27FC236}">
              <a16:creationId xmlns:a16="http://schemas.microsoft.com/office/drawing/2014/main" xmlns="" id="{F32D9C3C-B6C5-4B3B-BDFB-0C2A807F61A5}"/>
            </a:ext>
          </a:extLst>
        </xdr:cNvPr>
        <xdr:cNvSpPr/>
      </xdr:nvSpPr>
      <xdr:spPr>
        <a:xfrm>
          <a:off x="104267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a:extLst>
            <a:ext uri="{FF2B5EF4-FFF2-40B4-BE49-F238E27FC236}">
              <a16:creationId xmlns:a16="http://schemas.microsoft.com/office/drawing/2014/main" xmlns="" id="{1500C20A-7CF5-43CC-9320-9D47703630F3}"/>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4" name="楕円 243">
          <a:extLst>
            <a:ext uri="{FF2B5EF4-FFF2-40B4-BE49-F238E27FC236}">
              <a16:creationId xmlns:a16="http://schemas.microsoft.com/office/drawing/2014/main" xmlns="" id="{80FEDF63-2F93-4E98-95AE-7AE49FC1C1E1}"/>
            </a:ext>
          </a:extLst>
        </xdr:cNvPr>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70409</xdr:rowOff>
    </xdr:to>
    <xdr:cxnSp macro="">
      <xdr:nvCxnSpPr>
        <xdr:cNvPr id="245" name="直線コネクタ 244">
          <a:extLst>
            <a:ext uri="{FF2B5EF4-FFF2-40B4-BE49-F238E27FC236}">
              <a16:creationId xmlns:a16="http://schemas.microsoft.com/office/drawing/2014/main" xmlns="" id="{F937CEE4-8736-4427-88D4-DAC1D71C03D1}"/>
            </a:ext>
          </a:extLst>
        </xdr:cNvPr>
        <xdr:cNvCxnSpPr/>
      </xdr:nvCxnSpPr>
      <xdr:spPr>
        <a:xfrm>
          <a:off x="9639300" y="10853928"/>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3607</xdr:rowOff>
    </xdr:from>
    <xdr:to>
      <xdr:col>46</xdr:col>
      <xdr:colOff>38100</xdr:colOff>
      <xdr:row>63</xdr:row>
      <xdr:rowOff>105207</xdr:rowOff>
    </xdr:to>
    <xdr:sp macro="" textlink="">
      <xdr:nvSpPr>
        <xdr:cNvPr id="246" name="楕円 245">
          <a:extLst>
            <a:ext uri="{FF2B5EF4-FFF2-40B4-BE49-F238E27FC236}">
              <a16:creationId xmlns:a16="http://schemas.microsoft.com/office/drawing/2014/main" xmlns="" id="{F448388D-7D6F-40CA-BA77-64F71C5432AA}"/>
            </a:ext>
          </a:extLst>
        </xdr:cNvPr>
        <xdr:cNvSpPr/>
      </xdr:nvSpPr>
      <xdr:spPr>
        <a:xfrm>
          <a:off x="8699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54407</xdr:rowOff>
    </xdr:to>
    <xdr:cxnSp macro="">
      <xdr:nvCxnSpPr>
        <xdr:cNvPr id="247" name="直線コネクタ 246">
          <a:extLst>
            <a:ext uri="{FF2B5EF4-FFF2-40B4-BE49-F238E27FC236}">
              <a16:creationId xmlns:a16="http://schemas.microsoft.com/office/drawing/2014/main" xmlns="" id="{28DB1BFB-364D-475B-BBC2-6AF462629A8F}"/>
            </a:ext>
          </a:extLst>
        </xdr:cNvPr>
        <xdr:cNvCxnSpPr/>
      </xdr:nvCxnSpPr>
      <xdr:spPr>
        <a:xfrm flipV="1">
          <a:off x="8750300" y="108539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5435</xdr:rowOff>
    </xdr:from>
    <xdr:to>
      <xdr:col>41</xdr:col>
      <xdr:colOff>101600</xdr:colOff>
      <xdr:row>63</xdr:row>
      <xdr:rowOff>107035</xdr:rowOff>
    </xdr:to>
    <xdr:sp macro="" textlink="">
      <xdr:nvSpPr>
        <xdr:cNvPr id="248" name="楕円 247">
          <a:extLst>
            <a:ext uri="{FF2B5EF4-FFF2-40B4-BE49-F238E27FC236}">
              <a16:creationId xmlns:a16="http://schemas.microsoft.com/office/drawing/2014/main" xmlns="" id="{6B8417CD-1794-4860-8A1E-610178AB78DD}"/>
            </a:ext>
          </a:extLst>
        </xdr:cNvPr>
        <xdr:cNvSpPr/>
      </xdr:nvSpPr>
      <xdr:spPr>
        <a:xfrm>
          <a:off x="7810500" y="10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54407</xdr:rowOff>
    </xdr:from>
    <xdr:to>
      <xdr:col>45</xdr:col>
      <xdr:colOff>177800</xdr:colOff>
      <xdr:row>63</xdr:row>
      <xdr:rowOff>56235</xdr:rowOff>
    </xdr:to>
    <xdr:cxnSp macro="">
      <xdr:nvCxnSpPr>
        <xdr:cNvPr id="249" name="直線コネクタ 248">
          <a:extLst>
            <a:ext uri="{FF2B5EF4-FFF2-40B4-BE49-F238E27FC236}">
              <a16:creationId xmlns:a16="http://schemas.microsoft.com/office/drawing/2014/main" xmlns="" id="{13099CEB-6C5F-4B0C-ABC7-B14612763520}"/>
            </a:ext>
          </a:extLst>
        </xdr:cNvPr>
        <xdr:cNvCxnSpPr/>
      </xdr:nvCxnSpPr>
      <xdr:spPr>
        <a:xfrm flipV="1">
          <a:off x="7861300" y="1085575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6807</xdr:rowOff>
    </xdr:from>
    <xdr:to>
      <xdr:col>36</xdr:col>
      <xdr:colOff>165100</xdr:colOff>
      <xdr:row>63</xdr:row>
      <xdr:rowOff>108407</xdr:rowOff>
    </xdr:to>
    <xdr:sp macro="" textlink="">
      <xdr:nvSpPr>
        <xdr:cNvPr id="250" name="楕円 249">
          <a:extLst>
            <a:ext uri="{FF2B5EF4-FFF2-40B4-BE49-F238E27FC236}">
              <a16:creationId xmlns:a16="http://schemas.microsoft.com/office/drawing/2014/main" xmlns="" id="{8E79F878-5935-46D5-9733-A46D462F000D}"/>
            </a:ext>
          </a:extLst>
        </xdr:cNvPr>
        <xdr:cNvSpPr/>
      </xdr:nvSpPr>
      <xdr:spPr>
        <a:xfrm>
          <a:off x="6921500" y="108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56235</xdr:rowOff>
    </xdr:from>
    <xdr:to>
      <xdr:col>41</xdr:col>
      <xdr:colOff>50800</xdr:colOff>
      <xdr:row>63</xdr:row>
      <xdr:rowOff>57607</xdr:rowOff>
    </xdr:to>
    <xdr:cxnSp macro="">
      <xdr:nvCxnSpPr>
        <xdr:cNvPr id="251" name="直線コネクタ 250">
          <a:extLst>
            <a:ext uri="{FF2B5EF4-FFF2-40B4-BE49-F238E27FC236}">
              <a16:creationId xmlns:a16="http://schemas.microsoft.com/office/drawing/2014/main" xmlns="" id="{5451C140-AD7A-4FE0-BC57-50F3A6A4A5E6}"/>
            </a:ext>
          </a:extLst>
        </xdr:cNvPr>
        <xdr:cNvCxnSpPr/>
      </xdr:nvCxnSpPr>
      <xdr:spPr>
        <a:xfrm flipV="1">
          <a:off x="6972300" y="108575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xmlns="" id="{C24F07B3-8419-49A3-A798-B79AB0403F90}"/>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xmlns="" id="{197F34B2-8C6F-4D95-96EE-3C041252F4E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xmlns="" id="{869C978C-FBDB-4094-8089-5939DFD56D16}"/>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xmlns="" id="{A967DA53-D48C-4370-98E8-8F4CBD4ABFAA}"/>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6" name="n_1mainValue【体育館・プール】&#10;一人当たり面積">
          <a:extLst>
            <a:ext uri="{FF2B5EF4-FFF2-40B4-BE49-F238E27FC236}">
              <a16:creationId xmlns:a16="http://schemas.microsoft.com/office/drawing/2014/main" xmlns="" id="{58030B14-5DA8-4519-B984-01D4ED0DA223}"/>
            </a:ext>
          </a:extLst>
        </xdr:cNvPr>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96334</xdr:rowOff>
    </xdr:from>
    <xdr:ext cx="469744" cy="259045"/>
    <xdr:sp macro="" textlink="">
      <xdr:nvSpPr>
        <xdr:cNvPr id="257" name="n_2mainValue【体育館・プール】&#10;一人当たり面積">
          <a:extLst>
            <a:ext uri="{FF2B5EF4-FFF2-40B4-BE49-F238E27FC236}">
              <a16:creationId xmlns:a16="http://schemas.microsoft.com/office/drawing/2014/main" xmlns="" id="{BF37B779-8445-4D66-9317-FEF380B458C8}"/>
            </a:ext>
          </a:extLst>
        </xdr:cNvPr>
        <xdr:cNvSpPr txBox="1"/>
      </xdr:nvSpPr>
      <xdr:spPr>
        <a:xfrm>
          <a:off x="85154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98162</xdr:rowOff>
    </xdr:from>
    <xdr:ext cx="469744" cy="259045"/>
    <xdr:sp macro="" textlink="">
      <xdr:nvSpPr>
        <xdr:cNvPr id="258" name="n_3mainValue【体育館・プール】&#10;一人当たり面積">
          <a:extLst>
            <a:ext uri="{FF2B5EF4-FFF2-40B4-BE49-F238E27FC236}">
              <a16:creationId xmlns:a16="http://schemas.microsoft.com/office/drawing/2014/main" xmlns="" id="{3A4C6E71-3A03-4EE2-AFC7-84EFFAEC08C3}"/>
            </a:ext>
          </a:extLst>
        </xdr:cNvPr>
        <xdr:cNvSpPr txBox="1"/>
      </xdr:nvSpPr>
      <xdr:spPr>
        <a:xfrm>
          <a:off x="7626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99534</xdr:rowOff>
    </xdr:from>
    <xdr:ext cx="469744" cy="259045"/>
    <xdr:sp macro="" textlink="">
      <xdr:nvSpPr>
        <xdr:cNvPr id="259" name="n_4mainValue【体育館・プール】&#10;一人当たり面積">
          <a:extLst>
            <a:ext uri="{FF2B5EF4-FFF2-40B4-BE49-F238E27FC236}">
              <a16:creationId xmlns:a16="http://schemas.microsoft.com/office/drawing/2014/main" xmlns="" id="{6DCBC5AE-95DF-4361-97A4-49A182F21BA1}"/>
            </a:ext>
          </a:extLst>
        </xdr:cNvPr>
        <xdr:cNvSpPr txBox="1"/>
      </xdr:nvSpPr>
      <xdr:spPr>
        <a:xfrm>
          <a:off x="6737427" y="109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D9D75533-32FC-41D3-B335-72C4ED3C8D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545D674F-6A98-4FB9-8CE6-AA774F6E4F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3B139CD0-2041-43BA-8DFA-0315E6CDBB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CA117962-D8D8-40D0-9105-D700CEAA8C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C0528558-634B-4C63-AC8F-BBD7CE9CE5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D9A0A45B-DD0A-44D9-8412-2C74E40CF4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D4C081C6-7F3C-4716-AADC-A0C0FC0ECE1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55BB7339-A669-4CB1-9FFF-44A1F6C758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D97FD6CE-5198-4DED-BE55-A534E1F752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84EDE4DD-E79A-48FE-9D83-7F53DC7A13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xmlns="" id="{7CA86C90-7B94-4E82-B7D0-152CD6D9526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xmlns="" id="{09B4C27F-DDC7-4B5E-BF2B-27963BE04E7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xmlns="" id="{8F4303F7-C3F8-452F-9565-1A3D984E95F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xmlns="" id="{0D2075C1-A504-41DE-8562-9E0DA49EBF2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xmlns="" id="{375C25AA-37F5-41EB-AE95-DD155DE18E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xmlns="" id="{3671FE41-6FD7-4617-BEFF-1B21482E5F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xmlns="" id="{99C2DD2D-86F5-4794-98FC-3A5C943A896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xmlns="" id="{5F6BC723-3A27-4B26-B5BE-400451E43E6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xmlns="" id="{36ABD832-7C0B-48D0-A6EC-B320B948C3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xmlns="" id="{82DB7E54-736B-4D7A-8629-D74C9F9050E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xmlns="" id="{A1B2EC56-8C50-4375-98EC-B28BE4D7E56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313257CA-62D4-411A-A896-1A56079EB6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xmlns="" id="{C9AECE68-7B2F-4DC9-9A95-9E4D1C6A835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xmlns="" id="{E85D7688-A977-4767-BBAB-45C5DE096C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xmlns="" id="{BA82A290-ACBF-4D3C-A627-4DB8BE646886}"/>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xmlns="" id="{A8B3EF81-07DA-488C-AF5F-56D3DE18908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xmlns="" id="{BC9E6DBB-57AC-4510-B379-FD71A6CF55F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xmlns="" id="{A46B993B-52D4-4F16-8D66-34E0732EFF1E}"/>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xmlns="" id="{7DEEDBBC-050D-46C2-8B98-280AC129CC8B}"/>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xmlns="" id="{29F197C8-7E89-40BF-B4D2-5E8F7347DD9E}"/>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xmlns="" id="{465DF594-B9A8-4080-8F25-67E4E4B0B374}"/>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xmlns="" id="{E380B4DA-A5CA-4C8A-9555-D37B9E275997}"/>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xmlns="" id="{183ABC68-5F27-4A11-A1DB-866CC095D84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xmlns="" id="{101CE204-15E2-47AD-A99D-A4A53D6A9A73}"/>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xmlns="" id="{C3CD8CC1-ECE4-4445-BE47-A3003147CE9F}"/>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7A413734-C6C9-4941-B2A9-2F79A769B4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6D01BAD6-7509-4F4E-81EF-9CDE03945A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E2F76D81-C3AB-4968-B8AE-0B20FA23AD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9B977343-02E2-4C76-9B66-5AFC651354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2E3417CB-78F9-41B5-A762-0ACA1EA133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147320</xdr:rowOff>
    </xdr:from>
    <xdr:to>
      <xdr:col>6</xdr:col>
      <xdr:colOff>38100</xdr:colOff>
      <xdr:row>80</xdr:row>
      <xdr:rowOff>77470</xdr:rowOff>
    </xdr:to>
    <xdr:sp macro="" textlink="">
      <xdr:nvSpPr>
        <xdr:cNvPr id="300" name="楕円 299">
          <a:extLst>
            <a:ext uri="{FF2B5EF4-FFF2-40B4-BE49-F238E27FC236}">
              <a16:creationId xmlns:a16="http://schemas.microsoft.com/office/drawing/2014/main" xmlns="" id="{1CF911B4-D9C2-4DC0-8190-282782D5DC6C}"/>
            </a:ext>
          </a:extLst>
        </xdr:cNvPr>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301" name="n_1aveValue【福祉施設】&#10;有形固定資産減価償却率">
          <a:extLst>
            <a:ext uri="{FF2B5EF4-FFF2-40B4-BE49-F238E27FC236}">
              <a16:creationId xmlns:a16="http://schemas.microsoft.com/office/drawing/2014/main" xmlns="" id="{79C95C46-0416-4D7F-8B64-58C15788F1FA}"/>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02" name="n_2aveValue【福祉施設】&#10;有形固定資産減価償却率">
          <a:extLst>
            <a:ext uri="{FF2B5EF4-FFF2-40B4-BE49-F238E27FC236}">
              <a16:creationId xmlns:a16="http://schemas.microsoft.com/office/drawing/2014/main" xmlns="" id="{A76B58A6-A863-4AC2-844B-E840CF61AF55}"/>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03" name="n_3aveValue【福祉施設】&#10;有形固定資産減価償却率">
          <a:extLst>
            <a:ext uri="{FF2B5EF4-FFF2-40B4-BE49-F238E27FC236}">
              <a16:creationId xmlns:a16="http://schemas.microsoft.com/office/drawing/2014/main" xmlns="" id="{6C8F00F1-3EA1-4B25-9F51-4014E6EA6158}"/>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04" name="n_4aveValue【福祉施設】&#10;有形固定資産減価償却率">
          <a:extLst>
            <a:ext uri="{FF2B5EF4-FFF2-40B4-BE49-F238E27FC236}">
              <a16:creationId xmlns:a16="http://schemas.microsoft.com/office/drawing/2014/main" xmlns="" id="{2979D976-D2FB-4E43-925A-540DCF337B3E}"/>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05" name="n_4mainValue【福祉施設】&#10;有形固定資産減価償却率">
          <a:extLst>
            <a:ext uri="{FF2B5EF4-FFF2-40B4-BE49-F238E27FC236}">
              <a16:creationId xmlns:a16="http://schemas.microsoft.com/office/drawing/2014/main" xmlns="" id="{6BBA5809-7A48-4D18-82BA-58D462B13314}"/>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xmlns="" id="{6FAFB772-E4FB-42D3-8762-D95CED7F49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xmlns="" id="{BFF93512-7C19-4D04-9E22-267A66063A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xmlns="" id="{BF15A0D0-167E-4B7E-9186-8179774F92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xmlns="" id="{D1AFE8A8-8730-48E0-B4CC-9575F32D40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xmlns="" id="{1721C08F-3C4C-4A9E-8A79-7150821720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xmlns="" id="{BB8FA4A0-DA98-41D7-9831-C4151199A6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xmlns="" id="{91F6DEA8-2AF8-430A-A5F2-99AD10F3E9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xmlns="" id="{9455E849-1E9B-46F2-9C33-0E719FF83D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xmlns="" id="{78C71460-F882-434C-A274-4816F9400C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xmlns="" id="{D4DCACF6-3E18-43A2-B76E-6B52FF52B29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xmlns="" id="{2935DFBB-C49B-4063-8596-AAF71E2577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xmlns="" id="{4A5F3AB5-0A42-4BFD-8F5D-A865331D3C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xmlns="" id="{1B972F8F-2048-458B-AD17-9D7E1240F2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xmlns="" id="{066401DA-15D7-4C62-A619-1B29D09F302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xmlns="" id="{29CF3D4D-6BAC-4DFD-B152-37E9EB7B9E1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xmlns="" id="{4D1169C2-2AB9-42C0-B991-B926A1F7472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xmlns="" id="{574C7E62-4858-4E6C-8964-8EFA5DCC9E5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xmlns="" id="{3E606A91-4BD9-440C-94F9-6A4C9D2D7B9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xmlns="" id="{E8239E4E-7400-4712-9D5C-6D441EC95B9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xmlns="" id="{40124F41-2A38-4CC8-8CB8-E719287D1BA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xmlns="" id="{2259AAC7-A8B7-4264-8FBC-903B92D5F5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xmlns="" id="{277BAF1E-B1D6-4374-A062-2476C9FD4E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xmlns="" id="{6B0FA14E-4429-480A-B59A-2C83B532BB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9" name="直線コネクタ 328">
          <a:extLst>
            <a:ext uri="{FF2B5EF4-FFF2-40B4-BE49-F238E27FC236}">
              <a16:creationId xmlns:a16="http://schemas.microsoft.com/office/drawing/2014/main" xmlns="" id="{BD3DCF77-5E37-4279-B473-DC75E5381EE8}"/>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0" name="【福祉施設】&#10;一人当たり面積最小値テキスト">
          <a:extLst>
            <a:ext uri="{FF2B5EF4-FFF2-40B4-BE49-F238E27FC236}">
              <a16:creationId xmlns:a16="http://schemas.microsoft.com/office/drawing/2014/main" xmlns="" id="{A914F295-C341-4404-9AA6-03198C094A6D}"/>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1" name="直線コネクタ 330">
          <a:extLst>
            <a:ext uri="{FF2B5EF4-FFF2-40B4-BE49-F238E27FC236}">
              <a16:creationId xmlns:a16="http://schemas.microsoft.com/office/drawing/2014/main" xmlns="" id="{DF0523F1-A53E-4945-9020-656DBC52262E}"/>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32" name="【福祉施設】&#10;一人当たり面積最大値テキスト">
          <a:extLst>
            <a:ext uri="{FF2B5EF4-FFF2-40B4-BE49-F238E27FC236}">
              <a16:creationId xmlns:a16="http://schemas.microsoft.com/office/drawing/2014/main" xmlns="" id="{BDC9FD6E-0E27-4B29-A687-089AD4518CD6}"/>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3" name="直線コネクタ 332">
          <a:extLst>
            <a:ext uri="{FF2B5EF4-FFF2-40B4-BE49-F238E27FC236}">
              <a16:creationId xmlns:a16="http://schemas.microsoft.com/office/drawing/2014/main" xmlns="" id="{D2B7715A-ADB3-4593-8950-1A4482F30D33}"/>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4" name="【福祉施設】&#10;一人当たり面積平均値テキスト">
          <a:extLst>
            <a:ext uri="{FF2B5EF4-FFF2-40B4-BE49-F238E27FC236}">
              <a16:creationId xmlns:a16="http://schemas.microsoft.com/office/drawing/2014/main" xmlns="" id="{768FB715-BB98-41C4-8BEB-4BE2450CB2B0}"/>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5" name="フローチャート: 判断 334">
          <a:extLst>
            <a:ext uri="{FF2B5EF4-FFF2-40B4-BE49-F238E27FC236}">
              <a16:creationId xmlns:a16="http://schemas.microsoft.com/office/drawing/2014/main" xmlns="" id="{9E0B6050-20A2-46A4-82D7-8067A72C72D8}"/>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6" name="フローチャート: 判断 335">
          <a:extLst>
            <a:ext uri="{FF2B5EF4-FFF2-40B4-BE49-F238E27FC236}">
              <a16:creationId xmlns:a16="http://schemas.microsoft.com/office/drawing/2014/main" xmlns="" id="{CAA3D0F2-CA6E-4901-8FE0-AA4A97BD290C}"/>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7" name="フローチャート: 判断 336">
          <a:extLst>
            <a:ext uri="{FF2B5EF4-FFF2-40B4-BE49-F238E27FC236}">
              <a16:creationId xmlns:a16="http://schemas.microsoft.com/office/drawing/2014/main" xmlns="" id="{252EB49F-ACD6-4E3B-803F-F5A922F999E5}"/>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8" name="フローチャート: 判断 337">
          <a:extLst>
            <a:ext uri="{FF2B5EF4-FFF2-40B4-BE49-F238E27FC236}">
              <a16:creationId xmlns:a16="http://schemas.microsoft.com/office/drawing/2014/main" xmlns="" id="{6AA1CC11-1CEA-46F2-B07C-1F75C55E4642}"/>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9" name="フローチャート: 判断 338">
          <a:extLst>
            <a:ext uri="{FF2B5EF4-FFF2-40B4-BE49-F238E27FC236}">
              <a16:creationId xmlns:a16="http://schemas.microsoft.com/office/drawing/2014/main" xmlns="" id="{4666B7D7-E11B-4AA4-ACA7-265ED5A6514E}"/>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64444B23-917C-44CF-B5E0-633281458F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D2D9ABB6-6C5A-45FF-8D0D-325778EABD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11DBD4DA-3D7A-47E7-9D05-E9F8F22414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7B9E1FDA-8FE5-4274-BB63-19EDC09886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C833F955-C9D9-4A03-88B0-E32444C791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40639</xdr:rowOff>
    </xdr:from>
    <xdr:to>
      <xdr:col>36</xdr:col>
      <xdr:colOff>165100</xdr:colOff>
      <xdr:row>86</xdr:row>
      <xdr:rowOff>142239</xdr:rowOff>
    </xdr:to>
    <xdr:sp macro="" textlink="">
      <xdr:nvSpPr>
        <xdr:cNvPr id="345" name="楕円 344">
          <a:extLst>
            <a:ext uri="{FF2B5EF4-FFF2-40B4-BE49-F238E27FC236}">
              <a16:creationId xmlns:a16="http://schemas.microsoft.com/office/drawing/2014/main" xmlns="" id="{42C9FA7A-7016-450F-99BF-669B0C80DBB5}"/>
            </a:ext>
          </a:extLst>
        </xdr:cNvPr>
        <xdr:cNvSpPr/>
      </xdr:nvSpPr>
      <xdr:spPr>
        <a:xfrm>
          <a:off x="6921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346" name="n_1aveValue【福祉施設】&#10;一人当たり面積">
          <a:extLst>
            <a:ext uri="{FF2B5EF4-FFF2-40B4-BE49-F238E27FC236}">
              <a16:creationId xmlns:a16="http://schemas.microsoft.com/office/drawing/2014/main" xmlns="" id="{47BB7445-84AA-455F-BA4E-81551E48E1DB}"/>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47" name="n_2aveValue【福祉施設】&#10;一人当たり面積">
          <a:extLst>
            <a:ext uri="{FF2B5EF4-FFF2-40B4-BE49-F238E27FC236}">
              <a16:creationId xmlns:a16="http://schemas.microsoft.com/office/drawing/2014/main" xmlns="" id="{79FD1208-6AA3-465E-8608-B0E3D9AC34B1}"/>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48" name="n_3aveValue【福祉施設】&#10;一人当たり面積">
          <a:extLst>
            <a:ext uri="{FF2B5EF4-FFF2-40B4-BE49-F238E27FC236}">
              <a16:creationId xmlns:a16="http://schemas.microsoft.com/office/drawing/2014/main" xmlns="" id="{44EE0BCD-ED50-4D5A-BB89-0838406D8DFD}"/>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49" name="n_4aveValue【福祉施設】&#10;一人当たり面積">
          <a:extLst>
            <a:ext uri="{FF2B5EF4-FFF2-40B4-BE49-F238E27FC236}">
              <a16:creationId xmlns:a16="http://schemas.microsoft.com/office/drawing/2014/main" xmlns="" id="{D0CFC4D1-5190-4BCF-BE66-85E8C9B8AF8A}"/>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133366</xdr:rowOff>
    </xdr:from>
    <xdr:ext cx="469744" cy="259045"/>
    <xdr:sp macro="" textlink="">
      <xdr:nvSpPr>
        <xdr:cNvPr id="350" name="n_4mainValue【福祉施設】&#10;一人当たり面積">
          <a:extLst>
            <a:ext uri="{FF2B5EF4-FFF2-40B4-BE49-F238E27FC236}">
              <a16:creationId xmlns:a16="http://schemas.microsoft.com/office/drawing/2014/main" xmlns="" id="{57DB07A8-D837-4A05-AD27-21A63774C151}"/>
            </a:ext>
          </a:extLst>
        </xdr:cNvPr>
        <xdr:cNvSpPr txBox="1"/>
      </xdr:nvSpPr>
      <xdr:spPr>
        <a:xfrm>
          <a:off x="6737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xmlns="" id="{462C770D-B6B6-45B3-89AA-471A0F6FA3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xmlns="" id="{BE9B8F74-4E7C-4E9A-A682-A7320C2F04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xmlns="" id="{C1EA877D-DF30-4C08-82BC-8EC14E8B64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xmlns="" id="{BF02429E-6F07-48E3-BF06-328B52306F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xmlns="" id="{435E869F-9124-4614-B60E-F99D7974EB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xmlns="" id="{F834E4E8-03A7-4214-9991-6F3428EB3E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xmlns="" id="{823E5053-F05D-4672-B293-D5C28B6F42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xmlns="" id="{339A9A33-FA0A-417A-9354-7A0FF11305A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xmlns="" id="{B43A1D5A-1DBB-4C80-AF0E-044163E05E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xmlns="" id="{9C093FEB-B084-42E7-A665-F4B43A9CE9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a:extLst>
            <a:ext uri="{FF2B5EF4-FFF2-40B4-BE49-F238E27FC236}">
              <a16:creationId xmlns:a16="http://schemas.microsoft.com/office/drawing/2014/main" xmlns="" id="{3AACC86E-796D-434F-B402-CA45F6FD6FF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xmlns="" id="{FC31CF1C-E459-4226-B302-3E623BB06A9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3" name="テキスト ボックス 362">
          <a:extLst>
            <a:ext uri="{FF2B5EF4-FFF2-40B4-BE49-F238E27FC236}">
              <a16:creationId xmlns:a16="http://schemas.microsoft.com/office/drawing/2014/main" xmlns="" id="{50E21AFA-4425-4CD2-8090-7A1F65B4B94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xmlns="" id="{D88006AB-1A1E-4EDC-92CA-774AA71059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xmlns="" id="{9E8D11AF-3091-4384-BCFA-F05C88EAF76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xmlns="" id="{62DDAC4D-1B7C-44F8-B941-2330B7D9CB4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xmlns="" id="{EC449537-A6B7-487F-A9D0-264C9F94ED5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xmlns="" id="{B62691A1-D6D6-4EC3-A9B6-79364E3814E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xmlns="" id="{F0F941E3-D3A3-44B7-A1EF-5DA4BCACA50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xmlns="" id="{8462CFFB-AC3D-4CF3-9479-A5BB0D4DBFC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1" name="テキスト ボックス 370">
          <a:extLst>
            <a:ext uri="{FF2B5EF4-FFF2-40B4-BE49-F238E27FC236}">
              <a16:creationId xmlns:a16="http://schemas.microsoft.com/office/drawing/2014/main" xmlns="" id="{8BD993B3-97BD-45EF-8BF8-C374EEAAF98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xmlns="" id="{2FF2EAB3-B98F-4A6B-8854-5380466C797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xmlns="" id="{CD5DFFC0-0216-43C4-8135-71C18A0821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74" name="直線コネクタ 373">
          <a:extLst>
            <a:ext uri="{FF2B5EF4-FFF2-40B4-BE49-F238E27FC236}">
              <a16:creationId xmlns:a16="http://schemas.microsoft.com/office/drawing/2014/main" xmlns="" id="{C661FA1F-51B6-458A-B263-EE62FE4E07B7}"/>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75" name="【市民会館】&#10;有形固定資産減価償却率最小値テキスト">
          <a:extLst>
            <a:ext uri="{FF2B5EF4-FFF2-40B4-BE49-F238E27FC236}">
              <a16:creationId xmlns:a16="http://schemas.microsoft.com/office/drawing/2014/main" xmlns="" id="{D97BC2DF-E078-4587-938F-C2FC1BEB0151}"/>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6" name="直線コネクタ 375">
          <a:extLst>
            <a:ext uri="{FF2B5EF4-FFF2-40B4-BE49-F238E27FC236}">
              <a16:creationId xmlns:a16="http://schemas.microsoft.com/office/drawing/2014/main" xmlns="" id="{FC7D4600-5541-4C70-AE48-25D0F9C85881}"/>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77" name="【市民会館】&#10;有形固定資産減価償却率最大値テキスト">
          <a:extLst>
            <a:ext uri="{FF2B5EF4-FFF2-40B4-BE49-F238E27FC236}">
              <a16:creationId xmlns:a16="http://schemas.microsoft.com/office/drawing/2014/main" xmlns="" id="{B937EEFE-0EDA-4EF5-9D88-3F6ED5CCD27B}"/>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8" name="直線コネクタ 377">
          <a:extLst>
            <a:ext uri="{FF2B5EF4-FFF2-40B4-BE49-F238E27FC236}">
              <a16:creationId xmlns:a16="http://schemas.microsoft.com/office/drawing/2014/main" xmlns="" id="{9B8EFC75-389E-4CDE-9DA1-32B36F2F6447}"/>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9" name="【市民会館】&#10;有形固定資産減価償却率平均値テキスト">
          <a:extLst>
            <a:ext uri="{FF2B5EF4-FFF2-40B4-BE49-F238E27FC236}">
              <a16:creationId xmlns:a16="http://schemas.microsoft.com/office/drawing/2014/main" xmlns="" id="{00E6CD12-F628-42A2-BBDC-8F1EBCD38339}"/>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0" name="フローチャート: 判断 379">
          <a:extLst>
            <a:ext uri="{FF2B5EF4-FFF2-40B4-BE49-F238E27FC236}">
              <a16:creationId xmlns:a16="http://schemas.microsoft.com/office/drawing/2014/main" xmlns="" id="{75AFC3E6-E5FF-442B-A16D-2EFB396B1B7F}"/>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1" name="フローチャート: 判断 380">
          <a:extLst>
            <a:ext uri="{FF2B5EF4-FFF2-40B4-BE49-F238E27FC236}">
              <a16:creationId xmlns:a16="http://schemas.microsoft.com/office/drawing/2014/main" xmlns="" id="{7F0E6C15-61AB-415A-A8DB-F8D3C13391E6}"/>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2" name="フローチャート: 判断 381">
          <a:extLst>
            <a:ext uri="{FF2B5EF4-FFF2-40B4-BE49-F238E27FC236}">
              <a16:creationId xmlns:a16="http://schemas.microsoft.com/office/drawing/2014/main" xmlns="" id="{F5AF69B7-A121-49E9-AE6D-82EFCDC686BC}"/>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3" name="フローチャート: 判断 382">
          <a:extLst>
            <a:ext uri="{FF2B5EF4-FFF2-40B4-BE49-F238E27FC236}">
              <a16:creationId xmlns:a16="http://schemas.microsoft.com/office/drawing/2014/main" xmlns="" id="{77EBB71A-6D73-4CBD-8091-F9B17825AE94}"/>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84" name="フローチャート: 判断 383">
          <a:extLst>
            <a:ext uri="{FF2B5EF4-FFF2-40B4-BE49-F238E27FC236}">
              <a16:creationId xmlns:a16="http://schemas.microsoft.com/office/drawing/2014/main" xmlns="" id="{78676A09-606D-4F6C-8292-49821FB15CC4}"/>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4042F15C-E270-4F02-A761-E599ABE926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72B28473-BDDB-4E4D-83EC-4A25B3E9E3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614EF801-A69E-40AE-8201-6393AC445B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C4114A72-63AE-4D1B-963F-C2E82A6A73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xmlns="" id="{F2ABFD2E-F04E-4790-ADDD-44C93968DDA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58420</xdr:rowOff>
    </xdr:from>
    <xdr:to>
      <xdr:col>24</xdr:col>
      <xdr:colOff>114300</xdr:colOff>
      <xdr:row>103</xdr:row>
      <xdr:rowOff>160020</xdr:rowOff>
    </xdr:to>
    <xdr:sp macro="" textlink="">
      <xdr:nvSpPr>
        <xdr:cNvPr id="390" name="楕円 389">
          <a:extLst>
            <a:ext uri="{FF2B5EF4-FFF2-40B4-BE49-F238E27FC236}">
              <a16:creationId xmlns:a16="http://schemas.microsoft.com/office/drawing/2014/main" xmlns="" id="{47D565AC-6A82-4226-BC7E-B228F87D5E50}"/>
            </a:ext>
          </a:extLst>
        </xdr:cNvPr>
        <xdr:cNvSpPr/>
      </xdr:nvSpPr>
      <xdr:spPr>
        <a:xfrm>
          <a:off x="45847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81297</xdr:rowOff>
    </xdr:from>
    <xdr:ext cx="405111" cy="259045"/>
    <xdr:sp macro="" textlink="">
      <xdr:nvSpPr>
        <xdr:cNvPr id="391" name="【市民会館】&#10;有形固定資産減価償却率該当値テキスト">
          <a:extLst>
            <a:ext uri="{FF2B5EF4-FFF2-40B4-BE49-F238E27FC236}">
              <a16:creationId xmlns:a16="http://schemas.microsoft.com/office/drawing/2014/main" xmlns="" id="{4CB5B946-B42A-4B74-B7B0-02B631FD1FAF}"/>
            </a:ext>
          </a:extLst>
        </xdr:cNvPr>
        <xdr:cNvSpPr txBox="1"/>
      </xdr:nvSpPr>
      <xdr:spPr>
        <a:xfrm>
          <a:off x="4673600"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31750</xdr:rowOff>
    </xdr:from>
    <xdr:to>
      <xdr:col>20</xdr:col>
      <xdr:colOff>38100</xdr:colOff>
      <xdr:row>103</xdr:row>
      <xdr:rowOff>133350</xdr:rowOff>
    </xdr:to>
    <xdr:sp macro="" textlink="">
      <xdr:nvSpPr>
        <xdr:cNvPr id="392" name="楕円 391">
          <a:extLst>
            <a:ext uri="{FF2B5EF4-FFF2-40B4-BE49-F238E27FC236}">
              <a16:creationId xmlns:a16="http://schemas.microsoft.com/office/drawing/2014/main" xmlns="" id="{FF94E88E-7D17-478B-86F9-6BB6F7200137}"/>
            </a:ext>
          </a:extLst>
        </xdr:cNvPr>
        <xdr:cNvSpPr/>
      </xdr:nvSpPr>
      <xdr:spPr>
        <a:xfrm>
          <a:off x="3746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82550</xdr:rowOff>
    </xdr:from>
    <xdr:to>
      <xdr:col>24</xdr:col>
      <xdr:colOff>63500</xdr:colOff>
      <xdr:row>103</xdr:row>
      <xdr:rowOff>109220</xdr:rowOff>
    </xdr:to>
    <xdr:cxnSp macro="">
      <xdr:nvCxnSpPr>
        <xdr:cNvPr id="393" name="直線コネクタ 392">
          <a:extLst>
            <a:ext uri="{FF2B5EF4-FFF2-40B4-BE49-F238E27FC236}">
              <a16:creationId xmlns:a16="http://schemas.microsoft.com/office/drawing/2014/main" xmlns="" id="{5AD1D37B-2EEC-46CE-B3C9-03375A6CDE7A}"/>
            </a:ext>
          </a:extLst>
        </xdr:cNvPr>
        <xdr:cNvCxnSpPr/>
      </xdr:nvCxnSpPr>
      <xdr:spPr>
        <a:xfrm>
          <a:off x="3797300" y="17741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3811</xdr:rowOff>
    </xdr:from>
    <xdr:to>
      <xdr:col>15</xdr:col>
      <xdr:colOff>101600</xdr:colOff>
      <xdr:row>103</xdr:row>
      <xdr:rowOff>105411</xdr:rowOff>
    </xdr:to>
    <xdr:sp macro="" textlink="">
      <xdr:nvSpPr>
        <xdr:cNvPr id="394" name="楕円 393">
          <a:extLst>
            <a:ext uri="{FF2B5EF4-FFF2-40B4-BE49-F238E27FC236}">
              <a16:creationId xmlns:a16="http://schemas.microsoft.com/office/drawing/2014/main" xmlns="" id="{821EDBD8-A19E-4AFF-A317-DAE674788910}"/>
            </a:ext>
          </a:extLst>
        </xdr:cNvPr>
        <xdr:cNvSpPr/>
      </xdr:nvSpPr>
      <xdr:spPr>
        <a:xfrm>
          <a:off x="28575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54611</xdr:rowOff>
    </xdr:from>
    <xdr:to>
      <xdr:col>19</xdr:col>
      <xdr:colOff>177800</xdr:colOff>
      <xdr:row>103</xdr:row>
      <xdr:rowOff>82550</xdr:rowOff>
    </xdr:to>
    <xdr:cxnSp macro="">
      <xdr:nvCxnSpPr>
        <xdr:cNvPr id="395" name="直線コネクタ 394">
          <a:extLst>
            <a:ext uri="{FF2B5EF4-FFF2-40B4-BE49-F238E27FC236}">
              <a16:creationId xmlns:a16="http://schemas.microsoft.com/office/drawing/2014/main" xmlns="" id="{2124F9AC-4C77-4842-845A-1DCAC00D0116}"/>
            </a:ext>
          </a:extLst>
        </xdr:cNvPr>
        <xdr:cNvCxnSpPr/>
      </xdr:nvCxnSpPr>
      <xdr:spPr>
        <a:xfrm>
          <a:off x="2908300" y="17713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148589</xdr:rowOff>
    </xdr:from>
    <xdr:to>
      <xdr:col>10</xdr:col>
      <xdr:colOff>165100</xdr:colOff>
      <xdr:row>103</xdr:row>
      <xdr:rowOff>78739</xdr:rowOff>
    </xdr:to>
    <xdr:sp macro="" textlink="">
      <xdr:nvSpPr>
        <xdr:cNvPr id="396" name="楕円 395">
          <a:extLst>
            <a:ext uri="{FF2B5EF4-FFF2-40B4-BE49-F238E27FC236}">
              <a16:creationId xmlns:a16="http://schemas.microsoft.com/office/drawing/2014/main" xmlns="" id="{7EB022A6-3BEE-4C76-8501-D2C07E28DDFC}"/>
            </a:ext>
          </a:extLst>
        </xdr:cNvPr>
        <xdr:cNvSpPr/>
      </xdr:nvSpPr>
      <xdr:spPr>
        <a:xfrm>
          <a:off x="1968500" y="176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27939</xdr:rowOff>
    </xdr:from>
    <xdr:to>
      <xdr:col>15</xdr:col>
      <xdr:colOff>50800</xdr:colOff>
      <xdr:row>103</xdr:row>
      <xdr:rowOff>54611</xdr:rowOff>
    </xdr:to>
    <xdr:cxnSp macro="">
      <xdr:nvCxnSpPr>
        <xdr:cNvPr id="397" name="直線コネクタ 396">
          <a:extLst>
            <a:ext uri="{FF2B5EF4-FFF2-40B4-BE49-F238E27FC236}">
              <a16:creationId xmlns:a16="http://schemas.microsoft.com/office/drawing/2014/main" xmlns="" id="{0F36AFA0-6F12-4C9F-A941-5582E1954EEF}"/>
            </a:ext>
          </a:extLst>
        </xdr:cNvPr>
        <xdr:cNvCxnSpPr/>
      </xdr:nvCxnSpPr>
      <xdr:spPr>
        <a:xfrm>
          <a:off x="2019300" y="17687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121920</xdr:rowOff>
    </xdr:from>
    <xdr:to>
      <xdr:col>6</xdr:col>
      <xdr:colOff>38100</xdr:colOff>
      <xdr:row>103</xdr:row>
      <xdr:rowOff>52070</xdr:rowOff>
    </xdr:to>
    <xdr:sp macro="" textlink="">
      <xdr:nvSpPr>
        <xdr:cNvPr id="398" name="楕円 397">
          <a:extLst>
            <a:ext uri="{FF2B5EF4-FFF2-40B4-BE49-F238E27FC236}">
              <a16:creationId xmlns:a16="http://schemas.microsoft.com/office/drawing/2014/main" xmlns="" id="{55BFD2A2-1883-461C-899F-839388B04067}"/>
            </a:ext>
          </a:extLst>
        </xdr:cNvPr>
        <xdr:cNvSpPr/>
      </xdr:nvSpPr>
      <xdr:spPr>
        <a:xfrm>
          <a:off x="1079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1270</xdr:rowOff>
    </xdr:from>
    <xdr:to>
      <xdr:col>10</xdr:col>
      <xdr:colOff>114300</xdr:colOff>
      <xdr:row>103</xdr:row>
      <xdr:rowOff>27939</xdr:rowOff>
    </xdr:to>
    <xdr:cxnSp macro="">
      <xdr:nvCxnSpPr>
        <xdr:cNvPr id="399" name="直線コネクタ 398">
          <a:extLst>
            <a:ext uri="{FF2B5EF4-FFF2-40B4-BE49-F238E27FC236}">
              <a16:creationId xmlns:a16="http://schemas.microsoft.com/office/drawing/2014/main" xmlns="" id="{3AD483BD-C84D-4B89-81FA-2D1DF1C015E3}"/>
            </a:ext>
          </a:extLst>
        </xdr:cNvPr>
        <xdr:cNvCxnSpPr/>
      </xdr:nvCxnSpPr>
      <xdr:spPr>
        <a:xfrm>
          <a:off x="1130300" y="17660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0" name="n_1aveValue【市民会館】&#10;有形固定資産減価償却率">
          <a:extLst>
            <a:ext uri="{FF2B5EF4-FFF2-40B4-BE49-F238E27FC236}">
              <a16:creationId xmlns:a16="http://schemas.microsoft.com/office/drawing/2014/main" xmlns="" id="{F56ADC40-4242-45C0-BA3C-D571023A86D4}"/>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1" name="n_2aveValue【市民会館】&#10;有形固定資産減価償却率">
          <a:extLst>
            <a:ext uri="{FF2B5EF4-FFF2-40B4-BE49-F238E27FC236}">
              <a16:creationId xmlns:a16="http://schemas.microsoft.com/office/drawing/2014/main" xmlns="" id="{86E326F8-99AB-47A2-A5DC-EC6A47145E8E}"/>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2" name="n_3aveValue【市民会館】&#10;有形固定資産減価償却率">
          <a:extLst>
            <a:ext uri="{FF2B5EF4-FFF2-40B4-BE49-F238E27FC236}">
              <a16:creationId xmlns:a16="http://schemas.microsoft.com/office/drawing/2014/main" xmlns="" id="{9FD43196-414F-4D03-A349-DC4B99E0E8C8}"/>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03" name="n_4aveValue【市民会館】&#10;有形固定資産減価償却率">
          <a:extLst>
            <a:ext uri="{FF2B5EF4-FFF2-40B4-BE49-F238E27FC236}">
              <a16:creationId xmlns:a16="http://schemas.microsoft.com/office/drawing/2014/main" xmlns="" id="{1C9E8DA8-53A5-456A-8760-521CDB03D7A4}"/>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149877</xdr:rowOff>
    </xdr:from>
    <xdr:ext cx="405111" cy="259045"/>
    <xdr:sp macro="" textlink="">
      <xdr:nvSpPr>
        <xdr:cNvPr id="404" name="n_1mainValue【市民会館】&#10;有形固定資産減価償却率">
          <a:extLst>
            <a:ext uri="{FF2B5EF4-FFF2-40B4-BE49-F238E27FC236}">
              <a16:creationId xmlns:a16="http://schemas.microsoft.com/office/drawing/2014/main" xmlns="" id="{728AA49C-CA80-4D38-A582-66BEF56C9036}"/>
            </a:ext>
          </a:extLst>
        </xdr:cNvPr>
        <xdr:cNvSpPr txBox="1"/>
      </xdr:nvSpPr>
      <xdr:spPr>
        <a:xfrm>
          <a:off x="3582044"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121938</xdr:rowOff>
    </xdr:from>
    <xdr:ext cx="405111" cy="259045"/>
    <xdr:sp macro="" textlink="">
      <xdr:nvSpPr>
        <xdr:cNvPr id="405" name="n_2mainValue【市民会館】&#10;有形固定資産減価償却率">
          <a:extLst>
            <a:ext uri="{FF2B5EF4-FFF2-40B4-BE49-F238E27FC236}">
              <a16:creationId xmlns:a16="http://schemas.microsoft.com/office/drawing/2014/main" xmlns="" id="{CDD4097A-2E5D-4478-87E2-51DE933AE828}"/>
            </a:ext>
          </a:extLst>
        </xdr:cNvPr>
        <xdr:cNvSpPr txBox="1"/>
      </xdr:nvSpPr>
      <xdr:spPr>
        <a:xfrm>
          <a:off x="270574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95266</xdr:rowOff>
    </xdr:from>
    <xdr:ext cx="405111" cy="259045"/>
    <xdr:sp macro="" textlink="">
      <xdr:nvSpPr>
        <xdr:cNvPr id="406" name="n_3mainValue【市民会館】&#10;有形固定資産減価償却率">
          <a:extLst>
            <a:ext uri="{FF2B5EF4-FFF2-40B4-BE49-F238E27FC236}">
              <a16:creationId xmlns:a16="http://schemas.microsoft.com/office/drawing/2014/main" xmlns="" id="{202CA286-0E2F-40F2-B3AE-1340FDF8FB04}"/>
            </a:ext>
          </a:extLst>
        </xdr:cNvPr>
        <xdr:cNvSpPr txBox="1"/>
      </xdr:nvSpPr>
      <xdr:spPr>
        <a:xfrm>
          <a:off x="18167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68597</xdr:rowOff>
    </xdr:from>
    <xdr:ext cx="405111" cy="259045"/>
    <xdr:sp macro="" textlink="">
      <xdr:nvSpPr>
        <xdr:cNvPr id="407" name="n_4mainValue【市民会館】&#10;有形固定資産減価償却率">
          <a:extLst>
            <a:ext uri="{FF2B5EF4-FFF2-40B4-BE49-F238E27FC236}">
              <a16:creationId xmlns:a16="http://schemas.microsoft.com/office/drawing/2014/main" xmlns="" id="{E8E86E60-A511-4EC9-813D-969F74A06799}"/>
            </a:ext>
          </a:extLst>
        </xdr:cNvPr>
        <xdr:cNvSpPr txBox="1"/>
      </xdr:nvSpPr>
      <xdr:spPr>
        <a:xfrm>
          <a:off x="9277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a:extLst>
            <a:ext uri="{FF2B5EF4-FFF2-40B4-BE49-F238E27FC236}">
              <a16:creationId xmlns:a16="http://schemas.microsoft.com/office/drawing/2014/main" xmlns="" id="{1CFF34F9-D515-4023-9028-63DE66E85E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a:extLst>
            <a:ext uri="{FF2B5EF4-FFF2-40B4-BE49-F238E27FC236}">
              <a16:creationId xmlns:a16="http://schemas.microsoft.com/office/drawing/2014/main" xmlns="" id="{C819BB7A-2C7A-455C-AFEC-54B22A8F76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a:extLst>
            <a:ext uri="{FF2B5EF4-FFF2-40B4-BE49-F238E27FC236}">
              <a16:creationId xmlns:a16="http://schemas.microsoft.com/office/drawing/2014/main" xmlns="" id="{8C53D40D-4AD1-4C63-AC8E-C7A4FD6DD5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a:extLst>
            <a:ext uri="{FF2B5EF4-FFF2-40B4-BE49-F238E27FC236}">
              <a16:creationId xmlns:a16="http://schemas.microsoft.com/office/drawing/2014/main" xmlns="" id="{A2820AEA-35B7-42BD-B7BE-C43758CBEA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a:extLst>
            <a:ext uri="{FF2B5EF4-FFF2-40B4-BE49-F238E27FC236}">
              <a16:creationId xmlns:a16="http://schemas.microsoft.com/office/drawing/2014/main" xmlns="" id="{66A692A9-086D-43CC-8E9E-546106A652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a:extLst>
            <a:ext uri="{FF2B5EF4-FFF2-40B4-BE49-F238E27FC236}">
              <a16:creationId xmlns:a16="http://schemas.microsoft.com/office/drawing/2014/main" xmlns="" id="{DF356EF5-2CF6-4805-A2F8-CF5A19F841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a:extLst>
            <a:ext uri="{FF2B5EF4-FFF2-40B4-BE49-F238E27FC236}">
              <a16:creationId xmlns:a16="http://schemas.microsoft.com/office/drawing/2014/main" xmlns="" id="{A8BD9770-71F4-467F-BD50-1610709A25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a:extLst>
            <a:ext uri="{FF2B5EF4-FFF2-40B4-BE49-F238E27FC236}">
              <a16:creationId xmlns:a16="http://schemas.microsoft.com/office/drawing/2014/main" xmlns="" id="{184D55DD-82F2-459E-AD25-2305B53F6C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xmlns="" id="{583C3A27-1291-44D5-A474-00794C338BF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a:extLst>
            <a:ext uri="{FF2B5EF4-FFF2-40B4-BE49-F238E27FC236}">
              <a16:creationId xmlns:a16="http://schemas.microsoft.com/office/drawing/2014/main" xmlns="" id="{B8F0FBA8-8AE1-4B87-9800-A6EB9C0B63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8" name="直線コネクタ 417">
          <a:extLst>
            <a:ext uri="{FF2B5EF4-FFF2-40B4-BE49-F238E27FC236}">
              <a16:creationId xmlns:a16="http://schemas.microsoft.com/office/drawing/2014/main" xmlns="" id="{9965447E-E570-4B87-A354-249560D8A96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9" name="テキスト ボックス 418">
          <a:extLst>
            <a:ext uri="{FF2B5EF4-FFF2-40B4-BE49-F238E27FC236}">
              <a16:creationId xmlns:a16="http://schemas.microsoft.com/office/drawing/2014/main" xmlns="" id="{F3591B59-5230-42F3-9E86-1C382601F7F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0" name="直線コネクタ 419">
          <a:extLst>
            <a:ext uri="{FF2B5EF4-FFF2-40B4-BE49-F238E27FC236}">
              <a16:creationId xmlns:a16="http://schemas.microsoft.com/office/drawing/2014/main" xmlns="" id="{8CE20942-5E66-4B23-8276-3C0DC27C01C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1" name="テキスト ボックス 420">
          <a:extLst>
            <a:ext uri="{FF2B5EF4-FFF2-40B4-BE49-F238E27FC236}">
              <a16:creationId xmlns:a16="http://schemas.microsoft.com/office/drawing/2014/main" xmlns="" id="{8C7D4101-B601-48D9-92AD-46F345D2404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2" name="直線コネクタ 421">
          <a:extLst>
            <a:ext uri="{FF2B5EF4-FFF2-40B4-BE49-F238E27FC236}">
              <a16:creationId xmlns:a16="http://schemas.microsoft.com/office/drawing/2014/main" xmlns="" id="{B02767BA-786B-4D1A-8B7C-48C26B89B1A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3" name="テキスト ボックス 422">
          <a:extLst>
            <a:ext uri="{FF2B5EF4-FFF2-40B4-BE49-F238E27FC236}">
              <a16:creationId xmlns:a16="http://schemas.microsoft.com/office/drawing/2014/main" xmlns="" id="{BB3E90F2-87A3-450B-901A-A6D1E7DC703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4" name="直線コネクタ 423">
          <a:extLst>
            <a:ext uri="{FF2B5EF4-FFF2-40B4-BE49-F238E27FC236}">
              <a16:creationId xmlns:a16="http://schemas.microsoft.com/office/drawing/2014/main" xmlns="" id="{7E08A1E8-4F0A-4A23-8465-CC2C042797C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5" name="テキスト ボックス 424">
          <a:extLst>
            <a:ext uri="{FF2B5EF4-FFF2-40B4-BE49-F238E27FC236}">
              <a16:creationId xmlns:a16="http://schemas.microsoft.com/office/drawing/2014/main" xmlns="" id="{654C01B0-1FF5-4F83-8235-DFF6A1E7D5D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6" name="直線コネクタ 425">
          <a:extLst>
            <a:ext uri="{FF2B5EF4-FFF2-40B4-BE49-F238E27FC236}">
              <a16:creationId xmlns:a16="http://schemas.microsoft.com/office/drawing/2014/main" xmlns="" id="{FC131750-004F-4EEA-A058-B7D2F15AA0D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7" name="テキスト ボックス 426">
          <a:extLst>
            <a:ext uri="{FF2B5EF4-FFF2-40B4-BE49-F238E27FC236}">
              <a16:creationId xmlns:a16="http://schemas.microsoft.com/office/drawing/2014/main" xmlns="" id="{493B486A-D104-44D1-8067-61311E5387A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xmlns="" id="{80D6C95F-0E5C-450F-98E1-1B8FB2F78BD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xmlns="" id="{E9E213EC-46DC-4B92-94DD-1ABB86A49C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xmlns="" id="{E83641CC-504E-4B84-8F45-4449660F80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1" name="直線コネクタ 430">
          <a:extLst>
            <a:ext uri="{FF2B5EF4-FFF2-40B4-BE49-F238E27FC236}">
              <a16:creationId xmlns:a16="http://schemas.microsoft.com/office/drawing/2014/main" xmlns="" id="{3B292BDF-9AC1-4CB8-AF96-D1F797B4BDF7}"/>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2" name="【市民会館】&#10;一人当たり面積最小値テキスト">
          <a:extLst>
            <a:ext uri="{FF2B5EF4-FFF2-40B4-BE49-F238E27FC236}">
              <a16:creationId xmlns:a16="http://schemas.microsoft.com/office/drawing/2014/main" xmlns="" id="{E27A663E-A7DA-4E14-96BA-02AC4613A282}"/>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3" name="直線コネクタ 432">
          <a:extLst>
            <a:ext uri="{FF2B5EF4-FFF2-40B4-BE49-F238E27FC236}">
              <a16:creationId xmlns:a16="http://schemas.microsoft.com/office/drawing/2014/main" xmlns="" id="{0F45BFF6-A934-4A4B-A5C3-40051F1AEE2C}"/>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4" name="【市民会館】&#10;一人当たり面積最大値テキスト">
          <a:extLst>
            <a:ext uri="{FF2B5EF4-FFF2-40B4-BE49-F238E27FC236}">
              <a16:creationId xmlns:a16="http://schemas.microsoft.com/office/drawing/2014/main" xmlns="" id="{20AA4DE4-EA3C-49AE-8FDD-D3C810CBE016}"/>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5" name="直線コネクタ 434">
          <a:extLst>
            <a:ext uri="{FF2B5EF4-FFF2-40B4-BE49-F238E27FC236}">
              <a16:creationId xmlns:a16="http://schemas.microsoft.com/office/drawing/2014/main" xmlns="" id="{4575B552-2C4C-47BA-A370-52C12B55AC8D}"/>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6" name="【市民会館】&#10;一人当たり面積平均値テキスト">
          <a:extLst>
            <a:ext uri="{FF2B5EF4-FFF2-40B4-BE49-F238E27FC236}">
              <a16:creationId xmlns:a16="http://schemas.microsoft.com/office/drawing/2014/main" xmlns="" id="{B1367CE4-6B6D-4566-9AE4-1E9BB268BB30}"/>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37" name="フローチャート: 判断 436">
          <a:extLst>
            <a:ext uri="{FF2B5EF4-FFF2-40B4-BE49-F238E27FC236}">
              <a16:creationId xmlns:a16="http://schemas.microsoft.com/office/drawing/2014/main" xmlns="" id="{064571FF-C920-4E6C-AECA-9DC0DCD67EDE}"/>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38" name="フローチャート: 判断 437">
          <a:extLst>
            <a:ext uri="{FF2B5EF4-FFF2-40B4-BE49-F238E27FC236}">
              <a16:creationId xmlns:a16="http://schemas.microsoft.com/office/drawing/2014/main" xmlns="" id="{DA625225-A67E-4F6A-86BD-EC0A2634A0A1}"/>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39" name="フローチャート: 判断 438">
          <a:extLst>
            <a:ext uri="{FF2B5EF4-FFF2-40B4-BE49-F238E27FC236}">
              <a16:creationId xmlns:a16="http://schemas.microsoft.com/office/drawing/2014/main" xmlns="" id="{F2CF7DD2-E64A-4A3A-A790-4235CB543369}"/>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0" name="フローチャート: 判断 439">
          <a:extLst>
            <a:ext uri="{FF2B5EF4-FFF2-40B4-BE49-F238E27FC236}">
              <a16:creationId xmlns:a16="http://schemas.microsoft.com/office/drawing/2014/main" xmlns="" id="{839BE71C-D9A8-458A-B972-51BA879BF9FF}"/>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1" name="フローチャート: 判断 440">
          <a:extLst>
            <a:ext uri="{FF2B5EF4-FFF2-40B4-BE49-F238E27FC236}">
              <a16:creationId xmlns:a16="http://schemas.microsoft.com/office/drawing/2014/main" xmlns="" id="{9AD46391-460A-4AE6-84E7-EC2C9FE9798E}"/>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xmlns="" id="{E57361C4-0B02-485D-A45D-E2339497B1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F60CEAF4-63A7-4AFE-9398-D0AB95EEB0E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74BA1EBF-D127-4F17-854F-621F64A5BB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586F9D51-2002-4AE2-A20B-717B299A61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25972953-A8D0-4DA0-B6C2-BAE82BF47C7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19686</xdr:rowOff>
    </xdr:from>
    <xdr:to>
      <xdr:col>55</xdr:col>
      <xdr:colOff>50800</xdr:colOff>
      <xdr:row>106</xdr:row>
      <xdr:rowOff>121286</xdr:rowOff>
    </xdr:to>
    <xdr:sp macro="" textlink="">
      <xdr:nvSpPr>
        <xdr:cNvPr id="447" name="楕円 446">
          <a:extLst>
            <a:ext uri="{FF2B5EF4-FFF2-40B4-BE49-F238E27FC236}">
              <a16:creationId xmlns:a16="http://schemas.microsoft.com/office/drawing/2014/main" xmlns="" id="{F3FC15B6-3AD5-49E9-9B75-A47CBC5D15FE}"/>
            </a:ext>
          </a:extLst>
        </xdr:cNvPr>
        <xdr:cNvSpPr/>
      </xdr:nvSpPr>
      <xdr:spPr>
        <a:xfrm>
          <a:off x="10426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42563</xdr:rowOff>
    </xdr:from>
    <xdr:ext cx="469744" cy="259045"/>
    <xdr:sp macro="" textlink="">
      <xdr:nvSpPr>
        <xdr:cNvPr id="448" name="【市民会館】&#10;一人当たり面積該当値テキスト">
          <a:extLst>
            <a:ext uri="{FF2B5EF4-FFF2-40B4-BE49-F238E27FC236}">
              <a16:creationId xmlns:a16="http://schemas.microsoft.com/office/drawing/2014/main" xmlns="" id="{71F49965-7ED8-4BA7-90FB-619D2B76E09F}"/>
            </a:ext>
          </a:extLst>
        </xdr:cNvPr>
        <xdr:cNvSpPr txBox="1"/>
      </xdr:nvSpPr>
      <xdr:spPr>
        <a:xfrm>
          <a:off x="10515600"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449" name="楕円 448">
          <a:extLst>
            <a:ext uri="{FF2B5EF4-FFF2-40B4-BE49-F238E27FC236}">
              <a16:creationId xmlns:a16="http://schemas.microsoft.com/office/drawing/2014/main" xmlns="" id="{5A82D993-2805-4D78-97D7-770902E64F85}"/>
            </a:ext>
          </a:extLst>
        </xdr:cNvPr>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70486</xdr:rowOff>
    </xdr:from>
    <xdr:to>
      <xdr:col>55</xdr:col>
      <xdr:colOff>0</xdr:colOff>
      <xdr:row>106</xdr:row>
      <xdr:rowOff>80011</xdr:rowOff>
    </xdr:to>
    <xdr:cxnSp macro="">
      <xdr:nvCxnSpPr>
        <xdr:cNvPr id="450" name="直線コネクタ 449">
          <a:extLst>
            <a:ext uri="{FF2B5EF4-FFF2-40B4-BE49-F238E27FC236}">
              <a16:creationId xmlns:a16="http://schemas.microsoft.com/office/drawing/2014/main" xmlns="" id="{04D934C3-7E12-4B78-B8FA-3526F03456FA}"/>
            </a:ext>
          </a:extLst>
        </xdr:cNvPr>
        <xdr:cNvCxnSpPr/>
      </xdr:nvCxnSpPr>
      <xdr:spPr>
        <a:xfrm flipV="1">
          <a:off x="9639300" y="182441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34925</xdr:rowOff>
    </xdr:from>
    <xdr:to>
      <xdr:col>46</xdr:col>
      <xdr:colOff>38100</xdr:colOff>
      <xdr:row>106</xdr:row>
      <xdr:rowOff>136525</xdr:rowOff>
    </xdr:to>
    <xdr:sp macro="" textlink="">
      <xdr:nvSpPr>
        <xdr:cNvPr id="451" name="楕円 450">
          <a:extLst>
            <a:ext uri="{FF2B5EF4-FFF2-40B4-BE49-F238E27FC236}">
              <a16:creationId xmlns:a16="http://schemas.microsoft.com/office/drawing/2014/main" xmlns="" id="{A81EB0A2-F7C1-4DF6-A810-FE4D158070D9}"/>
            </a:ext>
          </a:extLst>
        </xdr:cNvPr>
        <xdr:cNvSpPr/>
      </xdr:nvSpPr>
      <xdr:spPr>
        <a:xfrm>
          <a:off x="8699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85725</xdr:rowOff>
    </xdr:to>
    <xdr:cxnSp macro="">
      <xdr:nvCxnSpPr>
        <xdr:cNvPr id="452" name="直線コネクタ 451">
          <a:extLst>
            <a:ext uri="{FF2B5EF4-FFF2-40B4-BE49-F238E27FC236}">
              <a16:creationId xmlns:a16="http://schemas.microsoft.com/office/drawing/2014/main" xmlns="" id="{B70EDB8F-A4AB-4B9E-AE40-0A315C0F8A3D}"/>
            </a:ext>
          </a:extLst>
        </xdr:cNvPr>
        <xdr:cNvCxnSpPr/>
      </xdr:nvCxnSpPr>
      <xdr:spPr>
        <a:xfrm flipV="1">
          <a:off x="8750300" y="18253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53" name="楕円 452">
          <a:extLst>
            <a:ext uri="{FF2B5EF4-FFF2-40B4-BE49-F238E27FC236}">
              <a16:creationId xmlns:a16="http://schemas.microsoft.com/office/drawing/2014/main" xmlns="" id="{1C3B4768-395D-4519-8879-8050FEE7EFDC}"/>
            </a:ext>
          </a:extLst>
        </xdr:cNvPr>
        <xdr:cNvSpPr/>
      </xdr:nvSpPr>
      <xdr:spPr>
        <a:xfrm>
          <a:off x="781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85725</xdr:rowOff>
    </xdr:from>
    <xdr:to>
      <xdr:col>45</xdr:col>
      <xdr:colOff>177800</xdr:colOff>
      <xdr:row>106</xdr:row>
      <xdr:rowOff>91439</xdr:rowOff>
    </xdr:to>
    <xdr:cxnSp macro="">
      <xdr:nvCxnSpPr>
        <xdr:cNvPr id="454" name="直線コネクタ 453">
          <a:extLst>
            <a:ext uri="{FF2B5EF4-FFF2-40B4-BE49-F238E27FC236}">
              <a16:creationId xmlns:a16="http://schemas.microsoft.com/office/drawing/2014/main" xmlns="" id="{EF5DBACF-0402-442C-A4D9-702CA831DD37}"/>
            </a:ext>
          </a:extLst>
        </xdr:cNvPr>
        <xdr:cNvCxnSpPr/>
      </xdr:nvCxnSpPr>
      <xdr:spPr>
        <a:xfrm flipV="1">
          <a:off x="7861300" y="18259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46355</xdr:rowOff>
    </xdr:from>
    <xdr:to>
      <xdr:col>36</xdr:col>
      <xdr:colOff>165100</xdr:colOff>
      <xdr:row>106</xdr:row>
      <xdr:rowOff>147955</xdr:rowOff>
    </xdr:to>
    <xdr:sp macro="" textlink="">
      <xdr:nvSpPr>
        <xdr:cNvPr id="455" name="楕円 454">
          <a:extLst>
            <a:ext uri="{FF2B5EF4-FFF2-40B4-BE49-F238E27FC236}">
              <a16:creationId xmlns:a16="http://schemas.microsoft.com/office/drawing/2014/main" xmlns="" id="{F0BBF574-C827-4E3B-8C0E-9333BC1E90D5}"/>
            </a:ext>
          </a:extLst>
        </xdr:cNvPr>
        <xdr:cNvSpPr/>
      </xdr:nvSpPr>
      <xdr:spPr>
        <a:xfrm>
          <a:off x="6921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106</xdr:row>
      <xdr:rowOff>97155</xdr:rowOff>
    </xdr:to>
    <xdr:cxnSp macro="">
      <xdr:nvCxnSpPr>
        <xdr:cNvPr id="456" name="直線コネクタ 455">
          <a:extLst>
            <a:ext uri="{FF2B5EF4-FFF2-40B4-BE49-F238E27FC236}">
              <a16:creationId xmlns:a16="http://schemas.microsoft.com/office/drawing/2014/main" xmlns="" id="{D5FBE451-7F8E-42AE-BF5A-91DEF2B93D9A}"/>
            </a:ext>
          </a:extLst>
        </xdr:cNvPr>
        <xdr:cNvCxnSpPr/>
      </xdr:nvCxnSpPr>
      <xdr:spPr>
        <a:xfrm flipV="1">
          <a:off x="6972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7" name="n_1aveValue【市民会館】&#10;一人当たり面積">
          <a:extLst>
            <a:ext uri="{FF2B5EF4-FFF2-40B4-BE49-F238E27FC236}">
              <a16:creationId xmlns:a16="http://schemas.microsoft.com/office/drawing/2014/main" xmlns="" id="{98E71FEC-CD80-456B-B6EF-D83EB9E89F16}"/>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58" name="n_2aveValue【市民会館】&#10;一人当たり面積">
          <a:extLst>
            <a:ext uri="{FF2B5EF4-FFF2-40B4-BE49-F238E27FC236}">
              <a16:creationId xmlns:a16="http://schemas.microsoft.com/office/drawing/2014/main" xmlns="" id="{6A99AD6F-CD78-4BFE-B537-8577860A2C8B}"/>
            </a:ext>
          </a:extLst>
        </xdr:cNvPr>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59" name="n_3aveValue【市民会館】&#10;一人当たり面積">
          <a:extLst>
            <a:ext uri="{FF2B5EF4-FFF2-40B4-BE49-F238E27FC236}">
              <a16:creationId xmlns:a16="http://schemas.microsoft.com/office/drawing/2014/main" xmlns="" id="{00818E12-6F0C-48FC-A490-E805120C8D88}"/>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60" name="n_4aveValue【市民会館】&#10;一人当たり面積">
          <a:extLst>
            <a:ext uri="{FF2B5EF4-FFF2-40B4-BE49-F238E27FC236}">
              <a16:creationId xmlns:a16="http://schemas.microsoft.com/office/drawing/2014/main" xmlns="" id="{9A8847A6-5F6E-411B-BE88-87AF100A4937}"/>
            </a:ext>
          </a:extLst>
        </xdr:cNvPr>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147338</xdr:rowOff>
    </xdr:from>
    <xdr:ext cx="469744" cy="259045"/>
    <xdr:sp macro="" textlink="">
      <xdr:nvSpPr>
        <xdr:cNvPr id="461" name="n_1mainValue【市民会館】&#10;一人当たり面積">
          <a:extLst>
            <a:ext uri="{FF2B5EF4-FFF2-40B4-BE49-F238E27FC236}">
              <a16:creationId xmlns:a16="http://schemas.microsoft.com/office/drawing/2014/main" xmlns="" id="{1400E4DE-9942-435B-B42E-B60BCA9A91B2}"/>
            </a:ext>
          </a:extLst>
        </xdr:cNvPr>
        <xdr:cNvSpPr txBox="1"/>
      </xdr:nvSpPr>
      <xdr:spPr>
        <a:xfrm>
          <a:off x="9391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153052</xdr:rowOff>
    </xdr:from>
    <xdr:ext cx="469744" cy="259045"/>
    <xdr:sp macro="" textlink="">
      <xdr:nvSpPr>
        <xdr:cNvPr id="462" name="n_2mainValue【市民会館】&#10;一人当たり面積">
          <a:extLst>
            <a:ext uri="{FF2B5EF4-FFF2-40B4-BE49-F238E27FC236}">
              <a16:creationId xmlns:a16="http://schemas.microsoft.com/office/drawing/2014/main" xmlns="" id="{E24B3549-61BF-4715-8CB6-6EC739ADCF53}"/>
            </a:ext>
          </a:extLst>
        </xdr:cNvPr>
        <xdr:cNvSpPr txBox="1"/>
      </xdr:nvSpPr>
      <xdr:spPr>
        <a:xfrm>
          <a:off x="8515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158766</xdr:rowOff>
    </xdr:from>
    <xdr:ext cx="469744" cy="259045"/>
    <xdr:sp macro="" textlink="">
      <xdr:nvSpPr>
        <xdr:cNvPr id="463" name="n_3mainValue【市民会館】&#10;一人当たり面積">
          <a:extLst>
            <a:ext uri="{FF2B5EF4-FFF2-40B4-BE49-F238E27FC236}">
              <a16:creationId xmlns:a16="http://schemas.microsoft.com/office/drawing/2014/main" xmlns="" id="{F66ABF69-0E67-435C-BBE2-7FC0E236A76B}"/>
            </a:ext>
          </a:extLst>
        </xdr:cNvPr>
        <xdr:cNvSpPr txBox="1"/>
      </xdr:nvSpPr>
      <xdr:spPr>
        <a:xfrm>
          <a:off x="7626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164482</xdr:rowOff>
    </xdr:from>
    <xdr:ext cx="469744" cy="259045"/>
    <xdr:sp macro="" textlink="">
      <xdr:nvSpPr>
        <xdr:cNvPr id="464" name="n_4mainValue【市民会館】&#10;一人当たり面積">
          <a:extLst>
            <a:ext uri="{FF2B5EF4-FFF2-40B4-BE49-F238E27FC236}">
              <a16:creationId xmlns:a16="http://schemas.microsoft.com/office/drawing/2014/main" xmlns="" id="{08921EE8-E08E-4F2C-979F-5945F42071A3}"/>
            </a:ext>
          </a:extLst>
        </xdr:cNvPr>
        <xdr:cNvSpPr txBox="1"/>
      </xdr:nvSpPr>
      <xdr:spPr>
        <a:xfrm>
          <a:off x="6737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xmlns="" id="{6A1EC7BF-7B64-44C8-9547-265AF5FC28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xmlns="" id="{BCFE73EC-C701-4EB1-A15F-F4B8337956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xmlns="" id="{50771667-3FC2-4477-8969-605DABCD87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xmlns="" id="{75F7FC9C-3322-4707-A697-257982E044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xmlns="" id="{E2E0184A-B989-4116-B967-5CC6EF8626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xmlns="" id="{DFC210B9-173C-43F0-BAB5-A1409FB44F5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xmlns="" id="{0EEE3EA7-5377-4C47-9FA8-F0A922331B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xmlns="" id="{7F737FD2-1A03-4167-85BA-E7AD73F6AC6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xmlns="" id="{0676A48B-E3B9-4DD3-844A-284184BC56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xmlns="" id="{7F82CDC8-CBD2-43A1-9E19-83416D782A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xmlns="" id="{7AD7C170-5EC4-42DE-9772-71547310EF0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xmlns="" id="{7872D10A-C6DD-4A9B-AE48-91905A94CB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xmlns="" id="{A1435C8E-2454-470D-8B2B-5A161458413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xmlns="" id="{BB4040F5-2037-45AA-BA0F-082A05A2AE4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xmlns="" id="{D5FFF495-6E38-472C-A9B9-1640627735F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xmlns="" id="{E7C8CE64-04AB-418A-9F37-83F8B1B5EF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xmlns="" id="{6EE9EFA4-9C62-4181-822D-77A7A90C89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xmlns="" id="{1DD82BF5-22F6-446F-800C-9D46FCA7EB7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xmlns="" id="{46CBD685-CB67-4C26-B0A4-7AB63E8387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xmlns="" id="{9FB048BE-1705-4523-95F5-636EF267670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xmlns="" id="{74E9340B-20C6-413E-8B1D-38C2ACD80E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xmlns="" id="{3F96B3DA-3FFC-4E24-9D72-DA162F8BC8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xmlns="" id="{CAF0D970-4BB1-4541-8BF6-888A69D261F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xmlns="" id="{DCA20DA9-C6F7-46AD-8323-E36D65E65F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xmlns="" id="{2D3E3C7E-6FFD-4AF5-A715-DF1D905D2DB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xmlns="" id="{6C81C312-F2A2-4786-A8D7-876C10B8F0F8}"/>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xmlns="" id="{4DA86953-60B7-473D-BBA5-A5EDF211A37C}"/>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xmlns="" id="{AC38C9FC-AC25-4D90-8445-10699BB0D82A}"/>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xmlns="" id="{DB05591C-D5D1-4721-A62B-2790F45F18B8}"/>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xmlns="" id="{FE4882E5-A370-40D7-B30A-5A8DBF5992D5}"/>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xmlns="" id="{9617D295-E885-455F-BA5A-EF5BC9F4524F}"/>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xmlns="" id="{9B46F810-342D-45FB-A6DA-2C6EDA498803}"/>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xmlns="" id="{11BA0F88-2C5B-413C-A903-1A174C485DE5}"/>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xmlns="" id="{C467E5C1-E093-4E04-9CC1-17626813BA35}"/>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xmlns="" id="{BF75CDB9-41D4-47B7-B720-4F6C72D4D3A4}"/>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F28F0139-BCDF-4AB2-92A6-BA72929425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xmlns="" id="{2DD2F059-9285-4FA9-BA91-9560132434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xmlns="" id="{F7476A42-A4A6-4922-A389-3F7904DF2D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xmlns="" id="{C76EE785-30C8-42B1-B54E-03E95EA527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xmlns="" id="{2A7699CC-E2DA-400D-BFAF-EE35FF65B9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57785</xdr:rowOff>
    </xdr:from>
    <xdr:to>
      <xdr:col>85</xdr:col>
      <xdr:colOff>177800</xdr:colOff>
      <xdr:row>39</xdr:row>
      <xdr:rowOff>159385</xdr:rowOff>
    </xdr:to>
    <xdr:sp macro="" textlink="">
      <xdr:nvSpPr>
        <xdr:cNvPr id="505" name="楕円 504">
          <a:extLst>
            <a:ext uri="{FF2B5EF4-FFF2-40B4-BE49-F238E27FC236}">
              <a16:creationId xmlns:a16="http://schemas.microsoft.com/office/drawing/2014/main" xmlns="" id="{078BAF7F-EEF1-409C-B0CF-374BE4FCA895}"/>
            </a:ext>
          </a:extLst>
        </xdr:cNvPr>
        <xdr:cNvSpPr/>
      </xdr:nvSpPr>
      <xdr:spPr>
        <a:xfrm>
          <a:off x="162687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36212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xmlns="" id="{3F1980C0-C815-4412-9470-A07353BF69B0}"/>
            </a:ext>
          </a:extLst>
        </xdr:cNvPr>
        <xdr:cNvSpPr txBox="1"/>
      </xdr:nvSpPr>
      <xdr:spPr>
        <a:xfrm>
          <a:off x="16357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21590</xdr:rowOff>
    </xdr:from>
    <xdr:to>
      <xdr:col>81</xdr:col>
      <xdr:colOff>101600</xdr:colOff>
      <xdr:row>39</xdr:row>
      <xdr:rowOff>123190</xdr:rowOff>
    </xdr:to>
    <xdr:sp macro="" textlink="">
      <xdr:nvSpPr>
        <xdr:cNvPr id="507" name="楕円 506">
          <a:extLst>
            <a:ext uri="{FF2B5EF4-FFF2-40B4-BE49-F238E27FC236}">
              <a16:creationId xmlns:a16="http://schemas.microsoft.com/office/drawing/2014/main" xmlns="" id="{3DEF46A7-1AB6-40EF-8BC2-D2CFAC036ED9}"/>
            </a:ext>
          </a:extLst>
        </xdr:cNvPr>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72390</xdr:rowOff>
    </xdr:from>
    <xdr:to>
      <xdr:col>85</xdr:col>
      <xdr:colOff>127000</xdr:colOff>
      <xdr:row>39</xdr:row>
      <xdr:rowOff>108585</xdr:rowOff>
    </xdr:to>
    <xdr:cxnSp macro="">
      <xdr:nvCxnSpPr>
        <xdr:cNvPr id="508" name="直線コネクタ 507">
          <a:extLst>
            <a:ext uri="{FF2B5EF4-FFF2-40B4-BE49-F238E27FC236}">
              <a16:creationId xmlns:a16="http://schemas.microsoft.com/office/drawing/2014/main" xmlns="" id="{CA67DF31-55F1-4D42-B023-1175BBE10ADA}"/>
            </a:ext>
          </a:extLst>
        </xdr:cNvPr>
        <xdr:cNvCxnSpPr/>
      </xdr:nvCxnSpPr>
      <xdr:spPr>
        <a:xfrm>
          <a:off x="15481300" y="67589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09" name="楕円 508">
          <a:extLst>
            <a:ext uri="{FF2B5EF4-FFF2-40B4-BE49-F238E27FC236}">
              <a16:creationId xmlns:a16="http://schemas.microsoft.com/office/drawing/2014/main" xmlns="" id="{5C2D34F1-C565-45AE-8CA8-3D9E1BBA39C0}"/>
            </a:ext>
          </a:extLst>
        </xdr:cNvPr>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72390</xdr:rowOff>
    </xdr:from>
    <xdr:to>
      <xdr:col>81</xdr:col>
      <xdr:colOff>50800</xdr:colOff>
      <xdr:row>39</xdr:row>
      <xdr:rowOff>76200</xdr:rowOff>
    </xdr:to>
    <xdr:cxnSp macro="">
      <xdr:nvCxnSpPr>
        <xdr:cNvPr id="510" name="直線コネクタ 509">
          <a:extLst>
            <a:ext uri="{FF2B5EF4-FFF2-40B4-BE49-F238E27FC236}">
              <a16:creationId xmlns:a16="http://schemas.microsoft.com/office/drawing/2014/main" xmlns="" id="{97AC7A68-FA93-4CA7-A941-407810ABEB16}"/>
            </a:ext>
          </a:extLst>
        </xdr:cNvPr>
        <xdr:cNvCxnSpPr/>
      </xdr:nvCxnSpPr>
      <xdr:spPr>
        <a:xfrm flipV="1">
          <a:off x="14592300" y="675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511" name="楕円 510">
          <a:extLst>
            <a:ext uri="{FF2B5EF4-FFF2-40B4-BE49-F238E27FC236}">
              <a16:creationId xmlns:a16="http://schemas.microsoft.com/office/drawing/2014/main" xmlns="" id="{C5205F23-66B4-4C03-906E-0041758A1FDB}"/>
            </a:ext>
          </a:extLst>
        </xdr:cNvPr>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76200</xdr:rowOff>
    </xdr:to>
    <xdr:cxnSp macro="">
      <xdr:nvCxnSpPr>
        <xdr:cNvPr id="512" name="直線コネクタ 511">
          <a:extLst>
            <a:ext uri="{FF2B5EF4-FFF2-40B4-BE49-F238E27FC236}">
              <a16:creationId xmlns:a16="http://schemas.microsoft.com/office/drawing/2014/main" xmlns="" id="{69FDFB84-E330-4735-A5CE-68E235E62F59}"/>
            </a:ext>
          </a:extLst>
        </xdr:cNvPr>
        <xdr:cNvCxnSpPr/>
      </xdr:nvCxnSpPr>
      <xdr:spPr>
        <a:xfrm>
          <a:off x="13703300" y="67113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xmlns="" id="{8DB14C92-5E42-4F3C-816E-A2E4E78030FE}"/>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xmlns="" id="{79396B43-E11B-4E26-8483-7FCDD040BC58}"/>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xmlns="" id="{C96FD388-7A09-4E9E-AE29-3C59FB228F45}"/>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xmlns="" id="{5D87B3E1-5DE8-46E3-B07F-BDD1E0B4024D}"/>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114317</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xmlns="" id="{66533C64-5A86-4B02-ABAF-AC14C7485170}"/>
            </a:ext>
          </a:extLst>
        </xdr:cNvPr>
        <xdr:cNvSpPr txBox="1"/>
      </xdr:nvSpPr>
      <xdr:spPr>
        <a:xfrm>
          <a:off x="152660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xmlns="" id="{299553E5-A391-4BC4-ACAF-4ECBED7AEF0B}"/>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66692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xmlns="" id="{DC45FA08-C2F5-4B65-B58C-C635A81F4947}"/>
            </a:ext>
          </a:extLst>
        </xdr:cNvPr>
        <xdr:cNvSpPr txBox="1"/>
      </xdr:nvSpPr>
      <xdr:spPr>
        <a:xfrm>
          <a:off x="13500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xmlns="" id="{BAB94497-61DC-4371-9EFF-E1F21EEB6E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xmlns="" id="{72D20EFF-F381-4CC6-BE97-B9453B2F96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xmlns="" id="{252C01A7-1F16-4EE8-A0B5-C5A402B1A6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xmlns="" id="{62BE581E-8201-4E8C-9C8E-662C7C908E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xmlns="" id="{3B50695C-290B-4446-9FBB-5335721C45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xmlns="" id="{873DD027-4D10-4E76-993D-0CE6E9808E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xmlns="" id="{89AB22FB-1014-4C29-838A-90C51A4D94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xmlns="" id="{D0D0FB72-9D39-43DF-B207-5038E93DD5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xmlns="" id="{0EBA4901-7ADB-4AE8-A0A5-1E6AF16DE0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xmlns="" id="{11304FF4-93AF-497E-8B6D-B65D70FB06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xmlns="" id="{B8FC27E4-E82E-43F3-9F7E-08487CC9BC6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xmlns="" id="{DC1ED89A-477A-45B5-A445-1F97CC56EA3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xmlns="" id="{AD711ADD-DC6A-43A7-AA75-7A8F58E4598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xmlns="" id="{1B3A6F33-1872-4923-895A-9687A73C666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xmlns="" id="{7E3D34A2-3A03-46E0-B402-52F0E0D9DC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xmlns="" id="{75929D35-F1CB-46B3-9412-55233FD06C6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xmlns="" id="{656D5B03-3165-4C9B-8C01-CE689AF79C6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xmlns="" id="{5A16698D-44E4-41E0-B53E-E896C037752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xmlns="" id="{58E26637-88FD-427F-8E86-1412DCE914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xmlns="" id="{F2D861C0-9524-4B48-86C6-24A2CEDE952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xmlns="" id="{09298E78-50E6-4932-BFCE-B1B39E47FB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xmlns="" id="{6156F648-87C0-4C1B-B320-1A422962D149}"/>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xmlns="" id="{28FDE6B9-0B3E-4415-AF0A-6F85CE4F3CE6}"/>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xmlns="" id="{755CBAA9-77FA-4241-AF6E-4F9C7EBA9C61}"/>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xmlns="" id="{A77FA48B-3D95-4729-8189-C79D723ADE21}"/>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xmlns="" id="{82CBCBA4-EB9F-499A-BE41-86F6F2EA905F}"/>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xmlns="" id="{3A50C32C-72BA-4E44-87BD-193299417F6D}"/>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xmlns="" id="{B9168854-3DEE-4292-9372-236D0C27D8E4}"/>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xmlns="" id="{6F85128E-84A8-4374-92D0-5C49E210D70F}"/>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xmlns="" id="{D39EE9B3-889D-4C29-9762-275D2A23CFEB}"/>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xmlns="" id="{82B5C40B-D788-407C-AC3F-1B26A2034E7B}"/>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xmlns="" id="{DCCCE6A1-A08B-4628-819B-BE7F6F25B1ED}"/>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xmlns="" id="{6901971A-4921-4280-8B77-FA06B537E6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xmlns="" id="{C2DB441D-2B62-41B1-BBDD-92F3194128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xmlns="" id="{A43E0018-5100-4EC0-BBFA-4F2B4107C2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xmlns="" id="{9F05F9CE-F2C5-4F57-AD41-7E4E477D10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xmlns="" id="{2C7A1547-A738-4F08-B10B-3A7E40272E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32695</xdr:rowOff>
    </xdr:from>
    <xdr:to>
      <xdr:col>116</xdr:col>
      <xdr:colOff>114300</xdr:colOff>
      <xdr:row>40</xdr:row>
      <xdr:rowOff>134295</xdr:rowOff>
    </xdr:to>
    <xdr:sp macro="" textlink="">
      <xdr:nvSpPr>
        <xdr:cNvPr id="557" name="楕円 556">
          <a:extLst>
            <a:ext uri="{FF2B5EF4-FFF2-40B4-BE49-F238E27FC236}">
              <a16:creationId xmlns:a16="http://schemas.microsoft.com/office/drawing/2014/main" xmlns="" id="{D72B4768-890E-477C-BBA5-13FBA56D9A03}"/>
            </a:ext>
          </a:extLst>
        </xdr:cNvPr>
        <xdr:cNvSpPr/>
      </xdr:nvSpPr>
      <xdr:spPr>
        <a:xfrm>
          <a:off x="22110700" y="68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11122</xdr:rowOff>
    </xdr:from>
    <xdr:ext cx="534377" cy="259045"/>
    <xdr:sp macro="" textlink="">
      <xdr:nvSpPr>
        <xdr:cNvPr id="558" name="【一般廃棄物処理施設】&#10;一人当たり有形固定資産（償却資産）額該当値テキスト">
          <a:extLst>
            <a:ext uri="{FF2B5EF4-FFF2-40B4-BE49-F238E27FC236}">
              <a16:creationId xmlns:a16="http://schemas.microsoft.com/office/drawing/2014/main" xmlns="" id="{D588DDDF-FC03-4BB4-B336-3112C2A2D9A7}"/>
            </a:ext>
          </a:extLst>
        </xdr:cNvPr>
        <xdr:cNvSpPr txBox="1"/>
      </xdr:nvSpPr>
      <xdr:spPr>
        <a:xfrm>
          <a:off x="22199600" y="68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33652</xdr:rowOff>
    </xdr:from>
    <xdr:to>
      <xdr:col>112</xdr:col>
      <xdr:colOff>38100</xdr:colOff>
      <xdr:row>40</xdr:row>
      <xdr:rowOff>135252</xdr:rowOff>
    </xdr:to>
    <xdr:sp macro="" textlink="">
      <xdr:nvSpPr>
        <xdr:cNvPr id="559" name="楕円 558">
          <a:extLst>
            <a:ext uri="{FF2B5EF4-FFF2-40B4-BE49-F238E27FC236}">
              <a16:creationId xmlns:a16="http://schemas.microsoft.com/office/drawing/2014/main" xmlns="" id="{2B3A7694-D844-4FF6-990B-AF40E664DB73}"/>
            </a:ext>
          </a:extLst>
        </xdr:cNvPr>
        <xdr:cNvSpPr/>
      </xdr:nvSpPr>
      <xdr:spPr>
        <a:xfrm>
          <a:off x="21272500" y="68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83495</xdr:rowOff>
    </xdr:from>
    <xdr:to>
      <xdr:col>116</xdr:col>
      <xdr:colOff>63500</xdr:colOff>
      <xdr:row>40</xdr:row>
      <xdr:rowOff>84452</xdr:rowOff>
    </xdr:to>
    <xdr:cxnSp macro="">
      <xdr:nvCxnSpPr>
        <xdr:cNvPr id="560" name="直線コネクタ 559">
          <a:extLst>
            <a:ext uri="{FF2B5EF4-FFF2-40B4-BE49-F238E27FC236}">
              <a16:creationId xmlns:a16="http://schemas.microsoft.com/office/drawing/2014/main" xmlns="" id="{2C0D1FF1-0175-421D-A773-2EE2F4274369}"/>
            </a:ext>
          </a:extLst>
        </xdr:cNvPr>
        <xdr:cNvCxnSpPr/>
      </xdr:nvCxnSpPr>
      <xdr:spPr>
        <a:xfrm flipV="1">
          <a:off x="21323300" y="6941495"/>
          <a:ext cx="8382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48802</xdr:rowOff>
    </xdr:from>
    <xdr:to>
      <xdr:col>107</xdr:col>
      <xdr:colOff>101600</xdr:colOff>
      <xdr:row>40</xdr:row>
      <xdr:rowOff>150402</xdr:rowOff>
    </xdr:to>
    <xdr:sp macro="" textlink="">
      <xdr:nvSpPr>
        <xdr:cNvPr id="561" name="楕円 560">
          <a:extLst>
            <a:ext uri="{FF2B5EF4-FFF2-40B4-BE49-F238E27FC236}">
              <a16:creationId xmlns:a16="http://schemas.microsoft.com/office/drawing/2014/main" xmlns="" id="{422F7204-E63E-4515-91B8-0DF7483B05E4}"/>
            </a:ext>
          </a:extLst>
        </xdr:cNvPr>
        <xdr:cNvSpPr/>
      </xdr:nvSpPr>
      <xdr:spPr>
        <a:xfrm>
          <a:off x="20383500" y="69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84452</xdr:rowOff>
    </xdr:from>
    <xdr:to>
      <xdr:col>111</xdr:col>
      <xdr:colOff>177800</xdr:colOff>
      <xdr:row>40</xdr:row>
      <xdr:rowOff>99602</xdr:rowOff>
    </xdr:to>
    <xdr:cxnSp macro="">
      <xdr:nvCxnSpPr>
        <xdr:cNvPr id="562" name="直線コネクタ 561">
          <a:extLst>
            <a:ext uri="{FF2B5EF4-FFF2-40B4-BE49-F238E27FC236}">
              <a16:creationId xmlns:a16="http://schemas.microsoft.com/office/drawing/2014/main" xmlns="" id="{5EF48D20-D789-4273-BF73-3309DD368B32}"/>
            </a:ext>
          </a:extLst>
        </xdr:cNvPr>
        <xdr:cNvCxnSpPr/>
      </xdr:nvCxnSpPr>
      <xdr:spPr>
        <a:xfrm flipV="1">
          <a:off x="20434300" y="6942452"/>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53600</xdr:rowOff>
    </xdr:from>
    <xdr:to>
      <xdr:col>102</xdr:col>
      <xdr:colOff>165100</xdr:colOff>
      <xdr:row>40</xdr:row>
      <xdr:rowOff>155200</xdr:rowOff>
    </xdr:to>
    <xdr:sp macro="" textlink="">
      <xdr:nvSpPr>
        <xdr:cNvPr id="563" name="楕円 562">
          <a:extLst>
            <a:ext uri="{FF2B5EF4-FFF2-40B4-BE49-F238E27FC236}">
              <a16:creationId xmlns:a16="http://schemas.microsoft.com/office/drawing/2014/main" xmlns="" id="{25DE16E7-2106-4AF4-B95E-2EF5A2CBD18D}"/>
            </a:ext>
          </a:extLst>
        </xdr:cNvPr>
        <xdr:cNvSpPr/>
      </xdr:nvSpPr>
      <xdr:spPr>
        <a:xfrm>
          <a:off x="19494500" y="69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99602</xdr:rowOff>
    </xdr:from>
    <xdr:to>
      <xdr:col>107</xdr:col>
      <xdr:colOff>50800</xdr:colOff>
      <xdr:row>40</xdr:row>
      <xdr:rowOff>104400</xdr:rowOff>
    </xdr:to>
    <xdr:cxnSp macro="">
      <xdr:nvCxnSpPr>
        <xdr:cNvPr id="564" name="直線コネクタ 563">
          <a:extLst>
            <a:ext uri="{FF2B5EF4-FFF2-40B4-BE49-F238E27FC236}">
              <a16:creationId xmlns:a16="http://schemas.microsoft.com/office/drawing/2014/main" xmlns="" id="{39F66C13-9A5D-4211-B85C-68552B482D24}"/>
            </a:ext>
          </a:extLst>
        </xdr:cNvPr>
        <xdr:cNvCxnSpPr/>
      </xdr:nvCxnSpPr>
      <xdr:spPr>
        <a:xfrm flipV="1">
          <a:off x="19545300" y="6957602"/>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xmlns="" id="{BA304240-6C4D-4C21-B018-64A13406DA3B}"/>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xmlns="" id="{E8C5CEA2-9C0E-433F-9277-A2E21B70DDCF}"/>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xmlns="" id="{68D0EBCB-1F0A-4551-8EAA-E32CFED24754}"/>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xmlns="" id="{D331EB95-3FE1-40F3-B21A-24FBD4AA8BD9}"/>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126379</xdr:rowOff>
    </xdr:from>
    <xdr:ext cx="534377" cy="259045"/>
    <xdr:sp macro="" textlink="">
      <xdr:nvSpPr>
        <xdr:cNvPr id="569" name="n_1mainValue【一般廃棄物処理施設】&#10;一人当たり有形固定資産（償却資産）額">
          <a:extLst>
            <a:ext uri="{FF2B5EF4-FFF2-40B4-BE49-F238E27FC236}">
              <a16:creationId xmlns:a16="http://schemas.microsoft.com/office/drawing/2014/main" xmlns="" id="{4FE92B19-D0B9-489E-91AE-7717A813AE9C}"/>
            </a:ext>
          </a:extLst>
        </xdr:cNvPr>
        <xdr:cNvSpPr txBox="1"/>
      </xdr:nvSpPr>
      <xdr:spPr>
        <a:xfrm>
          <a:off x="21043411" y="69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141529</xdr:rowOff>
    </xdr:from>
    <xdr:ext cx="534377" cy="259045"/>
    <xdr:sp macro="" textlink="">
      <xdr:nvSpPr>
        <xdr:cNvPr id="570" name="n_2mainValue【一般廃棄物処理施設】&#10;一人当たり有形固定資産（償却資産）額">
          <a:extLst>
            <a:ext uri="{FF2B5EF4-FFF2-40B4-BE49-F238E27FC236}">
              <a16:creationId xmlns:a16="http://schemas.microsoft.com/office/drawing/2014/main" xmlns="" id="{CDEE6387-3184-4298-B5E9-79670D1883C8}"/>
            </a:ext>
          </a:extLst>
        </xdr:cNvPr>
        <xdr:cNvSpPr txBox="1"/>
      </xdr:nvSpPr>
      <xdr:spPr>
        <a:xfrm>
          <a:off x="20167111" y="69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146327</xdr:rowOff>
    </xdr:from>
    <xdr:ext cx="534377" cy="259045"/>
    <xdr:sp macro="" textlink="">
      <xdr:nvSpPr>
        <xdr:cNvPr id="571" name="n_3mainValue【一般廃棄物処理施設】&#10;一人当たり有形固定資産（償却資産）額">
          <a:extLst>
            <a:ext uri="{FF2B5EF4-FFF2-40B4-BE49-F238E27FC236}">
              <a16:creationId xmlns:a16="http://schemas.microsoft.com/office/drawing/2014/main" xmlns="" id="{7E9ACFE4-1C74-48F8-A806-C9E6EE78AF4B}"/>
            </a:ext>
          </a:extLst>
        </xdr:cNvPr>
        <xdr:cNvSpPr txBox="1"/>
      </xdr:nvSpPr>
      <xdr:spPr>
        <a:xfrm>
          <a:off x="19278111" y="70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xmlns="" id="{ABD6594B-B6EA-4DFF-BD0A-251455E2B19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xmlns="" id="{B44F6893-B061-4893-BEB0-4FFCA4B7A3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xmlns="" id="{420FBAA6-CD51-41C3-B777-735627515D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xmlns="" id="{E9E2C431-DDB8-4B88-B216-F39B86A1B8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xmlns="" id="{1A760F09-022D-4BEF-AF50-8EBC39054F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xmlns="" id="{E2F1CB2F-6875-4B8A-B843-74B108722A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xmlns="" id="{1977208A-2209-44F0-8DD5-8A363C1F4E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xmlns="" id="{EBEEE844-340F-49B4-8B18-B369A3E84A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xmlns="" id="{073E48DF-7C95-4199-9C7A-647F8F347E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xmlns="" id="{4CDEF9A4-CFEB-4C62-A3BF-32E1DAE58DF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xmlns="" id="{309936B6-2912-4734-BB43-117655E37D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xmlns="" id="{D23DD046-26E2-4613-BACC-897B3EE8BF2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xmlns="" id="{49AF3989-05BC-4470-ABFF-EBD8BB452B8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xmlns="" id="{A63A81DD-26F5-49F0-8420-D48B7349F5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xmlns="" id="{F7026C61-11B2-497F-8586-2D91D5506FF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xmlns="" id="{9081C99F-6941-47D4-B9FB-042E415A3C7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xmlns="" id="{68D489E4-3CEA-48D4-8F4E-35D934B0B22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xmlns="" id="{2F1274F5-A1B2-4F95-9B23-C19C184F636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xmlns="" id="{F3C2837A-B024-4BC7-A2CE-7659274356F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xmlns="" id="{7C486AA7-5DF4-426B-9E4D-135EF982FF5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xmlns="" id="{FF2D52E5-5645-42AC-BA8A-759F1BB0FB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xmlns="" id="{19C1973B-0874-4195-AFA8-0BC35594E35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xmlns="" id="{4E3A8189-96A3-4DED-A8FF-31CC90B299A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xmlns="" id="{149C249B-7F41-4348-ACFE-1796D90B58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xmlns="" id="{426AA771-18FA-4E94-AC50-689A8DDBEB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xmlns="" id="{8FDA090F-33D6-4689-AD4D-CD48C45C528A}"/>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xmlns="" id="{8816EC90-CB12-424B-8B0F-B4E242AB0AA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xmlns="" id="{BE230BAC-B1BC-4F2E-91CD-B7003274965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xmlns="" id="{21AB34B5-3193-436F-9745-428E5A543FE5}"/>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xmlns="" id="{903134E0-89C5-48B1-97A0-F8208105EEED}"/>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xmlns="" id="{D0D9257E-0EA3-411F-B38A-ADFB439D79D7}"/>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xmlns="" id="{0F6D7DBE-1407-471E-B13E-7D2CC9605BB6}"/>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xmlns="" id="{693A1029-DB11-4064-A2C8-28073E56824B}"/>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xmlns="" id="{39AD27FA-DF1E-41E9-A292-EFFF31D46528}"/>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xmlns="" id="{6197D710-8359-4B4B-866B-34E05B18F4C2}"/>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xmlns="" id="{AD3B6C57-F355-4AFA-B26C-CC5A3B11099E}"/>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5362B4ED-A6E9-4F18-86B9-7C697AB398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79B0885C-9CA2-4F86-AA5B-DA9BA1674B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C050BD19-0014-4A2E-9C41-C3D7E07B7A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0E77E3D5-DEB2-475A-A8F9-76DC2B4020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74029570-6775-4575-A73A-633509C730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xdr:rowOff>
    </xdr:from>
    <xdr:to>
      <xdr:col>85</xdr:col>
      <xdr:colOff>177800</xdr:colOff>
      <xdr:row>59</xdr:row>
      <xdr:rowOff>103051</xdr:rowOff>
    </xdr:to>
    <xdr:sp macro="" textlink="">
      <xdr:nvSpPr>
        <xdr:cNvPr id="613" name="楕円 612">
          <a:extLst>
            <a:ext uri="{FF2B5EF4-FFF2-40B4-BE49-F238E27FC236}">
              <a16:creationId xmlns:a16="http://schemas.microsoft.com/office/drawing/2014/main" xmlns="" id="{179721CA-6E0C-4AB3-95E0-62169E9D97AF}"/>
            </a:ext>
          </a:extLst>
        </xdr:cNvPr>
        <xdr:cNvSpPr/>
      </xdr:nvSpPr>
      <xdr:spPr>
        <a:xfrm>
          <a:off x="16268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24328</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xmlns="" id="{FB5DBB54-3151-4DA4-BC13-79E0B73AC387}"/>
            </a:ext>
          </a:extLst>
        </xdr:cNvPr>
        <xdr:cNvSpPr txBox="1"/>
      </xdr:nvSpPr>
      <xdr:spPr>
        <a:xfrm>
          <a:off x="16357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615" name="楕円 614">
          <a:extLst>
            <a:ext uri="{FF2B5EF4-FFF2-40B4-BE49-F238E27FC236}">
              <a16:creationId xmlns:a16="http://schemas.microsoft.com/office/drawing/2014/main" xmlns="" id="{3840DDCB-F217-4C1D-8276-AB4E82E328C2}"/>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52251</xdr:rowOff>
    </xdr:to>
    <xdr:cxnSp macro="">
      <xdr:nvCxnSpPr>
        <xdr:cNvPr id="616" name="直線コネクタ 615">
          <a:extLst>
            <a:ext uri="{FF2B5EF4-FFF2-40B4-BE49-F238E27FC236}">
              <a16:creationId xmlns:a16="http://schemas.microsoft.com/office/drawing/2014/main" xmlns="" id="{DC0ADE1E-90CE-4616-9598-F3D6555948C3}"/>
            </a:ext>
          </a:extLst>
        </xdr:cNvPr>
        <xdr:cNvCxnSpPr/>
      </xdr:nvCxnSpPr>
      <xdr:spPr>
        <a:xfrm>
          <a:off x="15481300" y="101596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138612</xdr:rowOff>
    </xdr:from>
    <xdr:to>
      <xdr:col>76</xdr:col>
      <xdr:colOff>165100</xdr:colOff>
      <xdr:row>59</xdr:row>
      <xdr:rowOff>68762</xdr:rowOff>
    </xdr:to>
    <xdr:sp macro="" textlink="">
      <xdr:nvSpPr>
        <xdr:cNvPr id="617" name="楕円 616">
          <a:extLst>
            <a:ext uri="{FF2B5EF4-FFF2-40B4-BE49-F238E27FC236}">
              <a16:creationId xmlns:a16="http://schemas.microsoft.com/office/drawing/2014/main" xmlns="" id="{3BC60F5B-8156-4EE0-9563-7C4F7E7F6CAE}"/>
            </a:ext>
          </a:extLst>
        </xdr:cNvPr>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44087</xdr:rowOff>
    </xdr:to>
    <xdr:cxnSp macro="">
      <xdr:nvCxnSpPr>
        <xdr:cNvPr id="618" name="直線コネクタ 617">
          <a:extLst>
            <a:ext uri="{FF2B5EF4-FFF2-40B4-BE49-F238E27FC236}">
              <a16:creationId xmlns:a16="http://schemas.microsoft.com/office/drawing/2014/main" xmlns="" id="{AA5A44C2-BBAD-47AB-B71C-449428D030EB}"/>
            </a:ext>
          </a:extLst>
        </xdr:cNvPr>
        <xdr:cNvCxnSpPr/>
      </xdr:nvCxnSpPr>
      <xdr:spPr>
        <a:xfrm>
          <a:off x="14592300" y="101335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104322</xdr:rowOff>
    </xdr:from>
    <xdr:to>
      <xdr:col>72</xdr:col>
      <xdr:colOff>38100</xdr:colOff>
      <xdr:row>59</xdr:row>
      <xdr:rowOff>34472</xdr:rowOff>
    </xdr:to>
    <xdr:sp macro="" textlink="">
      <xdr:nvSpPr>
        <xdr:cNvPr id="619" name="楕円 618">
          <a:extLst>
            <a:ext uri="{FF2B5EF4-FFF2-40B4-BE49-F238E27FC236}">
              <a16:creationId xmlns:a16="http://schemas.microsoft.com/office/drawing/2014/main" xmlns="" id="{C43A4D92-B657-4C3A-8CC0-2457D4E9CD3C}"/>
            </a:ext>
          </a:extLst>
        </xdr:cNvPr>
        <xdr:cNvSpPr/>
      </xdr:nvSpPr>
      <xdr:spPr>
        <a:xfrm>
          <a:off x="13652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155122</xdr:rowOff>
    </xdr:from>
    <xdr:to>
      <xdr:col>76</xdr:col>
      <xdr:colOff>114300</xdr:colOff>
      <xdr:row>59</xdr:row>
      <xdr:rowOff>17962</xdr:rowOff>
    </xdr:to>
    <xdr:cxnSp macro="">
      <xdr:nvCxnSpPr>
        <xdr:cNvPr id="620" name="直線コネクタ 619">
          <a:extLst>
            <a:ext uri="{FF2B5EF4-FFF2-40B4-BE49-F238E27FC236}">
              <a16:creationId xmlns:a16="http://schemas.microsoft.com/office/drawing/2014/main" xmlns="" id="{1FDD2CCB-8A94-4A3D-9DAE-10AF87F7DD46}"/>
            </a:ext>
          </a:extLst>
        </xdr:cNvPr>
        <xdr:cNvCxnSpPr/>
      </xdr:nvCxnSpPr>
      <xdr:spPr>
        <a:xfrm>
          <a:off x="13703300" y="100992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68399</xdr:rowOff>
    </xdr:from>
    <xdr:to>
      <xdr:col>67</xdr:col>
      <xdr:colOff>101600</xdr:colOff>
      <xdr:row>58</xdr:row>
      <xdr:rowOff>169999</xdr:rowOff>
    </xdr:to>
    <xdr:sp macro="" textlink="">
      <xdr:nvSpPr>
        <xdr:cNvPr id="621" name="楕円 620">
          <a:extLst>
            <a:ext uri="{FF2B5EF4-FFF2-40B4-BE49-F238E27FC236}">
              <a16:creationId xmlns:a16="http://schemas.microsoft.com/office/drawing/2014/main" xmlns="" id="{01E29EEB-597C-4941-9AEE-B325375B8599}"/>
            </a:ext>
          </a:extLst>
        </xdr:cNvPr>
        <xdr:cNvSpPr/>
      </xdr:nvSpPr>
      <xdr:spPr>
        <a:xfrm>
          <a:off x="12763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119199</xdr:rowOff>
    </xdr:from>
    <xdr:to>
      <xdr:col>71</xdr:col>
      <xdr:colOff>177800</xdr:colOff>
      <xdr:row>58</xdr:row>
      <xdr:rowOff>155122</xdr:rowOff>
    </xdr:to>
    <xdr:cxnSp macro="">
      <xdr:nvCxnSpPr>
        <xdr:cNvPr id="622" name="直線コネクタ 621">
          <a:extLst>
            <a:ext uri="{FF2B5EF4-FFF2-40B4-BE49-F238E27FC236}">
              <a16:creationId xmlns:a16="http://schemas.microsoft.com/office/drawing/2014/main" xmlns="" id="{EF857856-4375-46F7-A821-9241DFEF74D9}"/>
            </a:ext>
          </a:extLst>
        </xdr:cNvPr>
        <xdr:cNvCxnSpPr/>
      </xdr:nvCxnSpPr>
      <xdr:spPr>
        <a:xfrm>
          <a:off x="12814300" y="100632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23" name="n_1aveValue【保健センター・保健所】&#10;有形固定資産減価償却率">
          <a:extLst>
            <a:ext uri="{FF2B5EF4-FFF2-40B4-BE49-F238E27FC236}">
              <a16:creationId xmlns:a16="http://schemas.microsoft.com/office/drawing/2014/main" xmlns="" id="{C50F598C-D88B-42D3-9137-5AB61A08DC46}"/>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24" name="n_2aveValue【保健センター・保健所】&#10;有形固定資産減価償却率">
          <a:extLst>
            <a:ext uri="{FF2B5EF4-FFF2-40B4-BE49-F238E27FC236}">
              <a16:creationId xmlns:a16="http://schemas.microsoft.com/office/drawing/2014/main" xmlns="" id="{81FCA879-135E-4D4B-9C4C-2A15AEE209C8}"/>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25" name="n_3aveValue【保健センター・保健所】&#10;有形固定資産減価償却率">
          <a:extLst>
            <a:ext uri="{FF2B5EF4-FFF2-40B4-BE49-F238E27FC236}">
              <a16:creationId xmlns:a16="http://schemas.microsoft.com/office/drawing/2014/main" xmlns="" id="{ABEC5DDA-0A66-42EA-BFEC-F33AD84F7778}"/>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26" name="n_4aveValue【保健センター・保健所】&#10;有形固定資産減価償却率">
          <a:extLst>
            <a:ext uri="{FF2B5EF4-FFF2-40B4-BE49-F238E27FC236}">
              <a16:creationId xmlns:a16="http://schemas.microsoft.com/office/drawing/2014/main" xmlns="" id="{613A9384-3967-429F-8212-AA65DF498AA3}"/>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627" name="n_1mainValue【保健センター・保健所】&#10;有形固定資産減価償却率">
          <a:extLst>
            <a:ext uri="{FF2B5EF4-FFF2-40B4-BE49-F238E27FC236}">
              <a16:creationId xmlns:a16="http://schemas.microsoft.com/office/drawing/2014/main" xmlns="" id="{F99D9DD1-9E8A-473C-B5C4-159B72C54D3A}"/>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628" name="n_2mainValue【保健センター・保健所】&#10;有形固定資産減価償却率">
          <a:extLst>
            <a:ext uri="{FF2B5EF4-FFF2-40B4-BE49-F238E27FC236}">
              <a16:creationId xmlns:a16="http://schemas.microsoft.com/office/drawing/2014/main" xmlns="" id="{5ECF137B-463D-4170-8D7D-E9FC3BF6A446}"/>
            </a:ext>
          </a:extLst>
        </xdr:cNvPr>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50999</xdr:rowOff>
    </xdr:from>
    <xdr:ext cx="405111" cy="259045"/>
    <xdr:sp macro="" textlink="">
      <xdr:nvSpPr>
        <xdr:cNvPr id="629" name="n_3mainValue【保健センター・保健所】&#10;有形固定資産減価償却率">
          <a:extLst>
            <a:ext uri="{FF2B5EF4-FFF2-40B4-BE49-F238E27FC236}">
              <a16:creationId xmlns:a16="http://schemas.microsoft.com/office/drawing/2014/main" xmlns="" id="{43DFB461-C0AF-4143-91E1-FEF98E466041}"/>
            </a:ext>
          </a:extLst>
        </xdr:cNvPr>
        <xdr:cNvSpPr txBox="1"/>
      </xdr:nvSpPr>
      <xdr:spPr>
        <a:xfrm>
          <a:off x="13500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15076</xdr:rowOff>
    </xdr:from>
    <xdr:ext cx="405111" cy="259045"/>
    <xdr:sp macro="" textlink="">
      <xdr:nvSpPr>
        <xdr:cNvPr id="630" name="n_4mainValue【保健センター・保健所】&#10;有形固定資産減価償却率">
          <a:extLst>
            <a:ext uri="{FF2B5EF4-FFF2-40B4-BE49-F238E27FC236}">
              <a16:creationId xmlns:a16="http://schemas.microsoft.com/office/drawing/2014/main" xmlns="" id="{8F7C5C75-D99B-415E-AE9C-826DF7013BAF}"/>
            </a:ext>
          </a:extLst>
        </xdr:cNvPr>
        <xdr:cNvSpPr txBox="1"/>
      </xdr:nvSpPr>
      <xdr:spPr>
        <a:xfrm>
          <a:off x="12611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xmlns="" id="{DC933187-84D2-4690-AEA8-8653FD32F8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xmlns="" id="{1A9F7402-1FA8-4317-9E13-4555218F8B1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xmlns="" id="{A5D438DA-165C-49DA-88AC-70327B591E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xmlns="" id="{51A0E958-68D5-4537-B3A1-611958F7E3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xmlns="" id="{4B46A303-0EA8-49E7-A916-C785012E67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xmlns="" id="{0ED4B672-3174-431B-9E36-50038B5A7D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xmlns="" id="{242E2222-AC01-4D89-B27A-062500C353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xmlns="" id="{CC036972-3310-4A18-9A7D-FFE06610A6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xmlns="" id="{756B3F70-65F2-47A4-9B08-8646888FA2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xmlns="" id="{E8439D44-06F1-4B40-849B-371163F1C4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xmlns="" id="{F49B3516-645F-4376-B20F-E8AB4CC3118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xmlns="" id="{EFA56A43-1251-4CC1-8332-6F815FDB3BC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xmlns="" id="{D4DDC654-32FD-48E7-B745-495649A577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xmlns="" id="{1C6FF716-3793-4B1E-83A7-63E073DF9AD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xmlns="" id="{243959DB-9F38-47E1-8449-8EDC4162FEF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xmlns="" id="{A8F3022D-7955-4336-ABDA-FAD4B56BE38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xmlns="" id="{057F08F7-E655-4D90-98AD-4B68980E583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xmlns="" id="{4E94A785-90C1-4379-9AB2-00CE3EEBF12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xmlns="" id="{DDCA014D-B600-45A8-A2AC-2F02E820154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xmlns="" id="{D97F2F47-951C-4B3C-A0E4-4CC95EFF783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xmlns="" id="{93A7C14C-2B9E-4B4E-B2F7-B0BD14486E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xmlns="" id="{C1D2A7D1-DB52-4B20-9F3D-76DF1D2263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xmlns="" id="{C05F3A85-07E3-4C5A-9B9D-4A5FE748E7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4" name="直線コネクタ 653">
          <a:extLst>
            <a:ext uri="{FF2B5EF4-FFF2-40B4-BE49-F238E27FC236}">
              <a16:creationId xmlns:a16="http://schemas.microsoft.com/office/drawing/2014/main" xmlns="" id="{5B07AA53-B839-4A31-B898-721574F72995}"/>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xmlns="" id="{01D8AF21-3CE3-4F5C-99A4-EE7B0161A6D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6" name="直線コネクタ 655">
          <a:extLst>
            <a:ext uri="{FF2B5EF4-FFF2-40B4-BE49-F238E27FC236}">
              <a16:creationId xmlns:a16="http://schemas.microsoft.com/office/drawing/2014/main" xmlns="" id="{40FD11F7-F5C1-4EF8-BA60-7C548F2F5309}"/>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xmlns="" id="{2A26244F-8B64-47B1-AADA-7AF7D196D80B}"/>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8" name="直線コネクタ 657">
          <a:extLst>
            <a:ext uri="{FF2B5EF4-FFF2-40B4-BE49-F238E27FC236}">
              <a16:creationId xmlns:a16="http://schemas.microsoft.com/office/drawing/2014/main" xmlns="" id="{F3C89D61-CF9A-45A0-8EA2-9886DCE8B22B}"/>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xmlns="" id="{A8E3C20A-BDEF-42BC-B6D6-4E68ABBBACE1}"/>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60" name="フローチャート: 判断 659">
          <a:extLst>
            <a:ext uri="{FF2B5EF4-FFF2-40B4-BE49-F238E27FC236}">
              <a16:creationId xmlns:a16="http://schemas.microsoft.com/office/drawing/2014/main" xmlns="" id="{30D78CB8-3C26-468F-BB8C-3D4B991F959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61" name="フローチャート: 判断 660">
          <a:extLst>
            <a:ext uri="{FF2B5EF4-FFF2-40B4-BE49-F238E27FC236}">
              <a16:creationId xmlns:a16="http://schemas.microsoft.com/office/drawing/2014/main" xmlns="" id="{E612212F-594B-4D98-A9CB-A9B560819D7C}"/>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62" name="フローチャート: 判断 661">
          <a:extLst>
            <a:ext uri="{FF2B5EF4-FFF2-40B4-BE49-F238E27FC236}">
              <a16:creationId xmlns:a16="http://schemas.microsoft.com/office/drawing/2014/main" xmlns="" id="{F4A02A6F-61E0-4C3B-8410-82E9AAB913F3}"/>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3" name="フローチャート: 判断 662">
          <a:extLst>
            <a:ext uri="{FF2B5EF4-FFF2-40B4-BE49-F238E27FC236}">
              <a16:creationId xmlns:a16="http://schemas.microsoft.com/office/drawing/2014/main" xmlns="" id="{728154B4-0D56-47B6-8013-0CABD01A03D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4" name="フローチャート: 判断 663">
          <a:extLst>
            <a:ext uri="{FF2B5EF4-FFF2-40B4-BE49-F238E27FC236}">
              <a16:creationId xmlns:a16="http://schemas.microsoft.com/office/drawing/2014/main" xmlns="" id="{DFD95C54-9F55-4004-AAD9-90658FE3DD8A}"/>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xmlns="" id="{6552D623-ABA2-4763-B251-A14C6BA612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xmlns="" id="{198465FF-A57C-486D-9C9F-E5AF9902A5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xmlns="" id="{714D3D9B-F955-4B8F-AFF1-6E801612F6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xmlns="" id="{36816894-4902-49F5-AF77-73C609A49C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xmlns="" id="{85B0587B-B371-44EE-8B44-74129171A9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670" name="楕円 669">
          <a:extLst>
            <a:ext uri="{FF2B5EF4-FFF2-40B4-BE49-F238E27FC236}">
              <a16:creationId xmlns:a16="http://schemas.microsoft.com/office/drawing/2014/main" xmlns="" id="{5E7828B5-B5E5-4524-A784-499C769EAA04}"/>
            </a:ext>
          </a:extLst>
        </xdr:cNvPr>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160037</xdr:rowOff>
    </xdr:from>
    <xdr:ext cx="469744" cy="259045"/>
    <xdr:sp macro="" textlink="">
      <xdr:nvSpPr>
        <xdr:cNvPr id="671" name="【保健センター・保健所】&#10;一人当たり面積該当値テキスト">
          <a:extLst>
            <a:ext uri="{FF2B5EF4-FFF2-40B4-BE49-F238E27FC236}">
              <a16:creationId xmlns:a16="http://schemas.microsoft.com/office/drawing/2014/main" xmlns="" id="{EC8CB624-4D32-4AE2-B521-9C3241127611}"/>
            </a:ext>
          </a:extLst>
        </xdr:cNvPr>
        <xdr:cNvSpPr txBox="1"/>
      </xdr:nvSpPr>
      <xdr:spPr>
        <a:xfrm>
          <a:off x="22199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672" name="楕円 671">
          <a:extLst>
            <a:ext uri="{FF2B5EF4-FFF2-40B4-BE49-F238E27FC236}">
              <a16:creationId xmlns:a16="http://schemas.microsoft.com/office/drawing/2014/main" xmlns="" id="{CCEF6E5D-5022-4651-8C24-265C761FC5BD}"/>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64770</xdr:rowOff>
    </xdr:to>
    <xdr:cxnSp macro="">
      <xdr:nvCxnSpPr>
        <xdr:cNvPr id="673" name="直線コネクタ 672">
          <a:extLst>
            <a:ext uri="{FF2B5EF4-FFF2-40B4-BE49-F238E27FC236}">
              <a16:creationId xmlns:a16="http://schemas.microsoft.com/office/drawing/2014/main" xmlns="" id="{BC590AFA-346F-4A05-B5E7-5CA287E9BA79}"/>
            </a:ext>
          </a:extLst>
        </xdr:cNvPr>
        <xdr:cNvCxnSpPr/>
      </xdr:nvCxnSpPr>
      <xdr:spPr>
        <a:xfrm flipV="1">
          <a:off x="21323300" y="1086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74" name="楕円 673">
          <a:extLst>
            <a:ext uri="{FF2B5EF4-FFF2-40B4-BE49-F238E27FC236}">
              <a16:creationId xmlns:a16="http://schemas.microsoft.com/office/drawing/2014/main" xmlns="" id="{7B2ACED0-925A-4DB3-B0CA-5F593FB661FA}"/>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675" name="直線コネクタ 674">
          <a:extLst>
            <a:ext uri="{FF2B5EF4-FFF2-40B4-BE49-F238E27FC236}">
              <a16:creationId xmlns:a16="http://schemas.microsoft.com/office/drawing/2014/main" xmlns="" id="{8AE67B53-6704-4156-B921-73F1C7DD10B0}"/>
            </a:ext>
          </a:extLst>
        </xdr:cNvPr>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76" name="楕円 675">
          <a:extLst>
            <a:ext uri="{FF2B5EF4-FFF2-40B4-BE49-F238E27FC236}">
              <a16:creationId xmlns:a16="http://schemas.microsoft.com/office/drawing/2014/main" xmlns="" id="{409117A0-EDAF-4DAE-B667-F8C63A147B69}"/>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677" name="直線コネクタ 676">
          <a:extLst>
            <a:ext uri="{FF2B5EF4-FFF2-40B4-BE49-F238E27FC236}">
              <a16:creationId xmlns:a16="http://schemas.microsoft.com/office/drawing/2014/main" xmlns="" id="{1C7BD611-3E5D-41A0-ACB9-978EE78248E1}"/>
            </a:ext>
          </a:extLst>
        </xdr:cNvPr>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678" name="楕円 677">
          <a:extLst>
            <a:ext uri="{FF2B5EF4-FFF2-40B4-BE49-F238E27FC236}">
              <a16:creationId xmlns:a16="http://schemas.microsoft.com/office/drawing/2014/main" xmlns="" id="{0164EB9E-7CD0-464E-A6EC-3DD8612FF7BD}"/>
            </a:ext>
          </a:extLst>
        </xdr:cNvPr>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72390</xdr:rowOff>
    </xdr:to>
    <xdr:cxnSp macro="">
      <xdr:nvCxnSpPr>
        <xdr:cNvPr id="679" name="直線コネクタ 678">
          <a:extLst>
            <a:ext uri="{FF2B5EF4-FFF2-40B4-BE49-F238E27FC236}">
              <a16:creationId xmlns:a16="http://schemas.microsoft.com/office/drawing/2014/main" xmlns="" id="{FDA401C1-C1A6-4B39-BA50-A2A529EE84A4}"/>
            </a:ext>
          </a:extLst>
        </xdr:cNvPr>
        <xdr:cNvCxnSpPr/>
      </xdr:nvCxnSpPr>
      <xdr:spPr>
        <a:xfrm flipV="1">
          <a:off x="18656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80" name="n_1aveValue【保健センター・保健所】&#10;一人当たり面積">
          <a:extLst>
            <a:ext uri="{FF2B5EF4-FFF2-40B4-BE49-F238E27FC236}">
              <a16:creationId xmlns:a16="http://schemas.microsoft.com/office/drawing/2014/main" xmlns="" id="{0FB23378-ABD7-4050-89A7-A1A9149624C1}"/>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81" name="n_2aveValue【保健センター・保健所】&#10;一人当たり面積">
          <a:extLst>
            <a:ext uri="{FF2B5EF4-FFF2-40B4-BE49-F238E27FC236}">
              <a16:creationId xmlns:a16="http://schemas.microsoft.com/office/drawing/2014/main" xmlns="" id="{D235BF66-41AA-4698-9A27-E4DC8FE8695A}"/>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82" name="n_3aveValue【保健センター・保健所】&#10;一人当たり面積">
          <a:extLst>
            <a:ext uri="{FF2B5EF4-FFF2-40B4-BE49-F238E27FC236}">
              <a16:creationId xmlns:a16="http://schemas.microsoft.com/office/drawing/2014/main" xmlns="" id="{6BF5A0A7-3856-4367-80AF-6B6B0C86D00E}"/>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83" name="n_4aveValue【保健センター・保健所】&#10;一人当たり面積">
          <a:extLst>
            <a:ext uri="{FF2B5EF4-FFF2-40B4-BE49-F238E27FC236}">
              <a16:creationId xmlns:a16="http://schemas.microsoft.com/office/drawing/2014/main" xmlns="" id="{219A229E-F740-4CE0-8A5B-6E4E5113561A}"/>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684" name="n_1mainValue【保健センター・保健所】&#10;一人当たり面積">
          <a:extLst>
            <a:ext uri="{FF2B5EF4-FFF2-40B4-BE49-F238E27FC236}">
              <a16:creationId xmlns:a16="http://schemas.microsoft.com/office/drawing/2014/main" xmlns="" id="{D0EA7FEA-748E-4CAC-8E0A-B56E3AE87006}"/>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85" name="n_2mainValue【保健センター・保健所】&#10;一人当たり面積">
          <a:extLst>
            <a:ext uri="{FF2B5EF4-FFF2-40B4-BE49-F238E27FC236}">
              <a16:creationId xmlns:a16="http://schemas.microsoft.com/office/drawing/2014/main" xmlns="" id="{48944C9D-41A1-4369-805E-805BF28824B2}"/>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86" name="n_3mainValue【保健センター・保健所】&#10;一人当たり面積">
          <a:extLst>
            <a:ext uri="{FF2B5EF4-FFF2-40B4-BE49-F238E27FC236}">
              <a16:creationId xmlns:a16="http://schemas.microsoft.com/office/drawing/2014/main" xmlns="" id="{868EFB4F-20DE-449C-A234-567448B97A57}"/>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687" name="n_4mainValue【保健センター・保健所】&#10;一人当たり面積">
          <a:extLst>
            <a:ext uri="{FF2B5EF4-FFF2-40B4-BE49-F238E27FC236}">
              <a16:creationId xmlns:a16="http://schemas.microsoft.com/office/drawing/2014/main" xmlns="" id="{D7C78250-DD70-4669-A829-EE51D148BF39}"/>
            </a:ext>
          </a:extLst>
        </xdr:cNvPr>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xmlns="" id="{6C7C4506-BB0F-4A66-879C-4871B737E0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xmlns="" id="{75F7F970-F5A3-47F8-AD57-C9D9203455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xmlns="" id="{F8B9F3FA-8042-42BF-B4CC-250229735C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xmlns="" id="{E656CF4E-1E53-42D1-BE1E-F48425551A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xmlns="" id="{28C57A01-2A52-4161-BE89-BA814EEB2B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xmlns="" id="{7377EE4E-4BD1-4686-82BD-93910BB802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xmlns="" id="{0D12BF9F-0D68-46EE-89B5-1F79DC6085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xmlns="" id="{DA38317D-653E-4001-87BE-081BF61B697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xmlns="" id="{FC39B9DF-605E-40A7-B17E-FBC9EE65FB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xmlns="" id="{4FA4C74D-2E81-4B9B-B911-B84371E6C5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xmlns="" id="{496A54E3-B61F-4B95-877C-B12F564CDC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xmlns="" id="{0BF3D3C9-1177-475D-8C97-3BB772C4B1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xmlns="" id="{B15B6DAF-CF9A-4130-959F-3D93F1F1E81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xmlns="" id="{5496714E-207F-4A9E-801C-8B83BDE3630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xmlns="" id="{BAAB6E14-BBF3-4250-AD60-4D66084D95E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xmlns="" id="{B5A8E889-0E62-4FE8-B498-D246BA2F198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xmlns="" id="{B36D6F95-14A0-4685-B6BE-DCC9063EC4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xmlns="" id="{5BBEF87D-613A-4BA9-A943-B57914454C3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xmlns="" id="{0228E59B-8491-4F29-8FF2-3E0D65CE2E5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xmlns="" id="{0615B03B-5DF6-4474-8673-47A3308B113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xmlns="" id="{37CA2582-C4FD-47A5-9CB2-D43E3949E2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xmlns="" id="{C2867805-3DD0-412F-8FD8-2FB2D64F5C9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xmlns="" id="{FB32E71E-D189-4E08-BF28-790530E7723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xmlns="" id="{DCFE97B2-402A-4BA9-9DCD-62D47437B9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xmlns="" id="{3E2E7173-416A-49DB-83D4-C8A15DC02F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13" name="直線コネクタ 712">
          <a:extLst>
            <a:ext uri="{FF2B5EF4-FFF2-40B4-BE49-F238E27FC236}">
              <a16:creationId xmlns:a16="http://schemas.microsoft.com/office/drawing/2014/main" xmlns="" id="{992810FF-8FF9-425C-9865-EEE486492C0D}"/>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4" name="【消防施設】&#10;有形固定資産減価償却率最小値テキスト">
          <a:extLst>
            <a:ext uri="{FF2B5EF4-FFF2-40B4-BE49-F238E27FC236}">
              <a16:creationId xmlns:a16="http://schemas.microsoft.com/office/drawing/2014/main" xmlns="" id="{A8E940C2-50A0-49F0-A727-14299C65BF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5" name="直線コネクタ 714">
          <a:extLst>
            <a:ext uri="{FF2B5EF4-FFF2-40B4-BE49-F238E27FC236}">
              <a16:creationId xmlns:a16="http://schemas.microsoft.com/office/drawing/2014/main" xmlns="" id="{8CAA419A-EC1E-4578-90CD-8CEACEFE85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6" name="【消防施設】&#10;有形固定資産減価償却率最大値テキスト">
          <a:extLst>
            <a:ext uri="{FF2B5EF4-FFF2-40B4-BE49-F238E27FC236}">
              <a16:creationId xmlns:a16="http://schemas.microsoft.com/office/drawing/2014/main" xmlns="" id="{4C71AA88-A67E-4920-A952-84B0097E3677}"/>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7" name="直線コネクタ 716">
          <a:extLst>
            <a:ext uri="{FF2B5EF4-FFF2-40B4-BE49-F238E27FC236}">
              <a16:creationId xmlns:a16="http://schemas.microsoft.com/office/drawing/2014/main" xmlns="" id="{D36ADE6C-5FF0-4E03-8D4B-8E4D28161BC7}"/>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8" name="【消防施設】&#10;有形固定資産減価償却率平均値テキスト">
          <a:extLst>
            <a:ext uri="{FF2B5EF4-FFF2-40B4-BE49-F238E27FC236}">
              <a16:creationId xmlns:a16="http://schemas.microsoft.com/office/drawing/2014/main" xmlns="" id="{808809BE-1E28-48B2-AED4-A8B8A377BBF5}"/>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9" name="フローチャート: 判断 718">
          <a:extLst>
            <a:ext uri="{FF2B5EF4-FFF2-40B4-BE49-F238E27FC236}">
              <a16:creationId xmlns:a16="http://schemas.microsoft.com/office/drawing/2014/main" xmlns="" id="{78F88E04-10EB-4FE1-BCD2-DAF998D147B9}"/>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20" name="フローチャート: 判断 719">
          <a:extLst>
            <a:ext uri="{FF2B5EF4-FFF2-40B4-BE49-F238E27FC236}">
              <a16:creationId xmlns:a16="http://schemas.microsoft.com/office/drawing/2014/main" xmlns="" id="{E50BED3C-839A-469D-AEAC-79F174E235D7}"/>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21" name="フローチャート: 判断 720">
          <a:extLst>
            <a:ext uri="{FF2B5EF4-FFF2-40B4-BE49-F238E27FC236}">
              <a16:creationId xmlns:a16="http://schemas.microsoft.com/office/drawing/2014/main" xmlns="" id="{B44C3B6E-C6BC-4BE8-B3D1-CD2591670D3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22" name="フローチャート: 判断 721">
          <a:extLst>
            <a:ext uri="{FF2B5EF4-FFF2-40B4-BE49-F238E27FC236}">
              <a16:creationId xmlns:a16="http://schemas.microsoft.com/office/drawing/2014/main" xmlns="" id="{84BB7801-C2E3-4A8B-B04C-EE12EE9D9D43}"/>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23" name="フローチャート: 判断 722">
          <a:extLst>
            <a:ext uri="{FF2B5EF4-FFF2-40B4-BE49-F238E27FC236}">
              <a16:creationId xmlns:a16="http://schemas.microsoft.com/office/drawing/2014/main" xmlns="" id="{C4805806-D14F-4900-9C1C-DD375A3716F2}"/>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8129F597-9FBA-4860-976C-14941EA82C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F57E5821-EA46-4DE5-9A57-A9C40576DC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BD7327DE-BFA9-4803-A947-D0DF2021A9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28E31D5A-C939-437E-B541-5812112242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245FFE9E-67B8-4893-B911-3C0EAAD03F6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29" name="楕円 728">
          <a:extLst>
            <a:ext uri="{FF2B5EF4-FFF2-40B4-BE49-F238E27FC236}">
              <a16:creationId xmlns:a16="http://schemas.microsoft.com/office/drawing/2014/main" xmlns="" id="{33924435-5138-4460-ABA7-41F54CA4C517}"/>
            </a:ext>
          </a:extLst>
        </xdr:cNvPr>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730" name="【消防施設】&#10;有形固定資産減価償却率該当値テキスト">
          <a:extLst>
            <a:ext uri="{FF2B5EF4-FFF2-40B4-BE49-F238E27FC236}">
              <a16:creationId xmlns:a16="http://schemas.microsoft.com/office/drawing/2014/main" xmlns="" id="{118EE110-3DA0-481B-9CAA-DB079BF8A2B1}"/>
            </a:ext>
          </a:extLst>
        </xdr:cNvPr>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731" name="楕円 730">
          <a:extLst>
            <a:ext uri="{FF2B5EF4-FFF2-40B4-BE49-F238E27FC236}">
              <a16:creationId xmlns:a16="http://schemas.microsoft.com/office/drawing/2014/main" xmlns="" id="{A92CEE1A-5538-4E26-9A77-F8B8372B805F}"/>
            </a:ext>
          </a:extLst>
        </xdr:cNvPr>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36468</xdr:rowOff>
    </xdr:from>
    <xdr:to>
      <xdr:col>85</xdr:col>
      <xdr:colOff>127000</xdr:colOff>
      <xdr:row>84</xdr:row>
      <xdr:rowOff>60961</xdr:rowOff>
    </xdr:to>
    <xdr:cxnSp macro="">
      <xdr:nvCxnSpPr>
        <xdr:cNvPr id="732" name="直線コネクタ 731">
          <a:extLst>
            <a:ext uri="{FF2B5EF4-FFF2-40B4-BE49-F238E27FC236}">
              <a16:creationId xmlns:a16="http://schemas.microsoft.com/office/drawing/2014/main" xmlns="" id="{83A30D36-DA9D-404E-A893-5CBBC4E1F9F2}"/>
            </a:ext>
          </a:extLst>
        </xdr:cNvPr>
        <xdr:cNvCxnSpPr/>
      </xdr:nvCxnSpPr>
      <xdr:spPr>
        <a:xfrm>
          <a:off x="15481300" y="1443826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733" name="楕円 732">
          <a:extLst>
            <a:ext uri="{FF2B5EF4-FFF2-40B4-BE49-F238E27FC236}">
              <a16:creationId xmlns:a16="http://schemas.microsoft.com/office/drawing/2014/main" xmlns="" id="{5591E66B-9494-40D5-A330-3895D36D1B08}"/>
            </a:ext>
          </a:extLst>
        </xdr:cNvPr>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36468</xdr:rowOff>
    </xdr:to>
    <xdr:cxnSp macro="">
      <xdr:nvCxnSpPr>
        <xdr:cNvPr id="734" name="直線コネクタ 733">
          <a:extLst>
            <a:ext uri="{FF2B5EF4-FFF2-40B4-BE49-F238E27FC236}">
              <a16:creationId xmlns:a16="http://schemas.microsoft.com/office/drawing/2014/main" xmlns="" id="{DDDC4225-3D98-4030-B081-FA3FB89DE6C7}"/>
            </a:ext>
          </a:extLst>
        </xdr:cNvPr>
        <xdr:cNvCxnSpPr/>
      </xdr:nvCxnSpPr>
      <xdr:spPr>
        <a:xfrm>
          <a:off x="14592300" y="144072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103232</xdr:rowOff>
    </xdr:from>
    <xdr:to>
      <xdr:col>72</xdr:col>
      <xdr:colOff>38100</xdr:colOff>
      <xdr:row>84</xdr:row>
      <xdr:rowOff>33382</xdr:rowOff>
    </xdr:to>
    <xdr:sp macro="" textlink="">
      <xdr:nvSpPr>
        <xdr:cNvPr id="735" name="楕円 734">
          <a:extLst>
            <a:ext uri="{FF2B5EF4-FFF2-40B4-BE49-F238E27FC236}">
              <a16:creationId xmlns:a16="http://schemas.microsoft.com/office/drawing/2014/main" xmlns="" id="{5FD27939-6CCC-4837-9505-7E521BF4ECA3}"/>
            </a:ext>
          </a:extLst>
        </xdr:cNvPr>
        <xdr:cNvSpPr/>
      </xdr:nvSpPr>
      <xdr:spPr>
        <a:xfrm>
          <a:off x="13652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154032</xdr:rowOff>
    </xdr:from>
    <xdr:to>
      <xdr:col>76</xdr:col>
      <xdr:colOff>114300</xdr:colOff>
      <xdr:row>84</xdr:row>
      <xdr:rowOff>5443</xdr:rowOff>
    </xdr:to>
    <xdr:cxnSp macro="">
      <xdr:nvCxnSpPr>
        <xdr:cNvPr id="736" name="直線コネクタ 735">
          <a:extLst>
            <a:ext uri="{FF2B5EF4-FFF2-40B4-BE49-F238E27FC236}">
              <a16:creationId xmlns:a16="http://schemas.microsoft.com/office/drawing/2014/main" xmlns="" id="{229849D3-E340-4E5A-B43A-DEB0E8E3DD43}"/>
            </a:ext>
          </a:extLst>
        </xdr:cNvPr>
        <xdr:cNvCxnSpPr/>
      </xdr:nvCxnSpPr>
      <xdr:spPr>
        <a:xfrm>
          <a:off x="13703300" y="143843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80373</xdr:rowOff>
    </xdr:from>
    <xdr:to>
      <xdr:col>67</xdr:col>
      <xdr:colOff>101600</xdr:colOff>
      <xdr:row>84</xdr:row>
      <xdr:rowOff>10523</xdr:rowOff>
    </xdr:to>
    <xdr:sp macro="" textlink="">
      <xdr:nvSpPr>
        <xdr:cNvPr id="737" name="楕円 736">
          <a:extLst>
            <a:ext uri="{FF2B5EF4-FFF2-40B4-BE49-F238E27FC236}">
              <a16:creationId xmlns:a16="http://schemas.microsoft.com/office/drawing/2014/main" xmlns="" id="{94D91971-FCAE-4D10-A240-0E535BEFC795}"/>
            </a:ext>
          </a:extLst>
        </xdr:cNvPr>
        <xdr:cNvSpPr/>
      </xdr:nvSpPr>
      <xdr:spPr>
        <a:xfrm>
          <a:off x="12763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131173</xdr:rowOff>
    </xdr:from>
    <xdr:to>
      <xdr:col>71</xdr:col>
      <xdr:colOff>177800</xdr:colOff>
      <xdr:row>83</xdr:row>
      <xdr:rowOff>154032</xdr:rowOff>
    </xdr:to>
    <xdr:cxnSp macro="">
      <xdr:nvCxnSpPr>
        <xdr:cNvPr id="738" name="直線コネクタ 737">
          <a:extLst>
            <a:ext uri="{FF2B5EF4-FFF2-40B4-BE49-F238E27FC236}">
              <a16:creationId xmlns:a16="http://schemas.microsoft.com/office/drawing/2014/main" xmlns="" id="{D32A0343-1529-4090-AAB4-56A8DC1B88BC}"/>
            </a:ext>
          </a:extLst>
        </xdr:cNvPr>
        <xdr:cNvCxnSpPr/>
      </xdr:nvCxnSpPr>
      <xdr:spPr>
        <a:xfrm>
          <a:off x="12814300" y="143615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9" name="n_1aveValue【消防施設】&#10;有形固定資産減価償却率">
          <a:extLst>
            <a:ext uri="{FF2B5EF4-FFF2-40B4-BE49-F238E27FC236}">
              <a16:creationId xmlns:a16="http://schemas.microsoft.com/office/drawing/2014/main" xmlns="" id="{452EAECB-4A98-4D45-96B3-2C7C89666394}"/>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40" name="n_2aveValue【消防施設】&#10;有形固定資産減価償却率">
          <a:extLst>
            <a:ext uri="{FF2B5EF4-FFF2-40B4-BE49-F238E27FC236}">
              <a16:creationId xmlns:a16="http://schemas.microsoft.com/office/drawing/2014/main" xmlns="" id="{F3BFCC63-BABE-48F2-B46F-82A7767FB352}"/>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41" name="n_3aveValue【消防施設】&#10;有形固定資産減価償却率">
          <a:extLst>
            <a:ext uri="{FF2B5EF4-FFF2-40B4-BE49-F238E27FC236}">
              <a16:creationId xmlns:a16="http://schemas.microsoft.com/office/drawing/2014/main" xmlns="" id="{79B6F853-256B-4DD0-B05A-1DE9DDA96F39}"/>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42" name="n_4aveValue【消防施設】&#10;有形固定資産減価償却率">
          <a:extLst>
            <a:ext uri="{FF2B5EF4-FFF2-40B4-BE49-F238E27FC236}">
              <a16:creationId xmlns:a16="http://schemas.microsoft.com/office/drawing/2014/main" xmlns="" id="{7FBEBBC5-3FED-4018-B25D-B7591825258E}"/>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78395</xdr:rowOff>
    </xdr:from>
    <xdr:ext cx="405111" cy="259045"/>
    <xdr:sp macro="" textlink="">
      <xdr:nvSpPr>
        <xdr:cNvPr id="743" name="n_1mainValue【消防施設】&#10;有形固定資産減価償却率">
          <a:extLst>
            <a:ext uri="{FF2B5EF4-FFF2-40B4-BE49-F238E27FC236}">
              <a16:creationId xmlns:a16="http://schemas.microsoft.com/office/drawing/2014/main" xmlns="" id="{65CCAEC1-D907-4EF7-904F-99660C70D435}"/>
            </a:ext>
          </a:extLst>
        </xdr:cNvPr>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744" name="n_2mainValue【消防施設】&#10;有形固定資産減価償却率">
          <a:extLst>
            <a:ext uri="{FF2B5EF4-FFF2-40B4-BE49-F238E27FC236}">
              <a16:creationId xmlns:a16="http://schemas.microsoft.com/office/drawing/2014/main" xmlns="" id="{787D7917-45D0-4BDB-A75D-9D43CF18D5C5}"/>
            </a:ext>
          </a:extLst>
        </xdr:cNvPr>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24509</xdr:rowOff>
    </xdr:from>
    <xdr:ext cx="405111" cy="259045"/>
    <xdr:sp macro="" textlink="">
      <xdr:nvSpPr>
        <xdr:cNvPr id="745" name="n_3mainValue【消防施設】&#10;有形固定資産減価償却率">
          <a:extLst>
            <a:ext uri="{FF2B5EF4-FFF2-40B4-BE49-F238E27FC236}">
              <a16:creationId xmlns:a16="http://schemas.microsoft.com/office/drawing/2014/main" xmlns="" id="{14944977-7BBC-4735-B8D4-59CA5C7C3D9C}"/>
            </a:ext>
          </a:extLst>
        </xdr:cNvPr>
        <xdr:cNvSpPr txBox="1"/>
      </xdr:nvSpPr>
      <xdr:spPr>
        <a:xfrm>
          <a:off x="13500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1650</xdr:rowOff>
    </xdr:from>
    <xdr:ext cx="405111" cy="259045"/>
    <xdr:sp macro="" textlink="">
      <xdr:nvSpPr>
        <xdr:cNvPr id="746" name="n_4mainValue【消防施設】&#10;有形固定資産減価償却率">
          <a:extLst>
            <a:ext uri="{FF2B5EF4-FFF2-40B4-BE49-F238E27FC236}">
              <a16:creationId xmlns:a16="http://schemas.microsoft.com/office/drawing/2014/main" xmlns="" id="{E286E8C6-C360-43B2-9009-1156615311E9}"/>
            </a:ext>
          </a:extLst>
        </xdr:cNvPr>
        <xdr:cNvSpPr txBox="1"/>
      </xdr:nvSpPr>
      <xdr:spPr>
        <a:xfrm>
          <a:off x="12611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a:extLst>
            <a:ext uri="{FF2B5EF4-FFF2-40B4-BE49-F238E27FC236}">
              <a16:creationId xmlns:a16="http://schemas.microsoft.com/office/drawing/2014/main" xmlns="" id="{B01DFDDE-98CC-47DE-A2C3-037AD759AA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a:extLst>
            <a:ext uri="{FF2B5EF4-FFF2-40B4-BE49-F238E27FC236}">
              <a16:creationId xmlns:a16="http://schemas.microsoft.com/office/drawing/2014/main" xmlns="" id="{0455CD45-A3F8-45E2-9976-B8814AFB646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a:extLst>
            <a:ext uri="{FF2B5EF4-FFF2-40B4-BE49-F238E27FC236}">
              <a16:creationId xmlns:a16="http://schemas.microsoft.com/office/drawing/2014/main" xmlns="" id="{73218A7B-FA9D-44E0-94A5-2C6A1AE93F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a:extLst>
            <a:ext uri="{FF2B5EF4-FFF2-40B4-BE49-F238E27FC236}">
              <a16:creationId xmlns:a16="http://schemas.microsoft.com/office/drawing/2014/main" xmlns="" id="{9927D982-F466-4CAF-918E-B8D08228B7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a:extLst>
            <a:ext uri="{FF2B5EF4-FFF2-40B4-BE49-F238E27FC236}">
              <a16:creationId xmlns:a16="http://schemas.microsoft.com/office/drawing/2014/main" xmlns="" id="{B08ED3D4-174D-41E0-9863-70A90585F8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a:extLst>
            <a:ext uri="{FF2B5EF4-FFF2-40B4-BE49-F238E27FC236}">
              <a16:creationId xmlns:a16="http://schemas.microsoft.com/office/drawing/2014/main" xmlns="" id="{B2689B02-A1E7-416D-ABA7-4840B27E15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a:extLst>
            <a:ext uri="{FF2B5EF4-FFF2-40B4-BE49-F238E27FC236}">
              <a16:creationId xmlns:a16="http://schemas.microsoft.com/office/drawing/2014/main" xmlns="" id="{B76EC93C-86C2-4AB7-8EC4-AC532C7495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a:extLst>
            <a:ext uri="{FF2B5EF4-FFF2-40B4-BE49-F238E27FC236}">
              <a16:creationId xmlns:a16="http://schemas.microsoft.com/office/drawing/2014/main" xmlns="" id="{7A81F292-379F-426C-AD7E-4BDB2DBE7F4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a:extLst>
            <a:ext uri="{FF2B5EF4-FFF2-40B4-BE49-F238E27FC236}">
              <a16:creationId xmlns:a16="http://schemas.microsoft.com/office/drawing/2014/main" xmlns="" id="{99326AC6-1FDD-49A6-BB71-BB438CAAE1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a:extLst>
            <a:ext uri="{FF2B5EF4-FFF2-40B4-BE49-F238E27FC236}">
              <a16:creationId xmlns:a16="http://schemas.microsoft.com/office/drawing/2014/main" xmlns="" id="{B3B9B3DB-0067-40A5-9D42-7547080A88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a:extLst>
            <a:ext uri="{FF2B5EF4-FFF2-40B4-BE49-F238E27FC236}">
              <a16:creationId xmlns:a16="http://schemas.microsoft.com/office/drawing/2014/main" xmlns="" id="{E6E5926D-3681-45A8-932A-E9CBBFDA505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a:extLst>
            <a:ext uri="{FF2B5EF4-FFF2-40B4-BE49-F238E27FC236}">
              <a16:creationId xmlns:a16="http://schemas.microsoft.com/office/drawing/2014/main" xmlns="" id="{E1D18B0B-BDF4-4029-A8CE-107DC7E6F52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a:extLst>
            <a:ext uri="{FF2B5EF4-FFF2-40B4-BE49-F238E27FC236}">
              <a16:creationId xmlns:a16="http://schemas.microsoft.com/office/drawing/2014/main" xmlns="" id="{B54FB000-3100-4248-B3BE-3CBFDE71A0B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a:extLst>
            <a:ext uri="{FF2B5EF4-FFF2-40B4-BE49-F238E27FC236}">
              <a16:creationId xmlns:a16="http://schemas.microsoft.com/office/drawing/2014/main" xmlns="" id="{265228CB-A0B7-4F83-9AAF-3CE72931A1E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a:extLst>
            <a:ext uri="{FF2B5EF4-FFF2-40B4-BE49-F238E27FC236}">
              <a16:creationId xmlns:a16="http://schemas.microsoft.com/office/drawing/2014/main" xmlns="" id="{B6046EF9-B4D9-4009-81E3-F28EEF7AFE7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a:extLst>
            <a:ext uri="{FF2B5EF4-FFF2-40B4-BE49-F238E27FC236}">
              <a16:creationId xmlns:a16="http://schemas.microsoft.com/office/drawing/2014/main" xmlns="" id="{457AC417-B11F-438F-B1D0-6A3607AFBC3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a:extLst>
            <a:ext uri="{FF2B5EF4-FFF2-40B4-BE49-F238E27FC236}">
              <a16:creationId xmlns:a16="http://schemas.microsoft.com/office/drawing/2014/main" xmlns="" id="{69D205FC-B074-4298-BA56-AFC81C3DA56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a:extLst>
            <a:ext uri="{FF2B5EF4-FFF2-40B4-BE49-F238E27FC236}">
              <a16:creationId xmlns:a16="http://schemas.microsoft.com/office/drawing/2014/main" xmlns="" id="{CA74B4C5-0648-418F-A572-E639A59ED1F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xmlns="" id="{2DED17CA-222C-4E43-85A9-58C38AA58B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xmlns="" id="{8E133DD9-A408-4CD1-B263-A80403BD15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a:extLst>
            <a:ext uri="{FF2B5EF4-FFF2-40B4-BE49-F238E27FC236}">
              <a16:creationId xmlns:a16="http://schemas.microsoft.com/office/drawing/2014/main" xmlns="" id="{614A36AD-52F1-4C4F-A98A-32A30F527E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68" name="直線コネクタ 767">
          <a:extLst>
            <a:ext uri="{FF2B5EF4-FFF2-40B4-BE49-F238E27FC236}">
              <a16:creationId xmlns:a16="http://schemas.microsoft.com/office/drawing/2014/main" xmlns="" id="{9A36FFAE-8ADB-4F78-B02E-6FE5232D22CF}"/>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9" name="【消防施設】&#10;一人当たり面積最小値テキスト">
          <a:extLst>
            <a:ext uri="{FF2B5EF4-FFF2-40B4-BE49-F238E27FC236}">
              <a16:creationId xmlns:a16="http://schemas.microsoft.com/office/drawing/2014/main" xmlns="" id="{4011D289-BF03-42C3-83C6-6A824A8D60BD}"/>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70" name="直線コネクタ 769">
          <a:extLst>
            <a:ext uri="{FF2B5EF4-FFF2-40B4-BE49-F238E27FC236}">
              <a16:creationId xmlns:a16="http://schemas.microsoft.com/office/drawing/2014/main" xmlns="" id="{F99C6098-2420-4F52-97F4-1D9AAA82CD05}"/>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71" name="【消防施設】&#10;一人当たり面積最大値テキスト">
          <a:extLst>
            <a:ext uri="{FF2B5EF4-FFF2-40B4-BE49-F238E27FC236}">
              <a16:creationId xmlns:a16="http://schemas.microsoft.com/office/drawing/2014/main" xmlns="" id="{9306C11D-4FAC-4808-8F89-53ECE0940A62}"/>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72" name="直線コネクタ 771">
          <a:extLst>
            <a:ext uri="{FF2B5EF4-FFF2-40B4-BE49-F238E27FC236}">
              <a16:creationId xmlns:a16="http://schemas.microsoft.com/office/drawing/2014/main" xmlns="" id="{838C5FE9-5560-41B8-8FFE-AAC7E0B9741D}"/>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73" name="【消防施設】&#10;一人当たり面積平均値テキスト">
          <a:extLst>
            <a:ext uri="{FF2B5EF4-FFF2-40B4-BE49-F238E27FC236}">
              <a16:creationId xmlns:a16="http://schemas.microsoft.com/office/drawing/2014/main" xmlns="" id="{523F59B0-8143-4AD0-BB62-70490562A10E}"/>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74" name="フローチャート: 判断 773">
          <a:extLst>
            <a:ext uri="{FF2B5EF4-FFF2-40B4-BE49-F238E27FC236}">
              <a16:creationId xmlns:a16="http://schemas.microsoft.com/office/drawing/2014/main" xmlns="" id="{53DF80CF-C302-40FB-AEC7-5A19DE338598}"/>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75" name="フローチャート: 判断 774">
          <a:extLst>
            <a:ext uri="{FF2B5EF4-FFF2-40B4-BE49-F238E27FC236}">
              <a16:creationId xmlns:a16="http://schemas.microsoft.com/office/drawing/2014/main" xmlns="" id="{20679DE2-F768-490A-85F3-91D44B82E3E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76" name="フローチャート: 判断 775">
          <a:extLst>
            <a:ext uri="{FF2B5EF4-FFF2-40B4-BE49-F238E27FC236}">
              <a16:creationId xmlns:a16="http://schemas.microsoft.com/office/drawing/2014/main" xmlns="" id="{38549914-B11B-4996-811B-D525839A45E5}"/>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77" name="フローチャート: 判断 776">
          <a:extLst>
            <a:ext uri="{FF2B5EF4-FFF2-40B4-BE49-F238E27FC236}">
              <a16:creationId xmlns:a16="http://schemas.microsoft.com/office/drawing/2014/main" xmlns="" id="{238430DE-BE69-436A-8332-9163FE87E175}"/>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78" name="フローチャート: 判断 777">
          <a:extLst>
            <a:ext uri="{FF2B5EF4-FFF2-40B4-BE49-F238E27FC236}">
              <a16:creationId xmlns:a16="http://schemas.microsoft.com/office/drawing/2014/main" xmlns="" id="{C15FED30-8751-47DB-A3F2-700FA05A9B83}"/>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xmlns="" id="{F0AC1759-E0B6-4D5D-9EC1-67C554BDA1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xmlns="" id="{F3B3E093-AA12-49D3-A15B-6E7DEBE503F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xmlns="" id="{63259840-3312-4C80-9DFA-BFD1179BA5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xmlns="" id="{5869DDB1-0CD2-4B02-B99D-56B4DA9E24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xmlns="" id="{89B45F86-B31A-47BF-AD13-EC58E29938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29820</xdr:rowOff>
    </xdr:from>
    <xdr:to>
      <xdr:col>116</xdr:col>
      <xdr:colOff>114300</xdr:colOff>
      <xdr:row>85</xdr:row>
      <xdr:rowOff>131420</xdr:rowOff>
    </xdr:to>
    <xdr:sp macro="" textlink="">
      <xdr:nvSpPr>
        <xdr:cNvPr id="784" name="楕円 783">
          <a:extLst>
            <a:ext uri="{FF2B5EF4-FFF2-40B4-BE49-F238E27FC236}">
              <a16:creationId xmlns:a16="http://schemas.microsoft.com/office/drawing/2014/main" xmlns="" id="{3D200481-467D-44B9-937D-8462DC58C2ED}"/>
            </a:ext>
          </a:extLst>
        </xdr:cNvPr>
        <xdr:cNvSpPr/>
      </xdr:nvSpPr>
      <xdr:spPr>
        <a:xfrm>
          <a:off x="221107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52697</xdr:rowOff>
    </xdr:from>
    <xdr:ext cx="469744" cy="259045"/>
    <xdr:sp macro="" textlink="">
      <xdr:nvSpPr>
        <xdr:cNvPr id="785" name="【消防施設】&#10;一人当たり面積該当値テキスト">
          <a:extLst>
            <a:ext uri="{FF2B5EF4-FFF2-40B4-BE49-F238E27FC236}">
              <a16:creationId xmlns:a16="http://schemas.microsoft.com/office/drawing/2014/main" xmlns="" id="{F0D91508-7627-4913-A37F-55F46B81668E}"/>
            </a:ext>
          </a:extLst>
        </xdr:cNvPr>
        <xdr:cNvSpPr txBox="1"/>
      </xdr:nvSpPr>
      <xdr:spPr>
        <a:xfrm>
          <a:off x="22199600" y="144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33477</xdr:rowOff>
    </xdr:from>
    <xdr:to>
      <xdr:col>112</xdr:col>
      <xdr:colOff>38100</xdr:colOff>
      <xdr:row>85</xdr:row>
      <xdr:rowOff>135077</xdr:rowOff>
    </xdr:to>
    <xdr:sp macro="" textlink="">
      <xdr:nvSpPr>
        <xdr:cNvPr id="786" name="楕円 785">
          <a:extLst>
            <a:ext uri="{FF2B5EF4-FFF2-40B4-BE49-F238E27FC236}">
              <a16:creationId xmlns:a16="http://schemas.microsoft.com/office/drawing/2014/main" xmlns="" id="{5E57CB6C-6403-4A15-B585-CE440F6B1A59}"/>
            </a:ext>
          </a:extLst>
        </xdr:cNvPr>
        <xdr:cNvSpPr/>
      </xdr:nvSpPr>
      <xdr:spPr>
        <a:xfrm>
          <a:off x="21272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80620</xdr:rowOff>
    </xdr:from>
    <xdr:to>
      <xdr:col>116</xdr:col>
      <xdr:colOff>63500</xdr:colOff>
      <xdr:row>85</xdr:row>
      <xdr:rowOff>84277</xdr:rowOff>
    </xdr:to>
    <xdr:cxnSp macro="">
      <xdr:nvCxnSpPr>
        <xdr:cNvPr id="787" name="直線コネクタ 786">
          <a:extLst>
            <a:ext uri="{FF2B5EF4-FFF2-40B4-BE49-F238E27FC236}">
              <a16:creationId xmlns:a16="http://schemas.microsoft.com/office/drawing/2014/main" xmlns="" id="{967D7ABD-AC8B-433D-AD9A-B654DC800FF2}"/>
            </a:ext>
          </a:extLst>
        </xdr:cNvPr>
        <xdr:cNvCxnSpPr/>
      </xdr:nvCxnSpPr>
      <xdr:spPr>
        <a:xfrm flipV="1">
          <a:off x="21323300" y="1465387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36221</xdr:rowOff>
    </xdr:from>
    <xdr:to>
      <xdr:col>107</xdr:col>
      <xdr:colOff>101600</xdr:colOff>
      <xdr:row>85</xdr:row>
      <xdr:rowOff>137821</xdr:rowOff>
    </xdr:to>
    <xdr:sp macro="" textlink="">
      <xdr:nvSpPr>
        <xdr:cNvPr id="788" name="楕円 787">
          <a:extLst>
            <a:ext uri="{FF2B5EF4-FFF2-40B4-BE49-F238E27FC236}">
              <a16:creationId xmlns:a16="http://schemas.microsoft.com/office/drawing/2014/main" xmlns="" id="{E6581520-008A-46FF-85FF-92C65B04FF6C}"/>
            </a:ext>
          </a:extLst>
        </xdr:cNvPr>
        <xdr:cNvSpPr/>
      </xdr:nvSpPr>
      <xdr:spPr>
        <a:xfrm>
          <a:off x="20383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84277</xdr:rowOff>
    </xdr:from>
    <xdr:to>
      <xdr:col>111</xdr:col>
      <xdr:colOff>177800</xdr:colOff>
      <xdr:row>85</xdr:row>
      <xdr:rowOff>87021</xdr:rowOff>
    </xdr:to>
    <xdr:cxnSp macro="">
      <xdr:nvCxnSpPr>
        <xdr:cNvPr id="789" name="直線コネクタ 788">
          <a:extLst>
            <a:ext uri="{FF2B5EF4-FFF2-40B4-BE49-F238E27FC236}">
              <a16:creationId xmlns:a16="http://schemas.microsoft.com/office/drawing/2014/main" xmlns="" id="{A540AD54-2AEF-4C0E-A8DC-3721E1215651}"/>
            </a:ext>
          </a:extLst>
        </xdr:cNvPr>
        <xdr:cNvCxnSpPr/>
      </xdr:nvCxnSpPr>
      <xdr:spPr>
        <a:xfrm flipV="1">
          <a:off x="20434300" y="146575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90" name="楕円 789">
          <a:extLst>
            <a:ext uri="{FF2B5EF4-FFF2-40B4-BE49-F238E27FC236}">
              <a16:creationId xmlns:a16="http://schemas.microsoft.com/office/drawing/2014/main" xmlns="" id="{ABF51707-8CB1-477B-BE62-074347BF4FD1}"/>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87021</xdr:rowOff>
    </xdr:from>
    <xdr:to>
      <xdr:col>107</xdr:col>
      <xdr:colOff>50800</xdr:colOff>
      <xdr:row>85</xdr:row>
      <xdr:rowOff>90678</xdr:rowOff>
    </xdr:to>
    <xdr:cxnSp macro="">
      <xdr:nvCxnSpPr>
        <xdr:cNvPr id="791" name="直線コネクタ 790">
          <a:extLst>
            <a:ext uri="{FF2B5EF4-FFF2-40B4-BE49-F238E27FC236}">
              <a16:creationId xmlns:a16="http://schemas.microsoft.com/office/drawing/2014/main" xmlns="" id="{3A0C2015-EEDF-4578-A641-38608C12FA5B}"/>
            </a:ext>
          </a:extLst>
        </xdr:cNvPr>
        <xdr:cNvCxnSpPr/>
      </xdr:nvCxnSpPr>
      <xdr:spPr>
        <a:xfrm flipV="1">
          <a:off x="19545300" y="1466027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41708</xdr:rowOff>
    </xdr:from>
    <xdr:to>
      <xdr:col>98</xdr:col>
      <xdr:colOff>38100</xdr:colOff>
      <xdr:row>85</xdr:row>
      <xdr:rowOff>143308</xdr:rowOff>
    </xdr:to>
    <xdr:sp macro="" textlink="">
      <xdr:nvSpPr>
        <xdr:cNvPr id="792" name="楕円 791">
          <a:extLst>
            <a:ext uri="{FF2B5EF4-FFF2-40B4-BE49-F238E27FC236}">
              <a16:creationId xmlns:a16="http://schemas.microsoft.com/office/drawing/2014/main" xmlns="" id="{3F96DE66-20EF-4837-985A-96DD12A0E8D6}"/>
            </a:ext>
          </a:extLst>
        </xdr:cNvPr>
        <xdr:cNvSpPr/>
      </xdr:nvSpPr>
      <xdr:spPr>
        <a:xfrm>
          <a:off x="18605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92508</xdr:rowOff>
    </xdr:to>
    <xdr:cxnSp macro="">
      <xdr:nvCxnSpPr>
        <xdr:cNvPr id="793" name="直線コネクタ 792">
          <a:extLst>
            <a:ext uri="{FF2B5EF4-FFF2-40B4-BE49-F238E27FC236}">
              <a16:creationId xmlns:a16="http://schemas.microsoft.com/office/drawing/2014/main" xmlns="" id="{B99ADF69-71A1-4979-A334-85FD395BC5D2}"/>
            </a:ext>
          </a:extLst>
        </xdr:cNvPr>
        <xdr:cNvCxnSpPr/>
      </xdr:nvCxnSpPr>
      <xdr:spPr>
        <a:xfrm flipV="1">
          <a:off x="18656300" y="1466392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94" name="n_1aveValue【消防施設】&#10;一人当たり面積">
          <a:extLst>
            <a:ext uri="{FF2B5EF4-FFF2-40B4-BE49-F238E27FC236}">
              <a16:creationId xmlns:a16="http://schemas.microsoft.com/office/drawing/2014/main" xmlns="" id="{15E103FA-C008-486F-9441-6A9421C51AEB}"/>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95" name="n_2aveValue【消防施設】&#10;一人当たり面積">
          <a:extLst>
            <a:ext uri="{FF2B5EF4-FFF2-40B4-BE49-F238E27FC236}">
              <a16:creationId xmlns:a16="http://schemas.microsoft.com/office/drawing/2014/main" xmlns="" id="{6475DE24-6081-40B6-BF76-34F06CFD51D5}"/>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96" name="n_3aveValue【消防施設】&#10;一人当たり面積">
          <a:extLst>
            <a:ext uri="{FF2B5EF4-FFF2-40B4-BE49-F238E27FC236}">
              <a16:creationId xmlns:a16="http://schemas.microsoft.com/office/drawing/2014/main" xmlns="" id="{B6546F0A-09B1-4632-AB33-F6B588643F41}"/>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97" name="n_4aveValue【消防施設】&#10;一人当たり面積">
          <a:extLst>
            <a:ext uri="{FF2B5EF4-FFF2-40B4-BE49-F238E27FC236}">
              <a16:creationId xmlns:a16="http://schemas.microsoft.com/office/drawing/2014/main" xmlns="" id="{D8C5D926-53C1-4D7A-8BC0-8CF1B92DBB6C}"/>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126204</xdr:rowOff>
    </xdr:from>
    <xdr:ext cx="469744" cy="259045"/>
    <xdr:sp macro="" textlink="">
      <xdr:nvSpPr>
        <xdr:cNvPr id="798" name="n_1mainValue【消防施設】&#10;一人当たり面積">
          <a:extLst>
            <a:ext uri="{FF2B5EF4-FFF2-40B4-BE49-F238E27FC236}">
              <a16:creationId xmlns:a16="http://schemas.microsoft.com/office/drawing/2014/main" xmlns="" id="{5BC4AFBE-AEB7-4EA6-B536-909D44E2801C}"/>
            </a:ext>
          </a:extLst>
        </xdr:cNvPr>
        <xdr:cNvSpPr txBox="1"/>
      </xdr:nvSpPr>
      <xdr:spPr>
        <a:xfrm>
          <a:off x="21075727" y="1469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99" name="n_2mainValue【消防施設】&#10;一人当たり面積">
          <a:extLst>
            <a:ext uri="{FF2B5EF4-FFF2-40B4-BE49-F238E27FC236}">
              <a16:creationId xmlns:a16="http://schemas.microsoft.com/office/drawing/2014/main" xmlns="" id="{1BC9FDED-E840-401D-AD5F-450A5F92B65B}"/>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800" name="n_3mainValue【消防施設】&#10;一人当たり面積">
          <a:extLst>
            <a:ext uri="{FF2B5EF4-FFF2-40B4-BE49-F238E27FC236}">
              <a16:creationId xmlns:a16="http://schemas.microsoft.com/office/drawing/2014/main" xmlns="" id="{FA36E06E-E07C-48F6-BC7C-E4D654DCDAF4}"/>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134435</xdr:rowOff>
    </xdr:from>
    <xdr:ext cx="469744" cy="259045"/>
    <xdr:sp macro="" textlink="">
      <xdr:nvSpPr>
        <xdr:cNvPr id="801" name="n_4mainValue【消防施設】&#10;一人当たり面積">
          <a:extLst>
            <a:ext uri="{FF2B5EF4-FFF2-40B4-BE49-F238E27FC236}">
              <a16:creationId xmlns:a16="http://schemas.microsoft.com/office/drawing/2014/main" xmlns="" id="{283652E8-4C9F-49BB-AF76-E1D6548F4C74}"/>
            </a:ext>
          </a:extLst>
        </xdr:cNvPr>
        <xdr:cNvSpPr txBox="1"/>
      </xdr:nvSpPr>
      <xdr:spPr>
        <a:xfrm>
          <a:off x="18421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2" name="正方形/長方形 801">
          <a:extLst>
            <a:ext uri="{FF2B5EF4-FFF2-40B4-BE49-F238E27FC236}">
              <a16:creationId xmlns:a16="http://schemas.microsoft.com/office/drawing/2014/main" xmlns="" id="{D4E6D355-EA74-42F3-B2C3-158B8A56DA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3" name="正方形/長方形 802">
          <a:extLst>
            <a:ext uri="{FF2B5EF4-FFF2-40B4-BE49-F238E27FC236}">
              <a16:creationId xmlns:a16="http://schemas.microsoft.com/office/drawing/2014/main" xmlns="" id="{635A9772-D90F-42D0-955A-8F31326D6D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4" name="正方形/長方形 803">
          <a:extLst>
            <a:ext uri="{FF2B5EF4-FFF2-40B4-BE49-F238E27FC236}">
              <a16:creationId xmlns:a16="http://schemas.microsoft.com/office/drawing/2014/main" xmlns="" id="{3B0FA0C8-CE99-4F48-878A-C89D3857E1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5" name="正方形/長方形 804">
          <a:extLst>
            <a:ext uri="{FF2B5EF4-FFF2-40B4-BE49-F238E27FC236}">
              <a16:creationId xmlns:a16="http://schemas.microsoft.com/office/drawing/2014/main" xmlns="" id="{051B7127-8DEB-4B7B-A032-E58B470417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6" name="正方形/長方形 805">
          <a:extLst>
            <a:ext uri="{FF2B5EF4-FFF2-40B4-BE49-F238E27FC236}">
              <a16:creationId xmlns:a16="http://schemas.microsoft.com/office/drawing/2014/main" xmlns="" id="{03A9A4CB-752A-4D2C-B7BE-E99062052C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7" name="正方形/長方形 806">
          <a:extLst>
            <a:ext uri="{FF2B5EF4-FFF2-40B4-BE49-F238E27FC236}">
              <a16:creationId xmlns:a16="http://schemas.microsoft.com/office/drawing/2014/main" xmlns="" id="{74B3BE50-41CC-4D7F-91E6-103B52A342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8" name="正方形/長方形 807">
          <a:extLst>
            <a:ext uri="{FF2B5EF4-FFF2-40B4-BE49-F238E27FC236}">
              <a16:creationId xmlns:a16="http://schemas.microsoft.com/office/drawing/2014/main" xmlns="" id="{74018538-9343-49F2-A214-06F242DA5D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正方形/長方形 808">
          <a:extLst>
            <a:ext uri="{FF2B5EF4-FFF2-40B4-BE49-F238E27FC236}">
              <a16:creationId xmlns:a16="http://schemas.microsoft.com/office/drawing/2014/main" xmlns="" id="{350A42CE-0F06-41B7-9F1D-90912D4E33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0" name="テキスト ボックス 809">
          <a:extLst>
            <a:ext uri="{FF2B5EF4-FFF2-40B4-BE49-F238E27FC236}">
              <a16:creationId xmlns:a16="http://schemas.microsoft.com/office/drawing/2014/main" xmlns="" id="{EF8DE2F4-EB35-4C77-B226-16DD2121C0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1" name="直線コネクタ 810">
          <a:extLst>
            <a:ext uri="{FF2B5EF4-FFF2-40B4-BE49-F238E27FC236}">
              <a16:creationId xmlns:a16="http://schemas.microsoft.com/office/drawing/2014/main" xmlns="" id="{22FCB1FD-50E2-4EC5-8481-1A0B586C9D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2" name="テキスト ボックス 811">
          <a:extLst>
            <a:ext uri="{FF2B5EF4-FFF2-40B4-BE49-F238E27FC236}">
              <a16:creationId xmlns:a16="http://schemas.microsoft.com/office/drawing/2014/main" xmlns="" id="{5588BE86-FE7E-4DDF-BA26-EE755E1F39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3" name="直線コネクタ 812">
          <a:extLst>
            <a:ext uri="{FF2B5EF4-FFF2-40B4-BE49-F238E27FC236}">
              <a16:creationId xmlns:a16="http://schemas.microsoft.com/office/drawing/2014/main" xmlns="" id="{E87AEA7A-8B0F-4880-938E-221A8E90E84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xmlns="" id="{D5510E3B-A6B2-4F10-BE38-8B4B3F6DB7F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5" name="直線コネクタ 814">
          <a:extLst>
            <a:ext uri="{FF2B5EF4-FFF2-40B4-BE49-F238E27FC236}">
              <a16:creationId xmlns:a16="http://schemas.microsoft.com/office/drawing/2014/main" xmlns="" id="{542B53B5-DAAC-4045-8CA3-43E30508C1F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6" name="テキスト ボックス 815">
          <a:extLst>
            <a:ext uri="{FF2B5EF4-FFF2-40B4-BE49-F238E27FC236}">
              <a16:creationId xmlns:a16="http://schemas.microsoft.com/office/drawing/2014/main" xmlns="" id="{8D2CC975-7300-400A-AD49-F2E61673F1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7" name="直線コネクタ 816">
          <a:extLst>
            <a:ext uri="{FF2B5EF4-FFF2-40B4-BE49-F238E27FC236}">
              <a16:creationId xmlns:a16="http://schemas.microsoft.com/office/drawing/2014/main" xmlns="" id="{6D2C1CEE-8510-4934-B89A-270310B018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8" name="テキスト ボックス 817">
          <a:extLst>
            <a:ext uri="{FF2B5EF4-FFF2-40B4-BE49-F238E27FC236}">
              <a16:creationId xmlns:a16="http://schemas.microsoft.com/office/drawing/2014/main" xmlns="" id="{87715A63-57F6-423A-8487-6BC045154D2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9" name="直線コネクタ 818">
          <a:extLst>
            <a:ext uri="{FF2B5EF4-FFF2-40B4-BE49-F238E27FC236}">
              <a16:creationId xmlns:a16="http://schemas.microsoft.com/office/drawing/2014/main" xmlns="" id="{A1DE6DB7-FD41-4F12-9E9A-10FFDC5A6E9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0" name="テキスト ボックス 819">
          <a:extLst>
            <a:ext uri="{FF2B5EF4-FFF2-40B4-BE49-F238E27FC236}">
              <a16:creationId xmlns:a16="http://schemas.microsoft.com/office/drawing/2014/main" xmlns="" id="{3131B6D6-E417-4963-95DB-93B86331ADE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1" name="直線コネクタ 820">
          <a:extLst>
            <a:ext uri="{FF2B5EF4-FFF2-40B4-BE49-F238E27FC236}">
              <a16:creationId xmlns:a16="http://schemas.microsoft.com/office/drawing/2014/main" xmlns="" id="{AF24A99B-E003-41E7-9CBC-3033E8DC9A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2" name="テキスト ボックス 821">
          <a:extLst>
            <a:ext uri="{FF2B5EF4-FFF2-40B4-BE49-F238E27FC236}">
              <a16:creationId xmlns:a16="http://schemas.microsoft.com/office/drawing/2014/main" xmlns="" id="{3D934691-E12C-4CF2-91A3-277DA8D61A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3" name="直線コネクタ 822">
          <a:extLst>
            <a:ext uri="{FF2B5EF4-FFF2-40B4-BE49-F238E27FC236}">
              <a16:creationId xmlns:a16="http://schemas.microsoft.com/office/drawing/2014/main" xmlns="" id="{FB61D38E-6B9A-43BE-A30B-52FCF1DC92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4" name="テキスト ボックス 823">
          <a:extLst>
            <a:ext uri="{FF2B5EF4-FFF2-40B4-BE49-F238E27FC236}">
              <a16:creationId xmlns:a16="http://schemas.microsoft.com/office/drawing/2014/main" xmlns="" id="{7EA96472-3266-46DE-9BFE-ABCFAEDA50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5" name="直線コネクタ 824">
          <a:extLst>
            <a:ext uri="{FF2B5EF4-FFF2-40B4-BE49-F238E27FC236}">
              <a16:creationId xmlns:a16="http://schemas.microsoft.com/office/drawing/2014/main" xmlns="" id="{7D77A7FD-1E85-4C1B-912E-39B0E70525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庁舎】&#10;有形固定資産減価償却率グラフ枠">
          <a:extLst>
            <a:ext uri="{FF2B5EF4-FFF2-40B4-BE49-F238E27FC236}">
              <a16:creationId xmlns:a16="http://schemas.microsoft.com/office/drawing/2014/main" xmlns="" id="{56D0FC76-660E-4D62-B276-B363E023F9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27" name="直線コネクタ 826">
          <a:extLst>
            <a:ext uri="{FF2B5EF4-FFF2-40B4-BE49-F238E27FC236}">
              <a16:creationId xmlns:a16="http://schemas.microsoft.com/office/drawing/2014/main" xmlns="" id="{21916DAE-7B4C-4DCA-A802-81F6D330ED32}"/>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8" name="【庁舎】&#10;有形固定資産減価償却率最小値テキスト">
          <a:extLst>
            <a:ext uri="{FF2B5EF4-FFF2-40B4-BE49-F238E27FC236}">
              <a16:creationId xmlns:a16="http://schemas.microsoft.com/office/drawing/2014/main" xmlns="" id="{C3DD17D6-3024-4BDD-874B-AF92CF8F5DD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9" name="直線コネクタ 828">
          <a:extLst>
            <a:ext uri="{FF2B5EF4-FFF2-40B4-BE49-F238E27FC236}">
              <a16:creationId xmlns:a16="http://schemas.microsoft.com/office/drawing/2014/main" xmlns="" id="{16A80299-5305-42CD-8D44-F892902281E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30" name="【庁舎】&#10;有形固定資産減価償却率最大値テキスト">
          <a:extLst>
            <a:ext uri="{FF2B5EF4-FFF2-40B4-BE49-F238E27FC236}">
              <a16:creationId xmlns:a16="http://schemas.microsoft.com/office/drawing/2014/main" xmlns="" id="{F9BD2332-E766-42AB-A88E-86EF2785A8BA}"/>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31" name="直線コネクタ 830">
          <a:extLst>
            <a:ext uri="{FF2B5EF4-FFF2-40B4-BE49-F238E27FC236}">
              <a16:creationId xmlns:a16="http://schemas.microsoft.com/office/drawing/2014/main" xmlns="" id="{01070C82-604F-43C1-B8D6-2C63BBD685FD}"/>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32" name="【庁舎】&#10;有形固定資産減価償却率平均値テキスト">
          <a:extLst>
            <a:ext uri="{FF2B5EF4-FFF2-40B4-BE49-F238E27FC236}">
              <a16:creationId xmlns:a16="http://schemas.microsoft.com/office/drawing/2014/main" xmlns="" id="{7C9181E8-C18B-41A0-B7CC-CFF506F69B1B}"/>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33" name="フローチャート: 判断 832">
          <a:extLst>
            <a:ext uri="{FF2B5EF4-FFF2-40B4-BE49-F238E27FC236}">
              <a16:creationId xmlns:a16="http://schemas.microsoft.com/office/drawing/2014/main" xmlns="" id="{60456607-D957-4742-91C1-322BE783B1BC}"/>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34" name="フローチャート: 判断 833">
          <a:extLst>
            <a:ext uri="{FF2B5EF4-FFF2-40B4-BE49-F238E27FC236}">
              <a16:creationId xmlns:a16="http://schemas.microsoft.com/office/drawing/2014/main" xmlns="" id="{786CFD31-8E0D-41A8-BB1C-2757827D7206}"/>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35" name="フローチャート: 判断 834">
          <a:extLst>
            <a:ext uri="{FF2B5EF4-FFF2-40B4-BE49-F238E27FC236}">
              <a16:creationId xmlns:a16="http://schemas.microsoft.com/office/drawing/2014/main" xmlns="" id="{A9DFB663-F1CE-4092-A50C-2FF645B9794C}"/>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36" name="フローチャート: 判断 835">
          <a:extLst>
            <a:ext uri="{FF2B5EF4-FFF2-40B4-BE49-F238E27FC236}">
              <a16:creationId xmlns:a16="http://schemas.microsoft.com/office/drawing/2014/main" xmlns="" id="{AA82F837-23BE-4ED0-B6C1-13D064279502}"/>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37" name="フローチャート: 判断 836">
          <a:extLst>
            <a:ext uri="{FF2B5EF4-FFF2-40B4-BE49-F238E27FC236}">
              <a16:creationId xmlns:a16="http://schemas.microsoft.com/office/drawing/2014/main" xmlns="" id="{16C39A20-F3C4-496C-971C-1F8E7B4B6566}"/>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0F171D3A-2822-4308-A97E-8ECDF78DC4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232FDD2D-312D-4DF7-B4D8-9EA1FB42F8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F409AF62-DB79-4216-9CD4-43788ADC73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285A75A0-5C06-4C54-8DB5-CCD54B2F1C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EEFADFC1-1DFD-4AC2-851F-59AAB4253A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843" name="楕円 842">
          <a:extLst>
            <a:ext uri="{FF2B5EF4-FFF2-40B4-BE49-F238E27FC236}">
              <a16:creationId xmlns:a16="http://schemas.microsoft.com/office/drawing/2014/main" xmlns="" id="{38B59EB4-0D3E-441F-9AA4-5C1626EFC76E}"/>
            </a:ext>
          </a:extLst>
        </xdr:cNvPr>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844" name="【庁舎】&#10;有形固定資産減価償却率該当値テキスト">
          <a:extLst>
            <a:ext uri="{FF2B5EF4-FFF2-40B4-BE49-F238E27FC236}">
              <a16:creationId xmlns:a16="http://schemas.microsoft.com/office/drawing/2014/main" xmlns="" id="{9CCBDC3D-0CC8-4E52-9DAE-15FAC9AC51A9}"/>
            </a:ext>
          </a:extLst>
        </xdr:cNvPr>
        <xdr:cNvSpPr txBox="1"/>
      </xdr:nvSpPr>
      <xdr:spPr>
        <a:xfrm>
          <a:off x="16357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149498</xdr:rowOff>
    </xdr:from>
    <xdr:to>
      <xdr:col>81</xdr:col>
      <xdr:colOff>101600</xdr:colOff>
      <xdr:row>105</xdr:row>
      <xdr:rowOff>79648</xdr:rowOff>
    </xdr:to>
    <xdr:sp macro="" textlink="">
      <xdr:nvSpPr>
        <xdr:cNvPr id="845" name="楕円 844">
          <a:extLst>
            <a:ext uri="{FF2B5EF4-FFF2-40B4-BE49-F238E27FC236}">
              <a16:creationId xmlns:a16="http://schemas.microsoft.com/office/drawing/2014/main" xmlns="" id="{4F40C37D-C958-4DA3-A19D-84083A0D99FE}"/>
            </a:ext>
          </a:extLst>
        </xdr:cNvPr>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28848</xdr:rowOff>
    </xdr:to>
    <xdr:cxnSp macro="">
      <xdr:nvCxnSpPr>
        <xdr:cNvPr id="846" name="直線コネクタ 845">
          <a:extLst>
            <a:ext uri="{FF2B5EF4-FFF2-40B4-BE49-F238E27FC236}">
              <a16:creationId xmlns:a16="http://schemas.microsoft.com/office/drawing/2014/main" xmlns="" id="{47EDBEDD-BC16-4D6C-8FF2-2C6B59CA9726}"/>
            </a:ext>
          </a:extLst>
        </xdr:cNvPr>
        <xdr:cNvCxnSpPr/>
      </xdr:nvCxnSpPr>
      <xdr:spPr>
        <a:xfrm flipV="1">
          <a:off x="15481300" y="1802293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847" name="楕円 846">
          <a:extLst>
            <a:ext uri="{FF2B5EF4-FFF2-40B4-BE49-F238E27FC236}">
              <a16:creationId xmlns:a16="http://schemas.microsoft.com/office/drawing/2014/main" xmlns="" id="{BB67E02E-8A80-45D7-BA90-A1336B111B0F}"/>
            </a:ext>
          </a:extLst>
        </xdr:cNvPr>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28848</xdr:rowOff>
    </xdr:to>
    <xdr:cxnSp macro="">
      <xdr:nvCxnSpPr>
        <xdr:cNvPr id="848" name="直線コネクタ 847">
          <a:extLst>
            <a:ext uri="{FF2B5EF4-FFF2-40B4-BE49-F238E27FC236}">
              <a16:creationId xmlns:a16="http://schemas.microsoft.com/office/drawing/2014/main" xmlns="" id="{AAA20EEB-CE45-4C7A-98AB-68BF438D4AED}"/>
            </a:ext>
          </a:extLst>
        </xdr:cNvPr>
        <xdr:cNvCxnSpPr/>
      </xdr:nvCxnSpPr>
      <xdr:spPr>
        <a:xfrm>
          <a:off x="14592300" y="180115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849" name="楕円 848">
          <a:extLst>
            <a:ext uri="{FF2B5EF4-FFF2-40B4-BE49-F238E27FC236}">
              <a16:creationId xmlns:a16="http://schemas.microsoft.com/office/drawing/2014/main" xmlns="" id="{467B45BD-EBB2-4217-8783-EBCC20EBE0A8}"/>
            </a:ext>
          </a:extLst>
        </xdr:cNvPr>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9252</xdr:rowOff>
    </xdr:to>
    <xdr:cxnSp macro="">
      <xdr:nvCxnSpPr>
        <xdr:cNvPr id="850" name="直線コネクタ 849">
          <a:extLst>
            <a:ext uri="{FF2B5EF4-FFF2-40B4-BE49-F238E27FC236}">
              <a16:creationId xmlns:a16="http://schemas.microsoft.com/office/drawing/2014/main" xmlns="" id="{5BF6FA78-BEF2-437B-8AFB-11FDE173822C}"/>
            </a:ext>
          </a:extLst>
        </xdr:cNvPr>
        <xdr:cNvCxnSpPr/>
      </xdr:nvCxnSpPr>
      <xdr:spPr>
        <a:xfrm>
          <a:off x="13703300" y="180000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851" name="楕円 850">
          <a:extLst>
            <a:ext uri="{FF2B5EF4-FFF2-40B4-BE49-F238E27FC236}">
              <a16:creationId xmlns:a16="http://schemas.microsoft.com/office/drawing/2014/main" xmlns="" id="{10CF3B55-DCDF-462B-B003-845D157A796F}"/>
            </a:ext>
          </a:extLst>
        </xdr:cNvPr>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104</xdr:row>
      <xdr:rowOff>169273</xdr:rowOff>
    </xdr:to>
    <xdr:cxnSp macro="">
      <xdr:nvCxnSpPr>
        <xdr:cNvPr id="852" name="直線コネクタ 851">
          <a:extLst>
            <a:ext uri="{FF2B5EF4-FFF2-40B4-BE49-F238E27FC236}">
              <a16:creationId xmlns:a16="http://schemas.microsoft.com/office/drawing/2014/main" xmlns="" id="{6A6385CB-1BDA-4827-89AD-525FDE89AE20}"/>
            </a:ext>
          </a:extLst>
        </xdr:cNvPr>
        <xdr:cNvCxnSpPr/>
      </xdr:nvCxnSpPr>
      <xdr:spPr>
        <a:xfrm>
          <a:off x="12814300" y="179739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53" name="n_1aveValue【庁舎】&#10;有形固定資産減価償却率">
          <a:extLst>
            <a:ext uri="{FF2B5EF4-FFF2-40B4-BE49-F238E27FC236}">
              <a16:creationId xmlns:a16="http://schemas.microsoft.com/office/drawing/2014/main" xmlns="" id="{701BC15E-3BCD-4938-A818-BCAEA5E52F3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54" name="n_2aveValue【庁舎】&#10;有形固定資産減価償却率">
          <a:extLst>
            <a:ext uri="{FF2B5EF4-FFF2-40B4-BE49-F238E27FC236}">
              <a16:creationId xmlns:a16="http://schemas.microsoft.com/office/drawing/2014/main" xmlns="" id="{1CBB8E88-B86A-433A-A84A-C4EE77397B63}"/>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55" name="n_3aveValue【庁舎】&#10;有形固定資産減価償却率">
          <a:extLst>
            <a:ext uri="{FF2B5EF4-FFF2-40B4-BE49-F238E27FC236}">
              <a16:creationId xmlns:a16="http://schemas.microsoft.com/office/drawing/2014/main" xmlns="" id="{F2A8A685-2A29-48E5-B894-62723729AB76}"/>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56" name="n_4aveValue【庁舎】&#10;有形固定資産減価償却率">
          <a:extLst>
            <a:ext uri="{FF2B5EF4-FFF2-40B4-BE49-F238E27FC236}">
              <a16:creationId xmlns:a16="http://schemas.microsoft.com/office/drawing/2014/main" xmlns="" id="{553E866D-8B4B-47B2-8938-50496DDEC107}"/>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70775</xdr:rowOff>
    </xdr:from>
    <xdr:ext cx="405111" cy="259045"/>
    <xdr:sp macro="" textlink="">
      <xdr:nvSpPr>
        <xdr:cNvPr id="857" name="n_1mainValue【庁舎】&#10;有形固定資産減価償却率">
          <a:extLst>
            <a:ext uri="{FF2B5EF4-FFF2-40B4-BE49-F238E27FC236}">
              <a16:creationId xmlns:a16="http://schemas.microsoft.com/office/drawing/2014/main" xmlns="" id="{FBB9D374-2C3A-4FBB-AA71-6BCA17B0AF56}"/>
            </a:ext>
          </a:extLst>
        </xdr:cNvPr>
        <xdr:cNvSpPr txBox="1"/>
      </xdr:nvSpPr>
      <xdr:spPr>
        <a:xfrm>
          <a:off x="15266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858" name="n_2mainValue【庁舎】&#10;有形固定資産減価償却率">
          <a:extLst>
            <a:ext uri="{FF2B5EF4-FFF2-40B4-BE49-F238E27FC236}">
              <a16:creationId xmlns:a16="http://schemas.microsoft.com/office/drawing/2014/main" xmlns="" id="{A5F77083-6691-413F-A7C5-AE89ED88F946}"/>
            </a:ext>
          </a:extLst>
        </xdr:cNvPr>
        <xdr:cNvSpPr txBox="1"/>
      </xdr:nvSpPr>
      <xdr:spPr>
        <a:xfrm>
          <a:off x="14389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65150</xdr:rowOff>
    </xdr:from>
    <xdr:ext cx="405111" cy="259045"/>
    <xdr:sp macro="" textlink="">
      <xdr:nvSpPr>
        <xdr:cNvPr id="859" name="n_3mainValue【庁舎】&#10;有形固定資産減価償却率">
          <a:extLst>
            <a:ext uri="{FF2B5EF4-FFF2-40B4-BE49-F238E27FC236}">
              <a16:creationId xmlns:a16="http://schemas.microsoft.com/office/drawing/2014/main" xmlns="" id="{415E9757-6C45-46A0-9A5A-D2E0AE891E3D}"/>
            </a:ext>
          </a:extLst>
        </xdr:cNvPr>
        <xdr:cNvSpPr txBox="1"/>
      </xdr:nvSpPr>
      <xdr:spPr>
        <a:xfrm>
          <a:off x="13500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860" name="n_4mainValue【庁舎】&#10;有形固定資産減価償却率">
          <a:extLst>
            <a:ext uri="{FF2B5EF4-FFF2-40B4-BE49-F238E27FC236}">
              <a16:creationId xmlns:a16="http://schemas.microsoft.com/office/drawing/2014/main" xmlns="" id="{065BF2F1-F50D-462E-B724-8F3A2842D5C9}"/>
            </a:ext>
          </a:extLst>
        </xdr:cNvPr>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1" name="正方形/長方形 860">
          <a:extLst>
            <a:ext uri="{FF2B5EF4-FFF2-40B4-BE49-F238E27FC236}">
              <a16:creationId xmlns:a16="http://schemas.microsoft.com/office/drawing/2014/main" xmlns="" id="{15BB9A5F-D9E6-4F81-8776-1757DA6CC7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2" name="正方形/長方形 861">
          <a:extLst>
            <a:ext uri="{FF2B5EF4-FFF2-40B4-BE49-F238E27FC236}">
              <a16:creationId xmlns:a16="http://schemas.microsoft.com/office/drawing/2014/main" xmlns="" id="{2A5E2C61-D58D-495F-A339-A5B421C2BE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3" name="正方形/長方形 862">
          <a:extLst>
            <a:ext uri="{FF2B5EF4-FFF2-40B4-BE49-F238E27FC236}">
              <a16:creationId xmlns:a16="http://schemas.microsoft.com/office/drawing/2014/main" xmlns="" id="{C98A9269-05C7-47C9-A149-E859C04D62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4" name="正方形/長方形 863">
          <a:extLst>
            <a:ext uri="{FF2B5EF4-FFF2-40B4-BE49-F238E27FC236}">
              <a16:creationId xmlns:a16="http://schemas.microsoft.com/office/drawing/2014/main" xmlns="" id="{E4D80598-8B24-4261-8F19-E5F666272B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5" name="正方形/長方形 864">
          <a:extLst>
            <a:ext uri="{FF2B5EF4-FFF2-40B4-BE49-F238E27FC236}">
              <a16:creationId xmlns:a16="http://schemas.microsoft.com/office/drawing/2014/main" xmlns="" id="{B5399F0F-0966-4003-A51D-9B01D09E10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6" name="正方形/長方形 865">
          <a:extLst>
            <a:ext uri="{FF2B5EF4-FFF2-40B4-BE49-F238E27FC236}">
              <a16:creationId xmlns:a16="http://schemas.microsoft.com/office/drawing/2014/main" xmlns="" id="{5508CE85-3460-4BAF-B994-47922A77B4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7" name="正方形/長方形 866">
          <a:extLst>
            <a:ext uri="{FF2B5EF4-FFF2-40B4-BE49-F238E27FC236}">
              <a16:creationId xmlns:a16="http://schemas.microsoft.com/office/drawing/2014/main" xmlns="" id="{6DD9CF4E-3AF5-4078-B016-2AA0C650C1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8" name="正方形/長方形 867">
          <a:extLst>
            <a:ext uri="{FF2B5EF4-FFF2-40B4-BE49-F238E27FC236}">
              <a16:creationId xmlns:a16="http://schemas.microsoft.com/office/drawing/2014/main" xmlns="" id="{DB910378-6A2E-46E6-BAC3-6D9449E22B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9" name="テキスト ボックス 868">
          <a:extLst>
            <a:ext uri="{FF2B5EF4-FFF2-40B4-BE49-F238E27FC236}">
              <a16:creationId xmlns:a16="http://schemas.microsoft.com/office/drawing/2014/main" xmlns="" id="{994F351E-A175-4B91-894C-F2B3BC7B0A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0" name="直線コネクタ 869">
          <a:extLst>
            <a:ext uri="{FF2B5EF4-FFF2-40B4-BE49-F238E27FC236}">
              <a16:creationId xmlns:a16="http://schemas.microsoft.com/office/drawing/2014/main" xmlns="" id="{7873F00B-79C8-4D05-8285-6E1017FC6A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1" name="直線コネクタ 870">
          <a:extLst>
            <a:ext uri="{FF2B5EF4-FFF2-40B4-BE49-F238E27FC236}">
              <a16:creationId xmlns:a16="http://schemas.microsoft.com/office/drawing/2014/main" xmlns="" id="{35B55078-966A-454E-B359-BD37E2EB1FD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2" name="テキスト ボックス 871">
          <a:extLst>
            <a:ext uri="{FF2B5EF4-FFF2-40B4-BE49-F238E27FC236}">
              <a16:creationId xmlns:a16="http://schemas.microsoft.com/office/drawing/2014/main" xmlns="" id="{EF636A42-C555-43A1-9579-7C99A63F960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3" name="直線コネクタ 872">
          <a:extLst>
            <a:ext uri="{FF2B5EF4-FFF2-40B4-BE49-F238E27FC236}">
              <a16:creationId xmlns:a16="http://schemas.microsoft.com/office/drawing/2014/main" xmlns="" id="{1859F26D-EFE2-47DF-8705-46F29F90647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4" name="テキスト ボックス 873">
          <a:extLst>
            <a:ext uri="{FF2B5EF4-FFF2-40B4-BE49-F238E27FC236}">
              <a16:creationId xmlns:a16="http://schemas.microsoft.com/office/drawing/2014/main" xmlns="" id="{F0BC627C-02E8-4032-801D-D9CA98639A4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5" name="直線コネクタ 874">
          <a:extLst>
            <a:ext uri="{FF2B5EF4-FFF2-40B4-BE49-F238E27FC236}">
              <a16:creationId xmlns:a16="http://schemas.microsoft.com/office/drawing/2014/main" xmlns="" id="{D81A97EC-D7F5-4BFD-9F44-D4E284ED853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6" name="テキスト ボックス 875">
          <a:extLst>
            <a:ext uri="{FF2B5EF4-FFF2-40B4-BE49-F238E27FC236}">
              <a16:creationId xmlns:a16="http://schemas.microsoft.com/office/drawing/2014/main" xmlns="" id="{FDD8C32C-B516-4CB2-92F3-F17479FE523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7" name="直線コネクタ 876">
          <a:extLst>
            <a:ext uri="{FF2B5EF4-FFF2-40B4-BE49-F238E27FC236}">
              <a16:creationId xmlns:a16="http://schemas.microsoft.com/office/drawing/2014/main" xmlns="" id="{05F60A8D-2962-4BA4-B778-FE72024DD75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8" name="テキスト ボックス 877">
          <a:extLst>
            <a:ext uri="{FF2B5EF4-FFF2-40B4-BE49-F238E27FC236}">
              <a16:creationId xmlns:a16="http://schemas.microsoft.com/office/drawing/2014/main" xmlns="" id="{2EEBB3E0-E2D1-4AAA-BC92-D23A0C47018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9" name="直線コネクタ 878">
          <a:extLst>
            <a:ext uri="{FF2B5EF4-FFF2-40B4-BE49-F238E27FC236}">
              <a16:creationId xmlns:a16="http://schemas.microsoft.com/office/drawing/2014/main" xmlns="" id="{D8D43A95-D42D-46D5-900F-F7859FEEFC4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0" name="テキスト ボックス 879">
          <a:extLst>
            <a:ext uri="{FF2B5EF4-FFF2-40B4-BE49-F238E27FC236}">
              <a16:creationId xmlns:a16="http://schemas.microsoft.com/office/drawing/2014/main" xmlns="" id="{6F41B25E-6DCA-4507-83F6-B05D2FD76E3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1" name="直線コネクタ 880">
          <a:extLst>
            <a:ext uri="{FF2B5EF4-FFF2-40B4-BE49-F238E27FC236}">
              <a16:creationId xmlns:a16="http://schemas.microsoft.com/office/drawing/2014/main" xmlns="" id="{BFB76D1A-9CF0-480F-B944-F50508D5823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2" name="テキスト ボックス 881">
          <a:extLst>
            <a:ext uri="{FF2B5EF4-FFF2-40B4-BE49-F238E27FC236}">
              <a16:creationId xmlns:a16="http://schemas.microsoft.com/office/drawing/2014/main" xmlns="" id="{C7FB96D4-EE8E-40D3-ADE7-80552F01F9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3" name="直線コネクタ 882">
          <a:extLst>
            <a:ext uri="{FF2B5EF4-FFF2-40B4-BE49-F238E27FC236}">
              <a16:creationId xmlns:a16="http://schemas.microsoft.com/office/drawing/2014/main" xmlns="" id="{989EFF2D-13B6-44FB-B020-EF0CD549D3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4" name="テキスト ボックス 883">
          <a:extLst>
            <a:ext uri="{FF2B5EF4-FFF2-40B4-BE49-F238E27FC236}">
              <a16:creationId xmlns:a16="http://schemas.microsoft.com/office/drawing/2014/main" xmlns="" id="{C96ECB15-16B3-4540-A6D7-5EFFF7BD1D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5" name="【庁舎】&#10;一人当たり面積グラフ枠">
          <a:extLst>
            <a:ext uri="{FF2B5EF4-FFF2-40B4-BE49-F238E27FC236}">
              <a16:creationId xmlns:a16="http://schemas.microsoft.com/office/drawing/2014/main" xmlns="" id="{FAB12676-5ED4-47E1-A7F5-4509A481EF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86" name="直線コネクタ 885">
          <a:extLst>
            <a:ext uri="{FF2B5EF4-FFF2-40B4-BE49-F238E27FC236}">
              <a16:creationId xmlns:a16="http://schemas.microsoft.com/office/drawing/2014/main" xmlns="" id="{A328471A-7B59-4662-9CAF-FB9A6760299E}"/>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87" name="【庁舎】&#10;一人当たり面積最小値テキスト">
          <a:extLst>
            <a:ext uri="{FF2B5EF4-FFF2-40B4-BE49-F238E27FC236}">
              <a16:creationId xmlns:a16="http://schemas.microsoft.com/office/drawing/2014/main" xmlns="" id="{CADE73AD-F7C2-4AAE-9F6B-B2452447A7D6}"/>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88" name="直線コネクタ 887">
          <a:extLst>
            <a:ext uri="{FF2B5EF4-FFF2-40B4-BE49-F238E27FC236}">
              <a16:creationId xmlns:a16="http://schemas.microsoft.com/office/drawing/2014/main" xmlns="" id="{1F824D97-536A-4A85-A209-8230C17F8AEF}"/>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89" name="【庁舎】&#10;一人当たり面積最大値テキスト">
          <a:extLst>
            <a:ext uri="{FF2B5EF4-FFF2-40B4-BE49-F238E27FC236}">
              <a16:creationId xmlns:a16="http://schemas.microsoft.com/office/drawing/2014/main" xmlns="" id="{94BCEE7F-8DEB-4542-AE3E-EECCF2B997AB}"/>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90" name="直線コネクタ 889">
          <a:extLst>
            <a:ext uri="{FF2B5EF4-FFF2-40B4-BE49-F238E27FC236}">
              <a16:creationId xmlns:a16="http://schemas.microsoft.com/office/drawing/2014/main" xmlns="" id="{AFB9D0B1-1B40-45CF-8ACF-F8DECA2F4B7D}"/>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91" name="【庁舎】&#10;一人当たり面積平均値テキスト">
          <a:extLst>
            <a:ext uri="{FF2B5EF4-FFF2-40B4-BE49-F238E27FC236}">
              <a16:creationId xmlns:a16="http://schemas.microsoft.com/office/drawing/2014/main" xmlns="" id="{4E008F3D-CC02-48C0-93B6-11D474D9520E}"/>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92" name="フローチャート: 判断 891">
          <a:extLst>
            <a:ext uri="{FF2B5EF4-FFF2-40B4-BE49-F238E27FC236}">
              <a16:creationId xmlns:a16="http://schemas.microsoft.com/office/drawing/2014/main" xmlns="" id="{0CA49064-3E44-47BC-8694-4107DDDC2238}"/>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93" name="フローチャート: 判断 892">
          <a:extLst>
            <a:ext uri="{FF2B5EF4-FFF2-40B4-BE49-F238E27FC236}">
              <a16:creationId xmlns:a16="http://schemas.microsoft.com/office/drawing/2014/main" xmlns="" id="{791A1F91-8317-4384-BCFA-8FCB597443BD}"/>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94" name="フローチャート: 判断 893">
          <a:extLst>
            <a:ext uri="{FF2B5EF4-FFF2-40B4-BE49-F238E27FC236}">
              <a16:creationId xmlns:a16="http://schemas.microsoft.com/office/drawing/2014/main" xmlns="" id="{EFA2B6FE-2231-4802-BC1C-5E8E9023031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95" name="フローチャート: 判断 894">
          <a:extLst>
            <a:ext uri="{FF2B5EF4-FFF2-40B4-BE49-F238E27FC236}">
              <a16:creationId xmlns:a16="http://schemas.microsoft.com/office/drawing/2014/main" xmlns="" id="{B17DA011-AADF-4E73-A06A-F5ED2FC60AAA}"/>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96" name="フローチャート: 判断 895">
          <a:extLst>
            <a:ext uri="{FF2B5EF4-FFF2-40B4-BE49-F238E27FC236}">
              <a16:creationId xmlns:a16="http://schemas.microsoft.com/office/drawing/2014/main" xmlns="" id="{55A8F44D-FBCA-4C4B-ABA1-30A4F9C0797C}"/>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xmlns="" id="{136BC72E-8F93-4872-B1DD-05DAD8E1F7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xmlns="" id="{B57658BC-8A52-4E98-BFE1-1D77E28E5F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xmlns="" id="{F65F6324-4828-480A-BAD6-C9F5F23CE2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xmlns="" id="{FDBBB7E5-E7D1-4A62-B8F4-A3A1E3A2CC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xmlns="" id="{9E541245-2AEE-4431-9E94-C56327AB26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89081</xdr:rowOff>
    </xdr:from>
    <xdr:to>
      <xdr:col>116</xdr:col>
      <xdr:colOff>114300</xdr:colOff>
      <xdr:row>106</xdr:row>
      <xdr:rowOff>19231</xdr:rowOff>
    </xdr:to>
    <xdr:sp macro="" textlink="">
      <xdr:nvSpPr>
        <xdr:cNvPr id="902" name="楕円 901">
          <a:extLst>
            <a:ext uri="{FF2B5EF4-FFF2-40B4-BE49-F238E27FC236}">
              <a16:creationId xmlns:a16="http://schemas.microsoft.com/office/drawing/2014/main" xmlns="" id="{725962C3-313A-4880-B700-E5A360B1186E}"/>
            </a:ext>
          </a:extLst>
        </xdr:cNvPr>
        <xdr:cNvSpPr/>
      </xdr:nvSpPr>
      <xdr:spPr>
        <a:xfrm>
          <a:off x="22110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67508</xdr:rowOff>
    </xdr:from>
    <xdr:ext cx="469744" cy="259045"/>
    <xdr:sp macro="" textlink="">
      <xdr:nvSpPr>
        <xdr:cNvPr id="903" name="【庁舎】&#10;一人当たり面積該当値テキスト">
          <a:extLst>
            <a:ext uri="{FF2B5EF4-FFF2-40B4-BE49-F238E27FC236}">
              <a16:creationId xmlns:a16="http://schemas.microsoft.com/office/drawing/2014/main" xmlns="" id="{87AD07CA-4968-4782-B066-32601488ED5A}"/>
            </a:ext>
          </a:extLst>
        </xdr:cNvPr>
        <xdr:cNvSpPr txBox="1"/>
      </xdr:nvSpPr>
      <xdr:spPr>
        <a:xfrm>
          <a:off x="22199600"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904" name="楕円 903">
          <a:extLst>
            <a:ext uri="{FF2B5EF4-FFF2-40B4-BE49-F238E27FC236}">
              <a16:creationId xmlns:a16="http://schemas.microsoft.com/office/drawing/2014/main" xmlns="" id="{43A4BDF3-17CA-4EBD-A848-FC85B194F661}"/>
            </a:ext>
          </a:extLst>
        </xdr:cNvPr>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139881</xdr:rowOff>
    </xdr:to>
    <xdr:cxnSp macro="">
      <xdr:nvCxnSpPr>
        <xdr:cNvPr id="905" name="直線コネクタ 904">
          <a:extLst>
            <a:ext uri="{FF2B5EF4-FFF2-40B4-BE49-F238E27FC236}">
              <a16:creationId xmlns:a16="http://schemas.microsoft.com/office/drawing/2014/main" xmlns="" id="{C9A376BB-7193-4515-B3E0-3C7600737BF1}"/>
            </a:ext>
          </a:extLst>
        </xdr:cNvPr>
        <xdr:cNvCxnSpPr/>
      </xdr:nvCxnSpPr>
      <xdr:spPr>
        <a:xfrm>
          <a:off x="21323300" y="180996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906" name="楕円 905">
          <a:extLst>
            <a:ext uri="{FF2B5EF4-FFF2-40B4-BE49-F238E27FC236}">
              <a16:creationId xmlns:a16="http://schemas.microsoft.com/office/drawing/2014/main" xmlns="" id="{4D5FA62C-878F-47D3-98D7-E6D4478DFCB2}"/>
            </a:ext>
          </a:extLst>
        </xdr:cNvPr>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107224</xdr:rowOff>
    </xdr:to>
    <xdr:cxnSp macro="">
      <xdr:nvCxnSpPr>
        <xdr:cNvPr id="907" name="直線コネクタ 906">
          <a:extLst>
            <a:ext uri="{FF2B5EF4-FFF2-40B4-BE49-F238E27FC236}">
              <a16:creationId xmlns:a16="http://schemas.microsoft.com/office/drawing/2014/main" xmlns="" id="{D034E6B2-608B-4FAD-9BE8-6C1B73E1C7AD}"/>
            </a:ext>
          </a:extLst>
        </xdr:cNvPr>
        <xdr:cNvCxnSpPr/>
      </xdr:nvCxnSpPr>
      <xdr:spPr>
        <a:xfrm flipV="1">
          <a:off x="20434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64588</xdr:rowOff>
    </xdr:from>
    <xdr:to>
      <xdr:col>102</xdr:col>
      <xdr:colOff>165100</xdr:colOff>
      <xdr:row>105</xdr:row>
      <xdr:rowOff>166188</xdr:rowOff>
    </xdr:to>
    <xdr:sp macro="" textlink="">
      <xdr:nvSpPr>
        <xdr:cNvPr id="908" name="楕円 907">
          <a:extLst>
            <a:ext uri="{FF2B5EF4-FFF2-40B4-BE49-F238E27FC236}">
              <a16:creationId xmlns:a16="http://schemas.microsoft.com/office/drawing/2014/main" xmlns="" id="{7C4A2AFE-2B94-4E96-A04C-80125B7EDE1E}"/>
            </a:ext>
          </a:extLst>
        </xdr:cNvPr>
        <xdr:cNvSpPr/>
      </xdr:nvSpPr>
      <xdr:spPr>
        <a:xfrm>
          <a:off x="19494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115388</xdr:rowOff>
    </xdr:to>
    <xdr:cxnSp macro="">
      <xdr:nvCxnSpPr>
        <xdr:cNvPr id="909" name="直線コネクタ 908">
          <a:extLst>
            <a:ext uri="{FF2B5EF4-FFF2-40B4-BE49-F238E27FC236}">
              <a16:creationId xmlns:a16="http://schemas.microsoft.com/office/drawing/2014/main" xmlns="" id="{486C897D-1C19-4035-81D7-E94990600D38}"/>
            </a:ext>
          </a:extLst>
        </xdr:cNvPr>
        <xdr:cNvCxnSpPr/>
      </xdr:nvCxnSpPr>
      <xdr:spPr>
        <a:xfrm flipV="1">
          <a:off x="19545300" y="181094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74386</xdr:rowOff>
    </xdr:from>
    <xdr:to>
      <xdr:col>98</xdr:col>
      <xdr:colOff>38100</xdr:colOff>
      <xdr:row>106</xdr:row>
      <xdr:rowOff>4536</xdr:rowOff>
    </xdr:to>
    <xdr:sp macro="" textlink="">
      <xdr:nvSpPr>
        <xdr:cNvPr id="910" name="楕円 909">
          <a:extLst>
            <a:ext uri="{FF2B5EF4-FFF2-40B4-BE49-F238E27FC236}">
              <a16:creationId xmlns:a16="http://schemas.microsoft.com/office/drawing/2014/main" xmlns="" id="{BF5F8026-32B0-4BE2-8D9B-50321BF53A42}"/>
            </a:ext>
          </a:extLst>
        </xdr:cNvPr>
        <xdr:cNvSpPr/>
      </xdr:nvSpPr>
      <xdr:spPr>
        <a:xfrm>
          <a:off x="18605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115388</xdr:rowOff>
    </xdr:from>
    <xdr:to>
      <xdr:col>102</xdr:col>
      <xdr:colOff>114300</xdr:colOff>
      <xdr:row>105</xdr:row>
      <xdr:rowOff>125186</xdr:rowOff>
    </xdr:to>
    <xdr:cxnSp macro="">
      <xdr:nvCxnSpPr>
        <xdr:cNvPr id="911" name="直線コネクタ 910">
          <a:extLst>
            <a:ext uri="{FF2B5EF4-FFF2-40B4-BE49-F238E27FC236}">
              <a16:creationId xmlns:a16="http://schemas.microsoft.com/office/drawing/2014/main" xmlns="" id="{56388895-5B0B-4032-8AA1-2FC75E99821A}"/>
            </a:ext>
          </a:extLst>
        </xdr:cNvPr>
        <xdr:cNvCxnSpPr/>
      </xdr:nvCxnSpPr>
      <xdr:spPr>
        <a:xfrm flipV="1">
          <a:off x="18656300" y="1811763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12" name="n_1aveValue【庁舎】&#10;一人当たり面積">
          <a:extLst>
            <a:ext uri="{FF2B5EF4-FFF2-40B4-BE49-F238E27FC236}">
              <a16:creationId xmlns:a16="http://schemas.microsoft.com/office/drawing/2014/main" xmlns="" id="{C26F98F9-9AD5-46B8-8E45-7FB33717B5A0}"/>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13" name="n_2aveValue【庁舎】&#10;一人当たり面積">
          <a:extLst>
            <a:ext uri="{FF2B5EF4-FFF2-40B4-BE49-F238E27FC236}">
              <a16:creationId xmlns:a16="http://schemas.microsoft.com/office/drawing/2014/main" xmlns="" id="{6BAC838B-23F1-446D-B403-A48093D289C3}"/>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14" name="n_3aveValue【庁舎】&#10;一人当たり面積">
          <a:extLst>
            <a:ext uri="{FF2B5EF4-FFF2-40B4-BE49-F238E27FC236}">
              <a16:creationId xmlns:a16="http://schemas.microsoft.com/office/drawing/2014/main" xmlns="" id="{73581F23-660A-4AD9-AFAC-F858A47C3CB4}"/>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15" name="n_4aveValue【庁舎】&#10;一人当たり面積">
          <a:extLst>
            <a:ext uri="{FF2B5EF4-FFF2-40B4-BE49-F238E27FC236}">
              <a16:creationId xmlns:a16="http://schemas.microsoft.com/office/drawing/2014/main" xmlns="" id="{0F14C8B5-79AC-4892-B661-D7B344865C42}"/>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916" name="n_1mainValue【庁舎】&#10;一人当たり面積">
          <a:extLst>
            <a:ext uri="{FF2B5EF4-FFF2-40B4-BE49-F238E27FC236}">
              <a16:creationId xmlns:a16="http://schemas.microsoft.com/office/drawing/2014/main" xmlns="" id="{3D17CC3E-00A9-480A-BC2F-D4E00926612A}"/>
            </a:ext>
          </a:extLst>
        </xdr:cNvPr>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917" name="n_2mainValue【庁舎】&#10;一人当たり面積">
          <a:extLst>
            <a:ext uri="{FF2B5EF4-FFF2-40B4-BE49-F238E27FC236}">
              <a16:creationId xmlns:a16="http://schemas.microsoft.com/office/drawing/2014/main" xmlns="" id="{ED4F734E-5AEA-466C-9AF0-0DBE80B3EBF0}"/>
            </a:ext>
          </a:extLst>
        </xdr:cNvPr>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11265</xdr:rowOff>
    </xdr:from>
    <xdr:ext cx="469744" cy="259045"/>
    <xdr:sp macro="" textlink="">
      <xdr:nvSpPr>
        <xdr:cNvPr id="918" name="n_3mainValue【庁舎】&#10;一人当たり面積">
          <a:extLst>
            <a:ext uri="{FF2B5EF4-FFF2-40B4-BE49-F238E27FC236}">
              <a16:creationId xmlns:a16="http://schemas.microsoft.com/office/drawing/2014/main" xmlns="" id="{4CB4DC01-7E3E-43F8-8AAE-7639ABDC0152}"/>
            </a:ext>
          </a:extLst>
        </xdr:cNvPr>
        <xdr:cNvSpPr txBox="1"/>
      </xdr:nvSpPr>
      <xdr:spPr>
        <a:xfrm>
          <a:off x="19310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21063</xdr:rowOff>
    </xdr:from>
    <xdr:ext cx="469744" cy="259045"/>
    <xdr:sp macro="" textlink="">
      <xdr:nvSpPr>
        <xdr:cNvPr id="919" name="n_4mainValue【庁舎】&#10;一人当たり面積">
          <a:extLst>
            <a:ext uri="{FF2B5EF4-FFF2-40B4-BE49-F238E27FC236}">
              <a16:creationId xmlns:a16="http://schemas.microsoft.com/office/drawing/2014/main" xmlns="" id="{ECB6209A-27D3-4FDF-B74D-A64A75E7141C}"/>
            </a:ext>
          </a:extLst>
        </xdr:cNvPr>
        <xdr:cNvSpPr txBox="1"/>
      </xdr:nvSpPr>
      <xdr:spPr>
        <a:xfrm>
          <a:off x="18421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0" name="正方形/長方形 919">
          <a:extLst>
            <a:ext uri="{FF2B5EF4-FFF2-40B4-BE49-F238E27FC236}">
              <a16:creationId xmlns:a16="http://schemas.microsoft.com/office/drawing/2014/main" xmlns="" id="{CF3A9366-E7D5-4EBD-A8F0-680F07061B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1" name="正方形/長方形 920">
          <a:extLst>
            <a:ext uri="{FF2B5EF4-FFF2-40B4-BE49-F238E27FC236}">
              <a16:creationId xmlns:a16="http://schemas.microsoft.com/office/drawing/2014/main" xmlns="" id="{A7A5AF06-4B95-49EC-B500-C9014AA777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2" name="テキスト ボックス 921">
          <a:extLst>
            <a:ext uri="{FF2B5EF4-FFF2-40B4-BE49-F238E27FC236}">
              <a16:creationId xmlns:a16="http://schemas.microsoft.com/office/drawing/2014/main" xmlns="" id="{D3E50FE7-C671-4245-BDB5-572A4C9BDF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有形固定資産減価償却率は，図書館については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ポイント，一般廃棄物処理施設については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ポイント，消防施設については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ポイント，庁舎については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ポイント，それぞれ類似団体平均を上回っている。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図書館は建築後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年以上経過しており，今後も計画的な維持・保全により長寿命化を図っていく。　一般廃棄物処理施設については，大宮環境整備組合において維持管理を行っているが，ごみ処理施設が建築後約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年，し尿処理施設が約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年経過しており，平成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年度に一部増設しているものの施設の老朽化が進んでいる。　消防庁舎は消防本部（東消防署）と西消防署の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施設となっている。消防本部庁舎については，東日本大震災により甚大な被害を受けたため，平成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年度に建替えを行っているが，西消防署については建築後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年以上経過している。消防機械器具置場，水防倉庫については市内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棟以上を設置しているが，建築後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ものが多く老朽化が進んでいる。市民の安全・安心な暮らしを守る重要な拠点施設として，計画的に更新・改修等を行い長寿命化による機能の維持を図る。庁舎については，市役所本庁舎のほか，旧町村単位で山方支所，美和支所，緒川支所，御前山支所が設置されている。これらの施設は，行政機能の中核かつ災害時の対応拠点として重要な位置付けとなっている一方で，緒川支所は建築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年，山方・御前山支所は約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年を経過している。合併から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年以上が経過しているなかで，支所機能の見直しにより適正規模への再編等についても検討していく。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41,385
41,069
348.45
24,982,198
22,773,318
1,532,473
13,376,636
24,386,756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景気の低迷や人口減少及び高齢化の影響から，財政力指数は前年同ポイントとなった。今後は，自主財源の根幹である市税に大きな伸びを期待できない中で，引き続き企業誘致や市税の徴収率向上に取り組み，自主財源の確保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また，喫緊の課題である人口減少対策に取り組みつつ，経常経費の削減に努め，財政の健全化を図る。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定員適正化計画に基づく年次的な職員数削減による人件費の減や，平成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年度から地方債借入を償還元金以下とし，公債費の削減を図ってきたことなどにより，比率は全国平均，類似団体内平均を若干下回っているものの，前年度より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％となった。これは，普通交付税が合併算定替特例措置の縮減により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及び臨時財政対策債も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となったことが主な要因である。今後は，市税収入に大きな伸びが期待できない中で，年々増加傾向にある維持補修費や委託料の抑制に努めながら，引き続き人件費，公債費の削減を図っていく。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97790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36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73660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2400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124460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21932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147683</xdr:rowOff>
    </xdr:from>
    <xdr:to>
      <xdr:col>11</xdr:col>
      <xdr:colOff>31750</xdr:colOff>
      <xdr:row>59</xdr:row>
      <xdr:rowOff>103777</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09178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52977</xdr:rowOff>
    </xdr:from>
    <xdr:to>
      <xdr:col>11</xdr:col>
      <xdr:colOff>82550</xdr:colOff>
      <xdr:row>59</xdr:row>
      <xdr:rowOff>154577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164754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96883</xdr:rowOff>
    </xdr:from>
    <xdr:to>
      <xdr:col>7</xdr:col>
      <xdr:colOff>31750</xdr:colOff>
      <xdr:row>59</xdr:row>
      <xdr:rowOff>27033</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37210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188,407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20,876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再任用職員数等の減により，人件費については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減となったが，物件費については，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東日本台風災害対応経費で約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及び人口が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人の減となったことから，人口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人当たりの比率が上昇した。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今後は，引き続き人件費の削減を図るとともに，事務事業の見直し及び公共施設の統廃合等によりコスト削減を図っていく。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13354</xdr:rowOff>
    </xdr:from>
    <xdr:to>
      <xdr:col>23</xdr:col>
      <xdr:colOff>133350</xdr:colOff>
      <xdr:row>82</xdr:row>
      <xdr:rowOff>97310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72254"/>
          <a:ext cx="8382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169284</xdr:rowOff>
    </xdr:from>
    <xdr:to>
      <xdr:col>19</xdr:col>
      <xdr:colOff>133350</xdr:colOff>
      <xdr:row>82</xdr:row>
      <xdr:rowOff>13354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56734"/>
          <a:ext cx="889000" cy="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166514</xdr:rowOff>
    </xdr:from>
    <xdr:to>
      <xdr:col>15</xdr:col>
      <xdr:colOff>82550</xdr:colOff>
      <xdr:row>81</xdr:row>
      <xdr:rowOff>169284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53964"/>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154955</xdr:rowOff>
    </xdr:from>
    <xdr:to>
      <xdr:col>11</xdr:col>
      <xdr:colOff>31750</xdr:colOff>
      <xdr:row>81</xdr:row>
      <xdr:rowOff>166514</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42405"/>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46510</xdr:rowOff>
    </xdr:from>
    <xdr:to>
      <xdr:col>23</xdr:col>
      <xdr:colOff>184150</xdr:colOff>
      <xdr:row>82</xdr:row>
      <xdr:rowOff>148110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1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18587</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07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134004</xdr:rowOff>
    </xdr:from>
    <xdr:to>
      <xdr:col>19</xdr:col>
      <xdr:colOff>184150</xdr:colOff>
      <xdr:row>82</xdr:row>
      <xdr:rowOff>64154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0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74331</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9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118484</xdr:rowOff>
    </xdr:from>
    <xdr:to>
      <xdr:col>15</xdr:col>
      <xdr:colOff>133350</xdr:colOff>
      <xdr:row>82</xdr:row>
      <xdr:rowOff>48634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58811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115714</xdr:rowOff>
    </xdr:from>
    <xdr:to>
      <xdr:col>11</xdr:col>
      <xdr:colOff>82550</xdr:colOff>
      <xdr:row>82</xdr:row>
      <xdr:rowOff>45864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56041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7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104155</xdr:rowOff>
    </xdr:from>
    <xdr:to>
      <xdr:col>7</xdr:col>
      <xdr:colOff>31750</xdr:colOff>
      <xdr:row>82</xdr:row>
      <xdr:rowOff>34305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19082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0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は若干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下回っているが，類似団体内平均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いる。今後も週休日の振替制度の活用及びその他の諸手当の見直し等により給与の適正化に努める。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37395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83289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141816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8328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141816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7792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34572</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6050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町村合併後の住民サービスの低下を防ぐ目的から，旧町村毎に支所を配置して行政運営を行っており，職員の効率的な配置が図りにくかったこと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から，職員定数を前年度同数の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人としている。また，人口が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人の減となったことから，人口千人当たり職員数は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人増加し，類似団体内平均等を上回っている。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今後は，機構改革等により引き続き適正な定員管理に努めていく。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162802</xdr:rowOff>
    </xdr:from>
    <xdr:to>
      <xdr:col>81</xdr:col>
      <xdr:colOff>44450</xdr:colOff>
      <xdr:row>63</xdr:row>
      <xdr:rowOff>14333</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79270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143268</xdr:rowOff>
    </xdr:from>
    <xdr:to>
      <xdr:col>77</xdr:col>
      <xdr:colOff>44450</xdr:colOff>
      <xdr:row>62</xdr:row>
      <xdr:rowOff>162802</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77316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121436</xdr:rowOff>
    </xdr:from>
    <xdr:to>
      <xdr:col>72</xdr:col>
      <xdr:colOff>203200</xdr:colOff>
      <xdr:row>62</xdr:row>
      <xdr:rowOff>143268</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7513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114542</xdr:rowOff>
    </xdr:from>
    <xdr:to>
      <xdr:col>68</xdr:col>
      <xdr:colOff>152400</xdr:colOff>
      <xdr:row>62</xdr:row>
      <xdr:rowOff>121436</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74444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134983</xdr:rowOff>
    </xdr:from>
    <xdr:to>
      <xdr:col>81</xdr:col>
      <xdr:colOff>95250</xdr:colOff>
      <xdr:row>63</xdr:row>
      <xdr:rowOff>65133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107060</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112002</xdr:rowOff>
    </xdr:from>
    <xdr:to>
      <xdr:col>77</xdr:col>
      <xdr:colOff>95250</xdr:colOff>
      <xdr:row>63</xdr:row>
      <xdr:rowOff>42152</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26929</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82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92468</xdr:rowOff>
    </xdr:from>
    <xdr:to>
      <xdr:col>73</xdr:col>
      <xdr:colOff>44450</xdr:colOff>
      <xdr:row>63</xdr:row>
      <xdr:rowOff>22618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7395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70636</xdr:rowOff>
    </xdr:from>
    <xdr:to>
      <xdr:col>68</xdr:col>
      <xdr:colOff>203200</xdr:colOff>
      <xdr:row>63</xdr:row>
      <xdr:rowOff>786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157013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63742</xdr:rowOff>
    </xdr:from>
    <xdr:to>
      <xdr:col>64</xdr:col>
      <xdr:colOff>152400</xdr:colOff>
      <xdr:row>62</xdr:row>
      <xdr:rowOff>165342</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150119</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％となり，全国平均，茨城県平均は上回っているものの，類似団体内平均を下回っている。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年度から地方債借入を償還元金以下とし，公債費の抑制に取り組んでいるが，平成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元金償還開始の影響による元利償還金の増及び標準財政規模の減が実質公債費率の上昇した主な要因となっている。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今後は災害復旧事業に係る市債の発行を予定していることから，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比率の更なる上昇も懸念されるが，引き続き，地方債発行を償還元金以下とする等，新規発行額の抑制を図るなど健全な財政運営に努めていく。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9948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634354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36</xdr:row>
      <xdr:rowOff>171344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3314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165312</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633147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37</xdr:row>
      <xdr:rowOff>9948</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3375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120544</xdr:rowOff>
    </xdr:from>
    <xdr:to>
      <xdr:col>77</xdr:col>
      <xdr:colOff>95250</xdr:colOff>
      <xdr:row>37</xdr:row>
      <xdr:rowOff>50694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60871</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130598</xdr:rowOff>
    </xdr:from>
    <xdr:to>
      <xdr:col>64</xdr:col>
      <xdr:colOff>152400</xdr:colOff>
      <xdr:row>37</xdr:row>
      <xdr:rowOff>60748</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70925</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，全国平均，茨城県平均及び類似団体内平均全てにおいて下回っている。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，地方債残高等の減により将来負担額が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東日本台風災害対応のため多額の財政調整基金を取り崩した影響から，充当可能基金などの充当可能財源等が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百万円減と大きく減となり，さらに，標準財政規模が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減となったことが，将来負担比率が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は災害復旧事業に係る市債の発行を予定していることから，地方債残高の増が見込まれ，将来負担比率の更なる上昇も懸念されるが，引き続き，地方債発行を償還元金以下とする等，新規発行額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の抑制を図るなど健全な財政運営に努めていく。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27474</xdr:rowOff>
    </xdr:from>
    <xdr:to>
      <xdr:col>81</xdr:col>
      <xdr:colOff>44450</xdr:colOff>
      <xdr:row>14</xdr:row>
      <xdr:rowOff>74126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2427774"/>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27474</xdr:rowOff>
    </xdr:from>
    <xdr:to>
      <xdr:col>77</xdr:col>
      <xdr:colOff>44450</xdr:colOff>
      <xdr:row>14</xdr:row>
      <xdr:rowOff>31094</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42777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31094</xdr:rowOff>
    </xdr:from>
    <xdr:to>
      <xdr:col>72</xdr:col>
      <xdr:colOff>203200</xdr:colOff>
      <xdr:row>14</xdr:row>
      <xdr:rowOff>56430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43139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56430</xdr:rowOff>
    </xdr:from>
    <xdr:to>
      <xdr:col>68</xdr:col>
      <xdr:colOff>152400</xdr:colOff>
      <xdr:row>14</xdr:row>
      <xdr:rowOff>74528</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456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23326</xdr:rowOff>
    </xdr:from>
    <xdr:to>
      <xdr:col>81</xdr:col>
      <xdr:colOff>95250</xdr:colOff>
      <xdr:row>14</xdr:row>
      <xdr:rowOff>124926</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116053</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3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148124</xdr:rowOff>
    </xdr:from>
    <xdr:to>
      <xdr:col>77</xdr:col>
      <xdr:colOff>95250</xdr:colOff>
      <xdr:row>14</xdr:row>
      <xdr:rowOff>78274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88451</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14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151744</xdr:rowOff>
    </xdr:from>
    <xdr:to>
      <xdr:col>73</xdr:col>
      <xdr:colOff>44450</xdr:colOff>
      <xdr:row>14</xdr:row>
      <xdr:rowOff>81894</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3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92071</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1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xdr:rowOff>
    </xdr:from>
    <xdr:to>
      <xdr:col>68</xdr:col>
      <xdr:colOff>203200</xdr:colOff>
      <xdr:row>14</xdr:row>
      <xdr:rowOff>107230</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117407</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23728</xdr:rowOff>
    </xdr:from>
    <xdr:to>
      <xdr:col>64</xdr:col>
      <xdr:colOff>152400</xdr:colOff>
      <xdr:row>14</xdr:row>
      <xdr:rowOff>125328</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135505</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19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41,385
41,069
348.45
24,982,198
22,773,318
1,532,473
13,376,636
24,386,756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再任用職員等の減により人件費は減となり，経常経費充当一財が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百万円減となったものの，経常一般財源が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％となり，全国平均を下回っているものの，茨城県平均と同水準，類似団体内平均を上回っている。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町村合併後の行政運営を，住民サービスの低下を防ぐ目的から，旧町村毎に支所を配置しているため，職員の効率的配置が図りにく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い面があるものの，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今後は引き続き，定員適正化計画に基づき職員数を削減し，人件費の抑制に努める。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17.3</a:t>
          </a:r>
          <a:r>
            <a:rPr kumimoji="1" lang="ja-JP" altLang="en-US" sz="1200">
              <a:latin typeface="ＭＳ Ｐゴシック" panose="020B0600070205080204" pitchFamily="50" charset="-128"/>
              <a:ea typeface="ＭＳ Ｐゴシック" panose="020B0600070205080204" pitchFamily="50" charset="-128"/>
            </a:rPr>
            <a:t>％となり，類似団体内平均，全国平均及び茨城県平均を上回っている。これは，公共交通の少ない地域での市内循環バス運行や，学校の統廃合によりスクールバス運行を行っていること，公共施設の指定管理委託を積極的に活用していることが主な要因である。今後は，地域公共交通等の再編や施設の統廃合により，コスト削減を図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19</xdr:row>
      <xdr:rowOff>140607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321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64407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256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170543</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180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94343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115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となったが，類似団体内平均，全国平均及び茨城県平均を下回っている。民間保育園等への入所事業，障害者自立支援事業等の介護給付費については，年々増加傾向にあり，今後も比率は上昇すると考えられる。少子化対策は市の政策としても特に重要な施策であるが，持続可能な制度運営を検証しながら，健全な財政運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92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129722</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55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129722</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11.7</a:t>
          </a:r>
          <a:r>
            <a:rPr kumimoji="1" lang="ja-JP" altLang="en-US" sz="1200">
              <a:latin typeface="ＭＳ Ｐゴシック" panose="020B0600070205080204" pitchFamily="50" charset="-128"/>
              <a:ea typeface="ＭＳ Ｐゴシック" panose="020B0600070205080204" pitchFamily="50" charset="-128"/>
            </a:rPr>
            <a:t>％となり，全国平均，類似団体内平均及び茨城県平均は下回っている。これは，公共下水道事業及び農業集落排水事業を特別会計から公営企業会計（法適用）としたことに伴い，これまでの繰出金を補助金としたことが主な要因であるが，維持補修費が年々増加傾向にあるため，抑制を図るなど，財政の健全化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54610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5910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54610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39370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39370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％となったが，これは，公共下水道事業及び農業集落排水事業を特別会計から公営企業会計（法適用）としたことに伴い，これまでの繰出金を補助金としたことが主な要因である。</a:t>
          </a:r>
        </a:p>
        <a:p>
          <a:r>
            <a:rPr kumimoji="1" lang="ja-JP" altLang="en-US" sz="1200">
              <a:latin typeface="ＭＳ Ｐゴシック" panose="020B0600070205080204" pitchFamily="50" charset="-128"/>
              <a:ea typeface="ＭＳ Ｐゴシック" panose="020B0600070205080204" pitchFamily="50" charset="-128"/>
            </a:rPr>
            <a:t>　市単独補助金については，補助金等見直し要領を策定し，毎年度予算編成時に見直しを行い抑制に努めているが，今後も同様に取組み，削減を図っていく。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36</xdr:row>
      <xdr:rowOff>12700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0614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69850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101854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101854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下がったものの，全国平均や類似団体内平均等を上回っている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。道の駅整備事業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，多額の地方債を発行したこと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や災害復旧事業に係る地方債の発行を予定していることから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，今後数年は一時的に比率が上昇する見込みであるが，平成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年度から地方債借入を償還元金以下とし，公債費の抑制に取り組んできたことから年々減少傾向にある。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地方債借入を抑制するなど，健全な財政運営に努めていく。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37465</xdr:rowOff>
    </xdr:from>
    <xdr:to>
      <xdr:col>24</xdr:col>
      <xdr:colOff>25400</xdr:colOff>
      <xdr:row>75</xdr:row>
      <xdr:rowOff>41275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8962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41275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2854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167005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2842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155575</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161925</xdr:rowOff>
    </xdr:from>
    <xdr:to>
      <xdr:col>20</xdr:col>
      <xdr:colOff>38100</xdr:colOff>
      <xdr:row>75</xdr:row>
      <xdr:rowOff>92075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76852</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93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人件費及び公債費が類似団体内平均をやや上回っているほか，物件費については，同平均を大きく上回っている。いずれの要因も，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町村合併という特殊事情が大きく影響しているものであり，事務事業の見直し，機構改革及び施設の統廃合により，効率的な財政運営に努めていく。一方で，補助費は，下水道事業の公営企業会計化により増となったが，予算編成時に単独補助金の抑制に努めていることから，比較的安定した低い水準で推移しており，これからも同様に取り組んでいく。扶助費については，各平均を下回ってはいるものの，今後の少子化対策等により，比率の上昇が懸念されるため，財政運営上持続可能な制度を検討しながら施策を推進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140715</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1297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99568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49276</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07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76</xdr:row>
      <xdr:rowOff>49276</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29148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136182</xdr:rowOff>
    </xdr:from>
    <xdr:to>
      <xdr:col>29</xdr:col>
      <xdr:colOff>127000</xdr:colOff>
      <xdr:row>17</xdr:row>
      <xdr:rowOff>161976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98457"/>
          <a:ext cx="647700" cy="2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161976</xdr:rowOff>
    </xdr:from>
    <xdr:to>
      <xdr:col>26</xdr:col>
      <xdr:colOff>50800</xdr:colOff>
      <xdr:row>18</xdr:row>
      <xdr:rowOff>6185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24251"/>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6185</xdr:rowOff>
    </xdr:from>
    <xdr:to>
      <xdr:col>22</xdr:col>
      <xdr:colOff>114300</xdr:colOff>
      <xdr:row>18</xdr:row>
      <xdr:rowOff>43104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39910"/>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43104</xdr:rowOff>
    </xdr:from>
    <xdr:to>
      <xdr:col>18</xdr:col>
      <xdr:colOff>177800</xdr:colOff>
      <xdr:row>18</xdr:row>
      <xdr:rowOff>45466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76829"/>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85382</xdr:rowOff>
    </xdr:from>
    <xdr:to>
      <xdr:col>29</xdr:col>
      <xdr:colOff>177800</xdr:colOff>
      <xdr:row>18</xdr:row>
      <xdr:rowOff>15532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47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57459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1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111176</xdr:rowOff>
    </xdr:from>
    <xdr:to>
      <xdr:col>26</xdr:col>
      <xdr:colOff>101600</xdr:colOff>
      <xdr:row>18</xdr:row>
      <xdr:rowOff>41326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7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26103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5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126835</xdr:rowOff>
    </xdr:from>
    <xdr:to>
      <xdr:col>22</xdr:col>
      <xdr:colOff>165100</xdr:colOff>
      <xdr:row>18</xdr:row>
      <xdr:rowOff>56985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8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41762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7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163754</xdr:rowOff>
    </xdr:from>
    <xdr:to>
      <xdr:col>19</xdr:col>
      <xdr:colOff>38100</xdr:colOff>
      <xdr:row>18</xdr:row>
      <xdr:rowOff>93904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2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78681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166116</xdr:rowOff>
    </xdr:from>
    <xdr:to>
      <xdr:col>15</xdr:col>
      <xdr:colOff>101600</xdr:colOff>
      <xdr:row>18</xdr:row>
      <xdr:rowOff>96266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2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81043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1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337258</xdr:rowOff>
    </xdr:from>
    <xdr:to>
      <xdr:col>29</xdr:col>
      <xdr:colOff>127000</xdr:colOff>
      <xdr:row>37</xdr:row>
      <xdr:rowOff>340185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61958"/>
          <a:ext cx="647700" cy="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337258</xdr:rowOff>
    </xdr:from>
    <xdr:to>
      <xdr:col>26</xdr:col>
      <xdr:colOff>50800</xdr:colOff>
      <xdr:row>38</xdr:row>
      <xdr:rowOff>12205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461958"/>
          <a:ext cx="6985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11462</xdr:rowOff>
    </xdr:from>
    <xdr:to>
      <xdr:col>22</xdr:col>
      <xdr:colOff>114300</xdr:colOff>
      <xdr:row>38</xdr:row>
      <xdr:rowOff>12205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79062"/>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7556</xdr:rowOff>
    </xdr:from>
    <xdr:to>
      <xdr:col>18</xdr:col>
      <xdr:colOff>177800</xdr:colOff>
      <xdr:row>38</xdr:row>
      <xdr:rowOff>11462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75156"/>
          <a:ext cx="698500" cy="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289385</xdr:rowOff>
    </xdr:from>
    <xdr:to>
      <xdr:col>29</xdr:col>
      <xdr:colOff>177800</xdr:colOff>
      <xdr:row>38</xdr:row>
      <xdr:rowOff>48085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1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261462</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286458</xdr:rowOff>
    </xdr:from>
    <xdr:to>
      <xdr:col>26</xdr:col>
      <xdr:colOff>101600</xdr:colOff>
      <xdr:row>38</xdr:row>
      <xdr:rowOff>45158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1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29935</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49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304305</xdr:rowOff>
    </xdr:from>
    <xdr:to>
      <xdr:col>22</xdr:col>
      <xdr:colOff>165100</xdr:colOff>
      <xdr:row>38</xdr:row>
      <xdr:rowOff>63005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2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47782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303562</xdr:rowOff>
    </xdr:from>
    <xdr:to>
      <xdr:col>19</xdr:col>
      <xdr:colOff>38100</xdr:colOff>
      <xdr:row>38</xdr:row>
      <xdr:rowOff>62262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2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47039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51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299656</xdr:rowOff>
    </xdr:from>
    <xdr:to>
      <xdr:col>15</xdr:col>
      <xdr:colOff>101600</xdr:colOff>
      <xdr:row>38</xdr:row>
      <xdr:rowOff>58356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43133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5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41,385
41,069
348.45
24,982,198
22,773,318
1,532,473
13,376,636
24,386,756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142422</xdr:rowOff>
    </xdr:from>
    <xdr:to>
      <xdr:col>24</xdr:col>
      <xdr:colOff>63500</xdr:colOff>
      <xdr:row>35</xdr:row>
      <xdr:rowOff>160350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43172"/>
          <a:ext cx="838200" cy="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160350</xdr:rowOff>
    </xdr:from>
    <xdr:to>
      <xdr:col>19</xdr:col>
      <xdr:colOff>177800</xdr:colOff>
      <xdr:row>35</xdr:row>
      <xdr:rowOff>162201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6110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162201</xdr:rowOff>
    </xdr:from>
    <xdr:to>
      <xdr:col>15</xdr:col>
      <xdr:colOff>50800</xdr:colOff>
      <xdr:row>35</xdr:row>
      <xdr:rowOff>169875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162951"/>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169875</xdr:rowOff>
    </xdr:from>
    <xdr:to>
      <xdr:col>10</xdr:col>
      <xdr:colOff>114300</xdr:colOff>
      <xdr:row>36</xdr:row>
      <xdr:rowOff>5686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170625"/>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91622</xdr:rowOff>
    </xdr:from>
    <xdr:to>
      <xdr:col>24</xdr:col>
      <xdr:colOff>114300</xdr:colOff>
      <xdr:row>36</xdr:row>
      <xdr:rowOff>21772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70049</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109550</xdr:rowOff>
    </xdr:from>
    <xdr:to>
      <xdr:col>20</xdr:col>
      <xdr:colOff>38100</xdr:colOff>
      <xdr:row>36</xdr:row>
      <xdr:rowOff>39700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30827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2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111401</xdr:rowOff>
    </xdr:from>
    <xdr:to>
      <xdr:col>15</xdr:col>
      <xdr:colOff>101600</xdr:colOff>
      <xdr:row>36</xdr:row>
      <xdr:rowOff>41551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32678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20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119075</xdr:rowOff>
    </xdr:from>
    <xdr:to>
      <xdr:col>10</xdr:col>
      <xdr:colOff>165100</xdr:colOff>
      <xdr:row>36</xdr:row>
      <xdr:rowOff>49225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40352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2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126336</xdr:rowOff>
    </xdr:from>
    <xdr:to>
      <xdr:col>6</xdr:col>
      <xdr:colOff>38100</xdr:colOff>
      <xdr:row>36</xdr:row>
      <xdr:rowOff>56486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47613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2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32066</xdr:rowOff>
    </xdr:from>
    <xdr:to>
      <xdr:col>24</xdr:col>
      <xdr:colOff>63500</xdr:colOff>
      <xdr:row>56</xdr:row>
      <xdr:rowOff>116602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633266"/>
          <a:ext cx="8382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116602</xdr:rowOff>
    </xdr:from>
    <xdr:to>
      <xdr:col>19</xdr:col>
      <xdr:colOff>177800</xdr:colOff>
      <xdr:row>56</xdr:row>
      <xdr:rowOff>127799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17802"/>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122866</xdr:rowOff>
    </xdr:from>
    <xdr:to>
      <xdr:col>15</xdr:col>
      <xdr:colOff>50800</xdr:colOff>
      <xdr:row>56</xdr:row>
      <xdr:rowOff>127799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724066"/>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122866</xdr:rowOff>
    </xdr:from>
    <xdr:to>
      <xdr:col>10</xdr:col>
      <xdr:colOff>114300</xdr:colOff>
      <xdr:row>56</xdr:row>
      <xdr:rowOff>136769</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724066"/>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152716</xdr:rowOff>
    </xdr:from>
    <xdr:to>
      <xdr:col>24</xdr:col>
      <xdr:colOff>114300</xdr:colOff>
      <xdr:row>56</xdr:row>
      <xdr:rowOff>82866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4143</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4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65802</xdr:rowOff>
    </xdr:from>
    <xdr:to>
      <xdr:col>20</xdr:col>
      <xdr:colOff>38100</xdr:colOff>
      <xdr:row>56</xdr:row>
      <xdr:rowOff>167402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158529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75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76999</xdr:rowOff>
    </xdr:from>
    <xdr:to>
      <xdr:col>15</xdr:col>
      <xdr:colOff>101600</xdr:colOff>
      <xdr:row>57</xdr:row>
      <xdr:rowOff>7149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23676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4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72066</xdr:rowOff>
    </xdr:from>
    <xdr:to>
      <xdr:col>10</xdr:col>
      <xdr:colOff>165100</xdr:colOff>
      <xdr:row>57</xdr:row>
      <xdr:rowOff>2216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18743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4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85969</xdr:rowOff>
    </xdr:from>
    <xdr:to>
      <xdr:col>6</xdr:col>
      <xdr:colOff>38100</xdr:colOff>
      <xdr:row>57</xdr:row>
      <xdr:rowOff>16119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32646</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4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39870</xdr:rowOff>
    </xdr:from>
    <xdr:to>
      <xdr:col>24</xdr:col>
      <xdr:colOff>63500</xdr:colOff>
      <xdr:row>78</xdr:row>
      <xdr:rowOff>47117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412970"/>
          <a:ext cx="8382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47117</xdr:rowOff>
    </xdr:from>
    <xdr:to>
      <xdr:col>19</xdr:col>
      <xdr:colOff>177800</xdr:colOff>
      <xdr:row>78</xdr:row>
      <xdr:rowOff>65611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420217"/>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61657</xdr:rowOff>
    </xdr:from>
    <xdr:to>
      <xdr:col>15</xdr:col>
      <xdr:colOff>50800</xdr:colOff>
      <xdr:row>78</xdr:row>
      <xdr:rowOff>65611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434757"/>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61657</xdr:rowOff>
    </xdr:from>
    <xdr:to>
      <xdr:col>10</xdr:col>
      <xdr:colOff>114300</xdr:colOff>
      <xdr:row>78</xdr:row>
      <xdr:rowOff>69679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434757"/>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160520</xdr:rowOff>
    </xdr:from>
    <xdr:to>
      <xdr:col>24</xdr:col>
      <xdr:colOff>114300</xdr:colOff>
      <xdr:row>78</xdr:row>
      <xdr:rowOff>90670</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167767</xdr:rowOff>
    </xdr:from>
    <xdr:to>
      <xdr:col>20</xdr:col>
      <xdr:colOff>38100</xdr:colOff>
      <xdr:row>78</xdr:row>
      <xdr:rowOff>97917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89044</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46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14811</xdr:rowOff>
    </xdr:from>
    <xdr:to>
      <xdr:col>15</xdr:col>
      <xdr:colOff>101600</xdr:colOff>
      <xdr:row>78</xdr:row>
      <xdr:rowOff>116411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107538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10857</xdr:rowOff>
    </xdr:from>
    <xdr:to>
      <xdr:col>10</xdr:col>
      <xdr:colOff>165100</xdr:colOff>
      <xdr:row>78</xdr:row>
      <xdr:rowOff>112457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103584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18879</xdr:rowOff>
    </xdr:from>
    <xdr:to>
      <xdr:col>6</xdr:col>
      <xdr:colOff>38100</xdr:colOff>
      <xdr:row>78</xdr:row>
      <xdr:rowOff>120479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111606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152958</xdr:rowOff>
    </xdr:from>
    <xdr:to>
      <xdr:col>24</xdr:col>
      <xdr:colOff>63500</xdr:colOff>
      <xdr:row>97</xdr:row>
      <xdr:rowOff>87427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612158"/>
          <a:ext cx="838200" cy="1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75997</xdr:rowOff>
    </xdr:from>
    <xdr:to>
      <xdr:col>19</xdr:col>
      <xdr:colOff>177800</xdr:colOff>
      <xdr:row>97</xdr:row>
      <xdr:rowOff>87427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7066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75997</xdr:rowOff>
    </xdr:from>
    <xdr:to>
      <xdr:col>15</xdr:col>
      <xdr:colOff>50800</xdr:colOff>
      <xdr:row>97</xdr:row>
      <xdr:rowOff>89624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706647"/>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89624</xdr:rowOff>
    </xdr:from>
    <xdr:to>
      <xdr:col>10</xdr:col>
      <xdr:colOff>114300</xdr:colOff>
      <xdr:row>97</xdr:row>
      <xdr:rowOff>157747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72027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102158</xdr:rowOff>
    </xdr:from>
    <xdr:to>
      <xdr:col>24</xdr:col>
      <xdr:colOff>114300</xdr:colOff>
      <xdr:row>97</xdr:row>
      <xdr:rowOff>32308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80585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36627</xdr:rowOff>
    </xdr:from>
    <xdr:to>
      <xdr:col>20</xdr:col>
      <xdr:colOff>38100</xdr:colOff>
      <xdr:row>97</xdr:row>
      <xdr:rowOff>138227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6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129354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7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25197</xdr:rowOff>
    </xdr:from>
    <xdr:to>
      <xdr:col>15</xdr:col>
      <xdr:colOff>101600</xdr:colOff>
      <xdr:row>97</xdr:row>
      <xdr:rowOff>126797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6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117924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7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38824</xdr:rowOff>
    </xdr:from>
    <xdr:to>
      <xdr:col>10</xdr:col>
      <xdr:colOff>165100</xdr:colOff>
      <xdr:row>97</xdr:row>
      <xdr:rowOff>140424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131551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7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106947</xdr:rowOff>
    </xdr:from>
    <xdr:to>
      <xdr:col>6</xdr:col>
      <xdr:colOff>38100</xdr:colOff>
      <xdr:row>98</xdr:row>
      <xdr:rowOff>37097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7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28224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8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115948</xdr:rowOff>
    </xdr:from>
    <xdr:to>
      <xdr:col>55</xdr:col>
      <xdr:colOff>0</xdr:colOff>
      <xdr:row>36</xdr:row>
      <xdr:rowOff>48106</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6116698"/>
          <a:ext cx="838200" cy="10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48106</xdr:rowOff>
    </xdr:from>
    <xdr:to>
      <xdr:col>50</xdr:col>
      <xdr:colOff>114300</xdr:colOff>
      <xdr:row>36</xdr:row>
      <xdr:rowOff>71583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220306"/>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71583</xdr:rowOff>
    </xdr:from>
    <xdr:to>
      <xdr:col>45</xdr:col>
      <xdr:colOff>177800</xdr:colOff>
      <xdr:row>36</xdr:row>
      <xdr:rowOff>72772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7861300" y="624378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72772</xdr:rowOff>
    </xdr:from>
    <xdr:to>
      <xdr:col>41</xdr:col>
      <xdr:colOff>50800</xdr:colOff>
      <xdr:row>36</xdr:row>
      <xdr:rowOff>110662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6972300" y="6244972"/>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65148</xdr:rowOff>
    </xdr:from>
    <xdr:to>
      <xdr:col>55</xdr:col>
      <xdr:colOff>50800</xdr:colOff>
      <xdr:row>35</xdr:row>
      <xdr:rowOff>166748</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43575</xdr:rowOff>
    </xdr:from>
    <xdr:ext cx="534377"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0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168756</xdr:rowOff>
    </xdr:from>
    <xdr:to>
      <xdr:col>50</xdr:col>
      <xdr:colOff>165100</xdr:colOff>
      <xdr:row>36</xdr:row>
      <xdr:rowOff>98906</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1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90033</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62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20783</xdr:rowOff>
    </xdr:from>
    <xdr:to>
      <xdr:col>46</xdr:col>
      <xdr:colOff>38100</xdr:colOff>
      <xdr:row>36</xdr:row>
      <xdr:rowOff>122383</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1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113510</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2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21972</xdr:rowOff>
    </xdr:from>
    <xdr:to>
      <xdr:col>41</xdr:col>
      <xdr:colOff>101600</xdr:colOff>
      <xdr:row>36</xdr:row>
      <xdr:rowOff>123572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1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114699</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2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59862</xdr:rowOff>
    </xdr:from>
    <xdr:to>
      <xdr:col>36</xdr:col>
      <xdr:colOff>165100</xdr:colOff>
      <xdr:row>36</xdr:row>
      <xdr:rowOff>161462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2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152589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32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xmlns=""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xmlns=""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67567</xdr:rowOff>
    </xdr:from>
    <xdr:to>
      <xdr:col>55</xdr:col>
      <xdr:colOff>0</xdr:colOff>
      <xdr:row>57</xdr:row>
      <xdr:rowOff>88366</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9639300" y="9840217"/>
          <a:ext cx="838200" cy="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xmlns=""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xmlns=""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61340</xdr:rowOff>
    </xdr:from>
    <xdr:to>
      <xdr:col>50</xdr:col>
      <xdr:colOff>114300</xdr:colOff>
      <xdr:row>57</xdr:row>
      <xdr:rowOff>88366</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8750300" y="983399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113425</xdr:rowOff>
    </xdr:from>
    <xdr:to>
      <xdr:col>45</xdr:col>
      <xdr:colOff>177800</xdr:colOff>
      <xdr:row>57</xdr:row>
      <xdr:rowOff>61340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7861300" y="9714625"/>
          <a:ext cx="889000" cy="1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49389</xdr:rowOff>
    </xdr:from>
    <xdr:to>
      <xdr:col>41</xdr:col>
      <xdr:colOff>50800</xdr:colOff>
      <xdr:row>56</xdr:row>
      <xdr:rowOff>113425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972300" y="9650589"/>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16767</xdr:rowOff>
    </xdr:from>
    <xdr:to>
      <xdr:col>55</xdr:col>
      <xdr:colOff>50800</xdr:colOff>
      <xdr:row>57</xdr:row>
      <xdr:rowOff>118367</xdr:rowOff>
    </xdr:to>
    <xdr:sp macro="" textlink="">
      <xdr:nvSpPr>
        <xdr:cNvPr id="358" name="楕円 357">
          <a:extLst>
            <a:ext uri="{FF2B5EF4-FFF2-40B4-BE49-F238E27FC236}">
              <a16:creationId xmlns:a16="http://schemas.microsoft.com/office/drawing/2014/main" xmlns="" id="{00000000-0008-0000-0600-000066010000}"/>
            </a:ext>
          </a:extLst>
        </xdr:cNvPr>
        <xdr:cNvSpPr/>
      </xdr:nvSpPr>
      <xdr:spPr>
        <a:xfrm>
          <a:off x="10426700" y="97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166644</xdr:rowOff>
    </xdr:from>
    <xdr:ext cx="534377" cy="259045"/>
    <xdr:sp macro="" textlink="">
      <xdr:nvSpPr>
        <xdr:cNvPr id="359" name="普通建設事業費該当値テキスト">
          <a:extLst>
            <a:ext uri="{FF2B5EF4-FFF2-40B4-BE49-F238E27FC236}">
              <a16:creationId xmlns:a16="http://schemas.microsoft.com/office/drawing/2014/main" xmlns="" id="{00000000-0008-0000-0600-000067010000}"/>
            </a:ext>
          </a:extLst>
        </xdr:cNvPr>
        <xdr:cNvSpPr txBox="1"/>
      </xdr:nvSpPr>
      <xdr:spPr>
        <a:xfrm>
          <a:off x="10528300" y="976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37566</xdr:rowOff>
    </xdr:from>
    <xdr:to>
      <xdr:col>50</xdr:col>
      <xdr:colOff>165100</xdr:colOff>
      <xdr:row>57</xdr:row>
      <xdr:rowOff>139166</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9588500" y="98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130293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9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10540</xdr:rowOff>
    </xdr:from>
    <xdr:to>
      <xdr:col>46</xdr:col>
      <xdr:colOff>38100</xdr:colOff>
      <xdr:row>57</xdr:row>
      <xdr:rowOff>112140</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8699500" y="97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103267</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98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62625</xdr:rowOff>
    </xdr:from>
    <xdr:to>
      <xdr:col>41</xdr:col>
      <xdr:colOff>101600</xdr:colOff>
      <xdr:row>56</xdr:row>
      <xdr:rowOff>164225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7810500" y="9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155352</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170039</xdr:rowOff>
    </xdr:from>
    <xdr:to>
      <xdr:col>36</xdr:col>
      <xdr:colOff>165100</xdr:colOff>
      <xdr:row>56</xdr:row>
      <xdr:rowOff>100189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6921500" y="9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116716</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3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xmlns=""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xmlns=""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8804</xdr:rowOff>
    </xdr:from>
    <xdr:to>
      <xdr:col>55</xdr:col>
      <xdr:colOff>0</xdr:colOff>
      <xdr:row>79</xdr:row>
      <xdr:rowOff>18008</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9639300" y="13553354"/>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xmlns=""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xmlns=""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18008</xdr:rowOff>
    </xdr:from>
    <xdr:to>
      <xdr:col>50</xdr:col>
      <xdr:colOff>114300</xdr:colOff>
      <xdr:row>79</xdr:row>
      <xdr:rowOff>21758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8750300" y="13562558"/>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138123</xdr:rowOff>
    </xdr:from>
    <xdr:to>
      <xdr:col>45</xdr:col>
      <xdr:colOff>177800</xdr:colOff>
      <xdr:row>79</xdr:row>
      <xdr:rowOff>21758</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7861300" y="13511223"/>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101357</xdr:rowOff>
    </xdr:from>
    <xdr:to>
      <xdr:col>41</xdr:col>
      <xdr:colOff>50800</xdr:colOff>
      <xdr:row>78</xdr:row>
      <xdr:rowOff>138123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972300" y="13131557"/>
          <a:ext cx="889000" cy="3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129454</xdr:rowOff>
    </xdr:from>
    <xdr:to>
      <xdr:col>55</xdr:col>
      <xdr:colOff>50800</xdr:colOff>
      <xdr:row>79</xdr:row>
      <xdr:rowOff>59604</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10426700" y="135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44381</xdr:rowOff>
    </xdr:from>
    <xdr:ext cx="469744"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34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138658</xdr:rowOff>
    </xdr:from>
    <xdr:to>
      <xdr:col>50</xdr:col>
      <xdr:colOff>165100</xdr:colOff>
      <xdr:row>79</xdr:row>
      <xdr:rowOff>68808</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9588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59935</xdr:rowOff>
    </xdr:from>
    <xdr:ext cx="469744"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04428" y="136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142408</xdr:rowOff>
    </xdr:from>
    <xdr:to>
      <xdr:col>46</xdr:col>
      <xdr:colOff>38100</xdr:colOff>
      <xdr:row>79</xdr:row>
      <xdr:rowOff>72558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8699500" y="135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63685</xdr:rowOff>
    </xdr:from>
    <xdr:ext cx="469744"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15428" y="136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87323</xdr:rowOff>
    </xdr:from>
    <xdr:to>
      <xdr:col>41</xdr:col>
      <xdr:colOff>101600</xdr:colOff>
      <xdr:row>79</xdr:row>
      <xdr:rowOff>17473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78105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8600</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55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50557</xdr:rowOff>
    </xdr:from>
    <xdr:to>
      <xdr:col>36</xdr:col>
      <xdr:colOff>165100</xdr:colOff>
      <xdr:row>76</xdr:row>
      <xdr:rowOff>152157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6921500" y="130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168683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28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37264</xdr:rowOff>
    </xdr:from>
    <xdr:to>
      <xdr:col>55</xdr:col>
      <xdr:colOff>0</xdr:colOff>
      <xdr:row>97</xdr:row>
      <xdr:rowOff>74306</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667914"/>
          <a:ext cx="8382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38415</xdr:rowOff>
    </xdr:from>
    <xdr:to>
      <xdr:col>50</xdr:col>
      <xdr:colOff>114300</xdr:colOff>
      <xdr:row>97</xdr:row>
      <xdr:rowOff>74306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8750300" y="16669065"/>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44831</xdr:rowOff>
    </xdr:from>
    <xdr:to>
      <xdr:col>45</xdr:col>
      <xdr:colOff>177800</xdr:colOff>
      <xdr:row>97</xdr:row>
      <xdr:rowOff>38415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7861300" y="16504031"/>
          <a:ext cx="889000" cy="16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44831</xdr:rowOff>
    </xdr:from>
    <xdr:to>
      <xdr:col>41</xdr:col>
      <xdr:colOff>50800</xdr:colOff>
      <xdr:row>97</xdr:row>
      <xdr:rowOff>164778</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6972300" y="16504031"/>
          <a:ext cx="889000" cy="29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157914</xdr:rowOff>
    </xdr:from>
    <xdr:to>
      <xdr:col>55</xdr:col>
      <xdr:colOff>50800</xdr:colOff>
      <xdr:row>97</xdr:row>
      <xdr:rowOff>88064</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6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136341</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59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23506</xdr:rowOff>
    </xdr:from>
    <xdr:to>
      <xdr:col>50</xdr:col>
      <xdr:colOff>165100</xdr:colOff>
      <xdr:row>97</xdr:row>
      <xdr:rowOff>125106</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6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116233</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74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159065</xdr:rowOff>
    </xdr:from>
    <xdr:to>
      <xdr:col>46</xdr:col>
      <xdr:colOff>38100</xdr:colOff>
      <xdr:row>97</xdr:row>
      <xdr:rowOff>89215</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105742</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3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165481</xdr:rowOff>
    </xdr:from>
    <xdr:to>
      <xdr:col>41</xdr:col>
      <xdr:colOff>101600</xdr:colOff>
      <xdr:row>96</xdr:row>
      <xdr:rowOff>95631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112158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113978</xdr:rowOff>
    </xdr:from>
    <xdr:to>
      <xdr:col>36</xdr:col>
      <xdr:colOff>165100</xdr:colOff>
      <xdr:row>98</xdr:row>
      <xdr:rowOff>44128</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7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35255</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8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119469</xdr:rowOff>
    </xdr:from>
    <xdr:to>
      <xdr:col>85</xdr:col>
      <xdr:colOff>127000</xdr:colOff>
      <xdr:row>39</xdr:row>
      <xdr:rowOff>98878</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634569"/>
          <a:ext cx="838200" cy="1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90665</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777215"/>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68669</xdr:rowOff>
    </xdr:from>
    <xdr:to>
      <xdr:col>85</xdr:col>
      <xdr:colOff>177800</xdr:colOff>
      <xdr:row>38</xdr:row>
      <xdr:rowOff>170269</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47096</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5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39865</xdr:rowOff>
    </xdr:from>
    <xdr:to>
      <xdr:col>67</xdr:col>
      <xdr:colOff>101600</xdr:colOff>
      <xdr:row>39</xdr:row>
      <xdr:rowOff>141465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7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132592</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5017" y="6819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42731</xdr:rowOff>
    </xdr:from>
    <xdr:to>
      <xdr:col>85</xdr:col>
      <xdr:colOff>127000</xdr:colOff>
      <xdr:row>78</xdr:row>
      <xdr:rowOff>48409</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415831"/>
          <a:ext cx="8382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42731</xdr:rowOff>
    </xdr:from>
    <xdr:to>
      <xdr:col>81</xdr:col>
      <xdr:colOff>50800</xdr:colOff>
      <xdr:row>78</xdr:row>
      <xdr:rowOff>69109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415831"/>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69109</xdr:rowOff>
    </xdr:from>
    <xdr:to>
      <xdr:col>76</xdr:col>
      <xdr:colOff>114300</xdr:colOff>
      <xdr:row>78</xdr:row>
      <xdr:rowOff>72645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442209"/>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67244</xdr:rowOff>
    </xdr:from>
    <xdr:to>
      <xdr:col>71</xdr:col>
      <xdr:colOff>177800</xdr:colOff>
      <xdr:row>78</xdr:row>
      <xdr:rowOff>72645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440344"/>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169059</xdr:rowOff>
    </xdr:from>
    <xdr:to>
      <xdr:col>85</xdr:col>
      <xdr:colOff>177800</xdr:colOff>
      <xdr:row>78</xdr:row>
      <xdr:rowOff>99209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3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147486</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34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163381</xdr:rowOff>
    </xdr:from>
    <xdr:to>
      <xdr:col>81</xdr:col>
      <xdr:colOff>101600</xdr:colOff>
      <xdr:row>78</xdr:row>
      <xdr:rowOff>93531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3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84658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4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18309</xdr:rowOff>
    </xdr:from>
    <xdr:to>
      <xdr:col>76</xdr:col>
      <xdr:colOff>165100</xdr:colOff>
      <xdr:row>78</xdr:row>
      <xdr:rowOff>119909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111036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4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21845</xdr:rowOff>
    </xdr:from>
    <xdr:to>
      <xdr:col>72</xdr:col>
      <xdr:colOff>38100</xdr:colOff>
      <xdr:row>78</xdr:row>
      <xdr:rowOff>123445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114572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16444</xdr:rowOff>
    </xdr:from>
    <xdr:to>
      <xdr:col>67</xdr:col>
      <xdr:colOff>101600</xdr:colOff>
      <xdr:row>78</xdr:row>
      <xdr:rowOff>118044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3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109171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4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74096</xdr:rowOff>
    </xdr:from>
    <xdr:to>
      <xdr:col>85</xdr:col>
      <xdr:colOff>127000</xdr:colOff>
      <xdr:row>98</xdr:row>
      <xdr:rowOff>80552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876196"/>
          <a:ext cx="8382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137227</xdr:rowOff>
    </xdr:from>
    <xdr:to>
      <xdr:col>81</xdr:col>
      <xdr:colOff>50800</xdr:colOff>
      <xdr:row>98</xdr:row>
      <xdr:rowOff>74096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767877"/>
          <a:ext cx="8890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137227</xdr:rowOff>
    </xdr:from>
    <xdr:to>
      <xdr:col>76</xdr:col>
      <xdr:colOff>114300</xdr:colOff>
      <xdr:row>97</xdr:row>
      <xdr:rowOff>165993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76787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165993</xdr:rowOff>
    </xdr:from>
    <xdr:to>
      <xdr:col>71</xdr:col>
      <xdr:colOff>177800</xdr:colOff>
      <xdr:row>98</xdr:row>
      <xdr:rowOff>42289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796643"/>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29752</xdr:rowOff>
    </xdr:from>
    <xdr:to>
      <xdr:col>85</xdr:col>
      <xdr:colOff>177800</xdr:colOff>
      <xdr:row>98</xdr:row>
      <xdr:rowOff>131352</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23296</xdr:rowOff>
    </xdr:from>
    <xdr:to>
      <xdr:col>81</xdr:col>
      <xdr:colOff>101600</xdr:colOff>
      <xdr:row>98</xdr:row>
      <xdr:rowOff>124896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116023</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9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86427</xdr:rowOff>
    </xdr:from>
    <xdr:to>
      <xdr:col>76</xdr:col>
      <xdr:colOff>165100</xdr:colOff>
      <xdr:row>98</xdr:row>
      <xdr:rowOff>16577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33104</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4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115193</xdr:rowOff>
    </xdr:from>
    <xdr:to>
      <xdr:col>72</xdr:col>
      <xdr:colOff>38100</xdr:colOff>
      <xdr:row>98</xdr:row>
      <xdr:rowOff>45343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61870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5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162939</xdr:rowOff>
    </xdr:from>
    <xdr:to>
      <xdr:col>67</xdr:col>
      <xdr:colOff>101600</xdr:colOff>
      <xdr:row>98</xdr:row>
      <xdr:rowOff>93089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7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109616</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5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137597</xdr:rowOff>
    </xdr:from>
    <xdr:to>
      <xdr:col>116</xdr:col>
      <xdr:colOff>63500</xdr:colOff>
      <xdr:row>38</xdr:row>
      <xdr:rowOff>139288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1323300" y="6652697"/>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138419</xdr:rowOff>
    </xdr:from>
    <xdr:to>
      <xdr:col>111</xdr:col>
      <xdr:colOff>177800</xdr:colOff>
      <xdr:row>38</xdr:row>
      <xdr:rowOff>139288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5351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138419</xdr:rowOff>
    </xdr:from>
    <xdr:to>
      <xdr:col>107</xdr:col>
      <xdr:colOff>50800</xdr:colOff>
      <xdr:row>38</xdr:row>
      <xdr:rowOff>139288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19545300" y="665351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65999</xdr:rowOff>
    </xdr:from>
    <xdr:to>
      <xdr:col>102</xdr:col>
      <xdr:colOff>114300</xdr:colOff>
      <xdr:row>38</xdr:row>
      <xdr:rowOff>139288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581099"/>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86797</xdr:rowOff>
    </xdr:from>
    <xdr:to>
      <xdr:col>116</xdr:col>
      <xdr:colOff>114300</xdr:colOff>
      <xdr:row>39</xdr:row>
      <xdr:rowOff>16947</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1724</xdr:rowOff>
    </xdr:from>
    <xdr:ext cx="313932"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6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88488</xdr:rowOff>
    </xdr:from>
    <xdr:to>
      <xdr:col>112</xdr:col>
      <xdr:colOff>38100</xdr:colOff>
      <xdr:row>39</xdr:row>
      <xdr:rowOff>18638</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9765</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87619</xdr:rowOff>
    </xdr:from>
    <xdr:to>
      <xdr:col>107</xdr:col>
      <xdr:colOff>101600</xdr:colOff>
      <xdr:row>39</xdr:row>
      <xdr:rowOff>17769</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8896</xdr:rowOff>
    </xdr:from>
    <xdr:ext cx="313932"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77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88488</xdr:rowOff>
    </xdr:from>
    <xdr:to>
      <xdr:col>102</xdr:col>
      <xdr:colOff>165100</xdr:colOff>
      <xdr:row>39</xdr:row>
      <xdr:rowOff>18638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9765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15199</xdr:rowOff>
    </xdr:from>
    <xdr:to>
      <xdr:col>98</xdr:col>
      <xdr:colOff>38100</xdr:colOff>
      <xdr:row>38</xdr:row>
      <xdr:rowOff>116799</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5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107926</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21428" y="66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73243</xdr:rowOff>
    </xdr:from>
    <xdr:to>
      <xdr:col>116</xdr:col>
      <xdr:colOff>63500</xdr:colOff>
      <xdr:row>59</xdr:row>
      <xdr:rowOff>79284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188793"/>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76084</xdr:rowOff>
    </xdr:from>
    <xdr:to>
      <xdr:col>111</xdr:col>
      <xdr:colOff>177800</xdr:colOff>
      <xdr:row>59</xdr:row>
      <xdr:rowOff>79284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1019163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76084</xdr:rowOff>
    </xdr:from>
    <xdr:to>
      <xdr:col>107</xdr:col>
      <xdr:colOff>50800</xdr:colOff>
      <xdr:row>59</xdr:row>
      <xdr:rowOff>76802</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19163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72982</xdr:rowOff>
    </xdr:from>
    <xdr:to>
      <xdr:col>102</xdr:col>
      <xdr:colOff>114300</xdr:colOff>
      <xdr:row>59</xdr:row>
      <xdr:rowOff>76802</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188532"/>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22443</xdr:rowOff>
    </xdr:from>
    <xdr:to>
      <xdr:col>116</xdr:col>
      <xdr:colOff>114300</xdr:colOff>
      <xdr:row>59</xdr:row>
      <xdr:rowOff>124043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108820</xdr:rowOff>
    </xdr:from>
    <xdr:ext cx="378565"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10052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28484</xdr:rowOff>
    </xdr:from>
    <xdr:to>
      <xdr:col>112</xdr:col>
      <xdr:colOff>38100</xdr:colOff>
      <xdr:row>59</xdr:row>
      <xdr:rowOff>130084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121211</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4017" y="1023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25284</xdr:rowOff>
    </xdr:from>
    <xdr:to>
      <xdr:col>107</xdr:col>
      <xdr:colOff>101600</xdr:colOff>
      <xdr:row>59</xdr:row>
      <xdr:rowOff>126884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1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118011</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5017" y="1023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26002</xdr:rowOff>
    </xdr:from>
    <xdr:to>
      <xdr:col>102</xdr:col>
      <xdr:colOff>165100</xdr:colOff>
      <xdr:row>59</xdr:row>
      <xdr:rowOff>127602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1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118729</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6017" y="1023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22182</xdr:rowOff>
    </xdr:from>
    <xdr:to>
      <xdr:col>98</xdr:col>
      <xdr:colOff>38100</xdr:colOff>
      <xdr:row>59</xdr:row>
      <xdr:rowOff>123782</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114909</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7017" y="1023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84656</xdr:rowOff>
    </xdr:from>
    <xdr:to>
      <xdr:col>116</xdr:col>
      <xdr:colOff>63500</xdr:colOff>
      <xdr:row>76</xdr:row>
      <xdr:rowOff>155702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2943406"/>
          <a:ext cx="838200" cy="2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84656</xdr:rowOff>
    </xdr:from>
    <xdr:to>
      <xdr:col>111</xdr:col>
      <xdr:colOff>177800</xdr:colOff>
      <xdr:row>75</xdr:row>
      <xdr:rowOff>160209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943406"/>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36030</xdr:rowOff>
    </xdr:from>
    <xdr:to>
      <xdr:col>107</xdr:col>
      <xdr:colOff>50800</xdr:colOff>
      <xdr:row>75</xdr:row>
      <xdr:rowOff>160209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894780"/>
          <a:ext cx="889000" cy="1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24339</xdr:rowOff>
    </xdr:from>
    <xdr:to>
      <xdr:col>102</xdr:col>
      <xdr:colOff>114300</xdr:colOff>
      <xdr:row>75</xdr:row>
      <xdr:rowOff>36030</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656300" y="1288308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104902</xdr:rowOff>
    </xdr:from>
    <xdr:to>
      <xdr:col>116</xdr:col>
      <xdr:colOff>114300</xdr:colOff>
      <xdr:row>77</xdr:row>
      <xdr:rowOff>35052</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83329</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33856</xdr:rowOff>
    </xdr:from>
    <xdr:to>
      <xdr:col>112</xdr:col>
      <xdr:colOff>38100</xdr:colOff>
      <xdr:row>75</xdr:row>
      <xdr:rowOff>135456</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151983</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6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109409</xdr:rowOff>
    </xdr:from>
    <xdr:to>
      <xdr:col>107</xdr:col>
      <xdr:colOff>101600</xdr:colOff>
      <xdr:row>76</xdr:row>
      <xdr:rowOff>39559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30686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0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156680</xdr:rowOff>
    </xdr:from>
    <xdr:to>
      <xdr:col>102</xdr:col>
      <xdr:colOff>165100</xdr:colOff>
      <xdr:row>75</xdr:row>
      <xdr:rowOff>86830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103357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6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144989</xdr:rowOff>
    </xdr:from>
    <xdr:to>
      <xdr:col>98</xdr:col>
      <xdr:colOff>38100</xdr:colOff>
      <xdr:row>75</xdr:row>
      <xdr:rowOff>75139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91666</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89,000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1,647</a:t>
          </a:r>
          <a:r>
            <a:rPr kumimoji="1" lang="ja-JP" altLang="en-US" sz="1300">
              <a:latin typeface="ＭＳ Ｐゴシック" panose="020B0600070205080204" pitchFamily="50" charset="-128"/>
              <a:ea typeface="ＭＳ Ｐゴシック" panose="020B0600070205080204" pitchFamily="50" charset="-128"/>
            </a:rPr>
            <a:t>円の増となっている。人件費は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百万円減となっているが，住民一人当たりのコストで見た場合，人口が</a:t>
          </a:r>
          <a:r>
            <a:rPr kumimoji="1" lang="en-US" altLang="ja-JP" sz="1300">
              <a:latin typeface="ＭＳ Ｐゴシック" panose="020B0600070205080204" pitchFamily="50" charset="-128"/>
              <a:ea typeface="ＭＳ Ｐゴシック" panose="020B0600070205080204" pitchFamily="50" charset="-128"/>
            </a:rPr>
            <a:t>807</a:t>
          </a:r>
          <a:r>
            <a:rPr kumimoji="1" lang="ja-JP" altLang="en-US" sz="1300">
              <a:latin typeface="ＭＳ Ｐゴシック" panose="020B0600070205080204" pitchFamily="50" charset="-128"/>
              <a:ea typeface="ＭＳ Ｐゴシック" panose="020B0600070205080204" pitchFamily="50" charset="-128"/>
            </a:rPr>
            <a:t>人減少したことが要因である。引き続き定員適正化計画に基づき，機構改革等により職員数を抑制し，コストの削減を図っていく。</a:t>
          </a: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98,542</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18,490</a:t>
          </a:r>
          <a:r>
            <a:rPr kumimoji="1" lang="ja-JP" altLang="en-US" sz="1300">
              <a:latin typeface="ＭＳ Ｐゴシック" panose="020B0600070205080204" pitchFamily="50" charset="-128"/>
              <a:ea typeface="ＭＳ Ｐゴシック" panose="020B0600070205080204" pitchFamily="50" charset="-128"/>
            </a:rPr>
            <a:t>円の増となっている。これは，東日本台風災害対応経費が約</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百万円の皆増となったことが主な要因である。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en-US" altLang="ja-JP" sz="1300">
              <a:latin typeface="ＭＳ Ｐゴシック" panose="020B0600070205080204" pitchFamily="50" charset="-128"/>
              <a:ea typeface="ＭＳ Ｐゴシック" panose="020B0600070205080204" pitchFamily="50" charset="-128"/>
            </a:rPr>
            <a:t>74,156</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18,129</a:t>
          </a:r>
          <a:r>
            <a:rPr kumimoji="1" lang="ja-JP" altLang="en-US" sz="1300">
              <a:latin typeface="ＭＳ Ｐゴシック" panose="020B0600070205080204" pitchFamily="50" charset="-128"/>
              <a:ea typeface="ＭＳ Ｐゴシック" panose="020B0600070205080204" pitchFamily="50" charset="-128"/>
            </a:rPr>
            <a:t>円の増となっている。これは，公共下水道事業及び農業集落排水事業を特別会計から公営企業会計（法適用）としたことに伴い，これまでの繰出金を補助金としたことが主な要因である。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53,277</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4,549</a:t>
          </a:r>
          <a:r>
            <a:rPr kumimoji="1" lang="ja-JP" altLang="en-US" sz="1300">
              <a:latin typeface="ＭＳ Ｐゴシック" panose="020B0600070205080204" pitchFamily="50" charset="-128"/>
              <a:ea typeface="ＭＳ Ｐゴシック" panose="020B0600070205080204" pitchFamily="50" charset="-128"/>
            </a:rPr>
            <a:t>円の増となっている。これは，新学校給食センター整備事業で</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百万円増となったことが主な要因である。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a:t>
          </a:r>
          <a:r>
            <a:rPr kumimoji="1" lang="en-US" altLang="ja-JP" sz="1300">
              <a:latin typeface="ＭＳ Ｐゴシック" panose="020B0600070205080204" pitchFamily="50" charset="-128"/>
              <a:ea typeface="ＭＳ Ｐゴシック" panose="020B0600070205080204" pitchFamily="50" charset="-128"/>
            </a:rPr>
            <a:t>9,239</a:t>
          </a:r>
          <a:r>
            <a:rPr kumimoji="1" lang="ja-JP" altLang="en-US" sz="1300">
              <a:latin typeface="ＭＳ Ｐゴシック" panose="020B0600070205080204" pitchFamily="50" charset="-128"/>
              <a:ea typeface="ＭＳ Ｐゴシック" panose="020B0600070205080204" pitchFamily="50" charset="-128"/>
            </a:rPr>
            <a:t>円となっているが，これは，東日本台風被害による災害復旧事業費が</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百万円の皆増となったことが主な要因である。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繰出金は</a:t>
          </a:r>
          <a:r>
            <a:rPr kumimoji="1" lang="en-US" altLang="ja-JP" sz="1300">
              <a:latin typeface="ＭＳ Ｐゴシック" panose="020B0600070205080204" pitchFamily="50" charset="-128"/>
              <a:ea typeface="ＭＳ Ｐゴシック" panose="020B0600070205080204" pitchFamily="50" charset="-128"/>
            </a:rPr>
            <a:t>48,020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14,851</a:t>
          </a:r>
          <a:r>
            <a:rPr kumimoji="1" lang="ja-JP" altLang="en-US" sz="1300">
              <a:latin typeface="ＭＳ Ｐゴシック" panose="020B0600070205080204" pitchFamily="50" charset="-128"/>
              <a:ea typeface="ＭＳ Ｐゴシック" panose="020B0600070205080204" pitchFamily="50" charset="-128"/>
            </a:rPr>
            <a:t>円の減となっている。これは，公共下水道事業及び農業集落排水事業を特別会計から公営企業会計（法適用）としたことに伴い，これまでの繰出金を補助金としたことが主な要因である。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41,385
41,069
348.45
24,982,198
22,773,318
1,532,473
13,376,636
24,386,756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50165</xdr:rowOff>
    </xdr:from>
    <xdr:to>
      <xdr:col>24</xdr:col>
      <xdr:colOff>63500</xdr:colOff>
      <xdr:row>36</xdr:row>
      <xdr:rowOff>61214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2236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8636</xdr:rowOff>
    </xdr:from>
    <xdr:to>
      <xdr:col>19</xdr:col>
      <xdr:colOff>177800</xdr:colOff>
      <xdr:row>36</xdr:row>
      <xdr:rowOff>50165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80836"/>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8636</xdr:rowOff>
    </xdr:from>
    <xdr:to>
      <xdr:col>15</xdr:col>
      <xdr:colOff>50800</xdr:colOff>
      <xdr:row>36</xdr:row>
      <xdr:rowOff>42354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8083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144843</xdr:rowOff>
    </xdr:from>
    <xdr:to>
      <xdr:col>10</xdr:col>
      <xdr:colOff>114300</xdr:colOff>
      <xdr:row>36</xdr:row>
      <xdr:rowOff>42354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4559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160291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170815</xdr:rowOff>
    </xdr:from>
    <xdr:to>
      <xdr:col>20</xdr:col>
      <xdr:colOff>38100</xdr:colOff>
      <xdr:row>36</xdr:row>
      <xdr:rowOff>100965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92092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129286</xdr:rowOff>
    </xdr:from>
    <xdr:to>
      <xdr:col>15</xdr:col>
      <xdr:colOff>101600</xdr:colOff>
      <xdr:row>36</xdr:row>
      <xdr:rowOff>59436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50563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163004</xdr:rowOff>
    </xdr:from>
    <xdr:to>
      <xdr:col>10</xdr:col>
      <xdr:colOff>165100</xdr:colOff>
      <xdr:row>36</xdr:row>
      <xdr:rowOff>93154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84281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94043</xdr:rowOff>
    </xdr:from>
    <xdr:to>
      <xdr:col>6</xdr:col>
      <xdr:colOff>38100</xdr:colOff>
      <xdr:row>36</xdr:row>
      <xdr:rowOff>24193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15320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24250</xdr:rowOff>
    </xdr:from>
    <xdr:to>
      <xdr:col>24</xdr:col>
      <xdr:colOff>63500</xdr:colOff>
      <xdr:row>58</xdr:row>
      <xdr:rowOff>26184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68350"/>
          <a:ext cx="8382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131888</xdr:rowOff>
    </xdr:from>
    <xdr:to>
      <xdr:col>19</xdr:col>
      <xdr:colOff>177800</xdr:colOff>
      <xdr:row>58</xdr:row>
      <xdr:rowOff>26184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04538"/>
          <a:ext cx="889000" cy="6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131888</xdr:rowOff>
    </xdr:from>
    <xdr:to>
      <xdr:col>15</xdr:col>
      <xdr:colOff>50800</xdr:colOff>
      <xdr:row>57</xdr:row>
      <xdr:rowOff>166818</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04538"/>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166818</xdr:rowOff>
    </xdr:from>
    <xdr:to>
      <xdr:col>10</xdr:col>
      <xdr:colOff>114300</xdr:colOff>
      <xdr:row>58</xdr:row>
      <xdr:rowOff>6952</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939468"/>
          <a:ext cx="8890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144900</xdr:rowOff>
    </xdr:from>
    <xdr:to>
      <xdr:col>24</xdr:col>
      <xdr:colOff>114300</xdr:colOff>
      <xdr:row>58</xdr:row>
      <xdr:rowOff>75050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9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123327</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146834</xdr:rowOff>
    </xdr:from>
    <xdr:to>
      <xdr:col>20</xdr:col>
      <xdr:colOff>38100</xdr:colOff>
      <xdr:row>58</xdr:row>
      <xdr:rowOff>76984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68111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81088</xdr:rowOff>
    </xdr:from>
    <xdr:to>
      <xdr:col>15</xdr:col>
      <xdr:colOff>101600</xdr:colOff>
      <xdr:row>58</xdr:row>
      <xdr:rowOff>11238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27765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6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116018</xdr:rowOff>
    </xdr:from>
    <xdr:to>
      <xdr:col>10</xdr:col>
      <xdr:colOff>165100</xdr:colOff>
      <xdr:row>58</xdr:row>
      <xdr:rowOff>46168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37295</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98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127602</xdr:rowOff>
    </xdr:from>
    <xdr:to>
      <xdr:col>6</xdr:col>
      <xdr:colOff>38100</xdr:colOff>
      <xdr:row>58</xdr:row>
      <xdr:rowOff>57752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48879</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38278</xdr:rowOff>
    </xdr:from>
    <xdr:to>
      <xdr:col>24</xdr:col>
      <xdr:colOff>63500</xdr:colOff>
      <xdr:row>76</xdr:row>
      <xdr:rowOff>160457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068478"/>
          <a:ext cx="838200" cy="1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160457</xdr:rowOff>
    </xdr:from>
    <xdr:to>
      <xdr:col>19</xdr:col>
      <xdr:colOff>177800</xdr:colOff>
      <xdr:row>77</xdr:row>
      <xdr:rowOff>2539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190657"/>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2539</xdr:rowOff>
    </xdr:from>
    <xdr:to>
      <xdr:col>15</xdr:col>
      <xdr:colOff>50800</xdr:colOff>
      <xdr:row>77</xdr:row>
      <xdr:rowOff>3820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0418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3820</xdr:rowOff>
    </xdr:from>
    <xdr:to>
      <xdr:col>10</xdr:col>
      <xdr:colOff>114300</xdr:colOff>
      <xdr:row>77</xdr:row>
      <xdr:rowOff>40678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05470"/>
          <a:ext cx="889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158928</xdr:rowOff>
    </xdr:from>
    <xdr:to>
      <xdr:col>24</xdr:col>
      <xdr:colOff>114300</xdr:colOff>
      <xdr:row>76</xdr:row>
      <xdr:rowOff>89078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137355</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99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109657</xdr:rowOff>
    </xdr:from>
    <xdr:to>
      <xdr:col>20</xdr:col>
      <xdr:colOff>38100</xdr:colOff>
      <xdr:row>77</xdr:row>
      <xdr:rowOff>39807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30934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23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123189</xdr:rowOff>
    </xdr:from>
    <xdr:to>
      <xdr:col>15</xdr:col>
      <xdr:colOff>101600</xdr:colOff>
      <xdr:row>77</xdr:row>
      <xdr:rowOff>53339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44466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24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124470</xdr:rowOff>
    </xdr:from>
    <xdr:to>
      <xdr:col>10</xdr:col>
      <xdr:colOff>165100</xdr:colOff>
      <xdr:row>77</xdr:row>
      <xdr:rowOff>54620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45747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2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161328</xdr:rowOff>
    </xdr:from>
    <xdr:to>
      <xdr:col>6</xdr:col>
      <xdr:colOff>38100</xdr:colOff>
      <xdr:row>77</xdr:row>
      <xdr:rowOff>91478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82605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2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137328</xdr:rowOff>
    </xdr:from>
    <xdr:to>
      <xdr:col>24</xdr:col>
      <xdr:colOff>63500</xdr:colOff>
      <xdr:row>97</xdr:row>
      <xdr:rowOff>39878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596528"/>
          <a:ext cx="838200" cy="7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39878</xdr:rowOff>
    </xdr:from>
    <xdr:to>
      <xdr:col>19</xdr:col>
      <xdr:colOff>177800</xdr:colOff>
      <xdr:row>97</xdr:row>
      <xdr:rowOff>76815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670528"/>
          <a:ext cx="889000" cy="3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76815</xdr:rowOff>
    </xdr:from>
    <xdr:to>
      <xdr:col>15</xdr:col>
      <xdr:colOff>50800</xdr:colOff>
      <xdr:row>97</xdr:row>
      <xdr:rowOff>83598</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70746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83598</xdr:rowOff>
    </xdr:from>
    <xdr:to>
      <xdr:col>10</xdr:col>
      <xdr:colOff>114300</xdr:colOff>
      <xdr:row>97</xdr:row>
      <xdr:rowOff>89866</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714248"/>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86528</xdr:rowOff>
    </xdr:from>
    <xdr:to>
      <xdr:col>24</xdr:col>
      <xdr:colOff>114300</xdr:colOff>
      <xdr:row>97</xdr:row>
      <xdr:rowOff>16678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5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64955</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5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160528</xdr:rowOff>
    </xdr:from>
    <xdr:to>
      <xdr:col>20</xdr:col>
      <xdr:colOff>38100</xdr:colOff>
      <xdr:row>97</xdr:row>
      <xdr:rowOff>90678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81805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7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26015</xdr:rowOff>
    </xdr:from>
    <xdr:to>
      <xdr:col>15</xdr:col>
      <xdr:colOff>101600</xdr:colOff>
      <xdr:row>97</xdr:row>
      <xdr:rowOff>127615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6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118742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7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32798</xdr:rowOff>
    </xdr:from>
    <xdr:to>
      <xdr:col>10</xdr:col>
      <xdr:colOff>165100</xdr:colOff>
      <xdr:row>97</xdr:row>
      <xdr:rowOff>134398</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6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125525</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7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39066</xdr:rowOff>
    </xdr:from>
    <xdr:to>
      <xdr:col>6</xdr:col>
      <xdr:colOff>38100</xdr:colOff>
      <xdr:row>97</xdr:row>
      <xdr:rowOff>140666</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6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131793</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49240</xdr:rowOff>
    </xdr:from>
    <xdr:to>
      <xdr:col>55</xdr:col>
      <xdr:colOff>0</xdr:colOff>
      <xdr:row>39</xdr:row>
      <xdr:rowOff>36830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9639300" y="6564340"/>
          <a:ext cx="8382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27360</xdr:rowOff>
    </xdr:from>
    <xdr:to>
      <xdr:col>50</xdr:col>
      <xdr:colOff>114300</xdr:colOff>
      <xdr:row>39</xdr:row>
      <xdr:rowOff>36830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8750300" y="6713910"/>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27360</xdr:rowOff>
    </xdr:from>
    <xdr:to>
      <xdr:col>45</xdr:col>
      <xdr:colOff>177800</xdr:colOff>
      <xdr:row>39</xdr:row>
      <xdr:rowOff>41076</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7139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19522</xdr:rowOff>
    </xdr:from>
    <xdr:to>
      <xdr:col>41</xdr:col>
      <xdr:colOff>50800</xdr:colOff>
      <xdr:row>39</xdr:row>
      <xdr:rowOff>41076</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6534622"/>
          <a:ext cx="889000" cy="1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169890</xdr:rowOff>
    </xdr:from>
    <xdr:to>
      <xdr:col>55</xdr:col>
      <xdr:colOff>50800</xdr:colOff>
      <xdr:row>38</xdr:row>
      <xdr:rowOff>100040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148317</xdr:rowOff>
    </xdr:from>
    <xdr:ext cx="378565"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49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157480</xdr:rowOff>
    </xdr:from>
    <xdr:to>
      <xdr:col>50</xdr:col>
      <xdr:colOff>165100</xdr:colOff>
      <xdr:row>39</xdr:row>
      <xdr:rowOff>87630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78757</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50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148010</xdr:rowOff>
    </xdr:from>
    <xdr:to>
      <xdr:col>46</xdr:col>
      <xdr:colOff>38100</xdr:colOff>
      <xdr:row>39</xdr:row>
      <xdr:rowOff>78160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69287</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61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161726</xdr:rowOff>
    </xdr:from>
    <xdr:to>
      <xdr:col>41</xdr:col>
      <xdr:colOff>101600</xdr:colOff>
      <xdr:row>39</xdr:row>
      <xdr:rowOff>91876</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83003</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72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140172</xdr:rowOff>
    </xdr:from>
    <xdr:to>
      <xdr:col>36</xdr:col>
      <xdr:colOff>165100</xdr:colOff>
      <xdr:row>38</xdr:row>
      <xdr:rowOff>70321</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61449</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83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59525</xdr:rowOff>
    </xdr:from>
    <xdr:to>
      <xdr:col>55</xdr:col>
      <xdr:colOff>0</xdr:colOff>
      <xdr:row>57</xdr:row>
      <xdr:rowOff>59754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9639300" y="983217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55194</xdr:rowOff>
    </xdr:from>
    <xdr:to>
      <xdr:col>50</xdr:col>
      <xdr:colOff>114300</xdr:colOff>
      <xdr:row>57</xdr:row>
      <xdr:rowOff>59754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8750300" y="9827844"/>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33045</xdr:rowOff>
    </xdr:from>
    <xdr:to>
      <xdr:col>45</xdr:col>
      <xdr:colOff>177800</xdr:colOff>
      <xdr:row>57</xdr:row>
      <xdr:rowOff>55194</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a:off x="7861300" y="9805695"/>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33045</xdr:rowOff>
    </xdr:from>
    <xdr:to>
      <xdr:col>41</xdr:col>
      <xdr:colOff>50800</xdr:colOff>
      <xdr:row>57</xdr:row>
      <xdr:rowOff>37173</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flipV="1">
          <a:off x="6972300" y="9805695"/>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8725</xdr:rowOff>
    </xdr:from>
    <xdr:to>
      <xdr:col>55</xdr:col>
      <xdr:colOff>50800</xdr:colOff>
      <xdr:row>57</xdr:row>
      <xdr:rowOff>110325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7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158602</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7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8954</xdr:rowOff>
    </xdr:from>
    <xdr:to>
      <xdr:col>50</xdr:col>
      <xdr:colOff>165100</xdr:colOff>
      <xdr:row>57</xdr:row>
      <xdr:rowOff>110554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101681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98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4394</xdr:rowOff>
    </xdr:from>
    <xdr:to>
      <xdr:col>46</xdr:col>
      <xdr:colOff>38100</xdr:colOff>
      <xdr:row>57</xdr:row>
      <xdr:rowOff>105994</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7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97121</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483111" y="98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153695</xdr:rowOff>
    </xdr:from>
    <xdr:to>
      <xdr:col>41</xdr:col>
      <xdr:colOff>101600</xdr:colOff>
      <xdr:row>57</xdr:row>
      <xdr:rowOff>83845</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97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74972</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594111" y="98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157823</xdr:rowOff>
    </xdr:from>
    <xdr:to>
      <xdr:col>36</xdr:col>
      <xdr:colOff>165100</xdr:colOff>
      <xdr:row>57</xdr:row>
      <xdr:rowOff>87973</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97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79100</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05111" y="98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138976</xdr:rowOff>
    </xdr:from>
    <xdr:to>
      <xdr:col>55</xdr:col>
      <xdr:colOff>0</xdr:colOff>
      <xdr:row>78</xdr:row>
      <xdr:rowOff>139205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9639300" y="135120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138161</xdr:rowOff>
    </xdr:from>
    <xdr:to>
      <xdr:col>50</xdr:col>
      <xdr:colOff>114300</xdr:colOff>
      <xdr:row>78</xdr:row>
      <xdr:rowOff>139205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8750300" y="13511261"/>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92044</xdr:rowOff>
    </xdr:from>
    <xdr:to>
      <xdr:col>45</xdr:col>
      <xdr:colOff>177800</xdr:colOff>
      <xdr:row>78</xdr:row>
      <xdr:rowOff>138161</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7861300" y="13465144"/>
          <a:ext cx="8890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149850</xdr:rowOff>
    </xdr:from>
    <xdr:to>
      <xdr:col>41</xdr:col>
      <xdr:colOff>50800</xdr:colOff>
      <xdr:row>78</xdr:row>
      <xdr:rowOff>92044</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a:off x="6972300" y="13180050"/>
          <a:ext cx="889000" cy="28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88176</xdr:rowOff>
    </xdr:from>
    <xdr:to>
      <xdr:col>55</xdr:col>
      <xdr:colOff>50800</xdr:colOff>
      <xdr:row>79</xdr:row>
      <xdr:rowOff>18326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3103</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3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88405</xdr:rowOff>
    </xdr:from>
    <xdr:to>
      <xdr:col>50</xdr:col>
      <xdr:colOff>165100</xdr:colOff>
      <xdr:row>79</xdr:row>
      <xdr:rowOff>18555</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4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9682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372111" y="135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87361</xdr:rowOff>
    </xdr:from>
    <xdr:to>
      <xdr:col>46</xdr:col>
      <xdr:colOff>38100</xdr:colOff>
      <xdr:row>79</xdr:row>
      <xdr:rowOff>17511</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4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8638</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483111" y="1355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41244</xdr:rowOff>
    </xdr:from>
    <xdr:to>
      <xdr:col>41</xdr:col>
      <xdr:colOff>101600</xdr:colOff>
      <xdr:row>78</xdr:row>
      <xdr:rowOff>142844</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133971</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594111" y="135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99050</xdr:rowOff>
    </xdr:from>
    <xdr:to>
      <xdr:col>36</xdr:col>
      <xdr:colOff>165100</xdr:colOff>
      <xdr:row>77</xdr:row>
      <xdr:rowOff>29200</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45727</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05111" y="129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93466</xdr:rowOff>
    </xdr:from>
    <xdr:to>
      <xdr:col>55</xdr:col>
      <xdr:colOff>0</xdr:colOff>
      <xdr:row>97</xdr:row>
      <xdr:rowOff>109286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724116"/>
          <a:ext cx="8382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75758</xdr:rowOff>
    </xdr:from>
    <xdr:to>
      <xdr:col>50</xdr:col>
      <xdr:colOff>114300</xdr:colOff>
      <xdr:row>97</xdr:row>
      <xdr:rowOff>109286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70640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140785</xdr:rowOff>
    </xdr:from>
    <xdr:to>
      <xdr:col>45</xdr:col>
      <xdr:colOff>177800</xdr:colOff>
      <xdr:row>97</xdr:row>
      <xdr:rowOff>75758</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7861300" y="16599985"/>
          <a:ext cx="889000" cy="10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140785</xdr:rowOff>
    </xdr:from>
    <xdr:to>
      <xdr:col>41</xdr:col>
      <xdr:colOff>50800</xdr:colOff>
      <xdr:row>97</xdr:row>
      <xdr:rowOff>133462</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599985"/>
          <a:ext cx="889000" cy="1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42666</xdr:rowOff>
    </xdr:from>
    <xdr:to>
      <xdr:col>55</xdr:col>
      <xdr:colOff>50800</xdr:colOff>
      <xdr:row>97</xdr:row>
      <xdr:rowOff>144266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6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21093</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6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58486</xdr:rowOff>
    </xdr:from>
    <xdr:to>
      <xdr:col>50</xdr:col>
      <xdr:colOff>165100</xdr:colOff>
      <xdr:row>97</xdr:row>
      <xdr:rowOff>160086</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151213</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7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24958</xdr:rowOff>
    </xdr:from>
    <xdr:to>
      <xdr:col>46</xdr:col>
      <xdr:colOff>38100</xdr:colOff>
      <xdr:row>97</xdr:row>
      <xdr:rowOff>126558</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6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117685</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7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89985</xdr:rowOff>
    </xdr:from>
    <xdr:to>
      <xdr:col>41</xdr:col>
      <xdr:colOff>101600</xdr:colOff>
      <xdr:row>97</xdr:row>
      <xdr:rowOff>20135</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5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36662</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3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82662</xdr:rowOff>
    </xdr:from>
    <xdr:to>
      <xdr:col>36</xdr:col>
      <xdr:colOff>165100</xdr:colOff>
      <xdr:row>98</xdr:row>
      <xdr:rowOff>12812</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7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3939</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80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16980</xdr:rowOff>
    </xdr:from>
    <xdr:to>
      <xdr:col>85</xdr:col>
      <xdr:colOff>127000</xdr:colOff>
      <xdr:row>36</xdr:row>
      <xdr:rowOff>32944</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5481300" y="6189180"/>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25419</xdr:rowOff>
    </xdr:from>
    <xdr:to>
      <xdr:col>81</xdr:col>
      <xdr:colOff>50800</xdr:colOff>
      <xdr:row>36</xdr:row>
      <xdr:rowOff>32944</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4592300" y="6197619"/>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25419</xdr:rowOff>
    </xdr:from>
    <xdr:to>
      <xdr:col>76</xdr:col>
      <xdr:colOff>114300</xdr:colOff>
      <xdr:row>36</xdr:row>
      <xdr:rowOff>133147</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197619"/>
          <a:ext cx="889000" cy="10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83007</xdr:rowOff>
    </xdr:from>
    <xdr:to>
      <xdr:col>71</xdr:col>
      <xdr:colOff>177800</xdr:colOff>
      <xdr:row>36</xdr:row>
      <xdr:rowOff>133147</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6255207"/>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137630</xdr:rowOff>
    </xdr:from>
    <xdr:to>
      <xdr:col>85</xdr:col>
      <xdr:colOff>177800</xdr:colOff>
      <xdr:row>36</xdr:row>
      <xdr:rowOff>67780</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1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160507</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598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153594</xdr:rowOff>
    </xdr:from>
    <xdr:to>
      <xdr:col>81</xdr:col>
      <xdr:colOff>101600</xdr:colOff>
      <xdr:row>36</xdr:row>
      <xdr:rowOff>83744</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100271</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5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146069</xdr:rowOff>
    </xdr:from>
    <xdr:to>
      <xdr:col>76</xdr:col>
      <xdr:colOff>165100</xdr:colOff>
      <xdr:row>36</xdr:row>
      <xdr:rowOff>76219</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1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92746</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59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82347</xdr:rowOff>
    </xdr:from>
    <xdr:to>
      <xdr:col>72</xdr:col>
      <xdr:colOff>38100</xdr:colOff>
      <xdr:row>37</xdr:row>
      <xdr:rowOff>12497</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2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3624</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32207</xdr:rowOff>
    </xdr:from>
    <xdr:to>
      <xdr:col>67</xdr:col>
      <xdr:colOff>101600</xdr:colOff>
      <xdr:row>36</xdr:row>
      <xdr:rowOff>133807</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150334</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59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65923</xdr:rowOff>
    </xdr:from>
    <xdr:to>
      <xdr:col>85</xdr:col>
      <xdr:colOff>127000</xdr:colOff>
      <xdr:row>56</xdr:row>
      <xdr:rowOff>127348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667123"/>
          <a:ext cx="8382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127348</xdr:rowOff>
    </xdr:from>
    <xdr:to>
      <xdr:col>81</xdr:col>
      <xdr:colOff>50800</xdr:colOff>
      <xdr:row>56</xdr:row>
      <xdr:rowOff>132514</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4592300" y="972854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112496</xdr:rowOff>
    </xdr:from>
    <xdr:to>
      <xdr:col>76</xdr:col>
      <xdr:colOff>114300</xdr:colOff>
      <xdr:row>56</xdr:row>
      <xdr:rowOff>132514</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3703300" y="9542246"/>
          <a:ext cx="889000" cy="19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112496</xdr:rowOff>
    </xdr:from>
    <xdr:to>
      <xdr:col>71</xdr:col>
      <xdr:colOff>177800</xdr:colOff>
      <xdr:row>56</xdr:row>
      <xdr:rowOff>127394</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2814300" y="9542246"/>
          <a:ext cx="889000" cy="1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15123</xdr:rowOff>
    </xdr:from>
    <xdr:to>
      <xdr:col>85</xdr:col>
      <xdr:colOff>177800</xdr:colOff>
      <xdr:row>56</xdr:row>
      <xdr:rowOff>116723</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6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165000</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5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76548</xdr:rowOff>
    </xdr:from>
    <xdr:to>
      <xdr:col>81</xdr:col>
      <xdr:colOff>101600</xdr:colOff>
      <xdr:row>57</xdr:row>
      <xdr:rowOff>6698</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6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169275</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97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81714</xdr:rowOff>
    </xdr:from>
    <xdr:to>
      <xdr:col>76</xdr:col>
      <xdr:colOff>165100</xdr:colOff>
      <xdr:row>57</xdr:row>
      <xdr:rowOff>11864</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6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2991</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977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61696</xdr:rowOff>
    </xdr:from>
    <xdr:to>
      <xdr:col>72</xdr:col>
      <xdr:colOff>38100</xdr:colOff>
      <xdr:row>55</xdr:row>
      <xdr:rowOff>163296</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8373</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92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76594</xdr:rowOff>
    </xdr:from>
    <xdr:to>
      <xdr:col>67</xdr:col>
      <xdr:colOff>101600</xdr:colOff>
      <xdr:row>57</xdr:row>
      <xdr:rowOff>6744</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169321</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119469</xdr:rowOff>
    </xdr:from>
    <xdr:to>
      <xdr:col>85</xdr:col>
      <xdr:colOff>127000</xdr:colOff>
      <xdr:row>79</xdr:row>
      <xdr:rowOff>98879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5481300" y="13492569"/>
          <a:ext cx="838200" cy="15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90666</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814300" y="13635216"/>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68669</xdr:rowOff>
    </xdr:from>
    <xdr:to>
      <xdr:col>85</xdr:col>
      <xdr:colOff>177800</xdr:colOff>
      <xdr:row>78</xdr:row>
      <xdr:rowOff>170269</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34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47096</xdr:rowOff>
    </xdr:from>
    <xdr:ext cx="469744"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34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39866</xdr:rowOff>
    </xdr:from>
    <xdr:to>
      <xdr:col>67</xdr:col>
      <xdr:colOff>101600</xdr:colOff>
      <xdr:row>79</xdr:row>
      <xdr:rowOff>141466</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35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132593</xdr:rowOff>
    </xdr:from>
    <xdr:ext cx="378565"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625017" y="136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42731</xdr:rowOff>
    </xdr:from>
    <xdr:to>
      <xdr:col>85</xdr:col>
      <xdr:colOff>127000</xdr:colOff>
      <xdr:row>98</xdr:row>
      <xdr:rowOff>48409</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844831"/>
          <a:ext cx="8382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42731</xdr:rowOff>
    </xdr:from>
    <xdr:to>
      <xdr:col>81</xdr:col>
      <xdr:colOff>50800</xdr:colOff>
      <xdr:row>98</xdr:row>
      <xdr:rowOff>69109</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844831"/>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69109</xdr:rowOff>
    </xdr:from>
    <xdr:to>
      <xdr:col>76</xdr:col>
      <xdr:colOff>114300</xdr:colOff>
      <xdr:row>98</xdr:row>
      <xdr:rowOff>72645</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871209"/>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67244</xdr:rowOff>
    </xdr:from>
    <xdr:to>
      <xdr:col>71</xdr:col>
      <xdr:colOff>177800</xdr:colOff>
      <xdr:row>98</xdr:row>
      <xdr:rowOff>72645</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869344"/>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169059</xdr:rowOff>
    </xdr:from>
    <xdr:to>
      <xdr:col>85</xdr:col>
      <xdr:colOff>177800</xdr:colOff>
      <xdr:row>98</xdr:row>
      <xdr:rowOff>99209</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147486</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7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163381</xdr:rowOff>
    </xdr:from>
    <xdr:to>
      <xdr:col>81</xdr:col>
      <xdr:colOff>101600</xdr:colOff>
      <xdr:row>98</xdr:row>
      <xdr:rowOff>93531</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7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84658</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8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18309</xdr:rowOff>
    </xdr:from>
    <xdr:to>
      <xdr:col>76</xdr:col>
      <xdr:colOff>165100</xdr:colOff>
      <xdr:row>98</xdr:row>
      <xdr:rowOff>119909</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111036</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21845</xdr:rowOff>
    </xdr:from>
    <xdr:to>
      <xdr:col>72</xdr:col>
      <xdr:colOff>38100</xdr:colOff>
      <xdr:row>98</xdr:row>
      <xdr:rowOff>123445</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114572</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16444</xdr:rowOff>
    </xdr:from>
    <xdr:to>
      <xdr:col>67</xdr:col>
      <xdr:colOff>101600</xdr:colOff>
      <xdr:row>98</xdr:row>
      <xdr:rowOff>118044</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8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109171</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9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消防費を除く費目については，類似団体内平均を下回っている。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民生費では</a:t>
          </a:r>
          <a:r>
            <a:rPr kumimoji="1" lang="en-US" altLang="ja-JP" sz="1300">
              <a:latin typeface="ＭＳ Ｐゴシック" panose="020B0600070205080204" pitchFamily="50" charset="-128"/>
              <a:ea typeface="ＭＳ Ｐゴシック" panose="020B0600070205080204" pitchFamily="50" charset="-128"/>
            </a:rPr>
            <a:t>168,310</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16,034</a:t>
          </a:r>
          <a:r>
            <a:rPr kumimoji="1" lang="ja-JP" altLang="en-US" sz="1300">
              <a:latin typeface="ＭＳ Ｐゴシック" panose="020B0600070205080204" pitchFamily="50" charset="-128"/>
              <a:ea typeface="ＭＳ Ｐゴシック" panose="020B0600070205080204" pitchFamily="50" charset="-128"/>
            </a:rPr>
            <a:t>円の増となった。これは，東日本台風災害救助費で</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百万円の皆増や介護給付費で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百万円の増となり，全体で</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百万円の増となったことが主な要因である。衛生費では</a:t>
          </a:r>
          <a:r>
            <a:rPr kumimoji="1" lang="en-US" altLang="ja-JP" sz="1300">
              <a:latin typeface="ＭＳ Ｐゴシック" panose="020B0600070205080204" pitchFamily="50" charset="-128"/>
              <a:ea typeface="ＭＳ Ｐゴシック" panose="020B0600070205080204" pitchFamily="50" charset="-128"/>
            </a:rPr>
            <a:t>54,249</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7,769</a:t>
          </a:r>
          <a:r>
            <a:rPr kumimoji="1" lang="ja-JP" altLang="en-US" sz="1300">
              <a:latin typeface="ＭＳ Ｐゴシック" panose="020B0600070205080204" pitchFamily="50" charset="-128"/>
              <a:ea typeface="ＭＳ Ｐゴシック" panose="020B0600070205080204" pitchFamily="50" charset="-128"/>
            </a:rPr>
            <a:t>円の増となった。これは，大宮地方環境整備組合負担金が</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百万円の減となったものの，東日本台風災害に係る災害ごみ処理対策費で</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百万円の皆増となり，全体で</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百万円の増となったことが主な要因である。土木費では</a:t>
          </a:r>
          <a:r>
            <a:rPr kumimoji="1" lang="en-US" altLang="ja-JP" sz="1300">
              <a:latin typeface="ＭＳ Ｐゴシック" panose="020B0600070205080204" pitchFamily="50" charset="-128"/>
              <a:ea typeface="ＭＳ Ｐゴシック" panose="020B0600070205080204" pitchFamily="50" charset="-128"/>
            </a:rPr>
            <a:t>40,854</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1,661</a:t>
          </a:r>
          <a:r>
            <a:rPr kumimoji="1" lang="ja-JP" altLang="en-US" sz="1300">
              <a:latin typeface="ＭＳ Ｐゴシック" panose="020B0600070205080204" pitchFamily="50" charset="-128"/>
              <a:ea typeface="ＭＳ Ｐゴシック" panose="020B0600070205080204" pitchFamily="50" charset="-128"/>
            </a:rPr>
            <a:t>円の増となった。これは，橋梁耐震化事業が</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百万円の減となったが，下水道事業会計補助金の増や道路整備事業で</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百万円の増，住宅管理費で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百万円の増となり，全体で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万円の増となったことが主な要因である。教育費では</a:t>
          </a:r>
          <a:r>
            <a:rPr kumimoji="1" lang="en-US" altLang="ja-JP" sz="1300">
              <a:latin typeface="ＭＳ Ｐゴシック" panose="020B0600070205080204" pitchFamily="50" charset="-128"/>
              <a:ea typeface="ＭＳ Ｐゴシック" panose="020B0600070205080204" pitchFamily="50" charset="-128"/>
            </a:rPr>
            <a:t>64,682</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8,061</a:t>
          </a:r>
          <a:r>
            <a:rPr kumimoji="1" lang="ja-JP" altLang="en-US" sz="1300">
              <a:latin typeface="ＭＳ Ｐゴシック" panose="020B0600070205080204" pitchFamily="50" charset="-128"/>
              <a:ea typeface="ＭＳ Ｐゴシック" panose="020B0600070205080204" pitchFamily="50" charset="-128"/>
            </a:rPr>
            <a:t>円の増となった。これは学校給食センター施設整備事業で</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百万円の増，茨城国体常陸大宮市実行委員会負担金が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百万円の増，小中学校空調設備整備事業で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百万円の増となり，全体で</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百万円の増となったことが主な要因である。災害復旧費では</a:t>
          </a:r>
          <a:r>
            <a:rPr kumimoji="1" lang="en-US" altLang="ja-JP" sz="1300">
              <a:latin typeface="ＭＳ Ｐゴシック" panose="020B0600070205080204" pitchFamily="50" charset="-128"/>
              <a:ea typeface="ＭＳ Ｐゴシック" panose="020B0600070205080204" pitchFamily="50" charset="-128"/>
            </a:rPr>
            <a:t>9,239</a:t>
          </a:r>
          <a:r>
            <a:rPr kumimoji="1" lang="ja-JP" altLang="en-US" sz="1300">
              <a:latin typeface="ＭＳ Ｐゴシック" panose="020B0600070205080204" pitchFamily="50" charset="-128"/>
              <a:ea typeface="ＭＳ Ｐゴシック" panose="020B0600070205080204" pitchFamily="50" charset="-128"/>
            </a:rPr>
            <a:t>円の皆増となったが，これは東日本台風被害による災害復旧事業費が</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百万円の皆増となったことが主な要因である。公債費では</a:t>
          </a:r>
          <a:r>
            <a:rPr kumimoji="1" lang="en-US" altLang="ja-JP" sz="1300">
              <a:latin typeface="ＭＳ Ｐゴシック" panose="020B0600070205080204" pitchFamily="50" charset="-128"/>
              <a:ea typeface="ＭＳ Ｐゴシック" panose="020B0600070205080204" pitchFamily="50" charset="-128"/>
            </a:rPr>
            <a:t>67,954</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1,739</a:t>
          </a:r>
          <a:r>
            <a:rPr kumimoji="1" lang="ja-JP" altLang="en-US" sz="1300">
              <a:latin typeface="ＭＳ Ｐゴシック" panose="020B0600070205080204" pitchFamily="50" charset="-128"/>
              <a:ea typeface="ＭＳ Ｐゴシック" panose="020B0600070205080204" pitchFamily="50" charset="-128"/>
            </a:rPr>
            <a:t>円の減となった。これは過疎対策事業債や合併特例事業債等で減となり，全体で</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百万円の減となったことが主な要因である。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1800</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13.46</a:t>
          </a:r>
          <a:r>
            <a:rPr kumimoji="1" lang="ja-JP" altLang="en-US" sz="1200">
              <a:latin typeface="ＭＳ ゴシック" pitchFamily="49" charset="-128"/>
              <a:ea typeface="ＭＳ ゴシック" pitchFamily="49" charset="-128"/>
            </a:rPr>
            <a:t>ポイント）を取り崩し，決算余剰分として</a:t>
          </a:r>
          <a:r>
            <a:rPr kumimoji="1" lang="en-US" altLang="ja-JP" sz="1200">
              <a:latin typeface="ＭＳ ゴシック" pitchFamily="49" charset="-128"/>
              <a:ea typeface="ＭＳ ゴシック" pitchFamily="49" charset="-128"/>
            </a:rPr>
            <a:t>463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3.46</a:t>
          </a:r>
          <a:r>
            <a:rPr kumimoji="1" lang="ja-JP" altLang="en-US" sz="1200">
              <a:latin typeface="ＭＳ ゴシック" pitchFamily="49" charset="-128"/>
              <a:ea typeface="ＭＳ ゴシック" pitchFamily="49" charset="-128"/>
            </a:rPr>
            <a:t>ポイント）を積み立てた結果，前年度より</a:t>
          </a:r>
          <a:r>
            <a:rPr kumimoji="1" lang="en-US" altLang="ja-JP" sz="1200">
              <a:latin typeface="ＭＳ ゴシック" pitchFamily="49" charset="-128"/>
              <a:ea typeface="ＭＳ ゴシック" pitchFamily="49" charset="-128"/>
            </a:rPr>
            <a:t>9.04</a:t>
          </a:r>
          <a:r>
            <a:rPr kumimoji="1" lang="ja-JP" altLang="en-US" sz="1200">
              <a:latin typeface="ＭＳ ゴシック" pitchFamily="49" charset="-128"/>
              <a:ea typeface="ＭＳ ゴシック" pitchFamily="49" charset="-128"/>
            </a:rPr>
            <a:t>ポイントの減となった。</a:t>
          </a:r>
        </a:p>
        <a:p>
          <a:r>
            <a:rPr kumimoji="1" lang="ja-JP" altLang="en-US" sz="1200">
              <a:latin typeface="ＭＳ ゴシック" pitchFamily="49" charset="-128"/>
              <a:ea typeface="ＭＳ ゴシック" pitchFamily="49" charset="-128"/>
            </a:rPr>
            <a:t>　実質収支額は，歳入では，市税において決算額が予算額を超える額が前年度よりも少なくなったが，地方交付税では</a:t>
          </a:r>
          <a:r>
            <a:rPr kumimoji="1" lang="en-US" altLang="ja-JP" sz="1200">
              <a:latin typeface="ＭＳ ゴシック" pitchFamily="49" charset="-128"/>
              <a:ea typeface="ＭＳ ゴシック" pitchFamily="49" charset="-128"/>
            </a:rPr>
            <a:t>415</a:t>
          </a:r>
          <a:r>
            <a:rPr kumimoji="1" lang="ja-JP" altLang="en-US" sz="1200">
              <a:latin typeface="ＭＳ ゴシック" pitchFamily="49" charset="-128"/>
              <a:ea typeface="ＭＳ ゴシック" pitchFamily="49" charset="-128"/>
            </a:rPr>
            <a:t>百万円多くなり，歳出では節約等による不用額が前年度より</a:t>
          </a:r>
          <a:r>
            <a:rPr kumimoji="1" lang="en-US" altLang="ja-JP" sz="1200">
              <a:latin typeface="ＭＳ ゴシック" pitchFamily="49" charset="-128"/>
              <a:ea typeface="ＭＳ ゴシック" pitchFamily="49" charset="-128"/>
            </a:rPr>
            <a:t>346</a:t>
          </a:r>
          <a:r>
            <a:rPr kumimoji="1" lang="ja-JP" altLang="en-US" sz="1200">
              <a:latin typeface="ＭＳ ゴシック" pitchFamily="49" charset="-128"/>
              <a:ea typeface="ＭＳ ゴシック" pitchFamily="49" charset="-128"/>
            </a:rPr>
            <a:t>百万円多くなったことから，標準財政規模に占める割合で</a:t>
          </a:r>
          <a:r>
            <a:rPr kumimoji="1" lang="en-US" altLang="ja-JP" sz="1200">
              <a:latin typeface="ＭＳ ゴシック" pitchFamily="49" charset="-128"/>
              <a:ea typeface="ＭＳ ゴシック" pitchFamily="49" charset="-128"/>
            </a:rPr>
            <a:t>4.27</a:t>
          </a:r>
          <a:r>
            <a:rPr kumimoji="1" lang="ja-JP" altLang="en-US" sz="1200">
              <a:latin typeface="ＭＳ ゴシック" pitchFamily="49" charset="-128"/>
              <a:ea typeface="ＭＳ ゴシック" pitchFamily="49" charset="-128"/>
            </a:rPr>
            <a:t>ポイントの増となり，実質単年度収支については</a:t>
          </a:r>
          <a:r>
            <a:rPr kumimoji="1" lang="en-US" altLang="ja-JP" sz="1200">
              <a:latin typeface="ＭＳ ゴシック" pitchFamily="49" charset="-128"/>
              <a:ea typeface="ＭＳ ゴシック" pitchFamily="49" charset="-128"/>
            </a:rPr>
            <a:t>6.28</a:t>
          </a:r>
          <a:r>
            <a:rPr kumimoji="1" lang="ja-JP" altLang="en-US" sz="1200">
              <a:latin typeface="ＭＳ ゴシック" pitchFamily="49" charset="-128"/>
              <a:ea typeface="ＭＳ ゴシック" pitchFamily="49" charset="-128"/>
            </a:rPr>
            <a:t>ポイント減となった。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全会計が黒字決算であり，連結実質赤字比率は算定されていない。</a:t>
          </a:r>
        </a:p>
        <a:p>
          <a:r>
            <a:rPr kumimoji="1" lang="ja-JP" altLang="en-US" sz="1400">
              <a:latin typeface="ＭＳ ゴシック" pitchFamily="49" charset="-128"/>
              <a:ea typeface="ＭＳ ゴシック" pitchFamily="49" charset="-128"/>
            </a:rPr>
            <a:t>　上水道事業会計では，未払金及び未払費用が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百万円減となったことなどにより，流動負債が</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百万円減，さらに流動資産が</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百万円増となったことから，実質収支が</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百万円増，標準財政規模費では，</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　一般会計においては，歳入では，市税において決算額が予算額を超える額が前年度よりも少なくなったが，地方交付税では</a:t>
          </a:r>
          <a:r>
            <a:rPr kumimoji="1" lang="en-US" altLang="ja-JP" sz="1400">
              <a:latin typeface="ＭＳ ゴシック" pitchFamily="49" charset="-128"/>
              <a:ea typeface="ＭＳ ゴシック" pitchFamily="49" charset="-128"/>
            </a:rPr>
            <a:t>415</a:t>
          </a:r>
          <a:r>
            <a:rPr kumimoji="1" lang="ja-JP" altLang="en-US" sz="1400">
              <a:latin typeface="ＭＳ ゴシック" pitchFamily="49" charset="-128"/>
              <a:ea typeface="ＭＳ ゴシック" pitchFamily="49" charset="-128"/>
            </a:rPr>
            <a:t>百万円多くなり，歳出では節約等による不用額が前年度より</a:t>
          </a:r>
          <a:r>
            <a:rPr kumimoji="1" lang="en-US" altLang="ja-JP" sz="1400">
              <a:latin typeface="ＭＳ ゴシック" pitchFamily="49" charset="-128"/>
              <a:ea typeface="ＭＳ ゴシック" pitchFamily="49" charset="-128"/>
            </a:rPr>
            <a:t>346</a:t>
          </a:r>
          <a:r>
            <a:rPr kumimoji="1" lang="ja-JP" altLang="en-US" sz="1400">
              <a:latin typeface="ＭＳ ゴシック" pitchFamily="49" charset="-128"/>
              <a:ea typeface="ＭＳ ゴシック" pitchFamily="49" charset="-128"/>
            </a:rPr>
            <a:t>百万円多くなったことから，実質収支が</a:t>
          </a:r>
          <a:r>
            <a:rPr kumimoji="1" lang="en-US" altLang="ja-JP" sz="1400">
              <a:latin typeface="ＭＳ ゴシック" pitchFamily="49" charset="-128"/>
              <a:ea typeface="ＭＳ ゴシック" pitchFamily="49" charset="-128"/>
            </a:rPr>
            <a:t>560</a:t>
          </a:r>
          <a:r>
            <a:rPr kumimoji="1" lang="ja-JP" altLang="en-US" sz="1400">
              <a:latin typeface="ＭＳ ゴシック" pitchFamily="49" charset="-128"/>
              <a:ea typeface="ＭＳ ゴシック" pitchFamily="49" charset="-128"/>
            </a:rPr>
            <a:t>百万円の増，標準財政規模費では，</a:t>
          </a:r>
          <a:r>
            <a:rPr kumimoji="1" lang="en-US" altLang="ja-JP" sz="1400">
              <a:latin typeface="ＭＳ ゴシック" pitchFamily="49" charset="-128"/>
              <a:ea typeface="ＭＳ ゴシック" pitchFamily="49" charset="-128"/>
            </a:rPr>
            <a:t>4.35</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国民健康保険特別会計（事業勘定）においては，歳出で節約等による不用額が前年度より</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百万円の減と大きく下回ったことなどから，実質収支額は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百万円の減，標準財政規模費では，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ポイント減となっている。</a:t>
          </a:r>
        </a:p>
        <a:p>
          <a:r>
            <a:rPr kumimoji="1" lang="ja-JP" altLang="en-US" sz="1400">
              <a:latin typeface="ＭＳ ゴシック" pitchFamily="49" charset="-128"/>
              <a:ea typeface="ＭＳ ゴシック" pitchFamily="49" charset="-128"/>
            </a:rPr>
            <a:t>　そのほかの会計は前年度とほぼ同水準となっており，今後も引き続き健全化を図り，一般会計からの繰入金等の抑制に努めていく。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43" t="s">
        <v>80</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4" t="s">
        <v>82</v>
      </c>
      <c r="C3" s="645"/>
      <c r="D3" s="645"/>
      <c r="E3" s="646"/>
      <c r="F3" s="646"/>
      <c r="G3" s="646"/>
      <c r="H3" s="646"/>
      <c r="I3" s="646"/>
      <c r="J3" s="646"/>
      <c r="K3" s="646"/>
      <c r="L3" s="646" t="s">
        <v>83</v>
      </c>
      <c r="M3" s="646"/>
      <c r="N3" s="646"/>
      <c r="O3" s="646"/>
      <c r="P3" s="646"/>
      <c r="Q3" s="646"/>
      <c r="R3" s="649"/>
      <c r="S3" s="649"/>
      <c r="T3" s="649"/>
      <c r="U3" s="649"/>
      <c r="V3" s="650"/>
      <c r="W3" s="540" t="s">
        <v>84</v>
      </c>
      <c r="X3" s="541"/>
      <c r="Y3" s="541"/>
      <c r="Z3" s="541"/>
      <c r="AA3" s="541"/>
      <c r="AB3" s="645"/>
      <c r="AC3" s="649" t="s">
        <v>85</v>
      </c>
      <c r="AD3" s="541"/>
      <c r="AE3" s="541"/>
      <c r="AF3" s="541"/>
      <c r="AG3" s="541"/>
      <c r="AH3" s="541"/>
      <c r="AI3" s="541"/>
      <c r="AJ3" s="541"/>
      <c r="AK3" s="541"/>
      <c r="AL3" s="611"/>
      <c r="AM3" s="540" t="s">
        <v>86</v>
      </c>
      <c r="AN3" s="541"/>
      <c r="AO3" s="541"/>
      <c r="AP3" s="541"/>
      <c r="AQ3" s="541"/>
      <c r="AR3" s="541"/>
      <c r="AS3" s="541"/>
      <c r="AT3" s="541"/>
      <c r="AU3" s="541"/>
      <c r="AV3" s="541"/>
      <c r="AW3" s="541"/>
      <c r="AX3" s="611"/>
      <c r="AY3" s="603" t="s">
        <v>1</v>
      </c>
      <c r="AZ3" s="604"/>
      <c r="BA3" s="604"/>
      <c r="BB3" s="604"/>
      <c r="BC3" s="604"/>
      <c r="BD3" s="604"/>
      <c r="BE3" s="604"/>
      <c r="BF3" s="604"/>
      <c r="BG3" s="604"/>
      <c r="BH3" s="604"/>
      <c r="BI3" s="604"/>
      <c r="BJ3" s="604"/>
      <c r="BK3" s="604"/>
      <c r="BL3" s="604"/>
      <c r="BM3" s="653"/>
      <c r="BN3" s="540" t="s">
        <v>87</v>
      </c>
      <c r="BO3" s="541"/>
      <c r="BP3" s="541"/>
      <c r="BQ3" s="541"/>
      <c r="BR3" s="541"/>
      <c r="BS3" s="541"/>
      <c r="BT3" s="541"/>
      <c r="BU3" s="611"/>
      <c r="BV3" s="540" t="s">
        <v>88</v>
      </c>
      <c r="BW3" s="541"/>
      <c r="BX3" s="541"/>
      <c r="BY3" s="541"/>
      <c r="BZ3" s="541"/>
      <c r="CA3" s="541"/>
      <c r="CB3" s="541"/>
      <c r="CC3" s="611"/>
      <c r="CD3" s="603" t="s">
        <v>1</v>
      </c>
      <c r="CE3" s="604"/>
      <c r="CF3" s="604"/>
      <c r="CG3" s="604"/>
      <c r="CH3" s="604"/>
      <c r="CI3" s="604"/>
      <c r="CJ3" s="604"/>
      <c r="CK3" s="604"/>
      <c r="CL3" s="604"/>
      <c r="CM3" s="604"/>
      <c r="CN3" s="604"/>
      <c r="CO3" s="604"/>
      <c r="CP3" s="604"/>
      <c r="CQ3" s="604"/>
      <c r="CR3" s="604"/>
      <c r="CS3" s="653"/>
      <c r="CT3" s="540" t="s">
        <v>89</v>
      </c>
      <c r="CU3" s="541"/>
      <c r="CV3" s="541"/>
      <c r="CW3" s="541"/>
      <c r="CX3" s="541"/>
      <c r="CY3" s="541"/>
      <c r="CZ3" s="541"/>
      <c r="DA3" s="611"/>
      <c r="DB3" s="540" t="s">
        <v>90</v>
      </c>
      <c r="DC3" s="541"/>
      <c r="DD3" s="541"/>
      <c r="DE3" s="541"/>
      <c r="DF3" s="541"/>
      <c r="DG3" s="541"/>
      <c r="DH3" s="541"/>
      <c r="DI3" s="611"/>
      <c r="DJ3" s="180"/>
      <c r="DK3" s="180"/>
      <c r="DL3" s="180"/>
      <c r="DM3" s="180"/>
      <c r="DN3" s="180"/>
      <c r="DO3" s="180"/>
    </row>
    <row r="4" spans="1:119" ht="18.75" customHeight="1" x14ac:dyDescent="0.15">
      <c r="A4" s="181"/>
      <c r="B4" s="619"/>
      <c r="C4" s="620"/>
      <c r="D4" s="620"/>
      <c r="E4" s="621"/>
      <c r="F4" s="621"/>
      <c r="G4" s="621"/>
      <c r="H4" s="621"/>
      <c r="I4" s="621"/>
      <c r="J4" s="621"/>
      <c r="K4" s="621"/>
      <c r="L4" s="621"/>
      <c r="M4" s="621"/>
      <c r="N4" s="621"/>
      <c r="O4" s="621"/>
      <c r="P4" s="621"/>
      <c r="Q4" s="621"/>
      <c r="R4" s="625"/>
      <c r="S4" s="625"/>
      <c r="T4" s="625"/>
      <c r="U4" s="625"/>
      <c r="V4" s="626"/>
      <c r="W4" s="612"/>
      <c r="X4" s="423"/>
      <c r="Y4" s="423"/>
      <c r="Z4" s="423"/>
      <c r="AA4" s="423"/>
      <c r="AB4" s="620"/>
      <c r="AC4" s="625"/>
      <c r="AD4" s="423"/>
      <c r="AE4" s="423"/>
      <c r="AF4" s="423"/>
      <c r="AG4" s="423"/>
      <c r="AH4" s="423"/>
      <c r="AI4" s="423"/>
      <c r="AJ4" s="423"/>
      <c r="AK4" s="423"/>
      <c r="AL4" s="613"/>
      <c r="AM4" s="567"/>
      <c r="AN4" s="477"/>
      <c r="AO4" s="477"/>
      <c r="AP4" s="477"/>
      <c r="AQ4" s="477"/>
      <c r="AR4" s="477"/>
      <c r="AS4" s="477"/>
      <c r="AT4" s="477"/>
      <c r="AU4" s="477"/>
      <c r="AV4" s="477"/>
      <c r="AW4" s="477"/>
      <c r="AX4" s="652"/>
      <c r="AY4" s="453" t="s">
        <v>91</v>
      </c>
      <c r="AZ4" s="454"/>
      <c r="BA4" s="454"/>
      <c r="BB4" s="454"/>
      <c r="BC4" s="454"/>
      <c r="BD4" s="454"/>
      <c r="BE4" s="454"/>
      <c r="BF4" s="454"/>
      <c r="BG4" s="454"/>
      <c r="BH4" s="454"/>
      <c r="BI4" s="454"/>
      <c r="BJ4" s="454"/>
      <c r="BK4" s="454"/>
      <c r="BL4" s="454"/>
      <c r="BM4" s="455"/>
      <c r="BN4" s="456">
        <v>24982198</v>
      </c>
      <c r="BO4" s="457"/>
      <c r="BP4" s="457"/>
      <c r="BQ4" s="457"/>
      <c r="BR4" s="457"/>
      <c r="BS4" s="457"/>
      <c r="BT4" s="457"/>
      <c r="BU4" s="458"/>
      <c r="BV4" s="456">
        <v>22430668</v>
      </c>
      <c r="BW4" s="457"/>
      <c r="BX4" s="457"/>
      <c r="BY4" s="457"/>
      <c r="BZ4" s="457"/>
      <c r="CA4" s="457"/>
      <c r="CB4" s="457"/>
      <c r="CC4" s="458"/>
      <c r="CD4" s="637" t="s">
        <v>92</v>
      </c>
      <c r="CE4" s="638"/>
      <c r="CF4" s="638"/>
      <c r="CG4" s="638"/>
      <c r="CH4" s="638"/>
      <c r="CI4" s="638"/>
      <c r="CJ4" s="638"/>
      <c r="CK4" s="638"/>
      <c r="CL4" s="638"/>
      <c r="CM4" s="638"/>
      <c r="CN4" s="638"/>
      <c r="CO4" s="638"/>
      <c r="CP4" s="638"/>
      <c r="CQ4" s="638"/>
      <c r="CR4" s="638"/>
      <c r="CS4" s="639"/>
      <c r="CT4" s="640">
        <v>11.5</v>
      </c>
      <c r="CU4" s="641"/>
      <c r="CV4" s="641"/>
      <c r="CW4" s="641"/>
      <c r="CX4" s="641"/>
      <c r="CY4" s="641"/>
      <c r="CZ4" s="641"/>
      <c r="DA4" s="642"/>
      <c r="DB4" s="640">
        <v>7.2</v>
      </c>
      <c r="DC4" s="641"/>
      <c r="DD4" s="641"/>
      <c r="DE4" s="641"/>
      <c r="DF4" s="641"/>
      <c r="DG4" s="641"/>
      <c r="DH4" s="641"/>
      <c r="DI4" s="642"/>
      <c r="DJ4" s="180"/>
      <c r="DK4" s="180"/>
      <c r="DL4" s="180"/>
      <c r="DM4" s="180"/>
      <c r="DN4" s="180"/>
      <c r="DO4" s="180"/>
    </row>
    <row r="5" spans="1:119" ht="18.75" customHeight="1" x14ac:dyDescent="0.15">
      <c r="A5" s="181"/>
      <c r="B5" s="647"/>
      <c r="C5" s="478"/>
      <c r="D5" s="478"/>
      <c r="E5" s="648"/>
      <c r="F5" s="648"/>
      <c r="G5" s="648"/>
      <c r="H5" s="648"/>
      <c r="I5" s="648"/>
      <c r="J5" s="648"/>
      <c r="K5" s="648"/>
      <c r="L5" s="648"/>
      <c r="M5" s="648"/>
      <c r="N5" s="648"/>
      <c r="O5" s="648"/>
      <c r="P5" s="648"/>
      <c r="Q5" s="648"/>
      <c r="R5" s="476"/>
      <c r="S5" s="476"/>
      <c r="T5" s="476"/>
      <c r="U5" s="476"/>
      <c r="V5" s="651"/>
      <c r="W5" s="567"/>
      <c r="X5" s="477"/>
      <c r="Y5" s="477"/>
      <c r="Z5" s="477"/>
      <c r="AA5" s="477"/>
      <c r="AB5" s="478"/>
      <c r="AC5" s="476"/>
      <c r="AD5" s="477"/>
      <c r="AE5" s="477"/>
      <c r="AF5" s="477"/>
      <c r="AG5" s="477"/>
      <c r="AH5" s="477"/>
      <c r="AI5" s="477"/>
      <c r="AJ5" s="477"/>
      <c r="AK5" s="477"/>
      <c r="AL5" s="652"/>
      <c r="AM5" s="530" t="s">
        <v>93</v>
      </c>
      <c r="AN5" s="435"/>
      <c r="AO5" s="435"/>
      <c r="AP5" s="435"/>
      <c r="AQ5" s="435"/>
      <c r="AR5" s="435"/>
      <c r="AS5" s="435"/>
      <c r="AT5" s="436"/>
      <c r="AU5" s="518" t="s">
        <v>94</v>
      </c>
      <c r="AV5" s="519"/>
      <c r="AW5" s="519"/>
      <c r="AX5" s="519"/>
      <c r="AY5" s="441" t="s">
        <v>95</v>
      </c>
      <c r="AZ5" s="442"/>
      <c r="BA5" s="442"/>
      <c r="BB5" s="442"/>
      <c r="BC5" s="442"/>
      <c r="BD5" s="442"/>
      <c r="BE5" s="442"/>
      <c r="BF5" s="442"/>
      <c r="BG5" s="442"/>
      <c r="BH5" s="442"/>
      <c r="BI5" s="442"/>
      <c r="BJ5" s="442"/>
      <c r="BK5" s="442"/>
      <c r="BL5" s="442"/>
      <c r="BM5" s="443"/>
      <c r="BN5" s="461">
        <v>22773318</v>
      </c>
      <c r="BO5" s="462"/>
      <c r="BP5" s="462"/>
      <c r="BQ5" s="462"/>
      <c r="BR5" s="462"/>
      <c r="BS5" s="462"/>
      <c r="BT5" s="462"/>
      <c r="BU5" s="463"/>
      <c r="BV5" s="461">
        <v>21405999</v>
      </c>
      <c r="BW5" s="462"/>
      <c r="BX5" s="462"/>
      <c r="BY5" s="462"/>
      <c r="BZ5" s="462"/>
      <c r="CA5" s="462"/>
      <c r="CB5" s="462"/>
      <c r="CC5" s="463"/>
      <c r="CD5" s="470" t="s">
        <v>96</v>
      </c>
      <c r="CE5" s="471"/>
      <c r="CF5" s="471"/>
      <c r="CG5" s="471"/>
      <c r="CH5" s="471"/>
      <c r="CI5" s="471"/>
      <c r="CJ5" s="471"/>
      <c r="CK5" s="471"/>
      <c r="CL5" s="471"/>
      <c r="CM5" s="471"/>
      <c r="CN5" s="471"/>
      <c r="CO5" s="471"/>
      <c r="CP5" s="471"/>
      <c r="CQ5" s="471"/>
      <c r="CR5" s="471"/>
      <c r="CS5" s="472"/>
      <c r="CT5" s="431">
        <v>93.1</v>
      </c>
      <c r="CU5" s="432"/>
      <c r="CV5" s="432"/>
      <c r="CW5" s="432"/>
      <c r="CX5" s="432"/>
      <c r="CY5" s="432"/>
      <c r="CZ5" s="432"/>
      <c r="DA5" s="433"/>
      <c r="DB5" s="431">
        <v>92.4</v>
      </c>
      <c r="DC5" s="432"/>
      <c r="DD5" s="432"/>
      <c r="DE5" s="432"/>
      <c r="DF5" s="432"/>
      <c r="DG5" s="432"/>
      <c r="DH5" s="432"/>
      <c r="DI5" s="433"/>
      <c r="DJ5" s="180"/>
      <c r="DK5" s="180"/>
      <c r="DL5" s="180"/>
      <c r="DM5" s="180"/>
      <c r="DN5" s="180"/>
      <c r="DO5" s="180"/>
    </row>
    <row r="6" spans="1:119" ht="18.75" customHeight="1" x14ac:dyDescent="0.15">
      <c r="A6" s="181"/>
      <c r="B6" s="617" t="s">
        <v>97</v>
      </c>
      <c r="C6" s="475"/>
      <c r="D6" s="475"/>
      <c r="E6" s="618"/>
      <c r="F6" s="618"/>
      <c r="G6" s="618"/>
      <c r="H6" s="618"/>
      <c r="I6" s="618"/>
      <c r="J6" s="618"/>
      <c r="K6" s="618"/>
      <c r="L6" s="618" t="s">
        <v>98</v>
      </c>
      <c r="M6" s="618"/>
      <c r="N6" s="618"/>
      <c r="O6" s="618"/>
      <c r="P6" s="618"/>
      <c r="Q6" s="618"/>
      <c r="R6" s="499"/>
      <c r="S6" s="499"/>
      <c r="T6" s="499"/>
      <c r="U6" s="499"/>
      <c r="V6" s="624"/>
      <c r="W6" s="552" t="s">
        <v>99</v>
      </c>
      <c r="X6" s="474"/>
      <c r="Y6" s="474"/>
      <c r="Z6" s="474"/>
      <c r="AA6" s="474"/>
      <c r="AB6" s="475"/>
      <c r="AC6" s="629" t="s">
        <v>100</v>
      </c>
      <c r="AD6" s="630"/>
      <c r="AE6" s="630"/>
      <c r="AF6" s="630"/>
      <c r="AG6" s="630"/>
      <c r="AH6" s="630"/>
      <c r="AI6" s="630"/>
      <c r="AJ6" s="630"/>
      <c r="AK6" s="630"/>
      <c r="AL6" s="631"/>
      <c r="AM6" s="530" t="s">
        <v>101</v>
      </c>
      <c r="AN6" s="435"/>
      <c r="AO6" s="435"/>
      <c r="AP6" s="435"/>
      <c r="AQ6" s="435"/>
      <c r="AR6" s="435"/>
      <c r="AS6" s="435"/>
      <c r="AT6" s="436"/>
      <c r="AU6" s="518" t="s">
        <v>94</v>
      </c>
      <c r="AV6" s="519"/>
      <c r="AW6" s="519"/>
      <c r="AX6" s="519"/>
      <c r="AY6" s="441" t="s">
        <v>102</v>
      </c>
      <c r="AZ6" s="442"/>
      <c r="BA6" s="442"/>
      <c r="BB6" s="442"/>
      <c r="BC6" s="442"/>
      <c r="BD6" s="442"/>
      <c r="BE6" s="442"/>
      <c r="BF6" s="442"/>
      <c r="BG6" s="442"/>
      <c r="BH6" s="442"/>
      <c r="BI6" s="442"/>
      <c r="BJ6" s="442"/>
      <c r="BK6" s="442"/>
      <c r="BL6" s="442"/>
      <c r="BM6" s="443"/>
      <c r="BN6" s="461">
        <v>2208880</v>
      </c>
      <c r="BO6" s="462"/>
      <c r="BP6" s="462"/>
      <c r="BQ6" s="462"/>
      <c r="BR6" s="462"/>
      <c r="BS6" s="462"/>
      <c r="BT6" s="462"/>
      <c r="BU6" s="463"/>
      <c r="BV6" s="461">
        <v>1024669</v>
      </c>
      <c r="BW6" s="462"/>
      <c r="BX6" s="462"/>
      <c r="BY6" s="462"/>
      <c r="BZ6" s="462"/>
      <c r="CA6" s="462"/>
      <c r="CB6" s="462"/>
      <c r="CC6" s="463"/>
      <c r="CD6" s="470" t="s">
        <v>103</v>
      </c>
      <c r="CE6" s="471"/>
      <c r="CF6" s="471"/>
      <c r="CG6" s="471"/>
      <c r="CH6" s="471"/>
      <c r="CI6" s="471"/>
      <c r="CJ6" s="471"/>
      <c r="CK6" s="471"/>
      <c r="CL6" s="471"/>
      <c r="CM6" s="471"/>
      <c r="CN6" s="471"/>
      <c r="CO6" s="471"/>
      <c r="CP6" s="471"/>
      <c r="CQ6" s="471"/>
      <c r="CR6" s="471"/>
      <c r="CS6" s="472"/>
      <c r="CT6" s="614">
        <v>96.6</v>
      </c>
      <c r="CU6" s="615"/>
      <c r="CV6" s="615"/>
      <c r="CW6" s="615"/>
      <c r="CX6" s="615"/>
      <c r="CY6" s="615"/>
      <c r="CZ6" s="615"/>
      <c r="DA6" s="616"/>
      <c r="DB6" s="614">
        <v>97.1</v>
      </c>
      <c r="DC6" s="615"/>
      <c r="DD6" s="615"/>
      <c r="DE6" s="615"/>
      <c r="DF6" s="615"/>
      <c r="DG6" s="615"/>
      <c r="DH6" s="615"/>
      <c r="DI6" s="616"/>
      <c r="DJ6" s="180"/>
      <c r="DK6" s="180"/>
      <c r="DL6" s="180"/>
      <c r="DM6" s="180"/>
      <c r="DN6" s="180"/>
      <c r="DO6" s="180"/>
    </row>
    <row r="7" spans="1:119" ht="18.75" customHeight="1" x14ac:dyDescent="0.15">
      <c r="A7" s="181"/>
      <c r="B7" s="619"/>
      <c r="C7" s="620"/>
      <c r="D7" s="620"/>
      <c r="E7" s="621"/>
      <c r="F7" s="621"/>
      <c r="G7" s="621"/>
      <c r="H7" s="621"/>
      <c r="I7" s="621"/>
      <c r="J7" s="621"/>
      <c r="K7" s="621"/>
      <c r="L7" s="621"/>
      <c r="M7" s="621"/>
      <c r="N7" s="621"/>
      <c r="O7" s="621"/>
      <c r="P7" s="621"/>
      <c r="Q7" s="621"/>
      <c r="R7" s="625"/>
      <c r="S7" s="625"/>
      <c r="T7" s="625"/>
      <c r="U7" s="625"/>
      <c r="V7" s="626"/>
      <c r="W7" s="612"/>
      <c r="X7" s="423"/>
      <c r="Y7" s="423"/>
      <c r="Z7" s="423"/>
      <c r="AA7" s="423"/>
      <c r="AB7" s="620"/>
      <c r="AC7" s="632"/>
      <c r="AD7" s="424"/>
      <c r="AE7" s="424"/>
      <c r="AF7" s="424"/>
      <c r="AG7" s="424"/>
      <c r="AH7" s="424"/>
      <c r="AI7" s="424"/>
      <c r="AJ7" s="424"/>
      <c r="AK7" s="424"/>
      <c r="AL7" s="633"/>
      <c r="AM7" s="530" t="s">
        <v>104</v>
      </c>
      <c r="AN7" s="435"/>
      <c r="AO7" s="435"/>
      <c r="AP7" s="435"/>
      <c r="AQ7" s="435"/>
      <c r="AR7" s="435"/>
      <c r="AS7" s="435"/>
      <c r="AT7" s="436"/>
      <c r="AU7" s="518" t="s">
        <v>94</v>
      </c>
      <c r="AV7" s="519"/>
      <c r="AW7" s="519"/>
      <c r="AX7" s="519"/>
      <c r="AY7" s="441" t="s">
        <v>105</v>
      </c>
      <c r="AZ7" s="442"/>
      <c r="BA7" s="442"/>
      <c r="BB7" s="442"/>
      <c r="BC7" s="442"/>
      <c r="BD7" s="442"/>
      <c r="BE7" s="442"/>
      <c r="BF7" s="442"/>
      <c r="BG7" s="442"/>
      <c r="BH7" s="442"/>
      <c r="BI7" s="442"/>
      <c r="BJ7" s="442"/>
      <c r="BK7" s="442"/>
      <c r="BL7" s="442"/>
      <c r="BM7" s="443"/>
      <c r="BN7" s="461">
        <v>676407</v>
      </c>
      <c r="BO7" s="462"/>
      <c r="BP7" s="462"/>
      <c r="BQ7" s="462"/>
      <c r="BR7" s="462"/>
      <c r="BS7" s="462"/>
      <c r="BT7" s="462"/>
      <c r="BU7" s="463"/>
      <c r="BV7" s="461">
        <v>41056</v>
      </c>
      <c r="BW7" s="462"/>
      <c r="BX7" s="462"/>
      <c r="BY7" s="462"/>
      <c r="BZ7" s="462"/>
      <c r="CA7" s="462"/>
      <c r="CB7" s="462"/>
      <c r="CC7" s="463"/>
      <c r="CD7" s="470" t="s">
        <v>106</v>
      </c>
      <c r="CE7" s="471"/>
      <c r="CF7" s="471"/>
      <c r="CG7" s="471"/>
      <c r="CH7" s="471"/>
      <c r="CI7" s="471"/>
      <c r="CJ7" s="471"/>
      <c r="CK7" s="471"/>
      <c r="CL7" s="471"/>
      <c r="CM7" s="471"/>
      <c r="CN7" s="471"/>
      <c r="CO7" s="471"/>
      <c r="CP7" s="471"/>
      <c r="CQ7" s="471"/>
      <c r="CR7" s="471"/>
      <c r="CS7" s="472"/>
      <c r="CT7" s="461">
        <v>13376636</v>
      </c>
      <c r="CU7" s="462"/>
      <c r="CV7" s="462"/>
      <c r="CW7" s="462"/>
      <c r="CX7" s="462"/>
      <c r="CY7" s="462"/>
      <c r="CZ7" s="462"/>
      <c r="DA7" s="463"/>
      <c r="DB7" s="461">
        <v>13688485</v>
      </c>
      <c r="DC7" s="462"/>
      <c r="DD7" s="462"/>
      <c r="DE7" s="462"/>
      <c r="DF7" s="462"/>
      <c r="DG7" s="462"/>
      <c r="DH7" s="462"/>
      <c r="DI7" s="463"/>
      <c r="DJ7" s="180"/>
      <c r="DK7" s="180"/>
      <c r="DL7" s="180"/>
      <c r="DM7" s="180"/>
      <c r="DN7" s="180"/>
      <c r="DO7" s="180"/>
    </row>
    <row r="8" spans="1:119" ht="18.75" customHeight="1" thickBot="1" x14ac:dyDescent="0.2">
      <c r="A8" s="181"/>
      <c r="B8" s="622"/>
      <c r="C8" s="553"/>
      <c r="D8" s="553"/>
      <c r="E8" s="623"/>
      <c r="F8" s="623"/>
      <c r="G8" s="623"/>
      <c r="H8" s="623"/>
      <c r="I8" s="623"/>
      <c r="J8" s="623"/>
      <c r="K8" s="623"/>
      <c r="L8" s="623"/>
      <c r="M8" s="623"/>
      <c r="N8" s="623"/>
      <c r="O8" s="623"/>
      <c r="P8" s="623"/>
      <c r="Q8" s="623"/>
      <c r="R8" s="627"/>
      <c r="S8" s="627"/>
      <c r="T8" s="627"/>
      <c r="U8" s="627"/>
      <c r="V8" s="628"/>
      <c r="W8" s="542"/>
      <c r="X8" s="543"/>
      <c r="Y8" s="543"/>
      <c r="Z8" s="543"/>
      <c r="AA8" s="543"/>
      <c r="AB8" s="553"/>
      <c r="AC8" s="634"/>
      <c r="AD8" s="635"/>
      <c r="AE8" s="635"/>
      <c r="AF8" s="635"/>
      <c r="AG8" s="635"/>
      <c r="AH8" s="635"/>
      <c r="AI8" s="635"/>
      <c r="AJ8" s="635"/>
      <c r="AK8" s="635"/>
      <c r="AL8" s="636"/>
      <c r="AM8" s="530" t="s">
        <v>107</v>
      </c>
      <c r="AN8" s="435"/>
      <c r="AO8" s="435"/>
      <c r="AP8" s="435"/>
      <c r="AQ8" s="435"/>
      <c r="AR8" s="435"/>
      <c r="AS8" s="435"/>
      <c r="AT8" s="436"/>
      <c r="AU8" s="518" t="s">
        <v>108</v>
      </c>
      <c r="AV8" s="519"/>
      <c r="AW8" s="519"/>
      <c r="AX8" s="519"/>
      <c r="AY8" s="441" t="s">
        <v>109</v>
      </c>
      <c r="AZ8" s="442"/>
      <c r="BA8" s="442"/>
      <c r="BB8" s="442"/>
      <c r="BC8" s="442"/>
      <c r="BD8" s="442"/>
      <c r="BE8" s="442"/>
      <c r="BF8" s="442"/>
      <c r="BG8" s="442"/>
      <c r="BH8" s="442"/>
      <c r="BI8" s="442"/>
      <c r="BJ8" s="442"/>
      <c r="BK8" s="442"/>
      <c r="BL8" s="442"/>
      <c r="BM8" s="443"/>
      <c r="BN8" s="461">
        <v>1532473</v>
      </c>
      <c r="BO8" s="462"/>
      <c r="BP8" s="462"/>
      <c r="BQ8" s="462"/>
      <c r="BR8" s="462"/>
      <c r="BS8" s="462"/>
      <c r="BT8" s="462"/>
      <c r="BU8" s="463"/>
      <c r="BV8" s="461">
        <v>983613</v>
      </c>
      <c r="BW8" s="462"/>
      <c r="BX8" s="462"/>
      <c r="BY8" s="462"/>
      <c r="BZ8" s="462"/>
      <c r="CA8" s="462"/>
      <c r="CB8" s="462"/>
      <c r="CC8" s="463"/>
      <c r="CD8" s="470" t="s">
        <v>110</v>
      </c>
      <c r="CE8" s="471"/>
      <c r="CF8" s="471"/>
      <c r="CG8" s="471"/>
      <c r="CH8" s="471"/>
      <c r="CI8" s="471"/>
      <c r="CJ8" s="471"/>
      <c r="CK8" s="471"/>
      <c r="CL8" s="471"/>
      <c r="CM8" s="471"/>
      <c r="CN8" s="471"/>
      <c r="CO8" s="471"/>
      <c r="CP8" s="471"/>
      <c r="CQ8" s="471"/>
      <c r="CR8" s="471"/>
      <c r="CS8" s="472"/>
      <c r="CT8" s="574">
        <v>0.43</v>
      </c>
      <c r="CU8" s="575"/>
      <c r="CV8" s="575"/>
      <c r="CW8" s="575"/>
      <c r="CX8" s="575"/>
      <c r="CY8" s="575"/>
      <c r="CZ8" s="575"/>
      <c r="DA8" s="576"/>
      <c r="DB8" s="574">
        <v>0.43</v>
      </c>
      <c r="DC8" s="575"/>
      <c r="DD8" s="575"/>
      <c r="DE8" s="575"/>
      <c r="DF8" s="575"/>
      <c r="DG8" s="575"/>
      <c r="DH8" s="575"/>
      <c r="DI8" s="576"/>
      <c r="DJ8" s="180"/>
      <c r="DK8" s="180"/>
      <c r="DL8" s="180"/>
      <c r="DM8" s="180"/>
      <c r="DN8" s="180"/>
      <c r="DO8" s="180"/>
    </row>
    <row r="9" spans="1:119" ht="18.75" customHeight="1" thickBot="1" x14ac:dyDescent="0.2">
      <c r="A9" s="181"/>
      <c r="B9" s="603" t="s">
        <v>111</v>
      </c>
      <c r="C9" s="604"/>
      <c r="D9" s="604"/>
      <c r="E9" s="604"/>
      <c r="F9" s="604"/>
      <c r="G9" s="604"/>
      <c r="H9" s="604"/>
      <c r="I9" s="604"/>
      <c r="J9" s="604"/>
      <c r="K9" s="524"/>
      <c r="L9" s="605" t="s">
        <v>112</v>
      </c>
      <c r="M9" s="606"/>
      <c r="N9" s="606"/>
      <c r="O9" s="606"/>
      <c r="P9" s="606"/>
      <c r="Q9" s="607"/>
      <c r="R9" s="608">
        <v>42587</v>
      </c>
      <c r="S9" s="609"/>
      <c r="T9" s="609"/>
      <c r="U9" s="609"/>
      <c r="V9" s="610"/>
      <c r="W9" s="540" t="s">
        <v>113</v>
      </c>
      <c r="X9" s="541"/>
      <c r="Y9" s="541"/>
      <c r="Z9" s="541"/>
      <c r="AA9" s="541"/>
      <c r="AB9" s="541"/>
      <c r="AC9" s="541"/>
      <c r="AD9" s="541"/>
      <c r="AE9" s="541"/>
      <c r="AF9" s="541"/>
      <c r="AG9" s="541"/>
      <c r="AH9" s="541"/>
      <c r="AI9" s="541"/>
      <c r="AJ9" s="541"/>
      <c r="AK9" s="541"/>
      <c r="AL9" s="611"/>
      <c r="AM9" s="530" t="s">
        <v>114</v>
      </c>
      <c r="AN9" s="435"/>
      <c r="AO9" s="435"/>
      <c r="AP9" s="435"/>
      <c r="AQ9" s="435"/>
      <c r="AR9" s="435"/>
      <c r="AS9" s="435"/>
      <c r="AT9" s="436"/>
      <c r="AU9" s="518" t="s">
        <v>94</v>
      </c>
      <c r="AV9" s="519"/>
      <c r="AW9" s="519"/>
      <c r="AX9" s="519"/>
      <c r="AY9" s="441" t="s">
        <v>115</v>
      </c>
      <c r="AZ9" s="442"/>
      <c r="BA9" s="442"/>
      <c r="BB9" s="442"/>
      <c r="BC9" s="442"/>
      <c r="BD9" s="442"/>
      <c r="BE9" s="442"/>
      <c r="BF9" s="442"/>
      <c r="BG9" s="442"/>
      <c r="BH9" s="442"/>
      <c r="BI9" s="442"/>
      <c r="BJ9" s="442"/>
      <c r="BK9" s="442"/>
      <c r="BL9" s="442"/>
      <c r="BM9" s="443"/>
      <c r="BN9" s="461">
        <v>548860</v>
      </c>
      <c r="BO9" s="462"/>
      <c r="BP9" s="462"/>
      <c r="BQ9" s="462"/>
      <c r="BR9" s="462"/>
      <c r="BS9" s="462"/>
      <c r="BT9" s="462"/>
      <c r="BU9" s="463"/>
      <c r="BV9" s="461">
        <v>-216424</v>
      </c>
      <c r="BW9" s="462"/>
      <c r="BX9" s="462"/>
      <c r="BY9" s="462"/>
      <c r="BZ9" s="462"/>
      <c r="CA9" s="462"/>
      <c r="CB9" s="462"/>
      <c r="CC9" s="463"/>
      <c r="CD9" s="470" t="s">
        <v>116</v>
      </c>
      <c r="CE9" s="471"/>
      <c r="CF9" s="471"/>
      <c r="CG9" s="471"/>
      <c r="CH9" s="471"/>
      <c r="CI9" s="471"/>
      <c r="CJ9" s="471"/>
      <c r="CK9" s="471"/>
      <c r="CL9" s="471"/>
      <c r="CM9" s="471"/>
      <c r="CN9" s="471"/>
      <c r="CO9" s="471"/>
      <c r="CP9" s="471"/>
      <c r="CQ9" s="471"/>
      <c r="CR9" s="471"/>
      <c r="CS9" s="472"/>
      <c r="CT9" s="431">
        <v>15.1</v>
      </c>
      <c r="CU9" s="432"/>
      <c r="CV9" s="432"/>
      <c r="CW9" s="432"/>
      <c r="CX9" s="432"/>
      <c r="CY9" s="432"/>
      <c r="CZ9" s="432"/>
      <c r="DA9" s="433"/>
      <c r="DB9" s="431">
        <v>16.8</v>
      </c>
      <c r="DC9" s="432"/>
      <c r="DD9" s="432"/>
      <c r="DE9" s="432"/>
      <c r="DF9" s="432"/>
      <c r="DG9" s="432"/>
      <c r="DH9" s="432"/>
      <c r="DI9" s="433"/>
      <c r="DJ9" s="180"/>
      <c r="DK9" s="180"/>
      <c r="DL9" s="180"/>
      <c r="DM9" s="180"/>
      <c r="DN9" s="180"/>
      <c r="DO9" s="180"/>
    </row>
    <row r="10" spans="1:119" ht="18.75" customHeight="1" thickBot="1" x14ac:dyDescent="0.2">
      <c r="A10" s="181"/>
      <c r="B10" s="603"/>
      <c r="C10" s="604"/>
      <c r="D10" s="604"/>
      <c r="E10" s="604"/>
      <c r="F10" s="604"/>
      <c r="G10" s="604"/>
      <c r="H10" s="604"/>
      <c r="I10" s="604"/>
      <c r="J10" s="604"/>
      <c r="K10" s="524"/>
      <c r="L10" s="434" t="s">
        <v>117</v>
      </c>
      <c r="M10" s="435"/>
      <c r="N10" s="435"/>
      <c r="O10" s="435"/>
      <c r="P10" s="435"/>
      <c r="Q10" s="436"/>
      <c r="R10" s="437">
        <v>45178</v>
      </c>
      <c r="S10" s="438"/>
      <c r="T10" s="438"/>
      <c r="U10" s="438"/>
      <c r="V10" s="440"/>
      <c r="W10" s="612"/>
      <c r="X10" s="423"/>
      <c r="Y10" s="423"/>
      <c r="Z10" s="423"/>
      <c r="AA10" s="423"/>
      <c r="AB10" s="423"/>
      <c r="AC10" s="423"/>
      <c r="AD10" s="423"/>
      <c r="AE10" s="423"/>
      <c r="AF10" s="423"/>
      <c r="AG10" s="423"/>
      <c r="AH10" s="423"/>
      <c r="AI10" s="423"/>
      <c r="AJ10" s="423"/>
      <c r="AK10" s="423"/>
      <c r="AL10" s="613"/>
      <c r="AM10" s="530" t="s">
        <v>118</v>
      </c>
      <c r="AN10" s="435"/>
      <c r="AO10" s="435"/>
      <c r="AP10" s="435"/>
      <c r="AQ10" s="435"/>
      <c r="AR10" s="435"/>
      <c r="AS10" s="435"/>
      <c r="AT10" s="436"/>
      <c r="AU10" s="518" t="s">
        <v>119</v>
      </c>
      <c r="AV10" s="519"/>
      <c r="AW10" s="519"/>
      <c r="AX10" s="519"/>
      <c r="AY10" s="441" t="s">
        <v>120</v>
      </c>
      <c r="AZ10" s="442"/>
      <c r="BA10" s="442"/>
      <c r="BB10" s="442"/>
      <c r="BC10" s="442"/>
      <c r="BD10" s="442"/>
      <c r="BE10" s="442"/>
      <c r="BF10" s="442"/>
      <c r="BG10" s="442"/>
      <c r="BH10" s="442"/>
      <c r="BI10" s="442"/>
      <c r="BJ10" s="442"/>
      <c r="BK10" s="442"/>
      <c r="BL10" s="442"/>
      <c r="BM10" s="443"/>
      <c r="BN10" s="461">
        <v>462876</v>
      </c>
      <c r="BO10" s="462"/>
      <c r="BP10" s="462"/>
      <c r="BQ10" s="462"/>
      <c r="BR10" s="462"/>
      <c r="BS10" s="462"/>
      <c r="BT10" s="462"/>
      <c r="BU10" s="463"/>
      <c r="BV10" s="461">
        <v>570218</v>
      </c>
      <c r="BW10" s="462"/>
      <c r="BX10" s="462"/>
      <c r="BY10" s="462"/>
      <c r="BZ10" s="462"/>
      <c r="CA10" s="462"/>
      <c r="CB10" s="462"/>
      <c r="CC10" s="463"/>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603"/>
      <c r="C11" s="604"/>
      <c r="D11" s="604"/>
      <c r="E11" s="604"/>
      <c r="F11" s="604"/>
      <c r="G11" s="604"/>
      <c r="H11" s="604"/>
      <c r="I11" s="604"/>
      <c r="J11" s="604"/>
      <c r="K11" s="524"/>
      <c r="L11" s="507" t="s">
        <v>122</v>
      </c>
      <c r="M11" s="508"/>
      <c r="N11" s="508"/>
      <c r="O11" s="508"/>
      <c r="P11" s="508"/>
      <c r="Q11" s="509"/>
      <c r="R11" s="600" t="s">
        <v>123</v>
      </c>
      <c r="S11" s="601"/>
      <c r="T11" s="601"/>
      <c r="U11" s="601"/>
      <c r="V11" s="602"/>
      <c r="W11" s="612"/>
      <c r="X11" s="423"/>
      <c r="Y11" s="423"/>
      <c r="Z11" s="423"/>
      <c r="AA11" s="423"/>
      <c r="AB11" s="423"/>
      <c r="AC11" s="423"/>
      <c r="AD11" s="423"/>
      <c r="AE11" s="423"/>
      <c r="AF11" s="423"/>
      <c r="AG11" s="423"/>
      <c r="AH11" s="423"/>
      <c r="AI11" s="423"/>
      <c r="AJ11" s="423"/>
      <c r="AK11" s="423"/>
      <c r="AL11" s="613"/>
      <c r="AM11" s="530" t="s">
        <v>124</v>
      </c>
      <c r="AN11" s="435"/>
      <c r="AO11" s="435"/>
      <c r="AP11" s="435"/>
      <c r="AQ11" s="435"/>
      <c r="AR11" s="435"/>
      <c r="AS11" s="435"/>
      <c r="AT11" s="436"/>
      <c r="AU11" s="518" t="s">
        <v>125</v>
      </c>
      <c r="AV11" s="519"/>
      <c r="AW11" s="519"/>
      <c r="AX11" s="519"/>
      <c r="AY11" s="441" t="s">
        <v>126</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127</v>
      </c>
      <c r="CE11" s="471"/>
      <c r="CF11" s="471"/>
      <c r="CG11" s="471"/>
      <c r="CH11" s="471"/>
      <c r="CI11" s="471"/>
      <c r="CJ11" s="471"/>
      <c r="CK11" s="471"/>
      <c r="CL11" s="471"/>
      <c r="CM11" s="471"/>
      <c r="CN11" s="471"/>
      <c r="CO11" s="471"/>
      <c r="CP11" s="471"/>
      <c r="CQ11" s="471"/>
      <c r="CR11" s="471"/>
      <c r="CS11" s="472"/>
      <c r="CT11" s="574" t="s">
        <v>128</v>
      </c>
      <c r="CU11" s="575"/>
      <c r="CV11" s="575"/>
      <c r="CW11" s="575"/>
      <c r="CX11" s="575"/>
      <c r="CY11" s="575"/>
      <c r="CZ11" s="575"/>
      <c r="DA11" s="576"/>
      <c r="DB11" s="574" t="s">
        <v>128</v>
      </c>
      <c r="DC11" s="575"/>
      <c r="DD11" s="575"/>
      <c r="DE11" s="575"/>
      <c r="DF11" s="575"/>
      <c r="DG11" s="575"/>
      <c r="DH11" s="575"/>
      <c r="DI11" s="576"/>
      <c r="DJ11" s="180"/>
      <c r="DK11" s="180"/>
      <c r="DL11" s="180"/>
      <c r="DM11" s="180"/>
      <c r="DN11" s="180"/>
      <c r="DO11" s="180"/>
    </row>
    <row r="12" spans="1:119" ht="18.75" customHeight="1" x14ac:dyDescent="0.15">
      <c r="A12" s="181"/>
      <c r="B12" s="577" t="s">
        <v>129</v>
      </c>
      <c r="C12" s="578"/>
      <c r="D12" s="578"/>
      <c r="E12" s="578"/>
      <c r="F12" s="578"/>
      <c r="G12" s="578"/>
      <c r="H12" s="578"/>
      <c r="I12" s="578"/>
      <c r="J12" s="578"/>
      <c r="K12" s="579"/>
      <c r="L12" s="586" t="s">
        <v>130</v>
      </c>
      <c r="M12" s="587"/>
      <c r="N12" s="587"/>
      <c r="O12" s="587"/>
      <c r="P12" s="587"/>
      <c r="Q12" s="588"/>
      <c r="R12" s="589">
        <v>41385</v>
      </c>
      <c r="S12" s="590"/>
      <c r="T12" s="590"/>
      <c r="U12" s="590"/>
      <c r="V12" s="591"/>
      <c r="W12" s="592" t="s">
        <v>1</v>
      </c>
      <c r="X12" s="519"/>
      <c r="Y12" s="519"/>
      <c r="Z12" s="519"/>
      <c r="AA12" s="519"/>
      <c r="AB12" s="593"/>
      <c r="AC12" s="594" t="s">
        <v>131</v>
      </c>
      <c r="AD12" s="595"/>
      <c r="AE12" s="595"/>
      <c r="AF12" s="595"/>
      <c r="AG12" s="596"/>
      <c r="AH12" s="594" t="s">
        <v>132</v>
      </c>
      <c r="AI12" s="595"/>
      <c r="AJ12" s="595"/>
      <c r="AK12" s="595"/>
      <c r="AL12" s="597"/>
      <c r="AM12" s="530" t="s">
        <v>133</v>
      </c>
      <c r="AN12" s="435"/>
      <c r="AO12" s="435"/>
      <c r="AP12" s="435"/>
      <c r="AQ12" s="435"/>
      <c r="AR12" s="435"/>
      <c r="AS12" s="435"/>
      <c r="AT12" s="436"/>
      <c r="AU12" s="518" t="s">
        <v>134</v>
      </c>
      <c r="AV12" s="519"/>
      <c r="AW12" s="519"/>
      <c r="AX12" s="519"/>
      <c r="AY12" s="441" t="s">
        <v>135</v>
      </c>
      <c r="AZ12" s="442"/>
      <c r="BA12" s="442"/>
      <c r="BB12" s="442"/>
      <c r="BC12" s="442"/>
      <c r="BD12" s="442"/>
      <c r="BE12" s="442"/>
      <c r="BF12" s="442"/>
      <c r="BG12" s="442"/>
      <c r="BH12" s="442"/>
      <c r="BI12" s="442"/>
      <c r="BJ12" s="442"/>
      <c r="BK12" s="442"/>
      <c r="BL12" s="442"/>
      <c r="BM12" s="443"/>
      <c r="BN12" s="461">
        <v>1800000</v>
      </c>
      <c r="BO12" s="462"/>
      <c r="BP12" s="462"/>
      <c r="BQ12" s="462"/>
      <c r="BR12" s="462"/>
      <c r="BS12" s="462"/>
      <c r="BT12" s="462"/>
      <c r="BU12" s="463"/>
      <c r="BV12" s="461">
        <v>300000</v>
      </c>
      <c r="BW12" s="462"/>
      <c r="BX12" s="462"/>
      <c r="BY12" s="462"/>
      <c r="BZ12" s="462"/>
      <c r="CA12" s="462"/>
      <c r="CB12" s="462"/>
      <c r="CC12" s="463"/>
      <c r="CD12" s="470" t="s">
        <v>136</v>
      </c>
      <c r="CE12" s="471"/>
      <c r="CF12" s="471"/>
      <c r="CG12" s="471"/>
      <c r="CH12" s="471"/>
      <c r="CI12" s="471"/>
      <c r="CJ12" s="471"/>
      <c r="CK12" s="471"/>
      <c r="CL12" s="471"/>
      <c r="CM12" s="471"/>
      <c r="CN12" s="471"/>
      <c r="CO12" s="471"/>
      <c r="CP12" s="471"/>
      <c r="CQ12" s="471"/>
      <c r="CR12" s="471"/>
      <c r="CS12" s="472"/>
      <c r="CT12" s="574" t="s">
        <v>137</v>
      </c>
      <c r="CU12" s="575"/>
      <c r="CV12" s="575"/>
      <c r="CW12" s="575"/>
      <c r="CX12" s="575"/>
      <c r="CY12" s="575"/>
      <c r="CZ12" s="575"/>
      <c r="DA12" s="576"/>
      <c r="DB12" s="574" t="s">
        <v>138</v>
      </c>
      <c r="DC12" s="575"/>
      <c r="DD12" s="575"/>
      <c r="DE12" s="575"/>
      <c r="DF12" s="575"/>
      <c r="DG12" s="575"/>
      <c r="DH12" s="575"/>
      <c r="DI12" s="576"/>
      <c r="DJ12" s="180"/>
      <c r="DK12" s="180"/>
      <c r="DL12" s="180"/>
      <c r="DM12" s="180"/>
      <c r="DN12" s="180"/>
      <c r="DO12" s="180"/>
    </row>
    <row r="13" spans="1:119" ht="18.75" customHeight="1" x14ac:dyDescent="0.15">
      <c r="A13" s="181"/>
      <c r="B13" s="580"/>
      <c r="C13" s="581"/>
      <c r="D13" s="581"/>
      <c r="E13" s="581"/>
      <c r="F13" s="581"/>
      <c r="G13" s="581"/>
      <c r="H13" s="581"/>
      <c r="I13" s="581"/>
      <c r="J13" s="581"/>
      <c r="K13" s="582"/>
      <c r="L13" s="191"/>
      <c r="M13" s="561" t="s">
        <v>139</v>
      </c>
      <c r="N13" s="562"/>
      <c r="O13" s="562"/>
      <c r="P13" s="562"/>
      <c r="Q13" s="563"/>
      <c r="R13" s="564">
        <v>41069</v>
      </c>
      <c r="S13" s="565"/>
      <c r="T13" s="565"/>
      <c r="U13" s="565"/>
      <c r="V13" s="566"/>
      <c r="W13" s="552" t="s">
        <v>140</v>
      </c>
      <c r="X13" s="474"/>
      <c r="Y13" s="474"/>
      <c r="Z13" s="474"/>
      <c r="AA13" s="474"/>
      <c r="AB13" s="475"/>
      <c r="AC13" s="437">
        <v>2035</v>
      </c>
      <c r="AD13" s="438"/>
      <c r="AE13" s="438"/>
      <c r="AF13" s="438"/>
      <c r="AG13" s="439"/>
      <c r="AH13" s="437">
        <v>2399</v>
      </c>
      <c r="AI13" s="438"/>
      <c r="AJ13" s="438"/>
      <c r="AK13" s="438"/>
      <c r="AL13" s="440"/>
      <c r="AM13" s="530" t="s">
        <v>141</v>
      </c>
      <c r="AN13" s="435"/>
      <c r="AO13" s="435"/>
      <c r="AP13" s="435"/>
      <c r="AQ13" s="435"/>
      <c r="AR13" s="435"/>
      <c r="AS13" s="435"/>
      <c r="AT13" s="436"/>
      <c r="AU13" s="518" t="s">
        <v>119</v>
      </c>
      <c r="AV13" s="519"/>
      <c r="AW13" s="519"/>
      <c r="AX13" s="519"/>
      <c r="AY13" s="441" t="s">
        <v>142</v>
      </c>
      <c r="AZ13" s="442"/>
      <c r="BA13" s="442"/>
      <c r="BB13" s="442"/>
      <c r="BC13" s="442"/>
      <c r="BD13" s="442"/>
      <c r="BE13" s="442"/>
      <c r="BF13" s="442"/>
      <c r="BG13" s="442"/>
      <c r="BH13" s="442"/>
      <c r="BI13" s="442"/>
      <c r="BJ13" s="442"/>
      <c r="BK13" s="442"/>
      <c r="BL13" s="442"/>
      <c r="BM13" s="443"/>
      <c r="BN13" s="461">
        <v>-788264</v>
      </c>
      <c r="BO13" s="462"/>
      <c r="BP13" s="462"/>
      <c r="BQ13" s="462"/>
      <c r="BR13" s="462"/>
      <c r="BS13" s="462"/>
      <c r="BT13" s="462"/>
      <c r="BU13" s="463"/>
      <c r="BV13" s="461">
        <v>53794</v>
      </c>
      <c r="BW13" s="462"/>
      <c r="BX13" s="462"/>
      <c r="BY13" s="462"/>
      <c r="BZ13" s="462"/>
      <c r="CA13" s="462"/>
      <c r="CB13" s="462"/>
      <c r="CC13" s="463"/>
      <c r="CD13" s="470" t="s">
        <v>143</v>
      </c>
      <c r="CE13" s="471"/>
      <c r="CF13" s="471"/>
      <c r="CG13" s="471"/>
      <c r="CH13" s="471"/>
      <c r="CI13" s="471"/>
      <c r="CJ13" s="471"/>
      <c r="CK13" s="471"/>
      <c r="CL13" s="471"/>
      <c r="CM13" s="471"/>
      <c r="CN13" s="471"/>
      <c r="CO13" s="471"/>
      <c r="CP13" s="471"/>
      <c r="CQ13" s="471"/>
      <c r="CR13" s="471"/>
      <c r="CS13" s="472"/>
      <c r="CT13" s="431">
        <v>8.6</v>
      </c>
      <c r="CU13" s="432"/>
      <c r="CV13" s="432"/>
      <c r="CW13" s="432"/>
      <c r="CX13" s="432"/>
      <c r="CY13" s="432"/>
      <c r="CZ13" s="432"/>
      <c r="DA13" s="433"/>
      <c r="DB13" s="431">
        <v>8.1</v>
      </c>
      <c r="DC13" s="432"/>
      <c r="DD13" s="432"/>
      <c r="DE13" s="432"/>
      <c r="DF13" s="432"/>
      <c r="DG13" s="432"/>
      <c r="DH13" s="432"/>
      <c r="DI13" s="433"/>
      <c r="DJ13" s="180"/>
      <c r="DK13" s="180"/>
      <c r="DL13" s="180"/>
      <c r="DM13" s="180"/>
      <c r="DN13" s="180"/>
      <c r="DO13" s="180"/>
    </row>
    <row r="14" spans="1:119" ht="18.75" customHeight="1" thickBot="1" x14ac:dyDescent="0.2">
      <c r="A14" s="181"/>
      <c r="B14" s="580"/>
      <c r="C14" s="581"/>
      <c r="D14" s="581"/>
      <c r="E14" s="581"/>
      <c r="F14" s="581"/>
      <c r="G14" s="581"/>
      <c r="H14" s="581"/>
      <c r="I14" s="581"/>
      <c r="J14" s="581"/>
      <c r="K14" s="582"/>
      <c r="L14" s="554" t="s">
        <v>144</v>
      </c>
      <c r="M14" s="598"/>
      <c r="N14" s="598"/>
      <c r="O14" s="598"/>
      <c r="P14" s="598"/>
      <c r="Q14" s="599"/>
      <c r="R14" s="564">
        <v>42192</v>
      </c>
      <c r="S14" s="565"/>
      <c r="T14" s="565"/>
      <c r="U14" s="565"/>
      <c r="V14" s="566"/>
      <c r="W14" s="567"/>
      <c r="X14" s="477"/>
      <c r="Y14" s="477"/>
      <c r="Z14" s="477"/>
      <c r="AA14" s="477"/>
      <c r="AB14" s="478"/>
      <c r="AC14" s="557">
        <v>10.1</v>
      </c>
      <c r="AD14" s="558"/>
      <c r="AE14" s="558"/>
      <c r="AF14" s="558"/>
      <c r="AG14" s="559"/>
      <c r="AH14" s="557">
        <v>11.2</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145</v>
      </c>
      <c r="CE14" s="468"/>
      <c r="CF14" s="468"/>
      <c r="CG14" s="468"/>
      <c r="CH14" s="468"/>
      <c r="CI14" s="468"/>
      <c r="CJ14" s="468"/>
      <c r="CK14" s="468"/>
      <c r="CL14" s="468"/>
      <c r="CM14" s="468"/>
      <c r="CN14" s="468"/>
      <c r="CO14" s="468"/>
      <c r="CP14" s="468"/>
      <c r="CQ14" s="468"/>
      <c r="CR14" s="468"/>
      <c r="CS14" s="469"/>
      <c r="CT14" s="568">
        <v>25.8</v>
      </c>
      <c r="CU14" s="569"/>
      <c r="CV14" s="569"/>
      <c r="CW14" s="569"/>
      <c r="CX14" s="569"/>
      <c r="CY14" s="569"/>
      <c r="CZ14" s="569"/>
      <c r="DA14" s="570"/>
      <c r="DB14" s="568">
        <v>14.2</v>
      </c>
      <c r="DC14" s="569"/>
      <c r="DD14" s="569"/>
      <c r="DE14" s="569"/>
      <c r="DF14" s="569"/>
      <c r="DG14" s="569"/>
      <c r="DH14" s="569"/>
      <c r="DI14" s="570"/>
      <c r="DJ14" s="180"/>
      <c r="DK14" s="180"/>
      <c r="DL14" s="180"/>
      <c r="DM14" s="180"/>
      <c r="DN14" s="180"/>
      <c r="DO14" s="180"/>
    </row>
    <row r="15" spans="1:119" ht="18.75" customHeight="1" x14ac:dyDescent="0.15">
      <c r="A15" s="181"/>
      <c r="B15" s="580"/>
      <c r="C15" s="581"/>
      <c r="D15" s="581"/>
      <c r="E15" s="581"/>
      <c r="F15" s="581"/>
      <c r="G15" s="581"/>
      <c r="H15" s="581"/>
      <c r="I15" s="581"/>
      <c r="J15" s="581"/>
      <c r="K15" s="582"/>
      <c r="L15" s="191"/>
      <c r="M15" s="561" t="s">
        <v>139</v>
      </c>
      <c r="N15" s="562"/>
      <c r="O15" s="562"/>
      <c r="P15" s="562"/>
      <c r="Q15" s="563"/>
      <c r="R15" s="564">
        <v>41912</v>
      </c>
      <c r="S15" s="565"/>
      <c r="T15" s="565"/>
      <c r="U15" s="565"/>
      <c r="V15" s="566"/>
      <c r="W15" s="552" t="s">
        <v>146</v>
      </c>
      <c r="X15" s="474"/>
      <c r="Y15" s="474"/>
      <c r="Z15" s="474"/>
      <c r="AA15" s="474"/>
      <c r="AB15" s="475"/>
      <c r="AC15" s="437">
        <v>6314</v>
      </c>
      <c r="AD15" s="438"/>
      <c r="AE15" s="438"/>
      <c r="AF15" s="438"/>
      <c r="AG15" s="439"/>
      <c r="AH15" s="437">
        <v>6639</v>
      </c>
      <c r="AI15" s="438"/>
      <c r="AJ15" s="438"/>
      <c r="AK15" s="438"/>
      <c r="AL15" s="440"/>
      <c r="AM15" s="530"/>
      <c r="AN15" s="435"/>
      <c r="AO15" s="435"/>
      <c r="AP15" s="435"/>
      <c r="AQ15" s="435"/>
      <c r="AR15" s="435"/>
      <c r="AS15" s="435"/>
      <c r="AT15" s="436"/>
      <c r="AU15" s="518"/>
      <c r="AV15" s="519"/>
      <c r="AW15" s="519"/>
      <c r="AX15" s="519"/>
      <c r="AY15" s="453" t="s">
        <v>147</v>
      </c>
      <c r="AZ15" s="454"/>
      <c r="BA15" s="454"/>
      <c r="BB15" s="454"/>
      <c r="BC15" s="454"/>
      <c r="BD15" s="454"/>
      <c r="BE15" s="454"/>
      <c r="BF15" s="454"/>
      <c r="BG15" s="454"/>
      <c r="BH15" s="454"/>
      <c r="BI15" s="454"/>
      <c r="BJ15" s="454"/>
      <c r="BK15" s="454"/>
      <c r="BL15" s="454"/>
      <c r="BM15" s="455"/>
      <c r="BN15" s="456">
        <v>4858770</v>
      </c>
      <c r="BO15" s="457"/>
      <c r="BP15" s="457"/>
      <c r="BQ15" s="457"/>
      <c r="BR15" s="457"/>
      <c r="BS15" s="457"/>
      <c r="BT15" s="457"/>
      <c r="BU15" s="458"/>
      <c r="BV15" s="456">
        <v>4886333</v>
      </c>
      <c r="BW15" s="457"/>
      <c r="BX15" s="457"/>
      <c r="BY15" s="457"/>
      <c r="BZ15" s="457"/>
      <c r="CA15" s="457"/>
      <c r="CB15" s="457"/>
      <c r="CC15" s="458"/>
      <c r="CD15" s="571" t="s">
        <v>148</v>
      </c>
      <c r="CE15" s="572"/>
      <c r="CF15" s="572"/>
      <c r="CG15" s="572"/>
      <c r="CH15" s="572"/>
      <c r="CI15" s="572"/>
      <c r="CJ15" s="572"/>
      <c r="CK15" s="572"/>
      <c r="CL15" s="572"/>
      <c r="CM15" s="572"/>
      <c r="CN15" s="572"/>
      <c r="CO15" s="572"/>
      <c r="CP15" s="572"/>
      <c r="CQ15" s="572"/>
      <c r="CR15" s="572"/>
      <c r="CS15" s="573"/>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80"/>
      <c r="C16" s="581"/>
      <c r="D16" s="581"/>
      <c r="E16" s="581"/>
      <c r="F16" s="581"/>
      <c r="G16" s="581"/>
      <c r="H16" s="581"/>
      <c r="I16" s="581"/>
      <c r="J16" s="581"/>
      <c r="K16" s="582"/>
      <c r="L16" s="554" t="s">
        <v>149</v>
      </c>
      <c r="M16" s="555"/>
      <c r="N16" s="555"/>
      <c r="O16" s="555"/>
      <c r="P16" s="555"/>
      <c r="Q16" s="556"/>
      <c r="R16" s="549" t="s">
        <v>150</v>
      </c>
      <c r="S16" s="550"/>
      <c r="T16" s="550"/>
      <c r="U16" s="550"/>
      <c r="V16" s="551"/>
      <c r="W16" s="567"/>
      <c r="X16" s="477"/>
      <c r="Y16" s="477"/>
      <c r="Z16" s="477"/>
      <c r="AA16" s="477"/>
      <c r="AB16" s="478"/>
      <c r="AC16" s="557">
        <v>31.4</v>
      </c>
      <c r="AD16" s="558"/>
      <c r="AE16" s="558"/>
      <c r="AF16" s="558"/>
      <c r="AG16" s="559"/>
      <c r="AH16" s="557">
        <v>31.1</v>
      </c>
      <c r="AI16" s="558"/>
      <c r="AJ16" s="558"/>
      <c r="AK16" s="558"/>
      <c r="AL16" s="560"/>
      <c r="AM16" s="530"/>
      <c r="AN16" s="435"/>
      <c r="AO16" s="435"/>
      <c r="AP16" s="435"/>
      <c r="AQ16" s="435"/>
      <c r="AR16" s="435"/>
      <c r="AS16" s="435"/>
      <c r="AT16" s="436"/>
      <c r="AU16" s="518"/>
      <c r="AV16" s="519"/>
      <c r="AW16" s="519"/>
      <c r="AX16" s="519"/>
      <c r="AY16" s="441" t="s">
        <v>151</v>
      </c>
      <c r="AZ16" s="442"/>
      <c r="BA16" s="442"/>
      <c r="BB16" s="442"/>
      <c r="BC16" s="442"/>
      <c r="BD16" s="442"/>
      <c r="BE16" s="442"/>
      <c r="BF16" s="442"/>
      <c r="BG16" s="442"/>
      <c r="BH16" s="442"/>
      <c r="BI16" s="442"/>
      <c r="BJ16" s="442"/>
      <c r="BK16" s="442"/>
      <c r="BL16" s="442"/>
      <c r="BM16" s="443"/>
      <c r="BN16" s="461">
        <v>11408293</v>
      </c>
      <c r="BO16" s="462"/>
      <c r="BP16" s="462"/>
      <c r="BQ16" s="462"/>
      <c r="BR16" s="462"/>
      <c r="BS16" s="462"/>
      <c r="BT16" s="462"/>
      <c r="BU16" s="463"/>
      <c r="BV16" s="461">
        <v>11306776</v>
      </c>
      <c r="BW16" s="462"/>
      <c r="BX16" s="462"/>
      <c r="BY16" s="462"/>
      <c r="BZ16" s="462"/>
      <c r="CA16" s="462"/>
      <c r="CB16" s="462"/>
      <c r="CC16" s="463"/>
      <c r="CD16" s="195"/>
      <c r="CE16" s="459"/>
      <c r="CF16" s="459"/>
      <c r="CG16" s="459"/>
      <c r="CH16" s="459"/>
      <c r="CI16" s="459"/>
      <c r="CJ16" s="459"/>
      <c r="CK16" s="459"/>
      <c r="CL16" s="459"/>
      <c r="CM16" s="459"/>
      <c r="CN16" s="459"/>
      <c r="CO16" s="459"/>
      <c r="CP16" s="459"/>
      <c r="CQ16" s="459"/>
      <c r="CR16" s="459"/>
      <c r="CS16" s="460"/>
      <c r="CT16" s="431"/>
      <c r="CU16" s="432"/>
      <c r="CV16" s="432"/>
      <c r="CW16" s="432"/>
      <c r="CX16" s="432"/>
      <c r="CY16" s="432"/>
      <c r="CZ16" s="432"/>
      <c r="DA16" s="433"/>
      <c r="DB16" s="431"/>
      <c r="DC16" s="432"/>
      <c r="DD16" s="432"/>
      <c r="DE16" s="432"/>
      <c r="DF16" s="432"/>
      <c r="DG16" s="432"/>
      <c r="DH16" s="432"/>
      <c r="DI16" s="433"/>
      <c r="DJ16" s="180"/>
      <c r="DK16" s="180"/>
      <c r="DL16" s="180"/>
      <c r="DM16" s="180"/>
      <c r="DN16" s="180"/>
      <c r="DO16" s="180"/>
    </row>
    <row r="17" spans="1:119" ht="18.75" customHeight="1" thickBot="1" x14ac:dyDescent="0.2">
      <c r="A17" s="181"/>
      <c r="B17" s="583"/>
      <c r="C17" s="584"/>
      <c r="D17" s="584"/>
      <c r="E17" s="584"/>
      <c r="F17" s="584"/>
      <c r="G17" s="584"/>
      <c r="H17" s="584"/>
      <c r="I17" s="584"/>
      <c r="J17" s="584"/>
      <c r="K17" s="585"/>
      <c r="L17" s="196"/>
      <c r="M17" s="546" t="s">
        <v>152</v>
      </c>
      <c r="N17" s="547"/>
      <c r="O17" s="547"/>
      <c r="P17" s="547"/>
      <c r="Q17" s="548"/>
      <c r="R17" s="549" t="s">
        <v>153</v>
      </c>
      <c r="S17" s="550"/>
      <c r="T17" s="550"/>
      <c r="U17" s="550"/>
      <c r="V17" s="551"/>
      <c r="W17" s="552" t="s">
        <v>154</v>
      </c>
      <c r="X17" s="474"/>
      <c r="Y17" s="474"/>
      <c r="Z17" s="474"/>
      <c r="AA17" s="474"/>
      <c r="AB17" s="475"/>
      <c r="AC17" s="437">
        <v>11778</v>
      </c>
      <c r="AD17" s="438"/>
      <c r="AE17" s="438"/>
      <c r="AF17" s="438"/>
      <c r="AG17" s="439"/>
      <c r="AH17" s="437">
        <v>12329</v>
      </c>
      <c r="AI17" s="438"/>
      <c r="AJ17" s="438"/>
      <c r="AK17" s="438"/>
      <c r="AL17" s="440"/>
      <c r="AM17" s="530"/>
      <c r="AN17" s="435"/>
      <c r="AO17" s="435"/>
      <c r="AP17" s="435"/>
      <c r="AQ17" s="435"/>
      <c r="AR17" s="435"/>
      <c r="AS17" s="435"/>
      <c r="AT17" s="436"/>
      <c r="AU17" s="518"/>
      <c r="AV17" s="519"/>
      <c r="AW17" s="519"/>
      <c r="AX17" s="519"/>
      <c r="AY17" s="441" t="s">
        <v>155</v>
      </c>
      <c r="AZ17" s="442"/>
      <c r="BA17" s="442"/>
      <c r="BB17" s="442"/>
      <c r="BC17" s="442"/>
      <c r="BD17" s="442"/>
      <c r="BE17" s="442"/>
      <c r="BF17" s="442"/>
      <c r="BG17" s="442"/>
      <c r="BH17" s="442"/>
      <c r="BI17" s="442"/>
      <c r="BJ17" s="442"/>
      <c r="BK17" s="442"/>
      <c r="BL17" s="442"/>
      <c r="BM17" s="443"/>
      <c r="BN17" s="461">
        <v>6143158</v>
      </c>
      <c r="BO17" s="462"/>
      <c r="BP17" s="462"/>
      <c r="BQ17" s="462"/>
      <c r="BR17" s="462"/>
      <c r="BS17" s="462"/>
      <c r="BT17" s="462"/>
      <c r="BU17" s="463"/>
      <c r="BV17" s="461">
        <v>6181518</v>
      </c>
      <c r="BW17" s="462"/>
      <c r="BX17" s="462"/>
      <c r="BY17" s="462"/>
      <c r="BZ17" s="462"/>
      <c r="CA17" s="462"/>
      <c r="CB17" s="462"/>
      <c r="CC17" s="463"/>
      <c r="CD17" s="195"/>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0"/>
      <c r="DK17" s="180"/>
      <c r="DL17" s="180"/>
      <c r="DM17" s="180"/>
      <c r="DN17" s="180"/>
      <c r="DO17" s="180"/>
    </row>
    <row r="18" spans="1:119" ht="18.75" customHeight="1" thickBot="1" x14ac:dyDescent="0.2">
      <c r="A18" s="181"/>
      <c r="B18" s="523" t="s">
        <v>156</v>
      </c>
      <c r="C18" s="524"/>
      <c r="D18" s="524"/>
      <c r="E18" s="525"/>
      <c r="F18" s="525"/>
      <c r="G18" s="525"/>
      <c r="H18" s="525"/>
      <c r="I18" s="525"/>
      <c r="J18" s="525"/>
      <c r="K18" s="525"/>
      <c r="L18" s="526">
        <v>348.45</v>
      </c>
      <c r="M18" s="526"/>
      <c r="N18" s="526"/>
      <c r="O18" s="526"/>
      <c r="P18" s="526"/>
      <c r="Q18" s="526"/>
      <c r="R18" s="527"/>
      <c r="S18" s="527"/>
      <c r="T18" s="527"/>
      <c r="U18" s="527"/>
      <c r="V18" s="528"/>
      <c r="W18" s="542"/>
      <c r="X18" s="543"/>
      <c r="Y18" s="543"/>
      <c r="Z18" s="543"/>
      <c r="AA18" s="543"/>
      <c r="AB18" s="553"/>
      <c r="AC18" s="425">
        <v>58.5</v>
      </c>
      <c r="AD18" s="426"/>
      <c r="AE18" s="426"/>
      <c r="AF18" s="426"/>
      <c r="AG18" s="529"/>
      <c r="AH18" s="425">
        <v>57.7</v>
      </c>
      <c r="AI18" s="426"/>
      <c r="AJ18" s="426"/>
      <c r="AK18" s="426"/>
      <c r="AL18" s="427"/>
      <c r="AM18" s="530"/>
      <c r="AN18" s="435"/>
      <c r="AO18" s="435"/>
      <c r="AP18" s="435"/>
      <c r="AQ18" s="435"/>
      <c r="AR18" s="435"/>
      <c r="AS18" s="435"/>
      <c r="AT18" s="436"/>
      <c r="AU18" s="518"/>
      <c r="AV18" s="519"/>
      <c r="AW18" s="519"/>
      <c r="AX18" s="519"/>
      <c r="AY18" s="441" t="s">
        <v>157</v>
      </c>
      <c r="AZ18" s="442"/>
      <c r="BA18" s="442"/>
      <c r="BB18" s="442"/>
      <c r="BC18" s="442"/>
      <c r="BD18" s="442"/>
      <c r="BE18" s="442"/>
      <c r="BF18" s="442"/>
      <c r="BG18" s="442"/>
      <c r="BH18" s="442"/>
      <c r="BI18" s="442"/>
      <c r="BJ18" s="442"/>
      <c r="BK18" s="442"/>
      <c r="BL18" s="442"/>
      <c r="BM18" s="443"/>
      <c r="BN18" s="461">
        <v>12531221</v>
      </c>
      <c r="BO18" s="462"/>
      <c r="BP18" s="462"/>
      <c r="BQ18" s="462"/>
      <c r="BR18" s="462"/>
      <c r="BS18" s="462"/>
      <c r="BT18" s="462"/>
      <c r="BU18" s="463"/>
      <c r="BV18" s="461">
        <v>12711621</v>
      </c>
      <c r="BW18" s="462"/>
      <c r="BX18" s="462"/>
      <c r="BY18" s="462"/>
      <c r="BZ18" s="462"/>
      <c r="CA18" s="462"/>
      <c r="CB18" s="462"/>
      <c r="CC18" s="463"/>
      <c r="CD18" s="195"/>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0"/>
      <c r="DK18" s="180"/>
      <c r="DL18" s="180"/>
      <c r="DM18" s="180"/>
      <c r="DN18" s="180"/>
      <c r="DO18" s="180"/>
    </row>
    <row r="19" spans="1:119" ht="18.75" customHeight="1" thickBot="1" x14ac:dyDescent="0.2">
      <c r="A19" s="181"/>
      <c r="B19" s="523" t="s">
        <v>158</v>
      </c>
      <c r="C19" s="524"/>
      <c r="D19" s="524"/>
      <c r="E19" s="525"/>
      <c r="F19" s="525"/>
      <c r="G19" s="525"/>
      <c r="H19" s="525"/>
      <c r="I19" s="525"/>
      <c r="J19" s="525"/>
      <c r="K19" s="525"/>
      <c r="L19" s="531">
        <v>122</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159</v>
      </c>
      <c r="AZ19" s="442"/>
      <c r="BA19" s="442"/>
      <c r="BB19" s="442"/>
      <c r="BC19" s="442"/>
      <c r="BD19" s="442"/>
      <c r="BE19" s="442"/>
      <c r="BF19" s="442"/>
      <c r="BG19" s="442"/>
      <c r="BH19" s="442"/>
      <c r="BI19" s="442"/>
      <c r="BJ19" s="442"/>
      <c r="BK19" s="442"/>
      <c r="BL19" s="442"/>
      <c r="BM19" s="443"/>
      <c r="BN19" s="461">
        <v>18171086</v>
      </c>
      <c r="BO19" s="462"/>
      <c r="BP19" s="462"/>
      <c r="BQ19" s="462"/>
      <c r="BR19" s="462"/>
      <c r="BS19" s="462"/>
      <c r="BT19" s="462"/>
      <c r="BU19" s="463"/>
      <c r="BV19" s="461">
        <v>16791095</v>
      </c>
      <c r="BW19" s="462"/>
      <c r="BX19" s="462"/>
      <c r="BY19" s="462"/>
      <c r="BZ19" s="462"/>
      <c r="CA19" s="462"/>
      <c r="CB19" s="462"/>
      <c r="CC19" s="463"/>
      <c r="CD19" s="195"/>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0"/>
      <c r="DK19" s="180"/>
      <c r="DL19" s="180"/>
      <c r="DM19" s="180"/>
      <c r="DN19" s="180"/>
      <c r="DO19" s="180"/>
    </row>
    <row r="20" spans="1:119" ht="18.75" customHeight="1" thickBot="1" x14ac:dyDescent="0.2">
      <c r="A20" s="181"/>
      <c r="B20" s="523" t="s">
        <v>160</v>
      </c>
      <c r="C20" s="524"/>
      <c r="D20" s="524"/>
      <c r="E20" s="525"/>
      <c r="F20" s="525"/>
      <c r="G20" s="525"/>
      <c r="H20" s="525"/>
      <c r="I20" s="525"/>
      <c r="J20" s="525"/>
      <c r="K20" s="525"/>
      <c r="L20" s="531">
        <v>16005</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08"/>
      <c r="AO20" s="508"/>
      <c r="AP20" s="508"/>
      <c r="AQ20" s="508"/>
      <c r="AR20" s="508"/>
      <c r="AS20" s="508"/>
      <c r="AT20" s="509"/>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5"/>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0"/>
      <c r="DK20" s="180"/>
      <c r="DL20" s="180"/>
      <c r="DM20" s="180"/>
      <c r="DN20" s="180"/>
      <c r="DO20" s="180"/>
    </row>
    <row r="21" spans="1:119" ht="18.75" customHeight="1" x14ac:dyDescent="0.15">
      <c r="A21" s="181"/>
      <c r="B21" s="520" t="s">
        <v>161</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5"/>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0"/>
      <c r="DK21" s="180"/>
      <c r="DL21" s="180"/>
      <c r="DM21" s="180"/>
      <c r="DN21" s="180"/>
      <c r="DO21" s="180"/>
    </row>
    <row r="22" spans="1:119" ht="18.75" customHeight="1" thickBot="1" x14ac:dyDescent="0.2">
      <c r="A22" s="181"/>
      <c r="B22" s="490" t="s">
        <v>162</v>
      </c>
      <c r="C22" s="491"/>
      <c r="D22" s="492"/>
      <c r="E22" s="499" t="s">
        <v>1</v>
      </c>
      <c r="F22" s="474"/>
      <c r="G22" s="474"/>
      <c r="H22" s="474"/>
      <c r="I22" s="474"/>
      <c r="J22" s="474"/>
      <c r="K22" s="475"/>
      <c r="L22" s="499" t="s">
        <v>163</v>
      </c>
      <c r="M22" s="474"/>
      <c r="N22" s="474"/>
      <c r="O22" s="474"/>
      <c r="P22" s="475"/>
      <c r="Q22" s="484" t="s">
        <v>164</v>
      </c>
      <c r="R22" s="485"/>
      <c r="S22" s="485"/>
      <c r="T22" s="485"/>
      <c r="U22" s="485"/>
      <c r="V22" s="500"/>
      <c r="W22" s="502" t="s">
        <v>165</v>
      </c>
      <c r="X22" s="491"/>
      <c r="Y22" s="492"/>
      <c r="Z22" s="499" t="s">
        <v>1</v>
      </c>
      <c r="AA22" s="474"/>
      <c r="AB22" s="474"/>
      <c r="AC22" s="474"/>
      <c r="AD22" s="474"/>
      <c r="AE22" s="474"/>
      <c r="AF22" s="474"/>
      <c r="AG22" s="475"/>
      <c r="AH22" s="473" t="s">
        <v>166</v>
      </c>
      <c r="AI22" s="474"/>
      <c r="AJ22" s="474"/>
      <c r="AK22" s="474"/>
      <c r="AL22" s="475"/>
      <c r="AM22" s="473" t="s">
        <v>167</v>
      </c>
      <c r="AN22" s="479"/>
      <c r="AO22" s="479"/>
      <c r="AP22" s="479"/>
      <c r="AQ22" s="479"/>
      <c r="AR22" s="480"/>
      <c r="AS22" s="484" t="s">
        <v>164</v>
      </c>
      <c r="AT22" s="485"/>
      <c r="AU22" s="485"/>
      <c r="AV22" s="485"/>
      <c r="AW22" s="485"/>
      <c r="AX22" s="486"/>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5"/>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0"/>
      <c r="DK22" s="180"/>
      <c r="DL22" s="180"/>
      <c r="DM22" s="180"/>
      <c r="DN22" s="180"/>
      <c r="DO22" s="180"/>
    </row>
    <row r="23" spans="1:119" ht="18.75" customHeight="1" x14ac:dyDescent="0.15">
      <c r="A23" s="181"/>
      <c r="B23" s="493"/>
      <c r="C23" s="494"/>
      <c r="D23" s="495"/>
      <c r="E23" s="476"/>
      <c r="F23" s="477"/>
      <c r="G23" s="477"/>
      <c r="H23" s="477"/>
      <c r="I23" s="477"/>
      <c r="J23" s="477"/>
      <c r="K23" s="478"/>
      <c r="L23" s="476"/>
      <c r="M23" s="477"/>
      <c r="N23" s="477"/>
      <c r="O23" s="477"/>
      <c r="P23" s="478"/>
      <c r="Q23" s="487"/>
      <c r="R23" s="488"/>
      <c r="S23" s="488"/>
      <c r="T23" s="488"/>
      <c r="U23" s="488"/>
      <c r="V23" s="501"/>
      <c r="W23" s="503"/>
      <c r="X23" s="494"/>
      <c r="Y23" s="495"/>
      <c r="Z23" s="476"/>
      <c r="AA23" s="477"/>
      <c r="AB23" s="477"/>
      <c r="AC23" s="477"/>
      <c r="AD23" s="477"/>
      <c r="AE23" s="477"/>
      <c r="AF23" s="477"/>
      <c r="AG23" s="478"/>
      <c r="AH23" s="476"/>
      <c r="AI23" s="477"/>
      <c r="AJ23" s="477"/>
      <c r="AK23" s="477"/>
      <c r="AL23" s="478"/>
      <c r="AM23" s="481"/>
      <c r="AN23" s="482"/>
      <c r="AO23" s="482"/>
      <c r="AP23" s="482"/>
      <c r="AQ23" s="482"/>
      <c r="AR23" s="483"/>
      <c r="AS23" s="487"/>
      <c r="AT23" s="488"/>
      <c r="AU23" s="488"/>
      <c r="AV23" s="488"/>
      <c r="AW23" s="488"/>
      <c r="AX23" s="489"/>
      <c r="AY23" s="453" t="s">
        <v>168</v>
      </c>
      <c r="AZ23" s="454"/>
      <c r="BA23" s="454"/>
      <c r="BB23" s="454"/>
      <c r="BC23" s="454"/>
      <c r="BD23" s="454"/>
      <c r="BE23" s="454"/>
      <c r="BF23" s="454"/>
      <c r="BG23" s="454"/>
      <c r="BH23" s="454"/>
      <c r="BI23" s="454"/>
      <c r="BJ23" s="454"/>
      <c r="BK23" s="454"/>
      <c r="BL23" s="454"/>
      <c r="BM23" s="455"/>
      <c r="BN23" s="461">
        <v>24386756</v>
      </c>
      <c r="BO23" s="462"/>
      <c r="BP23" s="462"/>
      <c r="BQ23" s="462"/>
      <c r="BR23" s="462"/>
      <c r="BS23" s="462"/>
      <c r="BT23" s="462"/>
      <c r="BU23" s="463"/>
      <c r="BV23" s="461">
        <v>25035871</v>
      </c>
      <c r="BW23" s="462"/>
      <c r="BX23" s="462"/>
      <c r="BY23" s="462"/>
      <c r="BZ23" s="462"/>
      <c r="CA23" s="462"/>
      <c r="CB23" s="462"/>
      <c r="CC23" s="463"/>
      <c r="CD23" s="195"/>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0"/>
      <c r="DK23" s="180"/>
      <c r="DL23" s="180"/>
      <c r="DM23" s="180"/>
      <c r="DN23" s="180"/>
      <c r="DO23" s="180"/>
    </row>
    <row r="24" spans="1:119" ht="18.75" customHeight="1" thickBot="1" x14ac:dyDescent="0.2">
      <c r="A24" s="181"/>
      <c r="B24" s="493"/>
      <c r="C24" s="494"/>
      <c r="D24" s="495"/>
      <c r="E24" s="434" t="s">
        <v>169</v>
      </c>
      <c r="F24" s="435"/>
      <c r="G24" s="435"/>
      <c r="H24" s="435"/>
      <c r="I24" s="435"/>
      <c r="J24" s="435"/>
      <c r="K24" s="436"/>
      <c r="L24" s="437">
        <v>1</v>
      </c>
      <c r="M24" s="438"/>
      <c r="N24" s="438"/>
      <c r="O24" s="438"/>
      <c r="P24" s="439"/>
      <c r="Q24" s="437">
        <v>8200</v>
      </c>
      <c r="R24" s="438"/>
      <c r="S24" s="438"/>
      <c r="T24" s="438"/>
      <c r="U24" s="438"/>
      <c r="V24" s="439"/>
      <c r="W24" s="503"/>
      <c r="X24" s="494"/>
      <c r="Y24" s="495"/>
      <c r="Z24" s="434" t="s">
        <v>170</v>
      </c>
      <c r="AA24" s="435"/>
      <c r="AB24" s="435"/>
      <c r="AC24" s="435"/>
      <c r="AD24" s="435"/>
      <c r="AE24" s="435"/>
      <c r="AF24" s="435"/>
      <c r="AG24" s="436"/>
      <c r="AH24" s="437">
        <v>432</v>
      </c>
      <c r="AI24" s="438"/>
      <c r="AJ24" s="438"/>
      <c r="AK24" s="438"/>
      <c r="AL24" s="439"/>
      <c r="AM24" s="437">
        <v>1323648</v>
      </c>
      <c r="AN24" s="438"/>
      <c r="AO24" s="438"/>
      <c r="AP24" s="438"/>
      <c r="AQ24" s="438"/>
      <c r="AR24" s="439"/>
      <c r="AS24" s="437">
        <v>3064</v>
      </c>
      <c r="AT24" s="438"/>
      <c r="AU24" s="438"/>
      <c r="AV24" s="438"/>
      <c r="AW24" s="438"/>
      <c r="AX24" s="440"/>
      <c r="AY24" s="428" t="s">
        <v>171</v>
      </c>
      <c r="AZ24" s="429"/>
      <c r="BA24" s="429"/>
      <c r="BB24" s="429"/>
      <c r="BC24" s="429"/>
      <c r="BD24" s="429"/>
      <c r="BE24" s="429"/>
      <c r="BF24" s="429"/>
      <c r="BG24" s="429"/>
      <c r="BH24" s="429"/>
      <c r="BI24" s="429"/>
      <c r="BJ24" s="429"/>
      <c r="BK24" s="429"/>
      <c r="BL24" s="429"/>
      <c r="BM24" s="430"/>
      <c r="BN24" s="461">
        <v>17586847</v>
      </c>
      <c r="BO24" s="462"/>
      <c r="BP24" s="462"/>
      <c r="BQ24" s="462"/>
      <c r="BR24" s="462"/>
      <c r="BS24" s="462"/>
      <c r="BT24" s="462"/>
      <c r="BU24" s="463"/>
      <c r="BV24" s="461">
        <v>18071676</v>
      </c>
      <c r="BW24" s="462"/>
      <c r="BX24" s="462"/>
      <c r="BY24" s="462"/>
      <c r="BZ24" s="462"/>
      <c r="CA24" s="462"/>
      <c r="CB24" s="462"/>
      <c r="CC24" s="463"/>
      <c r="CD24" s="195"/>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0"/>
      <c r="DK24" s="180"/>
      <c r="DL24" s="180"/>
      <c r="DM24" s="180"/>
      <c r="DN24" s="180"/>
      <c r="DO24" s="180"/>
    </row>
    <row r="25" spans="1:119" s="180" customFormat="1" ht="18.75" customHeight="1" x14ac:dyDescent="0.15">
      <c r="A25" s="181"/>
      <c r="B25" s="493"/>
      <c r="C25" s="494"/>
      <c r="D25" s="495"/>
      <c r="E25" s="434" t="s">
        <v>172</v>
      </c>
      <c r="F25" s="435"/>
      <c r="G25" s="435"/>
      <c r="H25" s="435"/>
      <c r="I25" s="435"/>
      <c r="J25" s="435"/>
      <c r="K25" s="436"/>
      <c r="L25" s="437">
        <v>1</v>
      </c>
      <c r="M25" s="438"/>
      <c r="N25" s="438"/>
      <c r="O25" s="438"/>
      <c r="P25" s="439"/>
      <c r="Q25" s="437">
        <v>6430</v>
      </c>
      <c r="R25" s="438"/>
      <c r="S25" s="438"/>
      <c r="T25" s="438"/>
      <c r="U25" s="438"/>
      <c r="V25" s="439"/>
      <c r="W25" s="503"/>
      <c r="X25" s="494"/>
      <c r="Y25" s="495"/>
      <c r="Z25" s="434" t="s">
        <v>173</v>
      </c>
      <c r="AA25" s="435"/>
      <c r="AB25" s="435"/>
      <c r="AC25" s="435"/>
      <c r="AD25" s="435"/>
      <c r="AE25" s="435"/>
      <c r="AF25" s="435"/>
      <c r="AG25" s="436"/>
      <c r="AH25" s="437">
        <v>79</v>
      </c>
      <c r="AI25" s="438"/>
      <c r="AJ25" s="438"/>
      <c r="AK25" s="438"/>
      <c r="AL25" s="439"/>
      <c r="AM25" s="437">
        <v>237632</v>
      </c>
      <c r="AN25" s="438"/>
      <c r="AO25" s="438"/>
      <c r="AP25" s="438"/>
      <c r="AQ25" s="438"/>
      <c r="AR25" s="439"/>
      <c r="AS25" s="437">
        <v>3008</v>
      </c>
      <c r="AT25" s="438"/>
      <c r="AU25" s="438"/>
      <c r="AV25" s="438"/>
      <c r="AW25" s="438"/>
      <c r="AX25" s="440"/>
      <c r="AY25" s="453" t="s">
        <v>174</v>
      </c>
      <c r="AZ25" s="454"/>
      <c r="BA25" s="454"/>
      <c r="BB25" s="454"/>
      <c r="BC25" s="454"/>
      <c r="BD25" s="454"/>
      <c r="BE25" s="454"/>
      <c r="BF25" s="454"/>
      <c r="BG25" s="454"/>
      <c r="BH25" s="454"/>
      <c r="BI25" s="454"/>
      <c r="BJ25" s="454"/>
      <c r="BK25" s="454"/>
      <c r="BL25" s="454"/>
      <c r="BM25" s="455"/>
      <c r="BN25" s="456">
        <v>2278438</v>
      </c>
      <c r="BO25" s="457"/>
      <c r="BP25" s="457"/>
      <c r="BQ25" s="457"/>
      <c r="BR25" s="457"/>
      <c r="BS25" s="457"/>
      <c r="BT25" s="457"/>
      <c r="BU25" s="458"/>
      <c r="BV25" s="456">
        <v>2779563</v>
      </c>
      <c r="BW25" s="457"/>
      <c r="BX25" s="457"/>
      <c r="BY25" s="457"/>
      <c r="BZ25" s="457"/>
      <c r="CA25" s="457"/>
      <c r="CB25" s="457"/>
      <c r="CC25" s="458"/>
      <c r="CD25" s="195"/>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0" customFormat="1" ht="18.75" customHeight="1" x14ac:dyDescent="0.15">
      <c r="A26" s="181"/>
      <c r="B26" s="493"/>
      <c r="C26" s="494"/>
      <c r="D26" s="495"/>
      <c r="E26" s="434" t="s">
        <v>175</v>
      </c>
      <c r="F26" s="435"/>
      <c r="G26" s="435"/>
      <c r="H26" s="435"/>
      <c r="I26" s="435"/>
      <c r="J26" s="435"/>
      <c r="K26" s="436"/>
      <c r="L26" s="437">
        <v>1</v>
      </c>
      <c r="M26" s="438"/>
      <c r="N26" s="438"/>
      <c r="O26" s="438"/>
      <c r="P26" s="439"/>
      <c r="Q26" s="437">
        <v>6000</v>
      </c>
      <c r="R26" s="438"/>
      <c r="S26" s="438"/>
      <c r="T26" s="438"/>
      <c r="U26" s="438"/>
      <c r="V26" s="439"/>
      <c r="W26" s="503"/>
      <c r="X26" s="494"/>
      <c r="Y26" s="495"/>
      <c r="Z26" s="434" t="s">
        <v>176</v>
      </c>
      <c r="AA26" s="516"/>
      <c r="AB26" s="516"/>
      <c r="AC26" s="516"/>
      <c r="AD26" s="516"/>
      <c r="AE26" s="516"/>
      <c r="AF26" s="516"/>
      <c r="AG26" s="517"/>
      <c r="AH26" s="437">
        <v>9</v>
      </c>
      <c r="AI26" s="438"/>
      <c r="AJ26" s="438"/>
      <c r="AK26" s="438"/>
      <c r="AL26" s="439"/>
      <c r="AM26" s="437">
        <v>28836</v>
      </c>
      <c r="AN26" s="438"/>
      <c r="AO26" s="438"/>
      <c r="AP26" s="438"/>
      <c r="AQ26" s="438"/>
      <c r="AR26" s="439"/>
      <c r="AS26" s="437">
        <v>3204</v>
      </c>
      <c r="AT26" s="438"/>
      <c r="AU26" s="438"/>
      <c r="AV26" s="438"/>
      <c r="AW26" s="438"/>
      <c r="AX26" s="440"/>
      <c r="AY26" s="470" t="s">
        <v>177</v>
      </c>
      <c r="AZ26" s="471"/>
      <c r="BA26" s="471"/>
      <c r="BB26" s="471"/>
      <c r="BC26" s="471"/>
      <c r="BD26" s="471"/>
      <c r="BE26" s="471"/>
      <c r="BF26" s="471"/>
      <c r="BG26" s="471"/>
      <c r="BH26" s="471"/>
      <c r="BI26" s="471"/>
      <c r="BJ26" s="471"/>
      <c r="BK26" s="471"/>
      <c r="BL26" s="471"/>
      <c r="BM26" s="472"/>
      <c r="BN26" s="461" t="s">
        <v>138</v>
      </c>
      <c r="BO26" s="462"/>
      <c r="BP26" s="462"/>
      <c r="BQ26" s="462"/>
      <c r="BR26" s="462"/>
      <c r="BS26" s="462"/>
      <c r="BT26" s="462"/>
      <c r="BU26" s="463"/>
      <c r="BV26" s="461" t="s">
        <v>128</v>
      </c>
      <c r="BW26" s="462"/>
      <c r="BX26" s="462"/>
      <c r="BY26" s="462"/>
      <c r="BZ26" s="462"/>
      <c r="CA26" s="462"/>
      <c r="CB26" s="462"/>
      <c r="CC26" s="463"/>
      <c r="CD26" s="195"/>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1"/>
      <c r="B27" s="493"/>
      <c r="C27" s="494"/>
      <c r="D27" s="495"/>
      <c r="E27" s="434" t="s">
        <v>178</v>
      </c>
      <c r="F27" s="435"/>
      <c r="G27" s="435"/>
      <c r="H27" s="435"/>
      <c r="I27" s="435"/>
      <c r="J27" s="435"/>
      <c r="K27" s="436"/>
      <c r="L27" s="437">
        <v>1</v>
      </c>
      <c r="M27" s="438"/>
      <c r="N27" s="438"/>
      <c r="O27" s="438"/>
      <c r="P27" s="439"/>
      <c r="Q27" s="437">
        <v>4100</v>
      </c>
      <c r="R27" s="438"/>
      <c r="S27" s="438"/>
      <c r="T27" s="438"/>
      <c r="U27" s="438"/>
      <c r="V27" s="439"/>
      <c r="W27" s="503"/>
      <c r="X27" s="494"/>
      <c r="Y27" s="495"/>
      <c r="Z27" s="434" t="s">
        <v>179</v>
      </c>
      <c r="AA27" s="435"/>
      <c r="AB27" s="435"/>
      <c r="AC27" s="435"/>
      <c r="AD27" s="435"/>
      <c r="AE27" s="435"/>
      <c r="AF27" s="435"/>
      <c r="AG27" s="436"/>
      <c r="AH27" s="437">
        <v>10</v>
      </c>
      <c r="AI27" s="438"/>
      <c r="AJ27" s="438"/>
      <c r="AK27" s="438"/>
      <c r="AL27" s="439"/>
      <c r="AM27" s="437">
        <v>29580</v>
      </c>
      <c r="AN27" s="438"/>
      <c r="AO27" s="438"/>
      <c r="AP27" s="438"/>
      <c r="AQ27" s="438"/>
      <c r="AR27" s="439"/>
      <c r="AS27" s="437">
        <v>2958</v>
      </c>
      <c r="AT27" s="438"/>
      <c r="AU27" s="438"/>
      <c r="AV27" s="438"/>
      <c r="AW27" s="438"/>
      <c r="AX27" s="440"/>
      <c r="AY27" s="467" t="s">
        <v>180</v>
      </c>
      <c r="AZ27" s="468"/>
      <c r="BA27" s="468"/>
      <c r="BB27" s="468"/>
      <c r="BC27" s="468"/>
      <c r="BD27" s="468"/>
      <c r="BE27" s="468"/>
      <c r="BF27" s="468"/>
      <c r="BG27" s="468"/>
      <c r="BH27" s="468"/>
      <c r="BI27" s="468"/>
      <c r="BJ27" s="468"/>
      <c r="BK27" s="468"/>
      <c r="BL27" s="468"/>
      <c r="BM27" s="469"/>
      <c r="BN27" s="464">
        <v>702095</v>
      </c>
      <c r="BO27" s="465"/>
      <c r="BP27" s="465"/>
      <c r="BQ27" s="465"/>
      <c r="BR27" s="465"/>
      <c r="BS27" s="465"/>
      <c r="BT27" s="465"/>
      <c r="BU27" s="466"/>
      <c r="BV27" s="464">
        <v>702002</v>
      </c>
      <c r="BW27" s="465"/>
      <c r="BX27" s="465"/>
      <c r="BY27" s="465"/>
      <c r="BZ27" s="465"/>
      <c r="CA27" s="465"/>
      <c r="CB27" s="465"/>
      <c r="CC27" s="466"/>
      <c r="CD27" s="197"/>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0"/>
      <c r="DK27" s="180"/>
      <c r="DL27" s="180"/>
      <c r="DM27" s="180"/>
      <c r="DN27" s="180"/>
      <c r="DO27" s="180"/>
    </row>
    <row r="28" spans="1:119" ht="18.75" customHeight="1" x14ac:dyDescent="0.15">
      <c r="A28" s="181"/>
      <c r="B28" s="493"/>
      <c r="C28" s="494"/>
      <c r="D28" s="495"/>
      <c r="E28" s="434" t="s">
        <v>181</v>
      </c>
      <c r="F28" s="435"/>
      <c r="G28" s="435"/>
      <c r="H28" s="435"/>
      <c r="I28" s="435"/>
      <c r="J28" s="435"/>
      <c r="K28" s="436"/>
      <c r="L28" s="437">
        <v>1</v>
      </c>
      <c r="M28" s="438"/>
      <c r="N28" s="438"/>
      <c r="O28" s="438"/>
      <c r="P28" s="439"/>
      <c r="Q28" s="437">
        <v>3700</v>
      </c>
      <c r="R28" s="438"/>
      <c r="S28" s="438"/>
      <c r="T28" s="438"/>
      <c r="U28" s="438"/>
      <c r="V28" s="439"/>
      <c r="W28" s="503"/>
      <c r="X28" s="494"/>
      <c r="Y28" s="495"/>
      <c r="Z28" s="434" t="s">
        <v>182</v>
      </c>
      <c r="AA28" s="435"/>
      <c r="AB28" s="435"/>
      <c r="AC28" s="435"/>
      <c r="AD28" s="435"/>
      <c r="AE28" s="435"/>
      <c r="AF28" s="435"/>
      <c r="AG28" s="436"/>
      <c r="AH28" s="437" t="s">
        <v>138</v>
      </c>
      <c r="AI28" s="438"/>
      <c r="AJ28" s="438"/>
      <c r="AK28" s="438"/>
      <c r="AL28" s="439"/>
      <c r="AM28" s="437" t="s">
        <v>138</v>
      </c>
      <c r="AN28" s="438"/>
      <c r="AO28" s="438"/>
      <c r="AP28" s="438"/>
      <c r="AQ28" s="438"/>
      <c r="AR28" s="439"/>
      <c r="AS28" s="437" t="s">
        <v>128</v>
      </c>
      <c r="AT28" s="438"/>
      <c r="AU28" s="438"/>
      <c r="AV28" s="438"/>
      <c r="AW28" s="438"/>
      <c r="AX28" s="440"/>
      <c r="AY28" s="444" t="s">
        <v>183</v>
      </c>
      <c r="AZ28" s="445"/>
      <c r="BA28" s="445"/>
      <c r="BB28" s="446"/>
      <c r="BC28" s="453" t="s">
        <v>48</v>
      </c>
      <c r="BD28" s="454"/>
      <c r="BE28" s="454"/>
      <c r="BF28" s="454"/>
      <c r="BG28" s="454"/>
      <c r="BH28" s="454"/>
      <c r="BI28" s="454"/>
      <c r="BJ28" s="454"/>
      <c r="BK28" s="454"/>
      <c r="BL28" s="454"/>
      <c r="BM28" s="455"/>
      <c r="BN28" s="456">
        <v>4250554</v>
      </c>
      <c r="BO28" s="457"/>
      <c r="BP28" s="457"/>
      <c r="BQ28" s="457"/>
      <c r="BR28" s="457"/>
      <c r="BS28" s="457"/>
      <c r="BT28" s="457"/>
      <c r="BU28" s="458"/>
      <c r="BV28" s="456">
        <v>5587678</v>
      </c>
      <c r="BW28" s="457"/>
      <c r="BX28" s="457"/>
      <c r="BY28" s="457"/>
      <c r="BZ28" s="457"/>
      <c r="CA28" s="457"/>
      <c r="CB28" s="457"/>
      <c r="CC28" s="458"/>
      <c r="CD28" s="195"/>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0"/>
      <c r="DK28" s="180"/>
      <c r="DL28" s="180"/>
      <c r="DM28" s="180"/>
      <c r="DN28" s="180"/>
      <c r="DO28" s="180"/>
    </row>
    <row r="29" spans="1:119" ht="18.75" customHeight="1" x14ac:dyDescent="0.15">
      <c r="A29" s="181"/>
      <c r="B29" s="493"/>
      <c r="C29" s="494"/>
      <c r="D29" s="495"/>
      <c r="E29" s="434" t="s">
        <v>184</v>
      </c>
      <c r="F29" s="435"/>
      <c r="G29" s="435"/>
      <c r="H29" s="435"/>
      <c r="I29" s="435"/>
      <c r="J29" s="435"/>
      <c r="K29" s="436"/>
      <c r="L29" s="437">
        <v>16</v>
      </c>
      <c r="M29" s="438"/>
      <c r="N29" s="438"/>
      <c r="O29" s="438"/>
      <c r="P29" s="439"/>
      <c r="Q29" s="437">
        <v>3500</v>
      </c>
      <c r="R29" s="438"/>
      <c r="S29" s="438"/>
      <c r="T29" s="438"/>
      <c r="U29" s="438"/>
      <c r="V29" s="439"/>
      <c r="W29" s="504"/>
      <c r="X29" s="505"/>
      <c r="Y29" s="506"/>
      <c r="Z29" s="434" t="s">
        <v>185</v>
      </c>
      <c r="AA29" s="435"/>
      <c r="AB29" s="435"/>
      <c r="AC29" s="435"/>
      <c r="AD29" s="435"/>
      <c r="AE29" s="435"/>
      <c r="AF29" s="435"/>
      <c r="AG29" s="436"/>
      <c r="AH29" s="437">
        <v>442</v>
      </c>
      <c r="AI29" s="438"/>
      <c r="AJ29" s="438"/>
      <c r="AK29" s="438"/>
      <c r="AL29" s="439"/>
      <c r="AM29" s="437">
        <v>1353228</v>
      </c>
      <c r="AN29" s="438"/>
      <c r="AO29" s="438"/>
      <c r="AP29" s="438"/>
      <c r="AQ29" s="438"/>
      <c r="AR29" s="439"/>
      <c r="AS29" s="437">
        <v>3062</v>
      </c>
      <c r="AT29" s="438"/>
      <c r="AU29" s="438"/>
      <c r="AV29" s="438"/>
      <c r="AW29" s="438"/>
      <c r="AX29" s="440"/>
      <c r="AY29" s="447"/>
      <c r="AZ29" s="448"/>
      <c r="BA29" s="448"/>
      <c r="BB29" s="449"/>
      <c r="BC29" s="441" t="s">
        <v>186</v>
      </c>
      <c r="BD29" s="442"/>
      <c r="BE29" s="442"/>
      <c r="BF29" s="442"/>
      <c r="BG29" s="442"/>
      <c r="BH29" s="442"/>
      <c r="BI29" s="442"/>
      <c r="BJ29" s="442"/>
      <c r="BK29" s="442"/>
      <c r="BL29" s="442"/>
      <c r="BM29" s="443"/>
      <c r="BN29" s="461">
        <v>1527723</v>
      </c>
      <c r="BO29" s="462"/>
      <c r="BP29" s="462"/>
      <c r="BQ29" s="462"/>
      <c r="BR29" s="462"/>
      <c r="BS29" s="462"/>
      <c r="BT29" s="462"/>
      <c r="BU29" s="463"/>
      <c r="BV29" s="461">
        <v>1814355</v>
      </c>
      <c r="BW29" s="462"/>
      <c r="BX29" s="462"/>
      <c r="BY29" s="462"/>
      <c r="BZ29" s="462"/>
      <c r="CA29" s="462"/>
      <c r="CB29" s="462"/>
      <c r="CC29" s="463"/>
      <c r="CD29" s="197"/>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0"/>
      <c r="DK29" s="180"/>
      <c r="DL29" s="180"/>
      <c r="DM29" s="180"/>
      <c r="DN29" s="180"/>
      <c r="DO29" s="180"/>
    </row>
    <row r="30" spans="1:119" ht="18.75" customHeight="1" thickBot="1" x14ac:dyDescent="0.2">
      <c r="A30" s="181"/>
      <c r="B30" s="496"/>
      <c r="C30" s="497"/>
      <c r="D30" s="498"/>
      <c r="E30" s="507"/>
      <c r="F30" s="508"/>
      <c r="G30" s="508"/>
      <c r="H30" s="508"/>
      <c r="I30" s="508"/>
      <c r="J30" s="508"/>
      <c r="K30" s="509"/>
      <c r="L30" s="510"/>
      <c r="M30" s="511"/>
      <c r="N30" s="511"/>
      <c r="O30" s="511"/>
      <c r="P30" s="512"/>
      <c r="Q30" s="510"/>
      <c r="R30" s="511"/>
      <c r="S30" s="511"/>
      <c r="T30" s="511"/>
      <c r="U30" s="511"/>
      <c r="V30" s="512"/>
      <c r="W30" s="513" t="s">
        <v>187</v>
      </c>
      <c r="X30" s="514"/>
      <c r="Y30" s="514"/>
      <c r="Z30" s="514"/>
      <c r="AA30" s="514"/>
      <c r="AB30" s="514"/>
      <c r="AC30" s="514"/>
      <c r="AD30" s="514"/>
      <c r="AE30" s="514"/>
      <c r="AF30" s="514"/>
      <c r="AG30" s="515"/>
      <c r="AH30" s="425">
        <v>98.6</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50</v>
      </c>
      <c r="BD30" s="429"/>
      <c r="BE30" s="429"/>
      <c r="BF30" s="429"/>
      <c r="BG30" s="429"/>
      <c r="BH30" s="429"/>
      <c r="BI30" s="429"/>
      <c r="BJ30" s="429"/>
      <c r="BK30" s="429"/>
      <c r="BL30" s="429"/>
      <c r="BM30" s="430"/>
      <c r="BN30" s="464">
        <v>3357746</v>
      </c>
      <c r="BO30" s="465"/>
      <c r="BP30" s="465"/>
      <c r="BQ30" s="465"/>
      <c r="BR30" s="465"/>
      <c r="BS30" s="465"/>
      <c r="BT30" s="465"/>
      <c r="BU30" s="466"/>
      <c r="BV30" s="464">
        <v>3541272</v>
      </c>
      <c r="BW30" s="465"/>
      <c r="BX30" s="465"/>
      <c r="BY30" s="465"/>
      <c r="BZ30" s="465"/>
      <c r="CA30" s="465"/>
      <c r="CB30" s="465"/>
      <c r="CC30" s="46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188</v>
      </c>
      <c r="D32" s="208"/>
      <c r="E32" s="208"/>
      <c r="F32" s="205"/>
      <c r="G32" s="205"/>
      <c r="H32" s="205"/>
      <c r="I32" s="205"/>
      <c r="J32" s="205"/>
      <c r="K32" s="205"/>
      <c r="L32" s="205"/>
      <c r="M32" s="205"/>
      <c r="N32" s="205"/>
      <c r="O32" s="205"/>
      <c r="P32" s="205"/>
      <c r="Q32" s="205"/>
      <c r="R32" s="205"/>
      <c r="S32" s="205"/>
      <c r="T32" s="205"/>
      <c r="U32" s="205" t="s">
        <v>189</v>
      </c>
      <c r="V32" s="205"/>
      <c r="W32" s="205"/>
      <c r="X32" s="205"/>
      <c r="Y32" s="205"/>
      <c r="Z32" s="205"/>
      <c r="AA32" s="205"/>
      <c r="AB32" s="205"/>
      <c r="AC32" s="205"/>
      <c r="AD32" s="205"/>
      <c r="AE32" s="205"/>
      <c r="AF32" s="205"/>
      <c r="AG32" s="205"/>
      <c r="AH32" s="205"/>
      <c r="AI32" s="205"/>
      <c r="AJ32" s="205"/>
      <c r="AK32" s="205"/>
      <c r="AL32" s="205"/>
      <c r="AM32" s="209" t="s">
        <v>190</v>
      </c>
      <c r="AN32" s="205"/>
      <c r="AO32" s="205"/>
      <c r="AP32" s="205"/>
      <c r="AQ32" s="205"/>
      <c r="AR32" s="205"/>
      <c r="AS32" s="209"/>
      <c r="AT32" s="209"/>
      <c r="AU32" s="209"/>
      <c r="AV32" s="209"/>
      <c r="AW32" s="209"/>
      <c r="AX32" s="209"/>
      <c r="AY32" s="209"/>
      <c r="AZ32" s="209"/>
      <c r="BA32" s="209"/>
      <c r="BB32" s="205"/>
      <c r="BC32" s="209"/>
      <c r="BD32" s="205"/>
      <c r="BE32" s="209" t="s">
        <v>191</v>
      </c>
      <c r="BF32" s="205"/>
      <c r="BG32" s="205"/>
      <c r="BH32" s="205"/>
      <c r="BI32" s="205"/>
      <c r="BJ32" s="209"/>
      <c r="BK32" s="209"/>
      <c r="BL32" s="209"/>
      <c r="BM32" s="209"/>
      <c r="BN32" s="209"/>
      <c r="BO32" s="209"/>
      <c r="BP32" s="209"/>
      <c r="BQ32" s="209"/>
      <c r="BR32" s="205"/>
      <c r="BS32" s="205"/>
      <c r="BT32" s="205"/>
      <c r="BU32" s="205"/>
      <c r="BV32" s="205"/>
      <c r="BW32" s="205" t="s">
        <v>192</v>
      </c>
      <c r="BX32" s="205"/>
      <c r="BY32" s="205"/>
      <c r="BZ32" s="205"/>
      <c r="CA32" s="205"/>
      <c r="CB32" s="209"/>
      <c r="CC32" s="209"/>
      <c r="CD32" s="209"/>
      <c r="CE32" s="209"/>
      <c r="CF32" s="209"/>
      <c r="CG32" s="209"/>
      <c r="CH32" s="209"/>
      <c r="CI32" s="209"/>
      <c r="CJ32" s="209"/>
      <c r="CK32" s="209"/>
      <c r="CL32" s="209"/>
      <c r="CM32" s="209"/>
      <c r="CN32" s="209"/>
      <c r="CO32" s="209" t="s">
        <v>193</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4" t="s">
        <v>194</v>
      </c>
      <c r="D33" s="424"/>
      <c r="E33" s="423" t="s">
        <v>195</v>
      </c>
      <c r="F33" s="423"/>
      <c r="G33" s="423"/>
      <c r="H33" s="423"/>
      <c r="I33" s="423"/>
      <c r="J33" s="423"/>
      <c r="K33" s="423"/>
      <c r="L33" s="423"/>
      <c r="M33" s="423"/>
      <c r="N33" s="423"/>
      <c r="O33" s="423"/>
      <c r="P33" s="423"/>
      <c r="Q33" s="423"/>
      <c r="R33" s="423"/>
      <c r="S33" s="423"/>
      <c r="T33" s="210"/>
      <c r="U33" s="424" t="s">
        <v>194</v>
      </c>
      <c r="V33" s="424"/>
      <c r="W33" s="423" t="s">
        <v>196</v>
      </c>
      <c r="X33" s="423"/>
      <c r="Y33" s="423"/>
      <c r="Z33" s="423"/>
      <c r="AA33" s="423"/>
      <c r="AB33" s="423"/>
      <c r="AC33" s="423"/>
      <c r="AD33" s="423"/>
      <c r="AE33" s="423"/>
      <c r="AF33" s="423"/>
      <c r="AG33" s="423"/>
      <c r="AH33" s="423"/>
      <c r="AI33" s="423"/>
      <c r="AJ33" s="423"/>
      <c r="AK33" s="423"/>
      <c r="AL33" s="210"/>
      <c r="AM33" s="424" t="s">
        <v>197</v>
      </c>
      <c r="AN33" s="424"/>
      <c r="AO33" s="423" t="s">
        <v>196</v>
      </c>
      <c r="AP33" s="423"/>
      <c r="AQ33" s="423"/>
      <c r="AR33" s="423"/>
      <c r="AS33" s="423"/>
      <c r="AT33" s="423"/>
      <c r="AU33" s="423"/>
      <c r="AV33" s="423"/>
      <c r="AW33" s="423"/>
      <c r="AX33" s="423"/>
      <c r="AY33" s="423"/>
      <c r="AZ33" s="423"/>
      <c r="BA33" s="423"/>
      <c r="BB33" s="423"/>
      <c r="BC33" s="423"/>
      <c r="BD33" s="211"/>
      <c r="BE33" s="423" t="s">
        <v>198</v>
      </c>
      <c r="BF33" s="423"/>
      <c r="BG33" s="423" t="s">
        <v>199</v>
      </c>
      <c r="BH33" s="423"/>
      <c r="BI33" s="423"/>
      <c r="BJ33" s="423"/>
      <c r="BK33" s="423"/>
      <c r="BL33" s="423"/>
      <c r="BM33" s="423"/>
      <c r="BN33" s="423"/>
      <c r="BO33" s="423"/>
      <c r="BP33" s="423"/>
      <c r="BQ33" s="423"/>
      <c r="BR33" s="423"/>
      <c r="BS33" s="423"/>
      <c r="BT33" s="423"/>
      <c r="BU33" s="423"/>
      <c r="BV33" s="211"/>
      <c r="BW33" s="424" t="s">
        <v>198</v>
      </c>
      <c r="BX33" s="424"/>
      <c r="BY33" s="423" t="s">
        <v>200</v>
      </c>
      <c r="BZ33" s="423"/>
      <c r="CA33" s="423"/>
      <c r="CB33" s="423"/>
      <c r="CC33" s="423"/>
      <c r="CD33" s="423"/>
      <c r="CE33" s="423"/>
      <c r="CF33" s="423"/>
      <c r="CG33" s="423"/>
      <c r="CH33" s="423"/>
      <c r="CI33" s="423"/>
      <c r="CJ33" s="423"/>
      <c r="CK33" s="423"/>
      <c r="CL33" s="423"/>
      <c r="CM33" s="423"/>
      <c r="CN33" s="210"/>
      <c r="CO33" s="424" t="s">
        <v>194</v>
      </c>
      <c r="CP33" s="424"/>
      <c r="CQ33" s="423" t="s">
        <v>201</v>
      </c>
      <c r="CR33" s="423"/>
      <c r="CS33" s="423"/>
      <c r="CT33" s="423"/>
      <c r="CU33" s="423"/>
      <c r="CV33" s="423"/>
      <c r="CW33" s="423"/>
      <c r="CX33" s="423"/>
      <c r="CY33" s="423"/>
      <c r="CZ33" s="423"/>
      <c r="DA33" s="423"/>
      <c r="DB33" s="423"/>
      <c r="DC33" s="423"/>
      <c r="DD33" s="423"/>
      <c r="DE33" s="423"/>
      <c r="DF33" s="210"/>
      <c r="DG33" s="422" t="s">
        <v>202</v>
      </c>
      <c r="DH33" s="422"/>
      <c r="DI33" s="212"/>
      <c r="DJ33" s="180"/>
      <c r="DK33" s="180"/>
      <c r="DL33" s="180"/>
      <c r="DM33" s="180"/>
      <c r="DN33" s="180"/>
      <c r="DO33" s="180"/>
    </row>
    <row r="34" spans="1:119" ht="32.25" customHeight="1" x14ac:dyDescent="0.15">
      <c r="A34" s="181"/>
      <c r="B34" s="207"/>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8"/>
      <c r="U34" s="420">
        <f>IF(W34="","",MAX(C34:D43)+1)</f>
        <v>5</v>
      </c>
      <c r="V34" s="420"/>
      <c r="W34" s="419" t="str">
        <f>IF('各会計、関係団体の財政状況及び健全化判断比率'!B28="","",'各会計、関係団体の財政状況及び健全化判断比率'!B28)</f>
        <v>国民健康保険特別会計（事業勘定）</v>
      </c>
      <c r="X34" s="419"/>
      <c r="Y34" s="419"/>
      <c r="Z34" s="419"/>
      <c r="AA34" s="419"/>
      <c r="AB34" s="419"/>
      <c r="AC34" s="419"/>
      <c r="AD34" s="419"/>
      <c r="AE34" s="419"/>
      <c r="AF34" s="419"/>
      <c r="AG34" s="419"/>
      <c r="AH34" s="419"/>
      <c r="AI34" s="419"/>
      <c r="AJ34" s="419"/>
      <c r="AK34" s="419"/>
      <c r="AL34" s="208"/>
      <c r="AM34" s="420">
        <f>IF(AO34="","",MAX(C34:D43,U34:V43)+1)</f>
        <v>9</v>
      </c>
      <c r="AN34" s="420"/>
      <c r="AO34" s="419" t="str">
        <f>IF('各会計、関係団体の財政状況及び健全化判断比率'!B32="","",'各会計、関係団体の財政状況及び健全化判断比率'!B32)</f>
        <v>上水道事業会計</v>
      </c>
      <c r="AP34" s="419"/>
      <c r="AQ34" s="419"/>
      <c r="AR34" s="419"/>
      <c r="AS34" s="419"/>
      <c r="AT34" s="419"/>
      <c r="AU34" s="419"/>
      <c r="AV34" s="419"/>
      <c r="AW34" s="419"/>
      <c r="AX34" s="419"/>
      <c r="AY34" s="419"/>
      <c r="AZ34" s="419"/>
      <c r="BA34" s="419"/>
      <c r="BB34" s="419"/>
      <c r="BC34" s="419"/>
      <c r="BD34" s="208"/>
      <c r="BE34" s="420">
        <f>IF(BG34="","",MAX(C34:D43,U34:V43,AM34:AN43)+1)</f>
        <v>11</v>
      </c>
      <c r="BF34" s="420"/>
      <c r="BG34" s="419" t="str">
        <f>IF('各会計、関係団体の財政状況及び健全化判断比率'!B34="","",'各会計、関係団体の財政状況及び健全化判断比率'!B34)</f>
        <v>戸別浄化槽整備事業特別会計</v>
      </c>
      <c r="BH34" s="419"/>
      <c r="BI34" s="419"/>
      <c r="BJ34" s="419"/>
      <c r="BK34" s="419"/>
      <c r="BL34" s="419"/>
      <c r="BM34" s="419"/>
      <c r="BN34" s="419"/>
      <c r="BO34" s="419"/>
      <c r="BP34" s="419"/>
      <c r="BQ34" s="419"/>
      <c r="BR34" s="419"/>
      <c r="BS34" s="419"/>
      <c r="BT34" s="419"/>
      <c r="BU34" s="419"/>
      <c r="BV34" s="208"/>
      <c r="BW34" s="420">
        <f>IF(BY34="","",MAX(C34:D43,U34:V43,AM34:AN43,BE34:BF43)+1)</f>
        <v>13</v>
      </c>
      <c r="BX34" s="420"/>
      <c r="BY34" s="419" t="str">
        <f>IF('各会計、関係団体の財政状況及び健全化判断比率'!B68="","",'各会計、関係団体の財政状況及び健全化判断比率'!B68)</f>
        <v>茨城県市町村総合事務組合（一般会計）</v>
      </c>
      <c r="BZ34" s="419"/>
      <c r="CA34" s="419"/>
      <c r="CB34" s="419"/>
      <c r="CC34" s="419"/>
      <c r="CD34" s="419"/>
      <c r="CE34" s="419"/>
      <c r="CF34" s="419"/>
      <c r="CG34" s="419"/>
      <c r="CH34" s="419"/>
      <c r="CI34" s="419"/>
      <c r="CJ34" s="419"/>
      <c r="CK34" s="419"/>
      <c r="CL34" s="419"/>
      <c r="CM34" s="419"/>
      <c r="CN34" s="208"/>
      <c r="CO34" s="420">
        <f>IF(CQ34="","",MAX(C34:D43,U34:V43,AM34:AN43,BE34:BF43,BW34:BX43)+1)</f>
        <v>20</v>
      </c>
      <c r="CP34" s="420"/>
      <c r="CQ34" s="419" t="str">
        <f>IF('各会計、関係団体の財政状況及び健全化判断比率'!BS7="","",'各会計、関係団体の財政状況及び健全化判断比率'!BS7)</f>
        <v>常陸大宮市農業公社</v>
      </c>
      <c r="CR34" s="419"/>
      <c r="CS34" s="419"/>
      <c r="CT34" s="419"/>
      <c r="CU34" s="419"/>
      <c r="CV34" s="419"/>
      <c r="CW34" s="419"/>
      <c r="CX34" s="419"/>
      <c r="CY34" s="419"/>
      <c r="CZ34" s="419"/>
      <c r="DA34" s="419"/>
      <c r="DB34" s="419"/>
      <c r="DC34" s="419"/>
      <c r="DD34" s="419"/>
      <c r="DE34" s="419"/>
      <c r="DF34" s="205"/>
      <c r="DG34" s="421" t="str">
        <f>IF('各会計、関係団体の財政状況及び健全化判断比率'!BR7="","",'各会計、関係団体の財政状況及び健全化判断比率'!BR7)</f>
        <v/>
      </c>
      <c r="DH34" s="421"/>
      <c r="DI34" s="212"/>
      <c r="DJ34" s="180"/>
      <c r="DK34" s="180"/>
      <c r="DL34" s="180"/>
      <c r="DM34" s="180"/>
      <c r="DN34" s="180"/>
      <c r="DO34" s="180"/>
    </row>
    <row r="35" spans="1:119" ht="32.25" customHeight="1" x14ac:dyDescent="0.15">
      <c r="A35" s="181"/>
      <c r="B35" s="207"/>
      <c r="C35" s="420">
        <f>IF(E35="","",C34+1)</f>
        <v>2</v>
      </c>
      <c r="D35" s="420"/>
      <c r="E35" s="419" t="str">
        <f>IF('各会計、関係団体の財政状況及び健全化判断比率'!B8="","",'各会計、関係団体の財政状況及び健全化判断比率'!B8)</f>
        <v>公営墓地特別会計</v>
      </c>
      <c r="F35" s="419"/>
      <c r="G35" s="419"/>
      <c r="H35" s="419"/>
      <c r="I35" s="419"/>
      <c r="J35" s="419"/>
      <c r="K35" s="419"/>
      <c r="L35" s="419"/>
      <c r="M35" s="419"/>
      <c r="N35" s="419"/>
      <c r="O35" s="419"/>
      <c r="P35" s="419"/>
      <c r="Q35" s="419"/>
      <c r="R35" s="419"/>
      <c r="S35" s="419"/>
      <c r="T35" s="208"/>
      <c r="U35" s="420">
        <f>IF(W35="","",U34+1)</f>
        <v>6</v>
      </c>
      <c r="V35" s="420"/>
      <c r="W35" s="419" t="str">
        <f>IF('各会計、関係団体の財政状況及び健全化判断比率'!B29="","",'各会計、関係団体の財政状況及び健全化判断比率'!B29)</f>
        <v>国民健康保険特別会計（診療施設勘定）</v>
      </c>
      <c r="X35" s="419"/>
      <c r="Y35" s="419"/>
      <c r="Z35" s="419"/>
      <c r="AA35" s="419"/>
      <c r="AB35" s="419"/>
      <c r="AC35" s="419"/>
      <c r="AD35" s="419"/>
      <c r="AE35" s="419"/>
      <c r="AF35" s="419"/>
      <c r="AG35" s="419"/>
      <c r="AH35" s="419"/>
      <c r="AI35" s="419"/>
      <c r="AJ35" s="419"/>
      <c r="AK35" s="419"/>
      <c r="AL35" s="208"/>
      <c r="AM35" s="420">
        <f t="shared" ref="AM35:AM43" si="0">IF(AO35="","",AM34+1)</f>
        <v>10</v>
      </c>
      <c r="AN35" s="420"/>
      <c r="AO35" s="419" t="str">
        <f>IF('各会計、関係団体の財政状況及び健全化判断比率'!B33="","",'各会計、関係団体の財政状況及び健全化判断比率'!B33)</f>
        <v>下水道事業会計</v>
      </c>
      <c r="AP35" s="419"/>
      <c r="AQ35" s="419"/>
      <c r="AR35" s="419"/>
      <c r="AS35" s="419"/>
      <c r="AT35" s="419"/>
      <c r="AU35" s="419"/>
      <c r="AV35" s="419"/>
      <c r="AW35" s="419"/>
      <c r="AX35" s="419"/>
      <c r="AY35" s="419"/>
      <c r="AZ35" s="419"/>
      <c r="BA35" s="419"/>
      <c r="BB35" s="419"/>
      <c r="BC35" s="419"/>
      <c r="BD35" s="208"/>
      <c r="BE35" s="420">
        <f t="shared" ref="BE35:BE43" si="1">IF(BG35="","",BE34+1)</f>
        <v>12</v>
      </c>
      <c r="BF35" s="420"/>
      <c r="BG35" s="419" t="str">
        <f>IF('各会計、関係団体の財政状況及び健全化判断比率'!B35="","",'各会計、関係団体の財政状況及び健全化判断比率'!B35)</f>
        <v>宅地造成事業特別会計</v>
      </c>
      <c r="BH35" s="419"/>
      <c r="BI35" s="419"/>
      <c r="BJ35" s="419"/>
      <c r="BK35" s="419"/>
      <c r="BL35" s="419"/>
      <c r="BM35" s="419"/>
      <c r="BN35" s="419"/>
      <c r="BO35" s="419"/>
      <c r="BP35" s="419"/>
      <c r="BQ35" s="419"/>
      <c r="BR35" s="419"/>
      <c r="BS35" s="419"/>
      <c r="BT35" s="419"/>
      <c r="BU35" s="419"/>
      <c r="BV35" s="208"/>
      <c r="BW35" s="420">
        <f t="shared" ref="BW35:BW43" si="2">IF(BY35="","",BW34+1)</f>
        <v>14</v>
      </c>
      <c r="BX35" s="420"/>
      <c r="BY35" s="419" t="str">
        <f>IF('各会計、関係団体の財政状況及び健全化判断比率'!B69="","",'各会計、関係団体の財政状況及び健全化判断比率'!B69)</f>
        <v>茨城県市町村総合事務組合（県民交通災害共済事業特別会計）</v>
      </c>
      <c r="BZ35" s="419"/>
      <c r="CA35" s="419"/>
      <c r="CB35" s="419"/>
      <c r="CC35" s="419"/>
      <c r="CD35" s="419"/>
      <c r="CE35" s="419"/>
      <c r="CF35" s="419"/>
      <c r="CG35" s="419"/>
      <c r="CH35" s="419"/>
      <c r="CI35" s="419"/>
      <c r="CJ35" s="419"/>
      <c r="CK35" s="419"/>
      <c r="CL35" s="419"/>
      <c r="CM35" s="419"/>
      <c r="CN35" s="208"/>
      <c r="CO35" s="420">
        <f t="shared" ref="CO35:CO43" si="3">IF(CQ35="","",CO34+1)</f>
        <v>21</v>
      </c>
      <c r="CP35" s="420"/>
      <c r="CQ35" s="419" t="str">
        <f>IF('各会計、関係団体の財政状況及び健全化判断比率'!BS8="","",'各会計、関係団体の財政状況及び健全化判断比率'!BS8)</f>
        <v>常陸大宮街づくり</v>
      </c>
      <c r="CR35" s="419"/>
      <c r="CS35" s="419"/>
      <c r="CT35" s="419"/>
      <c r="CU35" s="419"/>
      <c r="CV35" s="419"/>
      <c r="CW35" s="419"/>
      <c r="CX35" s="419"/>
      <c r="CY35" s="419"/>
      <c r="CZ35" s="419"/>
      <c r="DA35" s="419"/>
      <c r="DB35" s="419"/>
      <c r="DC35" s="419"/>
      <c r="DD35" s="419"/>
      <c r="DE35" s="419"/>
      <c r="DF35" s="205"/>
      <c r="DG35" s="421" t="str">
        <f>IF('各会計、関係団体の財政状況及び健全化判断比率'!BR8="","",'各会計、関係団体の財政状況及び健全化判断比率'!BR8)</f>
        <v/>
      </c>
      <c r="DH35" s="421"/>
      <c r="DI35" s="212"/>
      <c r="DJ35" s="180"/>
      <c r="DK35" s="180"/>
      <c r="DL35" s="180"/>
      <c r="DM35" s="180"/>
      <c r="DN35" s="180"/>
      <c r="DO35" s="180"/>
    </row>
    <row r="36" spans="1:119" ht="32.25" customHeight="1" x14ac:dyDescent="0.15">
      <c r="A36" s="181"/>
      <c r="B36" s="207"/>
      <c r="C36" s="420">
        <f>IF(E36="","",C35+1)</f>
        <v>3</v>
      </c>
      <c r="D36" s="420"/>
      <c r="E36" s="419" t="str">
        <f>IF('各会計、関係団体の財政状況及び健全化判断比率'!B9="","",'各会計、関係団体の財政状況及び健全化判断比率'!B9)</f>
        <v>那珂地方公平委員会特別会計</v>
      </c>
      <c r="F36" s="419"/>
      <c r="G36" s="419"/>
      <c r="H36" s="419"/>
      <c r="I36" s="419"/>
      <c r="J36" s="419"/>
      <c r="K36" s="419"/>
      <c r="L36" s="419"/>
      <c r="M36" s="419"/>
      <c r="N36" s="419"/>
      <c r="O36" s="419"/>
      <c r="P36" s="419"/>
      <c r="Q36" s="419"/>
      <c r="R36" s="419"/>
      <c r="S36" s="419"/>
      <c r="T36" s="208"/>
      <c r="U36" s="420">
        <f t="shared" ref="U36:U43" si="4">IF(W36="","",U35+1)</f>
        <v>7</v>
      </c>
      <c r="V36" s="420"/>
      <c r="W36" s="419" t="str">
        <f>IF('各会計、関係団体の財政状況及び健全化判断比率'!B30="","",'各会計、関係団体の財政状況及び健全化判断比率'!B30)</f>
        <v>介護保険特別会計</v>
      </c>
      <c r="X36" s="419"/>
      <c r="Y36" s="419"/>
      <c r="Z36" s="419"/>
      <c r="AA36" s="419"/>
      <c r="AB36" s="419"/>
      <c r="AC36" s="419"/>
      <c r="AD36" s="419"/>
      <c r="AE36" s="419"/>
      <c r="AF36" s="419"/>
      <c r="AG36" s="419"/>
      <c r="AH36" s="419"/>
      <c r="AI36" s="419"/>
      <c r="AJ36" s="419"/>
      <c r="AK36" s="419"/>
      <c r="AL36" s="208"/>
      <c r="AM36" s="420" t="str">
        <f t="shared" si="0"/>
        <v/>
      </c>
      <c r="AN36" s="420"/>
      <c r="AO36" s="419"/>
      <c r="AP36" s="419"/>
      <c r="AQ36" s="419"/>
      <c r="AR36" s="419"/>
      <c r="AS36" s="419"/>
      <c r="AT36" s="419"/>
      <c r="AU36" s="419"/>
      <c r="AV36" s="419"/>
      <c r="AW36" s="419"/>
      <c r="AX36" s="419"/>
      <c r="AY36" s="419"/>
      <c r="AZ36" s="419"/>
      <c r="BA36" s="419"/>
      <c r="BB36" s="419"/>
      <c r="BC36" s="419"/>
      <c r="BD36" s="208"/>
      <c r="BE36" s="420" t="str">
        <f t="shared" si="1"/>
        <v/>
      </c>
      <c r="BF36" s="420"/>
      <c r="BG36" s="419"/>
      <c r="BH36" s="419"/>
      <c r="BI36" s="419"/>
      <c r="BJ36" s="419"/>
      <c r="BK36" s="419"/>
      <c r="BL36" s="419"/>
      <c r="BM36" s="419"/>
      <c r="BN36" s="419"/>
      <c r="BO36" s="419"/>
      <c r="BP36" s="419"/>
      <c r="BQ36" s="419"/>
      <c r="BR36" s="419"/>
      <c r="BS36" s="419"/>
      <c r="BT36" s="419"/>
      <c r="BU36" s="419"/>
      <c r="BV36" s="208"/>
      <c r="BW36" s="420">
        <f t="shared" si="2"/>
        <v>15</v>
      </c>
      <c r="BX36" s="420"/>
      <c r="BY36" s="419" t="str">
        <f>IF('各会計、関係団体の財政状況及び健全化判断比率'!B70="","",'各会計、関係団体の財政状況及び健全化判断比率'!B70)</f>
        <v>茨城租税債権管理機構</v>
      </c>
      <c r="BZ36" s="419"/>
      <c r="CA36" s="419"/>
      <c r="CB36" s="419"/>
      <c r="CC36" s="419"/>
      <c r="CD36" s="419"/>
      <c r="CE36" s="419"/>
      <c r="CF36" s="419"/>
      <c r="CG36" s="419"/>
      <c r="CH36" s="419"/>
      <c r="CI36" s="419"/>
      <c r="CJ36" s="419"/>
      <c r="CK36" s="419"/>
      <c r="CL36" s="419"/>
      <c r="CM36" s="419"/>
      <c r="CN36" s="208"/>
      <c r="CO36" s="420">
        <f t="shared" si="3"/>
        <v>22</v>
      </c>
      <c r="CP36" s="420"/>
      <c r="CQ36" s="419" t="str">
        <f>IF('各会計、関係団体の財政状況及び健全化判断比率'!BS9="","",'各会計、関係団体の財政状況及び健全化判断比率'!BS9)</f>
        <v>常陸大宮市振興財団</v>
      </c>
      <c r="CR36" s="419"/>
      <c r="CS36" s="419"/>
      <c r="CT36" s="419"/>
      <c r="CU36" s="419"/>
      <c r="CV36" s="419"/>
      <c r="CW36" s="419"/>
      <c r="CX36" s="419"/>
      <c r="CY36" s="419"/>
      <c r="CZ36" s="419"/>
      <c r="DA36" s="419"/>
      <c r="DB36" s="419"/>
      <c r="DC36" s="419"/>
      <c r="DD36" s="419"/>
      <c r="DE36" s="419"/>
      <c r="DF36" s="205"/>
      <c r="DG36" s="421" t="str">
        <f>IF('各会計、関係団体の財政状況及び健全化判断比率'!BR9="","",'各会計、関係団体の財政状況及び健全化判断比率'!BR9)</f>
        <v/>
      </c>
      <c r="DH36" s="421"/>
      <c r="DI36" s="212"/>
      <c r="DJ36" s="180"/>
      <c r="DK36" s="180"/>
      <c r="DL36" s="180"/>
      <c r="DM36" s="180"/>
      <c r="DN36" s="180"/>
      <c r="DO36" s="180"/>
    </row>
    <row r="37" spans="1:119" ht="32.25" customHeight="1" x14ac:dyDescent="0.15">
      <c r="A37" s="181"/>
      <c r="B37" s="207"/>
      <c r="C37" s="420">
        <f>IF(E37="","",C36+1)</f>
        <v>4</v>
      </c>
      <c r="D37" s="420"/>
      <c r="E37" s="419" t="str">
        <f>IF('各会計、関係団体の財政状況及び健全化判断比率'!B10="","",'各会計、関係団体の財政状況及び健全化判断比率'!B10)</f>
        <v>温泉事業特別会計</v>
      </c>
      <c r="F37" s="419"/>
      <c r="G37" s="419"/>
      <c r="H37" s="419"/>
      <c r="I37" s="419"/>
      <c r="J37" s="419"/>
      <c r="K37" s="419"/>
      <c r="L37" s="419"/>
      <c r="M37" s="419"/>
      <c r="N37" s="419"/>
      <c r="O37" s="419"/>
      <c r="P37" s="419"/>
      <c r="Q37" s="419"/>
      <c r="R37" s="419"/>
      <c r="S37" s="419"/>
      <c r="T37" s="208"/>
      <c r="U37" s="420">
        <f t="shared" si="4"/>
        <v>8</v>
      </c>
      <c r="V37" s="420"/>
      <c r="W37" s="419" t="str">
        <f>IF('各会計、関係団体の財政状況及び健全化判断比率'!B31="","",'各会計、関係団体の財政状況及び健全化判断比率'!B31)</f>
        <v>後期高齢者医療特別会計</v>
      </c>
      <c r="X37" s="419"/>
      <c r="Y37" s="419"/>
      <c r="Z37" s="419"/>
      <c r="AA37" s="419"/>
      <c r="AB37" s="419"/>
      <c r="AC37" s="419"/>
      <c r="AD37" s="419"/>
      <c r="AE37" s="419"/>
      <c r="AF37" s="419"/>
      <c r="AG37" s="419"/>
      <c r="AH37" s="419"/>
      <c r="AI37" s="419"/>
      <c r="AJ37" s="419"/>
      <c r="AK37" s="419"/>
      <c r="AL37" s="208"/>
      <c r="AM37" s="420" t="str">
        <f t="shared" si="0"/>
        <v/>
      </c>
      <c r="AN37" s="420"/>
      <c r="AO37" s="419"/>
      <c r="AP37" s="419"/>
      <c r="AQ37" s="419"/>
      <c r="AR37" s="419"/>
      <c r="AS37" s="419"/>
      <c r="AT37" s="419"/>
      <c r="AU37" s="419"/>
      <c r="AV37" s="419"/>
      <c r="AW37" s="419"/>
      <c r="AX37" s="419"/>
      <c r="AY37" s="419"/>
      <c r="AZ37" s="419"/>
      <c r="BA37" s="419"/>
      <c r="BB37" s="419"/>
      <c r="BC37" s="419"/>
      <c r="BD37" s="208"/>
      <c r="BE37" s="420" t="str">
        <f t="shared" si="1"/>
        <v/>
      </c>
      <c r="BF37" s="420"/>
      <c r="BG37" s="419"/>
      <c r="BH37" s="419"/>
      <c r="BI37" s="419"/>
      <c r="BJ37" s="419"/>
      <c r="BK37" s="419"/>
      <c r="BL37" s="419"/>
      <c r="BM37" s="419"/>
      <c r="BN37" s="419"/>
      <c r="BO37" s="419"/>
      <c r="BP37" s="419"/>
      <c r="BQ37" s="419"/>
      <c r="BR37" s="419"/>
      <c r="BS37" s="419"/>
      <c r="BT37" s="419"/>
      <c r="BU37" s="419"/>
      <c r="BV37" s="208"/>
      <c r="BW37" s="420">
        <f t="shared" si="2"/>
        <v>16</v>
      </c>
      <c r="BX37" s="420"/>
      <c r="BY37" s="419" t="str">
        <f>IF('各会計、関係団体の財政状況及び健全化判断比率'!B71="","",'各会計、関係団体の財政状況及び健全化判断比率'!B71)</f>
        <v>茨城県後期高齢者医療広域連合（一般会計）</v>
      </c>
      <c r="BZ37" s="419"/>
      <c r="CA37" s="419"/>
      <c r="CB37" s="419"/>
      <c r="CC37" s="419"/>
      <c r="CD37" s="419"/>
      <c r="CE37" s="419"/>
      <c r="CF37" s="419"/>
      <c r="CG37" s="419"/>
      <c r="CH37" s="419"/>
      <c r="CI37" s="419"/>
      <c r="CJ37" s="419"/>
      <c r="CK37" s="419"/>
      <c r="CL37" s="419"/>
      <c r="CM37" s="419"/>
      <c r="CN37" s="208"/>
      <c r="CO37" s="420">
        <f t="shared" si="3"/>
        <v>23</v>
      </c>
      <c r="CP37" s="420"/>
      <c r="CQ37" s="419" t="str">
        <f>IF('各会計、関係団体の財政状況及び健全化判断比率'!BS10="","",'各会計、関係団体の財政状況及び健全化判断比率'!BS10)</f>
        <v>ふるさと活性化センターみわ</v>
      </c>
      <c r="CR37" s="419"/>
      <c r="CS37" s="419"/>
      <c r="CT37" s="419"/>
      <c r="CU37" s="419"/>
      <c r="CV37" s="419"/>
      <c r="CW37" s="419"/>
      <c r="CX37" s="419"/>
      <c r="CY37" s="419"/>
      <c r="CZ37" s="419"/>
      <c r="DA37" s="419"/>
      <c r="DB37" s="419"/>
      <c r="DC37" s="419"/>
      <c r="DD37" s="419"/>
      <c r="DE37" s="419"/>
      <c r="DF37" s="205"/>
      <c r="DG37" s="421" t="str">
        <f>IF('各会計、関係団体の財政状況及び健全化判断比率'!BR10="","",'各会計、関係団体の財政状況及び健全化判断比率'!BR10)</f>
        <v/>
      </c>
      <c r="DH37" s="421"/>
      <c r="DI37" s="212"/>
      <c r="DJ37" s="180"/>
      <c r="DK37" s="180"/>
      <c r="DL37" s="180"/>
      <c r="DM37" s="180"/>
      <c r="DN37" s="180"/>
      <c r="DO37" s="180"/>
    </row>
    <row r="38" spans="1:119" ht="32.25" customHeight="1" x14ac:dyDescent="0.15">
      <c r="A38" s="181"/>
      <c r="B38" s="207"/>
      <c r="C38" s="420" t="str">
        <f t="shared" ref="C38:C43" si="5">IF(E38="","",C37+1)</f>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208"/>
      <c r="U38" s="420" t="str">
        <f t="shared" si="4"/>
        <v/>
      </c>
      <c r="V38" s="420"/>
      <c r="W38" s="419"/>
      <c r="X38" s="419"/>
      <c r="Y38" s="419"/>
      <c r="Z38" s="419"/>
      <c r="AA38" s="419"/>
      <c r="AB38" s="419"/>
      <c r="AC38" s="419"/>
      <c r="AD38" s="419"/>
      <c r="AE38" s="419"/>
      <c r="AF38" s="419"/>
      <c r="AG38" s="419"/>
      <c r="AH38" s="419"/>
      <c r="AI38" s="419"/>
      <c r="AJ38" s="419"/>
      <c r="AK38" s="419"/>
      <c r="AL38" s="208"/>
      <c r="AM38" s="420" t="str">
        <f t="shared" si="0"/>
        <v/>
      </c>
      <c r="AN38" s="420"/>
      <c r="AO38" s="419"/>
      <c r="AP38" s="419"/>
      <c r="AQ38" s="419"/>
      <c r="AR38" s="419"/>
      <c r="AS38" s="419"/>
      <c r="AT38" s="419"/>
      <c r="AU38" s="419"/>
      <c r="AV38" s="419"/>
      <c r="AW38" s="419"/>
      <c r="AX38" s="419"/>
      <c r="AY38" s="419"/>
      <c r="AZ38" s="419"/>
      <c r="BA38" s="419"/>
      <c r="BB38" s="419"/>
      <c r="BC38" s="419"/>
      <c r="BD38" s="208"/>
      <c r="BE38" s="420" t="str">
        <f t="shared" si="1"/>
        <v/>
      </c>
      <c r="BF38" s="420"/>
      <c r="BG38" s="419"/>
      <c r="BH38" s="419"/>
      <c r="BI38" s="419"/>
      <c r="BJ38" s="419"/>
      <c r="BK38" s="419"/>
      <c r="BL38" s="419"/>
      <c r="BM38" s="419"/>
      <c r="BN38" s="419"/>
      <c r="BO38" s="419"/>
      <c r="BP38" s="419"/>
      <c r="BQ38" s="419"/>
      <c r="BR38" s="419"/>
      <c r="BS38" s="419"/>
      <c r="BT38" s="419"/>
      <c r="BU38" s="419"/>
      <c r="BV38" s="208"/>
      <c r="BW38" s="420">
        <f t="shared" si="2"/>
        <v>17</v>
      </c>
      <c r="BX38" s="420"/>
      <c r="BY38" s="419" t="str">
        <f>IF('各会計、関係団体の財政状況及び健全化判断比率'!B72="","",'各会計、関係団体の財政状況及び健全化判断比率'!B72)</f>
        <v>茨城県後期高齢者医療広域連合（後期高齢医療特別会計）</v>
      </c>
      <c r="BZ38" s="419"/>
      <c r="CA38" s="419"/>
      <c r="CB38" s="419"/>
      <c r="CC38" s="419"/>
      <c r="CD38" s="419"/>
      <c r="CE38" s="419"/>
      <c r="CF38" s="419"/>
      <c r="CG38" s="419"/>
      <c r="CH38" s="419"/>
      <c r="CI38" s="419"/>
      <c r="CJ38" s="419"/>
      <c r="CK38" s="419"/>
      <c r="CL38" s="419"/>
      <c r="CM38" s="419"/>
      <c r="CN38" s="208"/>
      <c r="CO38" s="420">
        <f t="shared" si="3"/>
        <v>24</v>
      </c>
      <c r="CP38" s="420"/>
      <c r="CQ38" s="419" t="str">
        <f>IF('各会計、関係団体の財政状況及び健全化判断比率'!BS11="","",'各会計、関係団体の財政状況及び健全化判断比率'!BS11)</f>
        <v>おがわ地域振興</v>
      </c>
      <c r="CR38" s="419"/>
      <c r="CS38" s="419"/>
      <c r="CT38" s="419"/>
      <c r="CU38" s="419"/>
      <c r="CV38" s="419"/>
      <c r="CW38" s="419"/>
      <c r="CX38" s="419"/>
      <c r="CY38" s="419"/>
      <c r="CZ38" s="419"/>
      <c r="DA38" s="419"/>
      <c r="DB38" s="419"/>
      <c r="DC38" s="419"/>
      <c r="DD38" s="419"/>
      <c r="DE38" s="419"/>
      <c r="DF38" s="205"/>
      <c r="DG38" s="421" t="str">
        <f>IF('各会計、関係団体の財政状況及び健全化判断比率'!BR11="","",'各会計、関係団体の財政状況及び健全化判断比率'!BR11)</f>
        <v/>
      </c>
      <c r="DH38" s="421"/>
      <c r="DI38" s="212"/>
      <c r="DJ38" s="180"/>
      <c r="DK38" s="180"/>
      <c r="DL38" s="180"/>
      <c r="DM38" s="180"/>
      <c r="DN38" s="180"/>
      <c r="DO38" s="180"/>
    </row>
    <row r="39" spans="1:119" ht="32.25" customHeight="1" x14ac:dyDescent="0.15">
      <c r="A39" s="181"/>
      <c r="B39" s="207"/>
      <c r="C39" s="420" t="str">
        <f t="shared" si="5"/>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208"/>
      <c r="U39" s="420" t="str">
        <f t="shared" si="4"/>
        <v/>
      </c>
      <c r="V39" s="420"/>
      <c r="W39" s="419"/>
      <c r="X39" s="419"/>
      <c r="Y39" s="419"/>
      <c r="Z39" s="419"/>
      <c r="AA39" s="419"/>
      <c r="AB39" s="419"/>
      <c r="AC39" s="419"/>
      <c r="AD39" s="419"/>
      <c r="AE39" s="419"/>
      <c r="AF39" s="419"/>
      <c r="AG39" s="419"/>
      <c r="AH39" s="419"/>
      <c r="AI39" s="419"/>
      <c r="AJ39" s="419"/>
      <c r="AK39" s="419"/>
      <c r="AL39" s="208"/>
      <c r="AM39" s="420" t="str">
        <f t="shared" si="0"/>
        <v/>
      </c>
      <c r="AN39" s="420"/>
      <c r="AO39" s="419"/>
      <c r="AP39" s="419"/>
      <c r="AQ39" s="419"/>
      <c r="AR39" s="419"/>
      <c r="AS39" s="419"/>
      <c r="AT39" s="419"/>
      <c r="AU39" s="419"/>
      <c r="AV39" s="419"/>
      <c r="AW39" s="419"/>
      <c r="AX39" s="419"/>
      <c r="AY39" s="419"/>
      <c r="AZ39" s="419"/>
      <c r="BA39" s="419"/>
      <c r="BB39" s="419"/>
      <c r="BC39" s="419"/>
      <c r="BD39" s="208"/>
      <c r="BE39" s="420" t="str">
        <f t="shared" si="1"/>
        <v/>
      </c>
      <c r="BF39" s="420"/>
      <c r="BG39" s="419"/>
      <c r="BH39" s="419"/>
      <c r="BI39" s="419"/>
      <c r="BJ39" s="419"/>
      <c r="BK39" s="419"/>
      <c r="BL39" s="419"/>
      <c r="BM39" s="419"/>
      <c r="BN39" s="419"/>
      <c r="BO39" s="419"/>
      <c r="BP39" s="419"/>
      <c r="BQ39" s="419"/>
      <c r="BR39" s="419"/>
      <c r="BS39" s="419"/>
      <c r="BT39" s="419"/>
      <c r="BU39" s="419"/>
      <c r="BV39" s="208"/>
      <c r="BW39" s="420">
        <f t="shared" si="2"/>
        <v>18</v>
      </c>
      <c r="BX39" s="420"/>
      <c r="BY39" s="419" t="str">
        <f>IF('各会計、関係団体の財政状況及び健全化判断比率'!B73="","",'各会計、関係団体の財政状況及び健全化判断比率'!B73)</f>
        <v>茨城北農業共済事務組合</v>
      </c>
      <c r="BZ39" s="419"/>
      <c r="CA39" s="419"/>
      <c r="CB39" s="419"/>
      <c r="CC39" s="419"/>
      <c r="CD39" s="419"/>
      <c r="CE39" s="419"/>
      <c r="CF39" s="419"/>
      <c r="CG39" s="419"/>
      <c r="CH39" s="419"/>
      <c r="CI39" s="419"/>
      <c r="CJ39" s="419"/>
      <c r="CK39" s="419"/>
      <c r="CL39" s="419"/>
      <c r="CM39" s="419"/>
      <c r="CN39" s="208"/>
      <c r="CO39" s="420">
        <f t="shared" si="3"/>
        <v>25</v>
      </c>
      <c r="CP39" s="420"/>
      <c r="CQ39" s="419" t="str">
        <f>IF('各会計、関係団体の財政状況及び健全化判断比率'!BS12="","",'各会計、関係団体の財政状況及び健全化判断比率'!BS12)</f>
        <v>常陸大宮市体育協会</v>
      </c>
      <c r="CR39" s="419"/>
      <c r="CS39" s="419"/>
      <c r="CT39" s="419"/>
      <c r="CU39" s="419"/>
      <c r="CV39" s="419"/>
      <c r="CW39" s="419"/>
      <c r="CX39" s="419"/>
      <c r="CY39" s="419"/>
      <c r="CZ39" s="419"/>
      <c r="DA39" s="419"/>
      <c r="DB39" s="419"/>
      <c r="DC39" s="419"/>
      <c r="DD39" s="419"/>
      <c r="DE39" s="419"/>
      <c r="DF39" s="205"/>
      <c r="DG39" s="421" t="str">
        <f>IF('各会計、関係団体の財政状況及び健全化判断比率'!BR12="","",'各会計、関係団体の財政状況及び健全化判断比率'!BR12)</f>
        <v/>
      </c>
      <c r="DH39" s="421"/>
      <c r="DI39" s="212"/>
      <c r="DJ39" s="180"/>
      <c r="DK39" s="180"/>
      <c r="DL39" s="180"/>
      <c r="DM39" s="180"/>
      <c r="DN39" s="180"/>
      <c r="DO39" s="180"/>
    </row>
    <row r="40" spans="1:119" ht="32.25" customHeight="1" x14ac:dyDescent="0.15">
      <c r="A40" s="181"/>
      <c r="B40" s="207"/>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8"/>
      <c r="U40" s="420" t="str">
        <f t="shared" si="4"/>
        <v/>
      </c>
      <c r="V40" s="420"/>
      <c r="W40" s="419"/>
      <c r="X40" s="419"/>
      <c r="Y40" s="419"/>
      <c r="Z40" s="419"/>
      <c r="AA40" s="419"/>
      <c r="AB40" s="419"/>
      <c r="AC40" s="419"/>
      <c r="AD40" s="419"/>
      <c r="AE40" s="419"/>
      <c r="AF40" s="419"/>
      <c r="AG40" s="419"/>
      <c r="AH40" s="419"/>
      <c r="AI40" s="419"/>
      <c r="AJ40" s="419"/>
      <c r="AK40" s="419"/>
      <c r="AL40" s="208"/>
      <c r="AM40" s="420" t="str">
        <f t="shared" si="0"/>
        <v/>
      </c>
      <c r="AN40" s="420"/>
      <c r="AO40" s="419"/>
      <c r="AP40" s="419"/>
      <c r="AQ40" s="419"/>
      <c r="AR40" s="419"/>
      <c r="AS40" s="419"/>
      <c r="AT40" s="419"/>
      <c r="AU40" s="419"/>
      <c r="AV40" s="419"/>
      <c r="AW40" s="419"/>
      <c r="AX40" s="419"/>
      <c r="AY40" s="419"/>
      <c r="AZ40" s="419"/>
      <c r="BA40" s="419"/>
      <c r="BB40" s="419"/>
      <c r="BC40" s="419"/>
      <c r="BD40" s="208"/>
      <c r="BE40" s="420" t="str">
        <f t="shared" si="1"/>
        <v/>
      </c>
      <c r="BF40" s="420"/>
      <c r="BG40" s="419"/>
      <c r="BH40" s="419"/>
      <c r="BI40" s="419"/>
      <c r="BJ40" s="419"/>
      <c r="BK40" s="419"/>
      <c r="BL40" s="419"/>
      <c r="BM40" s="419"/>
      <c r="BN40" s="419"/>
      <c r="BO40" s="419"/>
      <c r="BP40" s="419"/>
      <c r="BQ40" s="419"/>
      <c r="BR40" s="419"/>
      <c r="BS40" s="419"/>
      <c r="BT40" s="419"/>
      <c r="BU40" s="419"/>
      <c r="BV40" s="208"/>
      <c r="BW40" s="420">
        <f t="shared" si="2"/>
        <v>19</v>
      </c>
      <c r="BX40" s="420"/>
      <c r="BY40" s="419" t="str">
        <f>IF('各会計、関係団体の財政状況及び健全化判断比率'!B74="","",'各会計、関係団体の財政状況及び健全化判断比率'!B74)</f>
        <v>大宮地方環境整備組合</v>
      </c>
      <c r="BZ40" s="419"/>
      <c r="CA40" s="419"/>
      <c r="CB40" s="419"/>
      <c r="CC40" s="419"/>
      <c r="CD40" s="419"/>
      <c r="CE40" s="419"/>
      <c r="CF40" s="419"/>
      <c r="CG40" s="419"/>
      <c r="CH40" s="419"/>
      <c r="CI40" s="419"/>
      <c r="CJ40" s="419"/>
      <c r="CK40" s="419"/>
      <c r="CL40" s="419"/>
      <c r="CM40" s="419"/>
      <c r="CN40" s="208"/>
      <c r="CO40" s="420">
        <f t="shared" si="3"/>
        <v>26</v>
      </c>
      <c r="CP40" s="420"/>
      <c r="CQ40" s="419" t="str">
        <f>IF('各会計、関係団体の財政状況及び健全化判断比率'!BS13="","",'各会計、関係団体の財政状況及び健全化判断比率'!BS13)</f>
        <v>常陸大宮市温泉事業</v>
      </c>
      <c r="CR40" s="419"/>
      <c r="CS40" s="419"/>
      <c r="CT40" s="419"/>
      <c r="CU40" s="419"/>
      <c r="CV40" s="419"/>
      <c r="CW40" s="419"/>
      <c r="CX40" s="419"/>
      <c r="CY40" s="419"/>
      <c r="CZ40" s="419"/>
      <c r="DA40" s="419"/>
      <c r="DB40" s="419"/>
      <c r="DC40" s="419"/>
      <c r="DD40" s="419"/>
      <c r="DE40" s="419"/>
      <c r="DF40" s="205"/>
      <c r="DG40" s="421" t="str">
        <f>IF('各会計、関係団体の財政状況及び健全化判断比率'!BR13="","",'各会計、関係団体の財政状況及び健全化判断比率'!BR13)</f>
        <v/>
      </c>
      <c r="DH40" s="421"/>
      <c r="DI40" s="212"/>
      <c r="DJ40" s="180"/>
      <c r="DK40" s="180"/>
      <c r="DL40" s="180"/>
      <c r="DM40" s="180"/>
      <c r="DN40" s="180"/>
      <c r="DO40" s="180"/>
    </row>
    <row r="41" spans="1:119" ht="32.25" customHeight="1" x14ac:dyDescent="0.15">
      <c r="A41" s="181"/>
      <c r="B41" s="207"/>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8"/>
      <c r="U41" s="420" t="str">
        <f t="shared" si="4"/>
        <v/>
      </c>
      <c r="V41" s="420"/>
      <c r="W41" s="419"/>
      <c r="X41" s="419"/>
      <c r="Y41" s="419"/>
      <c r="Z41" s="419"/>
      <c r="AA41" s="419"/>
      <c r="AB41" s="419"/>
      <c r="AC41" s="419"/>
      <c r="AD41" s="419"/>
      <c r="AE41" s="419"/>
      <c r="AF41" s="419"/>
      <c r="AG41" s="419"/>
      <c r="AH41" s="419"/>
      <c r="AI41" s="419"/>
      <c r="AJ41" s="419"/>
      <c r="AK41" s="419"/>
      <c r="AL41" s="208"/>
      <c r="AM41" s="420" t="str">
        <f t="shared" si="0"/>
        <v/>
      </c>
      <c r="AN41" s="420"/>
      <c r="AO41" s="419"/>
      <c r="AP41" s="419"/>
      <c r="AQ41" s="419"/>
      <c r="AR41" s="419"/>
      <c r="AS41" s="419"/>
      <c r="AT41" s="419"/>
      <c r="AU41" s="419"/>
      <c r="AV41" s="419"/>
      <c r="AW41" s="419"/>
      <c r="AX41" s="419"/>
      <c r="AY41" s="419"/>
      <c r="AZ41" s="419"/>
      <c r="BA41" s="419"/>
      <c r="BB41" s="419"/>
      <c r="BC41" s="419"/>
      <c r="BD41" s="208"/>
      <c r="BE41" s="420" t="str">
        <f t="shared" si="1"/>
        <v/>
      </c>
      <c r="BF41" s="420"/>
      <c r="BG41" s="419"/>
      <c r="BH41" s="419"/>
      <c r="BI41" s="419"/>
      <c r="BJ41" s="419"/>
      <c r="BK41" s="419"/>
      <c r="BL41" s="419"/>
      <c r="BM41" s="419"/>
      <c r="BN41" s="419"/>
      <c r="BO41" s="419"/>
      <c r="BP41" s="419"/>
      <c r="BQ41" s="419"/>
      <c r="BR41" s="419"/>
      <c r="BS41" s="419"/>
      <c r="BT41" s="419"/>
      <c r="BU41" s="419"/>
      <c r="BV41" s="208"/>
      <c r="BW41" s="420" t="str">
        <f t="shared" si="2"/>
        <v/>
      </c>
      <c r="BX41" s="420"/>
      <c r="BY41" s="419" t="str">
        <f>IF('各会計、関係団体の財政状況及び健全化判断比率'!B75="","",'各会計、関係団体の財政状況及び健全化判断比率'!B75)</f>
        <v/>
      </c>
      <c r="BZ41" s="419"/>
      <c r="CA41" s="419"/>
      <c r="CB41" s="419"/>
      <c r="CC41" s="419"/>
      <c r="CD41" s="419"/>
      <c r="CE41" s="419"/>
      <c r="CF41" s="419"/>
      <c r="CG41" s="419"/>
      <c r="CH41" s="419"/>
      <c r="CI41" s="419"/>
      <c r="CJ41" s="419"/>
      <c r="CK41" s="419"/>
      <c r="CL41" s="419"/>
      <c r="CM41" s="419"/>
      <c r="CN41" s="208"/>
      <c r="CO41" s="420">
        <f t="shared" si="3"/>
        <v>27</v>
      </c>
      <c r="CP41" s="420"/>
      <c r="CQ41" s="419" t="str">
        <f>IF('各会計、関係団体の財政状況及び健全化判断比率'!BS14="","",'各会計、関係団体の財政状況及び健全化判断比率'!BS14)</f>
        <v>元気な郷づくり</v>
      </c>
      <c r="CR41" s="419"/>
      <c r="CS41" s="419"/>
      <c r="CT41" s="419"/>
      <c r="CU41" s="419"/>
      <c r="CV41" s="419"/>
      <c r="CW41" s="419"/>
      <c r="CX41" s="419"/>
      <c r="CY41" s="419"/>
      <c r="CZ41" s="419"/>
      <c r="DA41" s="419"/>
      <c r="DB41" s="419"/>
      <c r="DC41" s="419"/>
      <c r="DD41" s="419"/>
      <c r="DE41" s="419"/>
      <c r="DF41" s="205"/>
      <c r="DG41" s="421" t="str">
        <f>IF('各会計、関係団体の財政状況及び健全化判断比率'!BR14="","",'各会計、関係団体の財政状況及び健全化判断比率'!BR14)</f>
        <v/>
      </c>
      <c r="DH41" s="421"/>
      <c r="DI41" s="212"/>
      <c r="DJ41" s="180"/>
      <c r="DK41" s="180"/>
      <c r="DL41" s="180"/>
      <c r="DM41" s="180"/>
      <c r="DN41" s="180"/>
      <c r="DO41" s="180"/>
    </row>
    <row r="42" spans="1:119" ht="32.25" customHeight="1" x14ac:dyDescent="0.15">
      <c r="A42" s="180"/>
      <c r="B42" s="207"/>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8"/>
      <c r="U42" s="420" t="str">
        <f t="shared" si="4"/>
        <v/>
      </c>
      <c r="V42" s="420"/>
      <c r="W42" s="419"/>
      <c r="X42" s="419"/>
      <c r="Y42" s="419"/>
      <c r="Z42" s="419"/>
      <c r="AA42" s="419"/>
      <c r="AB42" s="419"/>
      <c r="AC42" s="419"/>
      <c r="AD42" s="419"/>
      <c r="AE42" s="419"/>
      <c r="AF42" s="419"/>
      <c r="AG42" s="419"/>
      <c r="AH42" s="419"/>
      <c r="AI42" s="419"/>
      <c r="AJ42" s="419"/>
      <c r="AK42" s="419"/>
      <c r="AL42" s="208"/>
      <c r="AM42" s="420" t="str">
        <f t="shared" si="0"/>
        <v/>
      </c>
      <c r="AN42" s="420"/>
      <c r="AO42" s="419"/>
      <c r="AP42" s="419"/>
      <c r="AQ42" s="419"/>
      <c r="AR42" s="419"/>
      <c r="AS42" s="419"/>
      <c r="AT42" s="419"/>
      <c r="AU42" s="419"/>
      <c r="AV42" s="419"/>
      <c r="AW42" s="419"/>
      <c r="AX42" s="419"/>
      <c r="AY42" s="419"/>
      <c r="AZ42" s="419"/>
      <c r="BA42" s="419"/>
      <c r="BB42" s="419"/>
      <c r="BC42" s="419"/>
      <c r="BD42" s="208"/>
      <c r="BE42" s="420" t="str">
        <f t="shared" si="1"/>
        <v/>
      </c>
      <c r="BF42" s="420"/>
      <c r="BG42" s="419"/>
      <c r="BH42" s="419"/>
      <c r="BI42" s="419"/>
      <c r="BJ42" s="419"/>
      <c r="BK42" s="419"/>
      <c r="BL42" s="419"/>
      <c r="BM42" s="419"/>
      <c r="BN42" s="419"/>
      <c r="BO42" s="419"/>
      <c r="BP42" s="419"/>
      <c r="BQ42" s="419"/>
      <c r="BR42" s="419"/>
      <c r="BS42" s="419"/>
      <c r="BT42" s="419"/>
      <c r="BU42" s="419"/>
      <c r="BV42" s="208"/>
      <c r="BW42" s="420" t="str">
        <f t="shared" si="2"/>
        <v/>
      </c>
      <c r="BX42" s="420"/>
      <c r="BY42" s="419" t="str">
        <f>IF('各会計、関係団体の財政状況及び健全化判断比率'!B76="","",'各会計、関係団体の財政状況及び健全化判断比率'!B76)</f>
        <v/>
      </c>
      <c r="BZ42" s="419"/>
      <c r="CA42" s="419"/>
      <c r="CB42" s="419"/>
      <c r="CC42" s="419"/>
      <c r="CD42" s="419"/>
      <c r="CE42" s="419"/>
      <c r="CF42" s="419"/>
      <c r="CG42" s="419"/>
      <c r="CH42" s="419"/>
      <c r="CI42" s="419"/>
      <c r="CJ42" s="419"/>
      <c r="CK42" s="419"/>
      <c r="CL42" s="419"/>
      <c r="CM42" s="419"/>
      <c r="CN42" s="208"/>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5"/>
      <c r="DG42" s="421" t="str">
        <f>IF('各会計、関係団体の財政状況及び健全化判断比率'!BR15="","",'各会計、関係団体の財政状況及び健全化判断比率'!BR15)</f>
        <v/>
      </c>
      <c r="DH42" s="421"/>
      <c r="DI42" s="212"/>
      <c r="DJ42" s="180"/>
      <c r="DK42" s="180"/>
      <c r="DL42" s="180"/>
      <c r="DM42" s="180"/>
      <c r="DN42" s="180"/>
      <c r="DO42" s="180"/>
    </row>
    <row r="43" spans="1:119" ht="32.25" customHeight="1" x14ac:dyDescent="0.15">
      <c r="A43" s="180"/>
      <c r="B43" s="207"/>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8"/>
      <c r="U43" s="420" t="str">
        <f t="shared" si="4"/>
        <v/>
      </c>
      <c r="V43" s="420"/>
      <c r="W43" s="419"/>
      <c r="X43" s="419"/>
      <c r="Y43" s="419"/>
      <c r="Z43" s="419"/>
      <c r="AA43" s="419"/>
      <c r="AB43" s="419"/>
      <c r="AC43" s="419"/>
      <c r="AD43" s="419"/>
      <c r="AE43" s="419"/>
      <c r="AF43" s="419"/>
      <c r="AG43" s="419"/>
      <c r="AH43" s="419"/>
      <c r="AI43" s="419"/>
      <c r="AJ43" s="419"/>
      <c r="AK43" s="419"/>
      <c r="AL43" s="208"/>
      <c r="AM43" s="420" t="str">
        <f t="shared" si="0"/>
        <v/>
      </c>
      <c r="AN43" s="420"/>
      <c r="AO43" s="419"/>
      <c r="AP43" s="419"/>
      <c r="AQ43" s="419"/>
      <c r="AR43" s="419"/>
      <c r="AS43" s="419"/>
      <c r="AT43" s="419"/>
      <c r="AU43" s="419"/>
      <c r="AV43" s="419"/>
      <c r="AW43" s="419"/>
      <c r="AX43" s="419"/>
      <c r="AY43" s="419"/>
      <c r="AZ43" s="419"/>
      <c r="BA43" s="419"/>
      <c r="BB43" s="419"/>
      <c r="BC43" s="419"/>
      <c r="BD43" s="208"/>
      <c r="BE43" s="420" t="str">
        <f t="shared" si="1"/>
        <v/>
      </c>
      <c r="BF43" s="420"/>
      <c r="BG43" s="419"/>
      <c r="BH43" s="419"/>
      <c r="BI43" s="419"/>
      <c r="BJ43" s="419"/>
      <c r="BK43" s="419"/>
      <c r="BL43" s="419"/>
      <c r="BM43" s="419"/>
      <c r="BN43" s="419"/>
      <c r="BO43" s="419"/>
      <c r="BP43" s="419"/>
      <c r="BQ43" s="419"/>
      <c r="BR43" s="419"/>
      <c r="BS43" s="419"/>
      <c r="BT43" s="419"/>
      <c r="BU43" s="419"/>
      <c r="BV43" s="208"/>
      <c r="BW43" s="420" t="str">
        <f t="shared" si="2"/>
        <v/>
      </c>
      <c r="BX43" s="420"/>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208"/>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5"/>
      <c r="DG43" s="421" t="str">
        <f>IF('各会計、関係団体の財政状況及び健全化判断比率'!BR16="","",'各会計、関係団体の財政状況及び健全化判断比率'!BR16)</f>
        <v/>
      </c>
      <c r="DH43" s="421"/>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203</v>
      </c>
      <c r="C46" s="180"/>
      <c r="D46" s="180"/>
      <c r="E46" s="180" t="s">
        <v>204</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205</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206</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207</v>
      </c>
    </row>
    <row r="50" spans="5:5" x14ac:dyDescent="0.15">
      <c r="E50" s="182" t="s">
        <v>208</v>
      </c>
    </row>
    <row r="51" spans="5:5" x14ac:dyDescent="0.15">
      <c r="E51" s="182" t="s">
        <v>209</v>
      </c>
    </row>
    <row r="52" spans="5:5" x14ac:dyDescent="0.15">
      <c r="E52" s="182" t="s">
        <v>210</v>
      </c>
    </row>
    <row r="53" spans="5:5" x14ac:dyDescent="0.15"/>
    <row r="54" spans="5:5" x14ac:dyDescent="0.15"/>
    <row r="55" spans="5:5" x14ac:dyDescent="0.15"/>
    <row r="56" spans="5:5" x14ac:dyDescent="0.15"/>
  </sheetData>
  <sheetProtection algorithmName="SHA-512" hashValue="zN+m4YQMRFIwI0XyACyA3wXdduOpXxfAKXK06H4ZBOrymReuV+jjxPG6Qb+mYfCAvRWZ2dnAQwpIz+3LD3uqsg==" saltValue="XhtX84dV3+rcrWZQ+kYO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8"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6" t="s">
        <v>571</v>
      </c>
      <c r="D34" s="1246"/>
      <c r="E34" s="1247"/>
      <c r="F34" s="32">
        <v>5.65</v>
      </c>
      <c r="G34" s="33">
        <v>8.3800000000000008</v>
      </c>
      <c r="H34" s="33">
        <v>10.050000000000001</v>
      </c>
      <c r="I34" s="33">
        <v>10.99</v>
      </c>
      <c r="J34" s="34">
        <v>12.27</v>
      </c>
      <c r="K34" s="22"/>
      <c r="L34" s="22"/>
      <c r="M34" s="22"/>
      <c r="N34" s="22"/>
      <c r="O34" s="22"/>
      <c r="P34" s="22"/>
    </row>
    <row r="35" spans="1:16" ht="39" customHeight="1" x14ac:dyDescent="0.15">
      <c r="A35" s="22"/>
      <c r="B35" s="35"/>
      <c r="C35" s="1240" t="s">
        <v>572</v>
      </c>
      <c r="D35" s="1241"/>
      <c r="E35" s="1242"/>
      <c r="F35" s="36">
        <v>9.8000000000000007</v>
      </c>
      <c r="G35" s="37">
        <v>9.17</v>
      </c>
      <c r="H35" s="37">
        <v>8.1</v>
      </c>
      <c r="I35" s="37">
        <v>6.65</v>
      </c>
      <c r="J35" s="38">
        <v>11</v>
      </c>
      <c r="K35" s="22"/>
      <c r="L35" s="22"/>
      <c r="M35" s="22"/>
      <c r="N35" s="22"/>
      <c r="O35" s="22"/>
      <c r="P35" s="22"/>
    </row>
    <row r="36" spans="1:16" ht="39" customHeight="1" x14ac:dyDescent="0.15">
      <c r="A36" s="22"/>
      <c r="B36" s="35"/>
      <c r="C36" s="1240" t="s">
        <v>573</v>
      </c>
      <c r="D36" s="1241"/>
      <c r="E36" s="1242"/>
      <c r="F36" s="36">
        <v>1.38</v>
      </c>
      <c r="G36" s="37">
        <v>1.42</v>
      </c>
      <c r="H36" s="37">
        <v>1.1299999999999999</v>
      </c>
      <c r="I36" s="37">
        <v>1.1299999999999999</v>
      </c>
      <c r="J36" s="38">
        <v>1.4</v>
      </c>
      <c r="K36" s="22"/>
      <c r="L36" s="22"/>
      <c r="M36" s="22"/>
      <c r="N36" s="22"/>
      <c r="O36" s="22"/>
      <c r="P36" s="22"/>
    </row>
    <row r="37" spans="1:16" ht="39" customHeight="1" x14ac:dyDescent="0.15">
      <c r="A37" s="22"/>
      <c r="B37" s="35"/>
      <c r="C37" s="1240" t="s">
        <v>574</v>
      </c>
      <c r="D37" s="1241"/>
      <c r="E37" s="1242"/>
      <c r="F37" s="36" t="s">
        <v>522</v>
      </c>
      <c r="G37" s="37" t="s">
        <v>522</v>
      </c>
      <c r="H37" s="37" t="s">
        <v>522</v>
      </c>
      <c r="I37" s="37" t="s">
        <v>522</v>
      </c>
      <c r="J37" s="38">
        <v>0.78</v>
      </c>
      <c r="K37" s="22"/>
      <c r="L37" s="22"/>
      <c r="M37" s="22"/>
      <c r="N37" s="22"/>
      <c r="O37" s="22"/>
      <c r="P37" s="22"/>
    </row>
    <row r="38" spans="1:16" ht="39" customHeight="1" x14ac:dyDescent="0.15">
      <c r="A38" s="22"/>
      <c r="B38" s="35"/>
      <c r="C38" s="1240" t="s">
        <v>575</v>
      </c>
      <c r="D38" s="1241"/>
      <c r="E38" s="1242"/>
      <c r="F38" s="36">
        <v>1.35</v>
      </c>
      <c r="G38" s="37">
        <v>1.78</v>
      </c>
      <c r="H38" s="37">
        <v>2.2200000000000002</v>
      </c>
      <c r="I38" s="37">
        <v>0.69</v>
      </c>
      <c r="J38" s="38">
        <v>0.49</v>
      </c>
      <c r="K38" s="22"/>
      <c r="L38" s="22"/>
      <c r="M38" s="22"/>
      <c r="N38" s="22"/>
      <c r="O38" s="22"/>
      <c r="P38" s="22"/>
    </row>
    <row r="39" spans="1:16" ht="39" customHeight="1" x14ac:dyDescent="0.15">
      <c r="A39" s="22"/>
      <c r="B39" s="35"/>
      <c r="C39" s="1240" t="s">
        <v>576</v>
      </c>
      <c r="D39" s="1241"/>
      <c r="E39" s="1242"/>
      <c r="F39" s="36">
        <v>0.46</v>
      </c>
      <c r="G39" s="37">
        <v>0.51</v>
      </c>
      <c r="H39" s="37">
        <v>0.54</v>
      </c>
      <c r="I39" s="37">
        <v>0.47</v>
      </c>
      <c r="J39" s="38">
        <v>0.38</v>
      </c>
      <c r="K39" s="22"/>
      <c r="L39" s="22"/>
      <c r="M39" s="22"/>
      <c r="N39" s="22"/>
      <c r="O39" s="22"/>
      <c r="P39" s="22"/>
    </row>
    <row r="40" spans="1:16" ht="39" customHeight="1" x14ac:dyDescent="0.15">
      <c r="A40" s="22"/>
      <c r="B40" s="35"/>
      <c r="C40" s="1240" t="s">
        <v>577</v>
      </c>
      <c r="D40" s="1241"/>
      <c r="E40" s="1242"/>
      <c r="F40" s="36">
        <v>0.06</v>
      </c>
      <c r="G40" s="37">
        <v>0.15</v>
      </c>
      <c r="H40" s="37">
        <v>0.08</v>
      </c>
      <c r="I40" s="37">
        <v>0.12</v>
      </c>
      <c r="J40" s="38">
        <v>0.1</v>
      </c>
      <c r="K40" s="22"/>
      <c r="L40" s="22"/>
      <c r="M40" s="22"/>
      <c r="N40" s="22"/>
      <c r="O40" s="22"/>
      <c r="P40" s="22"/>
    </row>
    <row r="41" spans="1:16" ht="39" customHeight="1" x14ac:dyDescent="0.15">
      <c r="A41" s="22"/>
      <c r="B41" s="35"/>
      <c r="C41" s="1240" t="s">
        <v>578</v>
      </c>
      <c r="D41" s="1241"/>
      <c r="E41" s="1242"/>
      <c r="F41" s="36">
        <v>0</v>
      </c>
      <c r="G41" s="37">
        <v>7.0000000000000007E-2</v>
      </c>
      <c r="H41" s="37">
        <v>0.02</v>
      </c>
      <c r="I41" s="37">
        <v>0.04</v>
      </c>
      <c r="J41" s="38">
        <v>0.06</v>
      </c>
      <c r="K41" s="22"/>
      <c r="L41" s="22"/>
      <c r="M41" s="22"/>
      <c r="N41" s="22"/>
      <c r="O41" s="22"/>
      <c r="P41" s="22"/>
    </row>
    <row r="42" spans="1:16" ht="39" customHeight="1" x14ac:dyDescent="0.15">
      <c r="A42" s="22"/>
      <c r="B42" s="39"/>
      <c r="C42" s="1240" t="s">
        <v>579</v>
      </c>
      <c r="D42" s="1241"/>
      <c r="E42" s="1242"/>
      <c r="F42" s="36" t="s">
        <v>522</v>
      </c>
      <c r="G42" s="37" t="s">
        <v>522</v>
      </c>
      <c r="H42" s="37" t="s">
        <v>522</v>
      </c>
      <c r="I42" s="37" t="s">
        <v>522</v>
      </c>
      <c r="J42" s="38" t="s">
        <v>522</v>
      </c>
      <c r="K42" s="22"/>
      <c r="L42" s="22"/>
      <c r="M42" s="22"/>
      <c r="N42" s="22"/>
      <c r="O42" s="22"/>
      <c r="P42" s="22"/>
    </row>
    <row r="43" spans="1:16" ht="39" customHeight="1" thickBot="1" x14ac:dyDescent="0.2">
      <c r="A43" s="22"/>
      <c r="B43" s="40"/>
      <c r="C43" s="1243" t="s">
        <v>580</v>
      </c>
      <c r="D43" s="1244"/>
      <c r="E43" s="1245"/>
      <c r="F43" s="41">
        <v>0.64</v>
      </c>
      <c r="G43" s="42">
        <v>0.37</v>
      </c>
      <c r="H43" s="42">
        <v>0.57999999999999996</v>
      </c>
      <c r="I43" s="42">
        <v>0.76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gTXhBwi3rNbHBJfzAdYQHE+4JB/5/a6FXZtjm1ys/+krgZdTsHVygzmrTBZG9yI19la2bpz9twW/Nil9ONG1g==" saltValue="jWs2y+N3BA7mlMJk9mZ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2744</v>
      </c>
      <c r="L45" s="60">
        <v>2631</v>
      </c>
      <c r="M45" s="60">
        <v>2638</v>
      </c>
      <c r="N45" s="60">
        <v>2940</v>
      </c>
      <c r="O45" s="61">
        <v>2812</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522</v>
      </c>
      <c r="L46" s="64" t="s">
        <v>522</v>
      </c>
      <c r="M46" s="64" t="s">
        <v>522</v>
      </c>
      <c r="N46" s="64" t="s">
        <v>522</v>
      </c>
      <c r="O46" s="65" t="s">
        <v>522</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522</v>
      </c>
      <c r="L47" s="64" t="s">
        <v>522</v>
      </c>
      <c r="M47" s="64" t="s">
        <v>522</v>
      </c>
      <c r="N47" s="64" t="s">
        <v>522</v>
      </c>
      <c r="O47" s="65" t="s">
        <v>522</v>
      </c>
      <c r="P47" s="48"/>
      <c r="Q47" s="48"/>
      <c r="R47" s="48"/>
      <c r="S47" s="48"/>
      <c r="T47" s="48"/>
      <c r="U47" s="48"/>
    </row>
    <row r="48" spans="1:21" ht="30.75" customHeight="1" x14ac:dyDescent="0.15">
      <c r="A48" s="48"/>
      <c r="B48" s="1268"/>
      <c r="C48" s="1269"/>
      <c r="D48" s="62"/>
      <c r="E48" s="1250" t="s">
        <v>15</v>
      </c>
      <c r="F48" s="1250"/>
      <c r="G48" s="1250"/>
      <c r="H48" s="1250"/>
      <c r="I48" s="1250"/>
      <c r="J48" s="1251"/>
      <c r="K48" s="63">
        <v>727</v>
      </c>
      <c r="L48" s="64">
        <v>720</v>
      </c>
      <c r="M48" s="64">
        <v>707</v>
      </c>
      <c r="N48" s="64">
        <v>715</v>
      </c>
      <c r="O48" s="65">
        <v>664</v>
      </c>
      <c r="P48" s="48"/>
      <c r="Q48" s="48"/>
      <c r="R48" s="48"/>
      <c r="S48" s="48"/>
      <c r="T48" s="48"/>
      <c r="U48" s="48"/>
    </row>
    <row r="49" spans="1:21" ht="30.75" customHeight="1" x14ac:dyDescent="0.15">
      <c r="A49" s="48"/>
      <c r="B49" s="1268"/>
      <c r="C49" s="1269"/>
      <c r="D49" s="62"/>
      <c r="E49" s="1250" t="s">
        <v>16</v>
      </c>
      <c r="F49" s="1250"/>
      <c r="G49" s="1250"/>
      <c r="H49" s="1250"/>
      <c r="I49" s="1250"/>
      <c r="J49" s="1251"/>
      <c r="K49" s="63" t="s">
        <v>522</v>
      </c>
      <c r="L49" s="64" t="s">
        <v>522</v>
      </c>
      <c r="M49" s="64" t="s">
        <v>522</v>
      </c>
      <c r="N49" s="64" t="s">
        <v>522</v>
      </c>
      <c r="O49" s="65" t="s">
        <v>522</v>
      </c>
      <c r="P49" s="48"/>
      <c r="Q49" s="48"/>
      <c r="R49" s="48"/>
      <c r="S49" s="48"/>
      <c r="T49" s="48"/>
      <c r="U49" s="48"/>
    </row>
    <row r="50" spans="1:21" ht="30.75" customHeight="1" x14ac:dyDescent="0.15">
      <c r="A50" s="48"/>
      <c r="B50" s="1268"/>
      <c r="C50" s="1269"/>
      <c r="D50" s="62"/>
      <c r="E50" s="1250" t="s">
        <v>17</v>
      </c>
      <c r="F50" s="1250"/>
      <c r="G50" s="1250"/>
      <c r="H50" s="1250"/>
      <c r="I50" s="1250"/>
      <c r="J50" s="1251"/>
      <c r="K50" s="63" t="s">
        <v>522</v>
      </c>
      <c r="L50" s="64" t="s">
        <v>522</v>
      </c>
      <c r="M50" s="64" t="s">
        <v>522</v>
      </c>
      <c r="N50" s="64" t="s">
        <v>522</v>
      </c>
      <c r="O50" s="65" t="s">
        <v>522</v>
      </c>
      <c r="P50" s="48"/>
      <c r="Q50" s="48"/>
      <c r="R50" s="48"/>
      <c r="S50" s="48"/>
      <c r="T50" s="48"/>
      <c r="U50" s="48"/>
    </row>
    <row r="51" spans="1:21" ht="30.75" customHeight="1" x14ac:dyDescent="0.15">
      <c r="A51" s="48"/>
      <c r="B51" s="1270"/>
      <c r="C51" s="1271"/>
      <c r="D51" s="66"/>
      <c r="E51" s="1250" t="s">
        <v>18</v>
      </c>
      <c r="F51" s="1250"/>
      <c r="G51" s="1250"/>
      <c r="H51" s="1250"/>
      <c r="I51" s="1250"/>
      <c r="J51" s="1251"/>
      <c r="K51" s="63" t="s">
        <v>522</v>
      </c>
      <c r="L51" s="64" t="s">
        <v>522</v>
      </c>
      <c r="M51" s="64" t="s">
        <v>522</v>
      </c>
      <c r="N51" s="64" t="s">
        <v>522</v>
      </c>
      <c r="O51" s="65" t="s">
        <v>522</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2529</v>
      </c>
      <c r="L52" s="64">
        <v>2467</v>
      </c>
      <c r="M52" s="64">
        <v>2483</v>
      </c>
      <c r="N52" s="64">
        <v>2608</v>
      </c>
      <c r="O52" s="65">
        <v>2482</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942</v>
      </c>
      <c r="L53" s="69">
        <v>884</v>
      </c>
      <c r="M53" s="69">
        <v>862</v>
      </c>
      <c r="N53" s="69">
        <v>1047</v>
      </c>
      <c r="O53" s="70">
        <v>994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6" t="s">
        <v>25</v>
      </c>
      <c r="C57" s="1257"/>
      <c r="D57" s="1260" t="s">
        <v>26</v>
      </c>
      <c r="E57" s="1261"/>
      <c r="F57" s="1261"/>
      <c r="G57" s="1261"/>
      <c r="H57" s="1261"/>
      <c r="I57" s="1261"/>
      <c r="J57" s="1262"/>
      <c r="K57" s="380" t="s">
        <v>522</v>
      </c>
      <c r="L57" s="380" t="s">
        <v>522</v>
      </c>
      <c r="M57" s="380" t="s">
        <v>522</v>
      </c>
      <c r="N57" s="380" t="s">
        <v>522</v>
      </c>
      <c r="O57" s="380" t="s">
        <v>522</v>
      </c>
    </row>
    <row r="58" spans="1:21" ht="31.5" customHeight="1" thickBot="1" x14ac:dyDescent="0.2">
      <c r="B58" s="1258"/>
      <c r="C58" s="1259"/>
      <c r="D58" s="1263" t="s">
        <v>27</v>
      </c>
      <c r="E58" s="1264"/>
      <c r="F58" s="1264"/>
      <c r="G58" s="1264"/>
      <c r="H58" s="1264"/>
      <c r="I58" s="1264"/>
      <c r="J58" s="1265"/>
      <c r="K58" s="380" t="s">
        <v>522</v>
      </c>
      <c r="L58" s="380" t="s">
        <v>522</v>
      </c>
      <c r="M58" s="380" t="s">
        <v>522</v>
      </c>
      <c r="N58" s="380" t="s">
        <v>522</v>
      </c>
      <c r="O58" s="380" t="s">
        <v>522</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2HY4LohH92B1Jw/R9DvCxrDO0HYxBL1SgjjKnBRa6QrrMEJtKcgkjxU8L3CBUHj2jpx3w3As9lrVcGqdW8qw==" saltValue="CPJHHocMfyQJsE74uRPT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9" zoomScale="70" zoomScaleNormal="7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563</v>
      </c>
      <c r="J40" s="94" t="s">
        <v>564</v>
      </c>
      <c r="K40" s="94" t="s">
        <v>565</v>
      </c>
      <c r="L40" s="94" t="s">
        <v>566</v>
      </c>
      <c r="M40" s="95" t="s">
        <v>567</v>
      </c>
    </row>
    <row r="41" spans="2:13" ht="27.75" customHeight="1" x14ac:dyDescent="0.15">
      <c r="B41" s="1286" t="s">
        <v>30</v>
      </c>
      <c r="C41" s="1287"/>
      <c r="D41" s="96"/>
      <c r="E41" s="1288" t="s">
        <v>31</v>
      </c>
      <c r="F41" s="1288"/>
      <c r="G41" s="1288"/>
      <c r="H41" s="1289"/>
      <c r="I41" s="97">
        <v>26443</v>
      </c>
      <c r="J41" s="98">
        <v>26357</v>
      </c>
      <c r="K41" s="98">
        <v>25872</v>
      </c>
      <c r="L41" s="98">
        <v>25036</v>
      </c>
      <c r="M41" s="99">
        <v>24387</v>
      </c>
    </row>
    <row r="42" spans="2:13" ht="27.75" customHeight="1" x14ac:dyDescent="0.15">
      <c r="B42" s="1276"/>
      <c r="C42" s="1277"/>
      <c r="D42" s="100"/>
      <c r="E42" s="1280" t="s">
        <v>32</v>
      </c>
      <c r="F42" s="1280"/>
      <c r="G42" s="1280"/>
      <c r="H42" s="1281"/>
      <c r="I42" s="101" t="s">
        <v>522</v>
      </c>
      <c r="J42" s="102" t="s">
        <v>522</v>
      </c>
      <c r="K42" s="102" t="s">
        <v>522</v>
      </c>
      <c r="L42" s="102" t="s">
        <v>522</v>
      </c>
      <c r="M42" s="103" t="s">
        <v>522</v>
      </c>
    </row>
    <row r="43" spans="2:13" ht="27.75" customHeight="1" x14ac:dyDescent="0.15">
      <c r="B43" s="1276"/>
      <c r="C43" s="1277"/>
      <c r="D43" s="100"/>
      <c r="E43" s="1280" t="s">
        <v>33</v>
      </c>
      <c r="F43" s="1280"/>
      <c r="G43" s="1280"/>
      <c r="H43" s="1281"/>
      <c r="I43" s="101">
        <v>8770</v>
      </c>
      <c r="J43" s="102">
        <v>8203</v>
      </c>
      <c r="K43" s="102">
        <v>7751</v>
      </c>
      <c r="L43" s="102">
        <v>7516</v>
      </c>
      <c r="M43" s="103">
        <v>7155</v>
      </c>
    </row>
    <row r="44" spans="2:13" ht="27.75" customHeight="1" x14ac:dyDescent="0.15">
      <c r="B44" s="1276"/>
      <c r="C44" s="1277"/>
      <c r="D44" s="100"/>
      <c r="E44" s="1280" t="s">
        <v>34</v>
      </c>
      <c r="F44" s="1280"/>
      <c r="G44" s="1280"/>
      <c r="H44" s="1281"/>
      <c r="I44" s="101" t="s">
        <v>522</v>
      </c>
      <c r="J44" s="102" t="s">
        <v>522</v>
      </c>
      <c r="K44" s="102" t="s">
        <v>522</v>
      </c>
      <c r="L44" s="102">
        <v>75</v>
      </c>
      <c r="M44" s="103">
        <v>75</v>
      </c>
    </row>
    <row r="45" spans="2:13" ht="27.75" customHeight="1" x14ac:dyDescent="0.15">
      <c r="B45" s="1276"/>
      <c r="C45" s="1277"/>
      <c r="D45" s="100"/>
      <c r="E45" s="1280" t="s">
        <v>35</v>
      </c>
      <c r="F45" s="1280"/>
      <c r="G45" s="1280"/>
      <c r="H45" s="1281"/>
      <c r="I45" s="101">
        <v>4855</v>
      </c>
      <c r="J45" s="102">
        <v>4892</v>
      </c>
      <c r="K45" s="102">
        <v>4905</v>
      </c>
      <c r="L45" s="102">
        <v>4873</v>
      </c>
      <c r="M45" s="103">
        <v>4831</v>
      </c>
    </row>
    <row r="46" spans="2:13" ht="27.75" customHeight="1" x14ac:dyDescent="0.15">
      <c r="B46" s="1276"/>
      <c r="C46" s="1277"/>
      <c r="D46" s="104"/>
      <c r="E46" s="1280" t="s">
        <v>36</v>
      </c>
      <c r="F46" s="1280"/>
      <c r="G46" s="1280"/>
      <c r="H46" s="1281"/>
      <c r="I46" s="101" t="s">
        <v>522</v>
      </c>
      <c r="J46" s="102">
        <v>7</v>
      </c>
      <c r="K46" s="102" t="s">
        <v>522</v>
      </c>
      <c r="L46" s="102">
        <v>6</v>
      </c>
      <c r="M46" s="103" t="s">
        <v>522</v>
      </c>
    </row>
    <row r="47" spans="2:13" ht="27.75" customHeight="1" x14ac:dyDescent="0.15">
      <c r="B47" s="1276"/>
      <c r="C47" s="1277"/>
      <c r="D47" s="105"/>
      <c r="E47" s="1290" t="s">
        <v>37</v>
      </c>
      <c r="F47" s="1291"/>
      <c r="G47" s="1291"/>
      <c r="H47" s="1292"/>
      <c r="I47" s="101" t="s">
        <v>522</v>
      </c>
      <c r="J47" s="102" t="s">
        <v>522</v>
      </c>
      <c r="K47" s="102" t="s">
        <v>522</v>
      </c>
      <c r="L47" s="102" t="s">
        <v>522</v>
      </c>
      <c r="M47" s="103" t="s">
        <v>522</v>
      </c>
    </row>
    <row r="48" spans="2:13" ht="27.75" customHeight="1" x14ac:dyDescent="0.15">
      <c r="B48" s="1276"/>
      <c r="C48" s="1277"/>
      <c r="D48" s="100"/>
      <c r="E48" s="1280" t="s">
        <v>38</v>
      </c>
      <c r="F48" s="1280"/>
      <c r="G48" s="1280"/>
      <c r="H48" s="1281"/>
      <c r="I48" s="101" t="s">
        <v>522</v>
      </c>
      <c r="J48" s="102" t="s">
        <v>522</v>
      </c>
      <c r="K48" s="102" t="s">
        <v>522</v>
      </c>
      <c r="L48" s="102" t="s">
        <v>522</v>
      </c>
      <c r="M48" s="103" t="s">
        <v>522</v>
      </c>
    </row>
    <row r="49" spans="2:13" ht="27.75" customHeight="1" x14ac:dyDescent="0.15">
      <c r="B49" s="1278"/>
      <c r="C49" s="1279"/>
      <c r="D49" s="100"/>
      <c r="E49" s="1280" t="s">
        <v>39</v>
      </c>
      <c r="F49" s="1280"/>
      <c r="G49" s="1280"/>
      <c r="H49" s="1281"/>
      <c r="I49" s="101" t="s">
        <v>522</v>
      </c>
      <c r="J49" s="102" t="s">
        <v>522</v>
      </c>
      <c r="K49" s="102" t="s">
        <v>522</v>
      </c>
      <c r="L49" s="102" t="s">
        <v>522</v>
      </c>
      <c r="M49" s="103" t="s">
        <v>522</v>
      </c>
    </row>
    <row r="50" spans="2:13" ht="27.75" customHeight="1" x14ac:dyDescent="0.15">
      <c r="B50" s="1274" t="s">
        <v>40</v>
      </c>
      <c r="C50" s="1275"/>
      <c r="D50" s="106"/>
      <c r="E50" s="1280" t="s">
        <v>41</v>
      </c>
      <c r="F50" s="1280"/>
      <c r="G50" s="1280"/>
      <c r="H50" s="1281"/>
      <c r="I50" s="101">
        <v>11083</v>
      </c>
      <c r="J50" s="102">
        <v>11421</v>
      </c>
      <c r="K50" s="102">
        <v>11959</v>
      </c>
      <c r="L50" s="102">
        <v>11831</v>
      </c>
      <c r="M50" s="103">
        <v>10107</v>
      </c>
    </row>
    <row r="51" spans="2:13" ht="27.75" customHeight="1" x14ac:dyDescent="0.15">
      <c r="B51" s="1276"/>
      <c r="C51" s="1277"/>
      <c r="D51" s="100"/>
      <c r="E51" s="1280" t="s">
        <v>42</v>
      </c>
      <c r="F51" s="1280"/>
      <c r="G51" s="1280"/>
      <c r="H51" s="1281"/>
      <c r="I51" s="101">
        <v>1025</v>
      </c>
      <c r="J51" s="102">
        <v>917</v>
      </c>
      <c r="K51" s="102">
        <v>729</v>
      </c>
      <c r="L51" s="102">
        <v>569</v>
      </c>
      <c r="M51" s="103">
        <v>411</v>
      </c>
    </row>
    <row r="52" spans="2:13" ht="27.75" customHeight="1" x14ac:dyDescent="0.15">
      <c r="B52" s="1278"/>
      <c r="C52" s="1279"/>
      <c r="D52" s="100"/>
      <c r="E52" s="1280" t="s">
        <v>43</v>
      </c>
      <c r="F52" s="1280"/>
      <c r="G52" s="1280"/>
      <c r="H52" s="1281"/>
      <c r="I52" s="101">
        <v>24777</v>
      </c>
      <c r="J52" s="102">
        <v>24583</v>
      </c>
      <c r="K52" s="102">
        <v>24100</v>
      </c>
      <c r="L52" s="102">
        <v>23513</v>
      </c>
      <c r="M52" s="103">
        <v>23090</v>
      </c>
    </row>
    <row r="53" spans="2:13" ht="27.75" customHeight="1" thickBot="1" x14ac:dyDescent="0.2">
      <c r="B53" s="1282" t="s">
        <v>44</v>
      </c>
      <c r="C53" s="1283"/>
      <c r="D53" s="107"/>
      <c r="E53" s="1284" t="s">
        <v>45</v>
      </c>
      <c r="F53" s="1284"/>
      <c r="G53" s="1284"/>
      <c r="H53" s="1285"/>
      <c r="I53" s="108">
        <v>3183</v>
      </c>
      <c r="J53" s="109">
        <v>2538</v>
      </c>
      <c r="K53" s="109">
        <v>1739</v>
      </c>
      <c r="L53" s="109">
        <v>1591</v>
      </c>
      <c r="M53" s="110">
        <v>2840</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qD6aM8IyVeGwWh1MKABbQWZI00uYrqD3O4JONnidC5ZROxHtjtVRPF3U2vtOMSnXI2osU/pH03IYkajv09IPQ==" saltValue="Seir7i+h7aM7AeJqYbUM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301" t="s">
        <v>48</v>
      </c>
      <c r="D55" s="1301"/>
      <c r="E55" s="1302"/>
      <c r="F55" s="122">
        <v>5317</v>
      </c>
      <c r="G55" s="122">
        <v>5588</v>
      </c>
      <c r="H55" s="123">
        <v>4251</v>
      </c>
    </row>
    <row r="56" spans="2:8" ht="52.5" customHeight="1" x14ac:dyDescent="0.15">
      <c r="B56" s="124"/>
      <c r="C56" s="1303" t="s">
        <v>49</v>
      </c>
      <c r="D56" s="1303"/>
      <c r="E56" s="1304"/>
      <c r="F56" s="125">
        <v>2100</v>
      </c>
      <c r="G56" s="125">
        <v>1814</v>
      </c>
      <c r="H56" s="126">
        <v>1528</v>
      </c>
    </row>
    <row r="57" spans="2:8" ht="53.25" customHeight="1" x14ac:dyDescent="0.15">
      <c r="B57" s="124"/>
      <c r="C57" s="1305" t="s">
        <v>50</v>
      </c>
      <c r="D57" s="1305"/>
      <c r="E57" s="1306"/>
      <c r="F57" s="127">
        <v>3708</v>
      </c>
      <c r="G57" s="127">
        <v>3541</v>
      </c>
      <c r="H57" s="128">
        <v>3358</v>
      </c>
    </row>
    <row r="58" spans="2:8" ht="45.75" customHeight="1" x14ac:dyDescent="0.15">
      <c r="B58" s="129"/>
      <c r="C58" s="1293" t="s">
        <v>603</v>
      </c>
      <c r="D58" s="1294"/>
      <c r="E58" s="1295"/>
      <c r="F58" s="130">
        <v>936</v>
      </c>
      <c r="G58" s="130">
        <v>936</v>
      </c>
      <c r="H58" s="131">
        <v>937</v>
      </c>
    </row>
    <row r="59" spans="2:8" ht="45.75" customHeight="1" x14ac:dyDescent="0.15">
      <c r="B59" s="129"/>
      <c r="C59" s="1293" t="s">
        <v>604</v>
      </c>
      <c r="D59" s="1294"/>
      <c r="E59" s="1295"/>
      <c r="F59" s="130">
        <v>838</v>
      </c>
      <c r="G59" s="130">
        <v>807</v>
      </c>
      <c r="H59" s="131">
        <v>774</v>
      </c>
    </row>
    <row r="60" spans="2:8" ht="45.75" customHeight="1" x14ac:dyDescent="0.15">
      <c r="B60" s="129"/>
      <c r="C60" s="1293" t="s">
        <v>605</v>
      </c>
      <c r="D60" s="1294"/>
      <c r="E60" s="1295"/>
      <c r="F60" s="130">
        <v>700</v>
      </c>
      <c r="G60" s="130">
        <v>664</v>
      </c>
      <c r="H60" s="131">
        <v>571</v>
      </c>
    </row>
    <row r="61" spans="2:8" ht="45.75" customHeight="1" x14ac:dyDescent="0.15">
      <c r="B61" s="129"/>
      <c r="C61" s="1293" t="s">
        <v>606</v>
      </c>
      <c r="D61" s="1294"/>
      <c r="E61" s="1295"/>
      <c r="F61" s="130">
        <v>501</v>
      </c>
      <c r="G61" s="130">
        <v>480</v>
      </c>
      <c r="H61" s="131">
        <v>459</v>
      </c>
    </row>
    <row r="62" spans="2:8" ht="45.75" customHeight="1" thickBot="1" x14ac:dyDescent="0.2">
      <c r="B62" s="132"/>
      <c r="C62" s="1296" t="s">
        <v>607</v>
      </c>
      <c r="D62" s="1297"/>
      <c r="E62" s="1298"/>
      <c r="F62" s="133">
        <v>173</v>
      </c>
      <c r="G62" s="133">
        <v>162</v>
      </c>
      <c r="H62" s="134">
        <v>150</v>
      </c>
    </row>
    <row r="63" spans="2:8" ht="52.5" customHeight="1" thickBot="1" x14ac:dyDescent="0.2">
      <c r="B63" s="135"/>
      <c r="C63" s="1299" t="s">
        <v>51</v>
      </c>
      <c r="D63" s="1299"/>
      <c r="E63" s="1300"/>
      <c r="F63" s="136">
        <v>11126</v>
      </c>
      <c r="G63" s="136">
        <v>10943</v>
      </c>
      <c r="H63" s="137">
        <v>9136</v>
      </c>
    </row>
    <row r="64" spans="2:8" ht="15" customHeight="1" x14ac:dyDescent="0.15"/>
  </sheetData>
  <sheetProtection algorithmName="SHA-512" hashValue="gKCzczHi6zSjYon+uHJHvDoeeS8D+Q1SmiPqW2vulU4kFuXSG6OHtmIcM6zgSoeL+CgqUWRxC/jyFdPRb3lyjg==" saltValue="ucF7CpLaIqBiISBxP3AA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 zoomScale="70" zoomScaleNormal="70" zoomScaleSheetLayoutView="55" workbookViewId="0"/>
  </sheetViews>
  <sheetFormatPr defaultColWidth="0" defaultRowHeight="0" customHeight="1" zeroHeight="1" x14ac:dyDescent="0.15"/>
  <cols>
    <col min="1" max="1" width="6.375" style="381" customWidth="1"/>
    <col min="2" max="107" width="2.5" style="381" customWidth="1"/>
    <col min="108" max="108" width="6.125" style="383" customWidth="1"/>
    <col min="109" max="109" width="5.875" style="382" customWidth="1"/>
    <col min="110" max="110" width="19.125" style="381" hidden="1"/>
    <col min="111" max="115" width="12.625" style="381" hidden="1"/>
    <col min="116" max="349" width="8.625" style="381" hidden="1"/>
    <col min="350" max="355" width="14.875" style="381" hidden="1"/>
    <col min="356" max="357" width="15.875" style="381" hidden="1"/>
    <col min="358" max="363" width="16.125" style="381" hidden="1"/>
    <col min="364" max="364" width="6.125" style="381" hidden="1"/>
    <col min="365" max="365" width="3" style="381" hidden="1"/>
    <col min="366" max="605" width="8.625" style="381" hidden="1"/>
    <col min="606" max="611" width="14.875" style="381" hidden="1"/>
    <col min="612" max="613" width="15.875" style="381" hidden="1"/>
    <col min="614" max="619" width="16.125" style="381" hidden="1"/>
    <col min="620" max="620" width="6.125" style="381" hidden="1"/>
    <col min="621" max="621" width="3" style="381" hidden="1"/>
    <col min="622" max="861" width="8.625" style="381" hidden="1"/>
    <col min="862" max="867" width="14.875" style="381" hidden="1"/>
    <col min="868" max="869" width="15.875" style="381" hidden="1"/>
    <col min="870" max="875" width="16.125" style="381" hidden="1"/>
    <col min="876" max="876" width="6.125" style="381" hidden="1"/>
    <col min="877" max="877" width="3" style="381" hidden="1"/>
    <col min="878" max="1117" width="8.625" style="381" hidden="1"/>
    <col min="1118" max="1123" width="14.875" style="381" hidden="1"/>
    <col min="1124" max="1125" width="15.875" style="381" hidden="1"/>
    <col min="1126" max="1131" width="16.125" style="381" hidden="1"/>
    <col min="1132" max="1132" width="6.125" style="381" hidden="1"/>
    <col min="1133" max="1133" width="3" style="381" hidden="1"/>
    <col min="1134" max="1373" width="8.625" style="381" hidden="1"/>
    <col min="1374" max="1379" width="14.875" style="381" hidden="1"/>
    <col min="1380" max="1381" width="15.875" style="381" hidden="1"/>
    <col min="1382" max="1387" width="16.125" style="381" hidden="1"/>
    <col min="1388" max="1388" width="6.125" style="381" hidden="1"/>
    <col min="1389" max="1389" width="3" style="381" hidden="1"/>
    <col min="1390" max="1629" width="8.625" style="381" hidden="1"/>
    <col min="1630" max="1635" width="14.875" style="381" hidden="1"/>
    <col min="1636" max="1637" width="15.875" style="381" hidden="1"/>
    <col min="1638" max="1643" width="16.125" style="381" hidden="1"/>
    <col min="1644" max="1644" width="6.125" style="381" hidden="1"/>
    <col min="1645" max="1645" width="3" style="381" hidden="1"/>
    <col min="1646" max="1885" width="8.625" style="381" hidden="1"/>
    <col min="1886" max="1891" width="14.875" style="381" hidden="1"/>
    <col min="1892" max="1893" width="15.875" style="381" hidden="1"/>
    <col min="1894" max="1899" width="16.125" style="381" hidden="1"/>
    <col min="1900" max="1900" width="6.125" style="381" hidden="1"/>
    <col min="1901" max="1901" width="3" style="381" hidden="1"/>
    <col min="1902" max="2141" width="8.625" style="381" hidden="1"/>
    <col min="2142" max="2147" width="14.875" style="381" hidden="1"/>
    <col min="2148" max="2149" width="15.875" style="381" hidden="1"/>
    <col min="2150" max="2155" width="16.125" style="381" hidden="1"/>
    <col min="2156" max="2156" width="6.125" style="381" hidden="1"/>
    <col min="2157" max="2157" width="3" style="381" hidden="1"/>
    <col min="2158" max="2397" width="8.625" style="381" hidden="1"/>
    <col min="2398" max="2403" width="14.875" style="381" hidden="1"/>
    <col min="2404" max="2405" width="15.875" style="381" hidden="1"/>
    <col min="2406" max="2411" width="16.125" style="381" hidden="1"/>
    <col min="2412" max="2412" width="6.125" style="381" hidden="1"/>
    <col min="2413" max="2413" width="3" style="381" hidden="1"/>
    <col min="2414" max="2653" width="8.625" style="381" hidden="1"/>
    <col min="2654" max="2659" width="14.875" style="381" hidden="1"/>
    <col min="2660" max="2661" width="15.875" style="381" hidden="1"/>
    <col min="2662" max="2667" width="16.125" style="381" hidden="1"/>
    <col min="2668" max="2668" width="6.125" style="381" hidden="1"/>
    <col min="2669" max="2669" width="3" style="381" hidden="1"/>
    <col min="2670" max="2909" width="8.625" style="381" hidden="1"/>
    <col min="2910" max="2915" width="14.875" style="381" hidden="1"/>
    <col min="2916" max="2917" width="15.875" style="381" hidden="1"/>
    <col min="2918" max="2923" width="16.125" style="381" hidden="1"/>
    <col min="2924" max="2924" width="6.125" style="381" hidden="1"/>
    <col min="2925" max="2925" width="3" style="381" hidden="1"/>
    <col min="2926" max="3165" width="8.625" style="381" hidden="1"/>
    <col min="3166" max="3171" width="14.875" style="381" hidden="1"/>
    <col min="3172" max="3173" width="15.875" style="381" hidden="1"/>
    <col min="3174" max="3179" width="16.125" style="381" hidden="1"/>
    <col min="3180" max="3180" width="6.125" style="381" hidden="1"/>
    <col min="3181" max="3181" width="3" style="381" hidden="1"/>
    <col min="3182" max="3421" width="8.625" style="381" hidden="1"/>
    <col min="3422" max="3427" width="14.875" style="381" hidden="1"/>
    <col min="3428" max="3429" width="15.875" style="381" hidden="1"/>
    <col min="3430" max="3435" width="16.125" style="381" hidden="1"/>
    <col min="3436" max="3436" width="6.125" style="381" hidden="1"/>
    <col min="3437" max="3437" width="3" style="381" hidden="1"/>
    <col min="3438" max="3677" width="8.625" style="381" hidden="1"/>
    <col min="3678" max="3683" width="14.875" style="381" hidden="1"/>
    <col min="3684" max="3685" width="15.875" style="381" hidden="1"/>
    <col min="3686" max="3691" width="16.125" style="381" hidden="1"/>
    <col min="3692" max="3692" width="6.125" style="381" hidden="1"/>
    <col min="3693" max="3693" width="3" style="381" hidden="1"/>
    <col min="3694" max="3933" width="8.625" style="381" hidden="1"/>
    <col min="3934" max="3939" width="14.875" style="381" hidden="1"/>
    <col min="3940" max="3941" width="15.875" style="381" hidden="1"/>
    <col min="3942" max="3947" width="16.125" style="381" hidden="1"/>
    <col min="3948" max="3948" width="6.125" style="381" hidden="1"/>
    <col min="3949" max="3949" width="3" style="381" hidden="1"/>
    <col min="3950" max="4189" width="8.625" style="381" hidden="1"/>
    <col min="4190" max="4195" width="14.875" style="381" hidden="1"/>
    <col min="4196" max="4197" width="15.875" style="381" hidden="1"/>
    <col min="4198" max="4203" width="16.125" style="381" hidden="1"/>
    <col min="4204" max="4204" width="6.125" style="381" hidden="1"/>
    <col min="4205" max="4205" width="3" style="381" hidden="1"/>
    <col min="4206" max="4445" width="8.625" style="381" hidden="1"/>
    <col min="4446" max="4451" width="14.875" style="381" hidden="1"/>
    <col min="4452" max="4453" width="15.875" style="381" hidden="1"/>
    <col min="4454" max="4459" width="16.125" style="381" hidden="1"/>
    <col min="4460" max="4460" width="6.125" style="381" hidden="1"/>
    <col min="4461" max="4461" width="3" style="381" hidden="1"/>
    <col min="4462" max="4701" width="8.625" style="381" hidden="1"/>
    <col min="4702" max="4707" width="14.875" style="381" hidden="1"/>
    <col min="4708" max="4709" width="15.875" style="381" hidden="1"/>
    <col min="4710" max="4715" width="16.125" style="381" hidden="1"/>
    <col min="4716" max="4716" width="6.125" style="381" hidden="1"/>
    <col min="4717" max="4717" width="3" style="381" hidden="1"/>
    <col min="4718" max="4957" width="8.625" style="381" hidden="1"/>
    <col min="4958" max="4963" width="14.875" style="381" hidden="1"/>
    <col min="4964" max="4965" width="15.875" style="381" hidden="1"/>
    <col min="4966" max="4971" width="16.125" style="381" hidden="1"/>
    <col min="4972" max="4972" width="6.125" style="381" hidden="1"/>
    <col min="4973" max="4973" width="3" style="381" hidden="1"/>
    <col min="4974" max="5213" width="8.625" style="381" hidden="1"/>
    <col min="5214" max="5219" width="14.875" style="381" hidden="1"/>
    <col min="5220" max="5221" width="15.875" style="381" hidden="1"/>
    <col min="5222" max="5227" width="16.125" style="381" hidden="1"/>
    <col min="5228" max="5228" width="6.125" style="381" hidden="1"/>
    <col min="5229" max="5229" width="3" style="381" hidden="1"/>
    <col min="5230" max="5469" width="8.625" style="381" hidden="1"/>
    <col min="5470" max="5475" width="14.875" style="381" hidden="1"/>
    <col min="5476" max="5477" width="15.875" style="381" hidden="1"/>
    <col min="5478" max="5483" width="16.125" style="381" hidden="1"/>
    <col min="5484" max="5484" width="6.125" style="381" hidden="1"/>
    <col min="5485" max="5485" width="3" style="381" hidden="1"/>
    <col min="5486" max="5725" width="8.625" style="381" hidden="1"/>
    <col min="5726" max="5731" width="14.875" style="381" hidden="1"/>
    <col min="5732" max="5733" width="15.875" style="381" hidden="1"/>
    <col min="5734" max="5739" width="16.125" style="381" hidden="1"/>
    <col min="5740" max="5740" width="6.125" style="381" hidden="1"/>
    <col min="5741" max="5741" width="3" style="381" hidden="1"/>
    <col min="5742" max="5981" width="8.625" style="381" hidden="1"/>
    <col min="5982" max="5987" width="14.875" style="381" hidden="1"/>
    <col min="5988" max="5989" width="15.875" style="381" hidden="1"/>
    <col min="5990" max="5995" width="16.125" style="381" hidden="1"/>
    <col min="5996" max="5996" width="6.125" style="381" hidden="1"/>
    <col min="5997" max="5997" width="3" style="381" hidden="1"/>
    <col min="5998" max="6237" width="8.625" style="381" hidden="1"/>
    <col min="6238" max="6243" width="14.875" style="381" hidden="1"/>
    <col min="6244" max="6245" width="15.875" style="381" hidden="1"/>
    <col min="6246" max="6251" width="16.125" style="381" hidden="1"/>
    <col min="6252" max="6252" width="6.125" style="381" hidden="1"/>
    <col min="6253" max="6253" width="3" style="381" hidden="1"/>
    <col min="6254" max="6493" width="8.625" style="381" hidden="1"/>
    <col min="6494" max="6499" width="14.875" style="381" hidden="1"/>
    <col min="6500" max="6501" width="15.875" style="381" hidden="1"/>
    <col min="6502" max="6507" width="16.125" style="381" hidden="1"/>
    <col min="6508" max="6508" width="6.125" style="381" hidden="1"/>
    <col min="6509" max="6509" width="3" style="381" hidden="1"/>
    <col min="6510" max="6749" width="8.625" style="381" hidden="1"/>
    <col min="6750" max="6755" width="14.875" style="381" hidden="1"/>
    <col min="6756" max="6757" width="15.875" style="381" hidden="1"/>
    <col min="6758" max="6763" width="16.125" style="381" hidden="1"/>
    <col min="6764" max="6764" width="6.125" style="381" hidden="1"/>
    <col min="6765" max="6765" width="3" style="381" hidden="1"/>
    <col min="6766" max="7005" width="8.625" style="381" hidden="1"/>
    <col min="7006" max="7011" width="14.875" style="381" hidden="1"/>
    <col min="7012" max="7013" width="15.875" style="381" hidden="1"/>
    <col min="7014" max="7019" width="16.125" style="381" hidden="1"/>
    <col min="7020" max="7020" width="6.125" style="381" hidden="1"/>
    <col min="7021" max="7021" width="3" style="381" hidden="1"/>
    <col min="7022" max="7261" width="8.625" style="381" hidden="1"/>
    <col min="7262" max="7267" width="14.875" style="381" hidden="1"/>
    <col min="7268" max="7269" width="15.875" style="381" hidden="1"/>
    <col min="7270" max="7275" width="16.125" style="381" hidden="1"/>
    <col min="7276" max="7276" width="6.125" style="381" hidden="1"/>
    <col min="7277" max="7277" width="3" style="381" hidden="1"/>
    <col min="7278" max="7517" width="8.625" style="381" hidden="1"/>
    <col min="7518" max="7523" width="14.875" style="381" hidden="1"/>
    <col min="7524" max="7525" width="15.875" style="381" hidden="1"/>
    <col min="7526" max="7531" width="16.125" style="381" hidden="1"/>
    <col min="7532" max="7532" width="6.125" style="381" hidden="1"/>
    <col min="7533" max="7533" width="3" style="381" hidden="1"/>
    <col min="7534" max="7773" width="8.625" style="381" hidden="1"/>
    <col min="7774" max="7779" width="14.875" style="381" hidden="1"/>
    <col min="7780" max="7781" width="15.875" style="381" hidden="1"/>
    <col min="7782" max="7787" width="16.125" style="381" hidden="1"/>
    <col min="7788" max="7788" width="6.125" style="381" hidden="1"/>
    <col min="7789" max="7789" width="3" style="381" hidden="1"/>
    <col min="7790" max="8029" width="8.625" style="381" hidden="1"/>
    <col min="8030" max="8035" width="14.875" style="381" hidden="1"/>
    <col min="8036" max="8037" width="15.875" style="381" hidden="1"/>
    <col min="8038" max="8043" width="16.125" style="381" hidden="1"/>
    <col min="8044" max="8044" width="6.125" style="381" hidden="1"/>
    <col min="8045" max="8045" width="3" style="381" hidden="1"/>
    <col min="8046" max="8285" width="8.625" style="381" hidden="1"/>
    <col min="8286" max="8291" width="14.875" style="381" hidden="1"/>
    <col min="8292" max="8293" width="15.875" style="381" hidden="1"/>
    <col min="8294" max="8299" width="16.125" style="381" hidden="1"/>
    <col min="8300" max="8300" width="6.125" style="381" hidden="1"/>
    <col min="8301" max="8301" width="3" style="381" hidden="1"/>
    <col min="8302" max="8541" width="8.625" style="381" hidden="1"/>
    <col min="8542" max="8547" width="14.875" style="381" hidden="1"/>
    <col min="8548" max="8549" width="15.875" style="381" hidden="1"/>
    <col min="8550" max="8555" width="16.125" style="381" hidden="1"/>
    <col min="8556" max="8556" width="6.125" style="381" hidden="1"/>
    <col min="8557" max="8557" width="3" style="381" hidden="1"/>
    <col min="8558" max="8797" width="8.625" style="381" hidden="1"/>
    <col min="8798" max="8803" width="14.875" style="381" hidden="1"/>
    <col min="8804" max="8805" width="15.875" style="381" hidden="1"/>
    <col min="8806" max="8811" width="16.125" style="381" hidden="1"/>
    <col min="8812" max="8812" width="6.125" style="381" hidden="1"/>
    <col min="8813" max="8813" width="3" style="381" hidden="1"/>
    <col min="8814" max="9053" width="8.625" style="381" hidden="1"/>
    <col min="9054" max="9059" width="14.875" style="381" hidden="1"/>
    <col min="9060" max="9061" width="15.875" style="381" hidden="1"/>
    <col min="9062" max="9067" width="16.125" style="381" hidden="1"/>
    <col min="9068" max="9068" width="6.125" style="381" hidden="1"/>
    <col min="9069" max="9069" width="3" style="381" hidden="1"/>
    <col min="9070" max="9309" width="8.625" style="381" hidden="1"/>
    <col min="9310" max="9315" width="14.875" style="381" hidden="1"/>
    <col min="9316" max="9317" width="15.875" style="381" hidden="1"/>
    <col min="9318" max="9323" width="16.125" style="381" hidden="1"/>
    <col min="9324" max="9324" width="6.125" style="381" hidden="1"/>
    <col min="9325" max="9325" width="3" style="381" hidden="1"/>
    <col min="9326" max="9565" width="8.625" style="381" hidden="1"/>
    <col min="9566" max="9571" width="14.875" style="381" hidden="1"/>
    <col min="9572" max="9573" width="15.875" style="381" hidden="1"/>
    <col min="9574" max="9579" width="16.125" style="381" hidden="1"/>
    <col min="9580" max="9580" width="6.125" style="381" hidden="1"/>
    <col min="9581" max="9581" width="3" style="381" hidden="1"/>
    <col min="9582" max="9821" width="8.625" style="381" hidden="1"/>
    <col min="9822" max="9827" width="14.875" style="381" hidden="1"/>
    <col min="9828" max="9829" width="15.875" style="381" hidden="1"/>
    <col min="9830" max="9835" width="16.125" style="381" hidden="1"/>
    <col min="9836" max="9836" width="6.125" style="381" hidden="1"/>
    <col min="9837" max="9837" width="3" style="381" hidden="1"/>
    <col min="9838" max="10077" width="8.625" style="381" hidden="1"/>
    <col min="10078" max="10083" width="14.875" style="381" hidden="1"/>
    <col min="10084" max="10085" width="15.875" style="381" hidden="1"/>
    <col min="10086" max="10091" width="16.125" style="381" hidden="1"/>
    <col min="10092" max="10092" width="6.125" style="381" hidden="1"/>
    <col min="10093" max="10093" width="3" style="381" hidden="1"/>
    <col min="10094" max="10333" width="8.625" style="381" hidden="1"/>
    <col min="10334" max="10339" width="14.875" style="381" hidden="1"/>
    <col min="10340" max="10341" width="15.875" style="381" hidden="1"/>
    <col min="10342" max="10347" width="16.125" style="381" hidden="1"/>
    <col min="10348" max="10348" width="6.125" style="381" hidden="1"/>
    <col min="10349" max="10349" width="3" style="381" hidden="1"/>
    <col min="10350" max="10589" width="8.625" style="381" hidden="1"/>
    <col min="10590" max="10595" width="14.875" style="381" hidden="1"/>
    <col min="10596" max="10597" width="15.875" style="381" hidden="1"/>
    <col min="10598" max="10603" width="16.125" style="381" hidden="1"/>
    <col min="10604" max="10604" width="6.125" style="381" hidden="1"/>
    <col min="10605" max="10605" width="3" style="381" hidden="1"/>
    <col min="10606" max="10845" width="8.625" style="381" hidden="1"/>
    <col min="10846" max="10851" width="14.875" style="381" hidden="1"/>
    <col min="10852" max="10853" width="15.875" style="381" hidden="1"/>
    <col min="10854" max="10859" width="16.125" style="381" hidden="1"/>
    <col min="10860" max="10860" width="6.125" style="381" hidden="1"/>
    <col min="10861" max="10861" width="3" style="381" hidden="1"/>
    <col min="10862" max="11101" width="8.625" style="381" hidden="1"/>
    <col min="11102" max="11107" width="14.875" style="381" hidden="1"/>
    <col min="11108" max="11109" width="15.875" style="381" hidden="1"/>
    <col min="11110" max="11115" width="16.125" style="381" hidden="1"/>
    <col min="11116" max="11116" width="6.125" style="381" hidden="1"/>
    <col min="11117" max="11117" width="3" style="381" hidden="1"/>
    <col min="11118" max="11357" width="8.625" style="381" hidden="1"/>
    <col min="11358" max="11363" width="14.875" style="381" hidden="1"/>
    <col min="11364" max="11365" width="15.875" style="381" hidden="1"/>
    <col min="11366" max="11371" width="16.125" style="381" hidden="1"/>
    <col min="11372" max="11372" width="6.125" style="381" hidden="1"/>
    <col min="11373" max="11373" width="3" style="381" hidden="1"/>
    <col min="11374" max="11613" width="8.625" style="381" hidden="1"/>
    <col min="11614" max="11619" width="14.875" style="381" hidden="1"/>
    <col min="11620" max="11621" width="15.875" style="381" hidden="1"/>
    <col min="11622" max="11627" width="16.125" style="381" hidden="1"/>
    <col min="11628" max="11628" width="6.125" style="381" hidden="1"/>
    <col min="11629" max="11629" width="3" style="381" hidden="1"/>
    <col min="11630" max="11869" width="8.625" style="381" hidden="1"/>
    <col min="11870" max="11875" width="14.875" style="381" hidden="1"/>
    <col min="11876" max="11877" width="15.875" style="381" hidden="1"/>
    <col min="11878" max="11883" width="16.125" style="381" hidden="1"/>
    <col min="11884" max="11884" width="6.125" style="381" hidden="1"/>
    <col min="11885" max="11885" width="3" style="381" hidden="1"/>
    <col min="11886" max="12125" width="8.625" style="381" hidden="1"/>
    <col min="12126" max="12131" width="14.875" style="381" hidden="1"/>
    <col min="12132" max="12133" width="15.875" style="381" hidden="1"/>
    <col min="12134" max="12139" width="16.125" style="381" hidden="1"/>
    <col min="12140" max="12140" width="6.125" style="381" hidden="1"/>
    <col min="12141" max="12141" width="3" style="381" hidden="1"/>
    <col min="12142" max="12381" width="8.625" style="381" hidden="1"/>
    <col min="12382" max="12387" width="14.875" style="381" hidden="1"/>
    <col min="12388" max="12389" width="15.875" style="381" hidden="1"/>
    <col min="12390" max="12395" width="16.125" style="381" hidden="1"/>
    <col min="12396" max="12396" width="6.125" style="381" hidden="1"/>
    <col min="12397" max="12397" width="3" style="381" hidden="1"/>
    <col min="12398" max="12637" width="8.625" style="381" hidden="1"/>
    <col min="12638" max="12643" width="14.875" style="381" hidden="1"/>
    <col min="12644" max="12645" width="15.875" style="381" hidden="1"/>
    <col min="12646" max="12651" width="16.125" style="381" hidden="1"/>
    <col min="12652" max="12652" width="6.125" style="381" hidden="1"/>
    <col min="12653" max="12653" width="3" style="381" hidden="1"/>
    <col min="12654" max="12893" width="8.625" style="381" hidden="1"/>
    <col min="12894" max="12899" width="14.875" style="381" hidden="1"/>
    <col min="12900" max="12901" width="15.875" style="381" hidden="1"/>
    <col min="12902" max="12907" width="16.125" style="381" hidden="1"/>
    <col min="12908" max="12908" width="6.125" style="381" hidden="1"/>
    <col min="12909" max="12909" width="3" style="381" hidden="1"/>
    <col min="12910" max="13149" width="8.625" style="381" hidden="1"/>
    <col min="13150" max="13155" width="14.875" style="381" hidden="1"/>
    <col min="13156" max="13157" width="15.875" style="381" hidden="1"/>
    <col min="13158" max="13163" width="16.125" style="381" hidden="1"/>
    <col min="13164" max="13164" width="6.125" style="381" hidden="1"/>
    <col min="13165" max="13165" width="3" style="381" hidden="1"/>
    <col min="13166" max="13405" width="8.625" style="381" hidden="1"/>
    <col min="13406" max="13411" width="14.875" style="381" hidden="1"/>
    <col min="13412" max="13413" width="15.875" style="381" hidden="1"/>
    <col min="13414" max="13419" width="16.125" style="381" hidden="1"/>
    <col min="13420" max="13420" width="6.125" style="381" hidden="1"/>
    <col min="13421" max="13421" width="3" style="381" hidden="1"/>
    <col min="13422" max="13661" width="8.625" style="381" hidden="1"/>
    <col min="13662" max="13667" width="14.875" style="381" hidden="1"/>
    <col min="13668" max="13669" width="15.875" style="381" hidden="1"/>
    <col min="13670" max="13675" width="16.125" style="381" hidden="1"/>
    <col min="13676" max="13676" width="6.125" style="381" hidden="1"/>
    <col min="13677" max="13677" width="3" style="381" hidden="1"/>
    <col min="13678" max="13917" width="8.625" style="381" hidden="1"/>
    <col min="13918" max="13923" width="14.875" style="381" hidden="1"/>
    <col min="13924" max="13925" width="15.875" style="381" hidden="1"/>
    <col min="13926" max="13931" width="16.125" style="381" hidden="1"/>
    <col min="13932" max="13932" width="6.125" style="381" hidden="1"/>
    <col min="13933" max="13933" width="3" style="381" hidden="1"/>
    <col min="13934" max="14173" width="8.625" style="381" hidden="1"/>
    <col min="14174" max="14179" width="14.875" style="381" hidden="1"/>
    <col min="14180" max="14181" width="15.875" style="381" hidden="1"/>
    <col min="14182" max="14187" width="16.125" style="381" hidden="1"/>
    <col min="14188" max="14188" width="6.125" style="381" hidden="1"/>
    <col min="14189" max="14189" width="3" style="381" hidden="1"/>
    <col min="14190" max="14429" width="8.625" style="381" hidden="1"/>
    <col min="14430" max="14435" width="14.875" style="381" hidden="1"/>
    <col min="14436" max="14437" width="15.875" style="381" hidden="1"/>
    <col min="14438" max="14443" width="16.125" style="381" hidden="1"/>
    <col min="14444" max="14444" width="6.125" style="381" hidden="1"/>
    <col min="14445" max="14445" width="3" style="381" hidden="1"/>
    <col min="14446" max="14685" width="8.625" style="381" hidden="1"/>
    <col min="14686" max="14691" width="14.875" style="381" hidden="1"/>
    <col min="14692" max="14693" width="15.875" style="381" hidden="1"/>
    <col min="14694" max="14699" width="16.125" style="381" hidden="1"/>
    <col min="14700" max="14700" width="6.125" style="381" hidden="1"/>
    <col min="14701" max="14701" width="3" style="381" hidden="1"/>
    <col min="14702" max="14941" width="8.625" style="381" hidden="1"/>
    <col min="14942" max="14947" width="14.875" style="381" hidden="1"/>
    <col min="14948" max="14949" width="15.875" style="381" hidden="1"/>
    <col min="14950" max="14955" width="16.125" style="381" hidden="1"/>
    <col min="14956" max="14956" width="6.125" style="381" hidden="1"/>
    <col min="14957" max="14957" width="3" style="381" hidden="1"/>
    <col min="14958" max="15197" width="8.625" style="381" hidden="1"/>
    <col min="15198" max="15203" width="14.875" style="381" hidden="1"/>
    <col min="15204" max="15205" width="15.875" style="381" hidden="1"/>
    <col min="15206" max="15211" width="16.125" style="381" hidden="1"/>
    <col min="15212" max="15212" width="6.125" style="381" hidden="1"/>
    <col min="15213" max="15213" width="3" style="381" hidden="1"/>
    <col min="15214" max="15453" width="8.625" style="381" hidden="1"/>
    <col min="15454" max="15459" width="14.875" style="381" hidden="1"/>
    <col min="15460" max="15461" width="15.875" style="381" hidden="1"/>
    <col min="15462" max="15467" width="16.125" style="381" hidden="1"/>
    <col min="15468" max="15468" width="6.125" style="381" hidden="1"/>
    <col min="15469" max="15469" width="3" style="381" hidden="1"/>
    <col min="15470" max="15709" width="8.625" style="381" hidden="1"/>
    <col min="15710" max="15715" width="14.875" style="381" hidden="1"/>
    <col min="15716" max="15717" width="15.875" style="381" hidden="1"/>
    <col min="15718" max="15723" width="16.125" style="381" hidden="1"/>
    <col min="15724" max="15724" width="6.125" style="381" hidden="1"/>
    <col min="15725" max="15725" width="3" style="381" hidden="1"/>
    <col min="15726" max="15965" width="8.625" style="381" hidden="1"/>
    <col min="15966" max="15971" width="14.875" style="381" hidden="1"/>
    <col min="15972" max="15973" width="15.875" style="381" hidden="1"/>
    <col min="15974" max="15979" width="16.125" style="381" hidden="1"/>
    <col min="15980" max="15980" width="6.125" style="381" hidden="1"/>
    <col min="15981" max="15981" width="3" style="381" hidden="1"/>
    <col min="15982" max="16221" width="8.625" style="381" hidden="1"/>
    <col min="16222" max="16227" width="14.875" style="381" hidden="1"/>
    <col min="16228" max="16229" width="15.875" style="381" hidden="1"/>
    <col min="16230" max="16235" width="16.125" style="381" hidden="1"/>
    <col min="16236" max="16236" width="6.125" style="381" hidden="1"/>
    <col min="16237" max="16237" width="3" style="381" hidden="1"/>
    <col min="16238" max="16384" width="8.625" style="381" hidden="1"/>
  </cols>
  <sheetData>
    <row r="1" spans="1:143" ht="42.75" customHeight="1" x14ac:dyDescent="0.15">
      <c r="A1" s="418"/>
      <c r="B1" s="417"/>
      <c r="DD1" s="381"/>
      <c r="DE1" s="381"/>
    </row>
    <row r="2" spans="1:143" ht="25.5" customHeight="1" x14ac:dyDescent="0.15">
      <c r="A2" s="416"/>
      <c r="C2" s="416"/>
      <c r="O2" s="416"/>
      <c r="P2" s="416"/>
      <c r="Q2" s="416"/>
      <c r="R2" s="416"/>
      <c r="S2" s="416"/>
      <c r="T2" s="416"/>
      <c r="U2" s="416"/>
      <c r="V2" s="416"/>
      <c r="W2" s="416"/>
      <c r="X2" s="416"/>
      <c r="Y2" s="416"/>
      <c r="Z2" s="416"/>
      <c r="AA2" s="416"/>
      <c r="AB2" s="416"/>
      <c r="AC2" s="416"/>
      <c r="AD2" s="416"/>
      <c r="AE2" s="416"/>
      <c r="AF2" s="416"/>
      <c r="AG2" s="416"/>
      <c r="AH2" s="416"/>
      <c r="AI2" s="416"/>
      <c r="AU2" s="416"/>
      <c r="BG2" s="416"/>
      <c r="BS2" s="416"/>
      <c r="CE2" s="416"/>
      <c r="CQ2" s="416"/>
      <c r="DD2" s="381"/>
      <c r="DE2" s="381"/>
    </row>
    <row r="3" spans="1:143" ht="25.5" customHeight="1" x14ac:dyDescent="0.15">
      <c r="A3" s="416"/>
      <c r="C3" s="416"/>
      <c r="O3" s="416"/>
      <c r="P3" s="416"/>
      <c r="Q3" s="416"/>
      <c r="R3" s="416"/>
      <c r="S3" s="416"/>
      <c r="T3" s="416"/>
      <c r="U3" s="416"/>
      <c r="V3" s="416"/>
      <c r="W3" s="416"/>
      <c r="X3" s="416"/>
      <c r="Y3" s="416"/>
      <c r="Z3" s="416"/>
      <c r="AA3" s="416"/>
      <c r="AB3" s="416"/>
      <c r="AC3" s="416"/>
      <c r="AD3" s="416"/>
      <c r="AE3" s="416"/>
      <c r="AF3" s="416"/>
      <c r="AG3" s="416"/>
      <c r="AH3" s="416"/>
      <c r="AI3" s="416"/>
      <c r="AU3" s="416"/>
      <c r="BG3" s="416"/>
      <c r="BS3" s="416"/>
      <c r="CE3" s="416"/>
      <c r="CQ3" s="416"/>
      <c r="DD3" s="381"/>
      <c r="DE3" s="381"/>
    </row>
    <row r="4" spans="1:143" s="285" customFormat="1" ht="13.5" x14ac:dyDescent="0.15">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c r="BY4" s="416"/>
      <c r="BZ4" s="416"/>
      <c r="CA4" s="416"/>
      <c r="CB4" s="416"/>
      <c r="CC4" s="416"/>
      <c r="CD4" s="416"/>
      <c r="CE4" s="416"/>
      <c r="CF4" s="416"/>
      <c r="CG4" s="416"/>
      <c r="CH4" s="416"/>
      <c r="CI4" s="416"/>
      <c r="CJ4" s="416"/>
      <c r="CK4" s="416"/>
      <c r="CL4" s="416"/>
      <c r="CM4" s="416"/>
      <c r="CN4" s="416"/>
      <c r="CO4" s="416"/>
      <c r="CP4" s="416"/>
      <c r="CQ4" s="416"/>
      <c r="CR4" s="416"/>
      <c r="CS4" s="416"/>
      <c r="CT4" s="416"/>
      <c r="CU4" s="416"/>
      <c r="CV4" s="416"/>
      <c r="CW4" s="416"/>
      <c r="CX4" s="416"/>
      <c r="CY4" s="416"/>
      <c r="CZ4" s="416"/>
      <c r="DA4" s="416"/>
      <c r="DB4" s="416"/>
      <c r="DC4" s="416"/>
      <c r="DD4" s="416"/>
      <c r="DE4" s="416"/>
      <c r="DF4" s="286"/>
      <c r="DG4" s="286"/>
      <c r="DH4" s="286"/>
      <c r="DI4" s="286"/>
      <c r="DJ4" s="286"/>
      <c r="DK4" s="286"/>
      <c r="DL4" s="286"/>
      <c r="DM4" s="286"/>
      <c r="DN4" s="286"/>
      <c r="DO4" s="286"/>
      <c r="DP4" s="286"/>
      <c r="DQ4" s="286"/>
      <c r="DR4" s="286"/>
      <c r="DS4" s="286"/>
      <c r="DT4" s="286"/>
      <c r="DU4" s="286"/>
      <c r="DV4" s="286"/>
      <c r="DW4" s="286"/>
    </row>
    <row r="5" spans="1:143" s="285" customFormat="1" ht="13.5" x14ac:dyDescent="0.15">
      <c r="A5" s="416"/>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286"/>
      <c r="DG5" s="286"/>
      <c r="DH5" s="286"/>
      <c r="DI5" s="286"/>
      <c r="DJ5" s="286"/>
      <c r="DK5" s="286"/>
      <c r="DL5" s="286"/>
      <c r="DM5" s="286"/>
      <c r="DN5" s="286"/>
      <c r="DO5" s="286"/>
      <c r="DP5" s="286"/>
      <c r="DQ5" s="286"/>
      <c r="DR5" s="286"/>
      <c r="DS5" s="286"/>
      <c r="DT5" s="286"/>
      <c r="DU5" s="286"/>
      <c r="DV5" s="286"/>
      <c r="DW5" s="286"/>
    </row>
    <row r="6" spans="1:143" s="285" customFormat="1" ht="13.5" x14ac:dyDescent="0.15">
      <c r="A6" s="416"/>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6"/>
      <c r="CQ6" s="416"/>
      <c r="CR6" s="416"/>
      <c r="CS6" s="416"/>
      <c r="CT6" s="416"/>
      <c r="CU6" s="416"/>
      <c r="CV6" s="416"/>
      <c r="CW6" s="416"/>
      <c r="CX6" s="416"/>
      <c r="CY6" s="416"/>
      <c r="CZ6" s="416"/>
      <c r="DA6" s="416"/>
      <c r="DB6" s="416"/>
      <c r="DC6" s="416"/>
      <c r="DD6" s="416"/>
      <c r="DE6" s="416"/>
      <c r="DF6" s="286"/>
      <c r="DG6" s="286"/>
      <c r="DH6" s="286"/>
      <c r="DI6" s="286"/>
      <c r="DJ6" s="286"/>
      <c r="DK6" s="286"/>
      <c r="DL6" s="286"/>
      <c r="DM6" s="286"/>
      <c r="DN6" s="286"/>
      <c r="DO6" s="286"/>
      <c r="DP6" s="286"/>
      <c r="DQ6" s="286"/>
      <c r="DR6" s="286"/>
      <c r="DS6" s="286"/>
      <c r="DT6" s="286"/>
      <c r="DU6" s="286"/>
      <c r="DV6" s="286"/>
      <c r="DW6" s="286"/>
    </row>
    <row r="7" spans="1:143" s="285" customFormat="1" ht="13.5" x14ac:dyDescent="0.15">
      <c r="A7" s="416"/>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286"/>
      <c r="DG7" s="286"/>
      <c r="DH7" s="286"/>
      <c r="DI7" s="286"/>
      <c r="DJ7" s="286"/>
      <c r="DK7" s="286"/>
      <c r="DL7" s="286"/>
      <c r="DM7" s="286"/>
      <c r="DN7" s="286"/>
      <c r="DO7" s="286"/>
      <c r="DP7" s="286"/>
      <c r="DQ7" s="286"/>
      <c r="DR7" s="286"/>
      <c r="DS7" s="286"/>
      <c r="DT7" s="286"/>
      <c r="DU7" s="286"/>
      <c r="DV7" s="286"/>
      <c r="DW7" s="286"/>
    </row>
    <row r="8" spans="1:143" s="285" customFormat="1" ht="13.5" x14ac:dyDescent="0.15">
      <c r="A8" s="416"/>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286"/>
      <c r="DG8" s="286"/>
      <c r="DH8" s="286"/>
      <c r="DI8" s="286"/>
      <c r="DJ8" s="286"/>
      <c r="DK8" s="286"/>
      <c r="DL8" s="286"/>
      <c r="DM8" s="286"/>
      <c r="DN8" s="286"/>
      <c r="DO8" s="286"/>
      <c r="DP8" s="286"/>
      <c r="DQ8" s="286"/>
      <c r="DR8" s="286"/>
      <c r="DS8" s="286"/>
      <c r="DT8" s="286"/>
      <c r="DU8" s="286"/>
      <c r="DV8" s="286"/>
      <c r="DW8" s="286"/>
    </row>
    <row r="9" spans="1:143" s="285" customFormat="1" ht="13.5" x14ac:dyDescent="0.15">
      <c r="A9" s="416"/>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6"/>
      <c r="BN9" s="416"/>
      <c r="BO9" s="416"/>
      <c r="BP9" s="416"/>
      <c r="BQ9" s="416"/>
      <c r="BR9" s="416"/>
      <c r="BS9" s="416"/>
      <c r="BT9" s="416"/>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286"/>
      <c r="DG9" s="286"/>
      <c r="DH9" s="286"/>
      <c r="DI9" s="286"/>
      <c r="DJ9" s="286"/>
      <c r="DK9" s="286"/>
      <c r="DL9" s="286"/>
      <c r="DM9" s="286"/>
      <c r="DN9" s="286"/>
      <c r="DO9" s="286"/>
      <c r="DP9" s="286"/>
      <c r="DQ9" s="286"/>
      <c r="DR9" s="286"/>
      <c r="DS9" s="286"/>
      <c r="DT9" s="286"/>
      <c r="DU9" s="286"/>
      <c r="DV9" s="286"/>
      <c r="DW9" s="286"/>
    </row>
    <row r="10" spans="1:143" s="285" customFormat="1" ht="13.5" x14ac:dyDescent="0.15">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6"/>
      <c r="BY10" s="416"/>
      <c r="BZ10" s="416"/>
      <c r="CA10" s="416"/>
      <c r="CB10" s="416"/>
      <c r="CC10" s="416"/>
      <c r="CD10" s="416"/>
      <c r="CE10" s="416"/>
      <c r="CF10" s="416"/>
      <c r="CG10" s="416"/>
      <c r="CH10" s="416"/>
      <c r="CI10" s="416"/>
      <c r="CJ10" s="416"/>
      <c r="CK10" s="416"/>
      <c r="CL10" s="416"/>
      <c r="CM10" s="416"/>
      <c r="CN10" s="416"/>
      <c r="CO10" s="416"/>
      <c r="CP10" s="416"/>
      <c r="CQ10" s="416"/>
      <c r="CR10" s="416"/>
      <c r="CS10" s="416"/>
      <c r="CT10" s="416"/>
      <c r="CU10" s="416"/>
      <c r="CV10" s="416"/>
      <c r="CW10" s="416"/>
      <c r="CX10" s="416"/>
      <c r="CY10" s="416"/>
      <c r="CZ10" s="416"/>
      <c r="DA10" s="416"/>
      <c r="DB10" s="416"/>
      <c r="DC10" s="416"/>
      <c r="DD10" s="416"/>
      <c r="DE10" s="416"/>
      <c r="DF10" s="286"/>
      <c r="DG10" s="286"/>
      <c r="DH10" s="286"/>
      <c r="DI10" s="286"/>
      <c r="DJ10" s="286"/>
      <c r="DK10" s="286"/>
      <c r="DL10" s="286"/>
      <c r="DM10" s="286"/>
      <c r="DN10" s="286"/>
      <c r="DO10" s="286"/>
      <c r="DP10" s="286"/>
      <c r="DQ10" s="286"/>
      <c r="DR10" s="286"/>
      <c r="DS10" s="286"/>
      <c r="DT10" s="286"/>
      <c r="DU10" s="286"/>
      <c r="DV10" s="286"/>
      <c r="DW10" s="286"/>
      <c r="EM10" s="285" t="s">
        <v>618</v>
      </c>
    </row>
    <row r="11" spans="1:143" s="285" customFormat="1" ht="13.5" x14ac:dyDescent="0.15">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16"/>
      <c r="BG11" s="416"/>
      <c r="BH11" s="416"/>
      <c r="BI11" s="416"/>
      <c r="BJ11" s="416"/>
      <c r="BK11" s="416"/>
      <c r="BL11" s="416"/>
      <c r="BM11" s="416"/>
      <c r="BN11" s="416"/>
      <c r="BO11" s="416"/>
      <c r="BP11" s="416"/>
      <c r="BQ11" s="416"/>
      <c r="BR11" s="416"/>
      <c r="BS11" s="416"/>
      <c r="BT11" s="416"/>
      <c r="BU11" s="416"/>
      <c r="BV11" s="416"/>
      <c r="BW11" s="416"/>
      <c r="BX11" s="416"/>
      <c r="BY11" s="416"/>
      <c r="BZ11" s="416"/>
      <c r="CA11" s="416"/>
      <c r="CB11" s="416"/>
      <c r="CC11" s="416"/>
      <c r="CD11" s="416"/>
      <c r="CE11" s="416"/>
      <c r="CF11" s="416"/>
      <c r="CG11" s="416"/>
      <c r="CH11" s="416"/>
      <c r="CI11" s="416"/>
      <c r="CJ11" s="416"/>
      <c r="CK11" s="416"/>
      <c r="CL11" s="416"/>
      <c r="CM11" s="416"/>
      <c r="CN11" s="416"/>
      <c r="CO11" s="416"/>
      <c r="CP11" s="416"/>
      <c r="CQ11" s="416"/>
      <c r="CR11" s="416"/>
      <c r="CS11" s="416"/>
      <c r="CT11" s="416"/>
      <c r="CU11" s="416"/>
      <c r="CV11" s="416"/>
      <c r="CW11" s="416"/>
      <c r="CX11" s="416"/>
      <c r="CY11" s="416"/>
      <c r="CZ11" s="416"/>
      <c r="DA11" s="416"/>
      <c r="DB11" s="416"/>
      <c r="DC11" s="416"/>
      <c r="DD11" s="416"/>
      <c r="DE11" s="416"/>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5" x14ac:dyDescent="0.15">
      <c r="A12" s="416"/>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6"/>
      <c r="BT12" s="416"/>
      <c r="BU12" s="416"/>
      <c r="BV12" s="416"/>
      <c r="BW12" s="416"/>
      <c r="BX12" s="416"/>
      <c r="BY12" s="416"/>
      <c r="BZ12" s="416"/>
      <c r="CA12" s="416"/>
      <c r="CB12" s="416"/>
      <c r="CC12" s="416"/>
      <c r="CD12" s="416"/>
      <c r="CE12" s="416"/>
      <c r="CF12" s="416"/>
      <c r="CG12" s="416"/>
      <c r="CH12" s="416"/>
      <c r="CI12" s="416"/>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286"/>
      <c r="DG12" s="286"/>
      <c r="DH12" s="286"/>
      <c r="DI12" s="286"/>
      <c r="DJ12" s="286"/>
      <c r="DK12" s="286"/>
      <c r="DL12" s="286"/>
      <c r="DM12" s="286"/>
      <c r="DN12" s="286"/>
      <c r="DO12" s="286"/>
      <c r="DP12" s="286"/>
      <c r="DQ12" s="286"/>
      <c r="DR12" s="286"/>
      <c r="DS12" s="286"/>
      <c r="DT12" s="286"/>
      <c r="DU12" s="286"/>
      <c r="DV12" s="286"/>
      <c r="DW12" s="286"/>
      <c r="EM12" s="285" t="s">
        <v>618</v>
      </c>
    </row>
    <row r="13" spans="1:143" s="285" customFormat="1" ht="13.5" x14ac:dyDescent="0.15">
      <c r="A13" s="416"/>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5" x14ac:dyDescent="0.15">
      <c r="A14" s="416"/>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6"/>
      <c r="BT14" s="416"/>
      <c r="BU14" s="416"/>
      <c r="BV14" s="416"/>
      <c r="BW14" s="416"/>
      <c r="BX14" s="416"/>
      <c r="BY14" s="416"/>
      <c r="BZ14" s="416"/>
      <c r="CA14" s="416"/>
      <c r="CB14" s="416"/>
      <c r="CC14" s="416"/>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5" x14ac:dyDescent="0.15">
      <c r="A15" s="381"/>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5" x14ac:dyDescent="0.15">
      <c r="A16" s="381"/>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6"/>
      <c r="BA16" s="416"/>
      <c r="BB16" s="416"/>
      <c r="BC16" s="416"/>
      <c r="BD16" s="416"/>
      <c r="BE16" s="416"/>
      <c r="BF16" s="416"/>
      <c r="BG16" s="416"/>
      <c r="BH16" s="416"/>
      <c r="BI16" s="416"/>
      <c r="BJ16" s="416"/>
      <c r="BK16" s="416"/>
      <c r="BL16" s="416"/>
      <c r="BM16" s="416"/>
      <c r="BN16" s="416"/>
      <c r="BO16" s="416"/>
      <c r="BP16" s="416"/>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16"/>
      <c r="DB16" s="416"/>
      <c r="DC16" s="416"/>
      <c r="DD16" s="416"/>
      <c r="DE16" s="416"/>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5" x14ac:dyDescent="0.15">
      <c r="A17" s="381"/>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6"/>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5" x14ac:dyDescent="0.15">
      <c r="A18" s="381"/>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6"/>
      <c r="BN18" s="416"/>
      <c r="BO18" s="416"/>
      <c r="BP18" s="416"/>
      <c r="BQ18" s="416"/>
      <c r="BR18" s="416"/>
      <c r="BS18" s="416"/>
      <c r="BT18" s="416"/>
      <c r="BU18" s="416"/>
      <c r="BV18" s="416"/>
      <c r="BW18" s="416"/>
      <c r="BX18" s="416"/>
      <c r="BY18" s="416"/>
      <c r="BZ18" s="416"/>
      <c r="CA18" s="416"/>
      <c r="CB18" s="416"/>
      <c r="CC18" s="416"/>
      <c r="CD18" s="416"/>
      <c r="CE18" s="416"/>
      <c r="CF18" s="416"/>
      <c r="CG18" s="416"/>
      <c r="CH18" s="416"/>
      <c r="CI18" s="416"/>
      <c r="CJ18" s="416"/>
      <c r="CK18" s="416"/>
      <c r="CL18" s="416"/>
      <c r="CM18" s="416"/>
      <c r="CN18" s="416"/>
      <c r="CO18" s="416"/>
      <c r="CP18" s="416"/>
      <c r="CQ18" s="416"/>
      <c r="CR18" s="416"/>
      <c r="CS18" s="416"/>
      <c r="CT18" s="416"/>
      <c r="CU18" s="416"/>
      <c r="CV18" s="416"/>
      <c r="CW18" s="416"/>
      <c r="CX18" s="416"/>
      <c r="CY18" s="416"/>
      <c r="CZ18" s="416"/>
      <c r="DA18" s="416"/>
      <c r="DB18" s="416"/>
      <c r="DC18" s="416"/>
      <c r="DD18" s="416"/>
      <c r="DE18" s="416"/>
      <c r="DF18" s="286"/>
      <c r="DG18" s="286"/>
      <c r="DH18" s="286"/>
      <c r="DI18" s="286"/>
      <c r="DJ18" s="286"/>
      <c r="DK18" s="286"/>
      <c r="DL18" s="286"/>
      <c r="DM18" s="286"/>
      <c r="DN18" s="286"/>
      <c r="DO18" s="286"/>
      <c r="DP18" s="286"/>
      <c r="DQ18" s="286"/>
      <c r="DR18" s="286"/>
      <c r="DS18" s="286"/>
      <c r="DT18" s="286"/>
      <c r="DU18" s="286"/>
      <c r="DV18" s="286"/>
      <c r="DW18" s="286"/>
    </row>
    <row r="19" spans="1:351" ht="13.5" x14ac:dyDescent="0.15">
      <c r="DD19" s="381"/>
      <c r="DE19" s="381"/>
    </row>
    <row r="20" spans="1:351" ht="13.5" x14ac:dyDescent="0.15">
      <c r="DD20" s="381"/>
      <c r="DE20" s="381"/>
    </row>
    <row r="21" spans="1:351" ht="17.25" x14ac:dyDescent="0.15">
      <c r="B21" s="415"/>
      <c r="C21" s="411"/>
      <c r="D21" s="411"/>
      <c r="E21" s="411"/>
      <c r="F21" s="411"/>
      <c r="G21" s="411"/>
      <c r="H21" s="411"/>
      <c r="I21" s="411"/>
      <c r="J21" s="411"/>
      <c r="K21" s="411"/>
      <c r="L21" s="411"/>
      <c r="M21" s="411"/>
      <c r="N21" s="414"/>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4"/>
      <c r="AU21" s="411"/>
      <c r="AV21" s="411"/>
      <c r="AW21" s="411"/>
      <c r="AX21" s="411"/>
      <c r="AY21" s="411"/>
      <c r="AZ21" s="411"/>
      <c r="BA21" s="411"/>
      <c r="BB21" s="411"/>
      <c r="BC21" s="411"/>
      <c r="BD21" s="411"/>
      <c r="BE21" s="411"/>
      <c r="BF21" s="414"/>
      <c r="BG21" s="411"/>
      <c r="BH21" s="411"/>
      <c r="BI21" s="411"/>
      <c r="BJ21" s="411"/>
      <c r="BK21" s="411"/>
      <c r="BL21" s="411"/>
      <c r="BM21" s="411"/>
      <c r="BN21" s="411"/>
      <c r="BO21" s="411"/>
      <c r="BP21" s="411"/>
      <c r="BQ21" s="411"/>
      <c r="BR21" s="414"/>
      <c r="BS21" s="411"/>
      <c r="BT21" s="411"/>
      <c r="BU21" s="411"/>
      <c r="BV21" s="411"/>
      <c r="BW21" s="411"/>
      <c r="BX21" s="411"/>
      <c r="BY21" s="411"/>
      <c r="BZ21" s="411"/>
      <c r="CA21" s="411"/>
      <c r="CB21" s="411"/>
      <c r="CC21" s="411"/>
      <c r="CD21" s="414"/>
      <c r="CE21" s="411"/>
      <c r="CF21" s="411"/>
      <c r="CG21" s="411"/>
      <c r="CH21" s="411"/>
      <c r="CI21" s="411"/>
      <c r="CJ21" s="411"/>
      <c r="CK21" s="411"/>
      <c r="CL21" s="411"/>
      <c r="CM21" s="411"/>
      <c r="CN21" s="411"/>
      <c r="CO21" s="411"/>
      <c r="CP21" s="414"/>
      <c r="CQ21" s="411"/>
      <c r="CR21" s="411"/>
      <c r="CS21" s="411"/>
      <c r="CT21" s="411"/>
      <c r="CU21" s="411"/>
      <c r="CV21" s="411"/>
      <c r="CW21" s="411"/>
      <c r="CX21" s="411"/>
      <c r="CY21" s="411"/>
      <c r="CZ21" s="411"/>
      <c r="DA21" s="411"/>
      <c r="DB21" s="414"/>
      <c r="DC21" s="411"/>
      <c r="DD21" s="410"/>
      <c r="DE21" s="381"/>
      <c r="MM21" s="413"/>
    </row>
    <row r="22" spans="1:351" ht="17.25" x14ac:dyDescent="0.15">
      <c r="B22" s="382"/>
      <c r="MM22" s="413"/>
    </row>
    <row r="23" spans="1:351" ht="13.5" x14ac:dyDescent="0.15">
      <c r="B23" s="382"/>
    </row>
    <row r="24" spans="1:351" ht="13.5" x14ac:dyDescent="0.15">
      <c r="B24" s="382"/>
    </row>
    <row r="25" spans="1:351" ht="13.5" x14ac:dyDescent="0.15">
      <c r="B25" s="382"/>
    </row>
    <row r="26" spans="1:351" ht="13.5" x14ac:dyDescent="0.15">
      <c r="B26" s="382"/>
    </row>
    <row r="27" spans="1:351" ht="13.5" x14ac:dyDescent="0.15">
      <c r="B27" s="382"/>
    </row>
    <row r="28" spans="1:351" ht="13.5" x14ac:dyDescent="0.15">
      <c r="B28" s="382"/>
    </row>
    <row r="29" spans="1:351" ht="13.5" x14ac:dyDescent="0.15">
      <c r="B29" s="382"/>
    </row>
    <row r="30" spans="1:351" ht="13.5" x14ac:dyDescent="0.15">
      <c r="B30" s="382"/>
    </row>
    <row r="31" spans="1:351" ht="13.5" x14ac:dyDescent="0.15">
      <c r="B31" s="382"/>
    </row>
    <row r="32" spans="1:351" ht="13.5" x14ac:dyDescent="0.15">
      <c r="B32" s="382"/>
    </row>
    <row r="33" spans="2:109" ht="13.5" x14ac:dyDescent="0.15">
      <c r="B33" s="382"/>
    </row>
    <row r="34" spans="2:109" ht="13.5" x14ac:dyDescent="0.15">
      <c r="B34" s="382"/>
    </row>
    <row r="35" spans="2:109" ht="13.5" x14ac:dyDescent="0.15">
      <c r="B35" s="382"/>
    </row>
    <row r="36" spans="2:109" ht="13.5" x14ac:dyDescent="0.15">
      <c r="B36" s="382"/>
    </row>
    <row r="37" spans="2:109" ht="13.5" x14ac:dyDescent="0.15">
      <c r="B37" s="382"/>
    </row>
    <row r="38" spans="2:109" ht="13.5" x14ac:dyDescent="0.15">
      <c r="B38" s="382"/>
    </row>
    <row r="39" spans="2:109" ht="13.5" x14ac:dyDescent="0.15">
      <c r="B39" s="387"/>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5"/>
    </row>
    <row r="40" spans="2:109" ht="13.5" x14ac:dyDescent="0.15">
      <c r="B40" s="402"/>
      <c r="DD40" s="402"/>
      <c r="DE40" s="381"/>
    </row>
    <row r="41" spans="2:109" ht="17.25" x14ac:dyDescent="0.15">
      <c r="B41" s="412" t="s">
        <v>617</v>
      </c>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1"/>
      <c r="BF41" s="411"/>
      <c r="BG41" s="411"/>
      <c r="BH41" s="411"/>
      <c r="BI41" s="411"/>
      <c r="BJ41" s="411"/>
      <c r="BK41" s="411"/>
      <c r="BL41" s="411"/>
      <c r="BM41" s="411"/>
      <c r="BN41" s="411"/>
      <c r="BO41" s="411"/>
      <c r="BP41" s="411"/>
      <c r="BQ41" s="411"/>
      <c r="BR41" s="411"/>
      <c r="BS41" s="411"/>
      <c r="BT41" s="411"/>
      <c r="BU41" s="411"/>
      <c r="BV41" s="411"/>
      <c r="BW41" s="411"/>
      <c r="BX41" s="411"/>
      <c r="BY41" s="411"/>
      <c r="BZ41" s="411"/>
      <c r="CA41" s="411"/>
      <c r="CB41" s="411"/>
      <c r="CC41" s="411"/>
      <c r="CD41" s="411"/>
      <c r="CE41" s="411"/>
      <c r="CF41" s="411"/>
      <c r="CG41" s="411"/>
      <c r="CH41" s="411"/>
      <c r="CI41" s="411"/>
      <c r="CJ41" s="411"/>
      <c r="CK41" s="411"/>
      <c r="CL41" s="411"/>
      <c r="CM41" s="411"/>
      <c r="CN41" s="411"/>
      <c r="CO41" s="411"/>
      <c r="CP41" s="411"/>
      <c r="CQ41" s="411"/>
      <c r="CR41" s="411"/>
      <c r="CS41" s="411"/>
      <c r="CT41" s="411"/>
      <c r="CU41" s="411"/>
      <c r="CV41" s="411"/>
      <c r="CW41" s="411"/>
      <c r="CX41" s="411"/>
      <c r="CY41" s="411"/>
      <c r="CZ41" s="411"/>
      <c r="DA41" s="411"/>
      <c r="DB41" s="411"/>
      <c r="DC41" s="411"/>
      <c r="DD41" s="410"/>
    </row>
    <row r="42" spans="2:109" ht="13.5" x14ac:dyDescent="0.15">
      <c r="B42" s="382"/>
      <c r="G42" s="398"/>
      <c r="I42" s="397"/>
      <c r="J42" s="397"/>
      <c r="K42" s="397"/>
      <c r="AM42" s="398"/>
      <c r="AN42" s="398" t="s">
        <v>614</v>
      </c>
      <c r="AP42" s="397"/>
      <c r="AQ42" s="397"/>
      <c r="AR42" s="397"/>
      <c r="AY42" s="398"/>
      <c r="BA42" s="397"/>
      <c r="BB42" s="397"/>
      <c r="BC42" s="397"/>
      <c r="BK42" s="398"/>
      <c r="BM42" s="397"/>
      <c r="BN42" s="397"/>
      <c r="BO42" s="397"/>
      <c r="BW42" s="398"/>
      <c r="BY42" s="397"/>
      <c r="BZ42" s="397"/>
      <c r="CA42" s="397"/>
      <c r="CI42" s="398"/>
      <c r="CK42" s="397"/>
      <c r="CL42" s="397"/>
      <c r="CM42" s="397"/>
      <c r="CU42" s="398"/>
      <c r="CW42" s="397"/>
      <c r="CX42" s="397"/>
      <c r="CY42" s="397"/>
    </row>
    <row r="43" spans="2:109" ht="13.5" customHeight="1" x14ac:dyDescent="0.15">
      <c r="B43" s="382"/>
      <c r="AN43" s="1329" t="s">
        <v>619</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5" x14ac:dyDescent="0.15">
      <c r="B44" s="382"/>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5" x14ac:dyDescent="0.15">
      <c r="B45" s="382"/>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5" x14ac:dyDescent="0.15">
      <c r="B46" s="382"/>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5" x14ac:dyDescent="0.15">
      <c r="B47" s="382"/>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5" x14ac:dyDescent="0.15">
      <c r="B48" s="382"/>
      <c r="H48" s="389"/>
      <c r="I48" s="389"/>
      <c r="J48" s="389"/>
      <c r="AN48" s="389"/>
      <c r="AO48" s="389"/>
      <c r="AP48" s="389"/>
      <c r="AZ48" s="389"/>
      <c r="BA48" s="389"/>
      <c r="BB48" s="389"/>
      <c r="BL48" s="389"/>
      <c r="BM48" s="389"/>
      <c r="BN48" s="389"/>
      <c r="BX48" s="389"/>
      <c r="BY48" s="389"/>
      <c r="BZ48" s="389"/>
      <c r="CJ48" s="389"/>
      <c r="CK48" s="389"/>
      <c r="CL48" s="389"/>
      <c r="CV48" s="389"/>
      <c r="CW48" s="389"/>
      <c r="CX48" s="389"/>
    </row>
    <row r="49" spans="1:109" ht="13.5" x14ac:dyDescent="0.15">
      <c r="B49" s="382"/>
      <c r="AN49" s="381" t="s">
        <v>613</v>
      </c>
    </row>
    <row r="50" spans="1:109" ht="13.5" x14ac:dyDescent="0.15">
      <c r="B50" s="382"/>
      <c r="G50" s="1313"/>
      <c r="H50" s="1313"/>
      <c r="I50" s="1313"/>
      <c r="J50" s="1313"/>
      <c r="K50" s="391"/>
      <c r="L50" s="391"/>
      <c r="M50" s="390"/>
      <c r="N50" s="390"/>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2" t="s">
        <v>563</v>
      </c>
      <c r="BQ50" s="1312"/>
      <c r="BR50" s="1312"/>
      <c r="BS50" s="1312"/>
      <c r="BT50" s="1312"/>
      <c r="BU50" s="1312"/>
      <c r="BV50" s="1312"/>
      <c r="BW50" s="1312"/>
      <c r="BX50" s="1312" t="s">
        <v>564</v>
      </c>
      <c r="BY50" s="1312"/>
      <c r="BZ50" s="1312"/>
      <c r="CA50" s="1312"/>
      <c r="CB50" s="1312"/>
      <c r="CC50" s="1312"/>
      <c r="CD50" s="1312"/>
      <c r="CE50" s="1312"/>
      <c r="CF50" s="1312" t="s">
        <v>565</v>
      </c>
      <c r="CG50" s="1312"/>
      <c r="CH50" s="1312"/>
      <c r="CI50" s="1312"/>
      <c r="CJ50" s="1312"/>
      <c r="CK50" s="1312"/>
      <c r="CL50" s="1312"/>
      <c r="CM50" s="1312"/>
      <c r="CN50" s="1312" t="s">
        <v>566</v>
      </c>
      <c r="CO50" s="1312"/>
      <c r="CP50" s="1312"/>
      <c r="CQ50" s="1312"/>
      <c r="CR50" s="1312"/>
      <c r="CS50" s="1312"/>
      <c r="CT50" s="1312"/>
      <c r="CU50" s="1312"/>
      <c r="CV50" s="1312" t="s">
        <v>567</v>
      </c>
      <c r="CW50" s="1312"/>
      <c r="CX50" s="1312"/>
      <c r="CY50" s="1312"/>
      <c r="CZ50" s="1312"/>
      <c r="DA50" s="1312"/>
      <c r="DB50" s="1312"/>
      <c r="DC50" s="1312"/>
    </row>
    <row r="51" spans="1:109" ht="13.5" customHeight="1" x14ac:dyDescent="0.15">
      <c r="B51" s="382"/>
      <c r="G51" s="1318"/>
      <c r="H51" s="1318"/>
      <c r="I51" s="1319"/>
      <c r="J51" s="1319"/>
      <c r="K51" s="1317"/>
      <c r="L51" s="1317"/>
      <c r="M51" s="1317"/>
      <c r="N51" s="1317"/>
      <c r="AM51" s="389"/>
      <c r="AN51" s="1310" t="s">
        <v>612</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07">
        <v>25.9</v>
      </c>
      <c r="BQ51" s="1307"/>
      <c r="BR51" s="1307"/>
      <c r="BS51" s="1307"/>
      <c r="BT51" s="1307"/>
      <c r="BU51" s="1307"/>
      <c r="BV51" s="1307"/>
      <c r="BW51" s="1307"/>
      <c r="BX51" s="1307">
        <v>21.4</v>
      </c>
      <c r="BY51" s="1307"/>
      <c r="BZ51" s="1307"/>
      <c r="CA51" s="1307"/>
      <c r="CB51" s="1307"/>
      <c r="CC51" s="1307"/>
      <c r="CD51" s="1307"/>
      <c r="CE51" s="1307"/>
      <c r="CF51" s="1307">
        <v>15.1</v>
      </c>
      <c r="CG51" s="1307"/>
      <c r="CH51" s="1307"/>
      <c r="CI51" s="1307"/>
      <c r="CJ51" s="1307"/>
      <c r="CK51" s="1307"/>
      <c r="CL51" s="1307"/>
      <c r="CM51" s="1307"/>
      <c r="CN51" s="1307">
        <v>14.2</v>
      </c>
      <c r="CO51" s="1307"/>
      <c r="CP51" s="1307"/>
      <c r="CQ51" s="1307"/>
      <c r="CR51" s="1307"/>
      <c r="CS51" s="1307"/>
      <c r="CT51" s="1307"/>
      <c r="CU51" s="1307"/>
      <c r="CV51" s="1307">
        <v>25.8</v>
      </c>
      <c r="CW51" s="1307"/>
      <c r="CX51" s="1307"/>
      <c r="CY51" s="1307"/>
      <c r="CZ51" s="1307"/>
      <c r="DA51" s="1307"/>
      <c r="DB51" s="1307"/>
      <c r="DC51" s="1307"/>
    </row>
    <row r="52" spans="1:109" ht="13.5" x14ac:dyDescent="0.15">
      <c r="B52" s="382"/>
      <c r="G52" s="1318"/>
      <c r="H52" s="1318"/>
      <c r="I52" s="1319"/>
      <c r="J52" s="1319"/>
      <c r="K52" s="1317"/>
      <c r="L52" s="1317"/>
      <c r="M52" s="1317"/>
      <c r="N52" s="1317"/>
      <c r="AM52" s="38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397"/>
      <c r="B53" s="382"/>
      <c r="G53" s="1318"/>
      <c r="H53" s="1318"/>
      <c r="I53" s="1313"/>
      <c r="J53" s="1313"/>
      <c r="K53" s="1317"/>
      <c r="L53" s="1317"/>
      <c r="M53" s="1317"/>
      <c r="N53" s="1317"/>
      <c r="AM53" s="389"/>
      <c r="AN53" s="1310"/>
      <c r="AO53" s="1310"/>
      <c r="AP53" s="1310"/>
      <c r="AQ53" s="1310"/>
      <c r="AR53" s="1310"/>
      <c r="AS53" s="1310"/>
      <c r="AT53" s="1310"/>
      <c r="AU53" s="1310"/>
      <c r="AV53" s="1310"/>
      <c r="AW53" s="1310"/>
      <c r="AX53" s="1310"/>
      <c r="AY53" s="1310"/>
      <c r="AZ53" s="1310"/>
      <c r="BA53" s="1310"/>
      <c r="BB53" s="1310" t="s">
        <v>616</v>
      </c>
      <c r="BC53" s="1310"/>
      <c r="BD53" s="1310"/>
      <c r="BE53" s="1310"/>
      <c r="BF53" s="1310"/>
      <c r="BG53" s="1310"/>
      <c r="BH53" s="1310"/>
      <c r="BI53" s="1310"/>
      <c r="BJ53" s="1310"/>
      <c r="BK53" s="1310"/>
      <c r="BL53" s="1310"/>
      <c r="BM53" s="1310"/>
      <c r="BN53" s="1310"/>
      <c r="BO53" s="1310"/>
      <c r="BP53" s="1307">
        <v>55.2</v>
      </c>
      <c r="BQ53" s="1307"/>
      <c r="BR53" s="1307"/>
      <c r="BS53" s="1307"/>
      <c r="BT53" s="1307"/>
      <c r="BU53" s="1307"/>
      <c r="BV53" s="1307"/>
      <c r="BW53" s="1307"/>
      <c r="BX53" s="1307">
        <v>56</v>
      </c>
      <c r="BY53" s="1307"/>
      <c r="BZ53" s="1307"/>
      <c r="CA53" s="1307"/>
      <c r="CB53" s="1307"/>
      <c r="CC53" s="1307"/>
      <c r="CD53" s="1307"/>
      <c r="CE53" s="1307"/>
      <c r="CF53" s="1307">
        <v>57.5</v>
      </c>
      <c r="CG53" s="1307"/>
      <c r="CH53" s="1307"/>
      <c r="CI53" s="1307"/>
      <c r="CJ53" s="1307"/>
      <c r="CK53" s="1307"/>
      <c r="CL53" s="1307"/>
      <c r="CM53" s="1307"/>
      <c r="CN53" s="1307">
        <v>59.1</v>
      </c>
      <c r="CO53" s="1307"/>
      <c r="CP53" s="1307"/>
      <c r="CQ53" s="1307"/>
      <c r="CR53" s="1307"/>
      <c r="CS53" s="1307"/>
      <c r="CT53" s="1307"/>
      <c r="CU53" s="1307"/>
      <c r="CV53" s="1307">
        <v>60.6</v>
      </c>
      <c r="CW53" s="1307"/>
      <c r="CX53" s="1307"/>
      <c r="CY53" s="1307"/>
      <c r="CZ53" s="1307"/>
      <c r="DA53" s="1307"/>
      <c r="DB53" s="1307"/>
      <c r="DC53" s="1307"/>
    </row>
    <row r="54" spans="1:109" ht="13.5" x14ac:dyDescent="0.15">
      <c r="A54" s="397"/>
      <c r="B54" s="382"/>
      <c r="G54" s="1318"/>
      <c r="H54" s="1318"/>
      <c r="I54" s="1313"/>
      <c r="J54" s="1313"/>
      <c r="K54" s="1317"/>
      <c r="L54" s="1317"/>
      <c r="M54" s="1317"/>
      <c r="N54" s="1317"/>
      <c r="AM54" s="38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397"/>
      <c r="B55" s="382"/>
      <c r="G55" s="1313"/>
      <c r="H55" s="1313"/>
      <c r="I55" s="1313"/>
      <c r="J55" s="1313"/>
      <c r="K55" s="1317"/>
      <c r="L55" s="1317"/>
      <c r="M55" s="1317"/>
      <c r="N55" s="1317"/>
      <c r="AN55" s="1312" t="s">
        <v>611</v>
      </c>
      <c r="AO55" s="1312"/>
      <c r="AP55" s="1312"/>
      <c r="AQ55" s="1312"/>
      <c r="AR55" s="1312"/>
      <c r="AS55" s="1312"/>
      <c r="AT55" s="1312"/>
      <c r="AU55" s="1312"/>
      <c r="AV55" s="1312"/>
      <c r="AW55" s="1312"/>
      <c r="AX55" s="1312"/>
      <c r="AY55" s="1312"/>
      <c r="AZ55" s="1312"/>
      <c r="BA55" s="1312"/>
      <c r="BB55" s="1310" t="s">
        <v>610</v>
      </c>
      <c r="BC55" s="1310"/>
      <c r="BD55" s="1310"/>
      <c r="BE55" s="1310"/>
      <c r="BF55" s="1310"/>
      <c r="BG55" s="1310"/>
      <c r="BH55" s="1310"/>
      <c r="BI55" s="1310"/>
      <c r="BJ55" s="1310"/>
      <c r="BK55" s="1310"/>
      <c r="BL55" s="1310"/>
      <c r="BM55" s="1310"/>
      <c r="BN55" s="1310"/>
      <c r="BO55" s="1310"/>
      <c r="BP55" s="1307">
        <v>58.5</v>
      </c>
      <c r="BQ55" s="1307"/>
      <c r="BR55" s="1307"/>
      <c r="BS55" s="1307"/>
      <c r="BT55" s="1307"/>
      <c r="BU55" s="1307"/>
      <c r="BV55" s="1307"/>
      <c r="BW55" s="1307"/>
      <c r="BX55" s="1307">
        <v>54.6</v>
      </c>
      <c r="BY55" s="1307"/>
      <c r="BZ55" s="1307"/>
      <c r="CA55" s="1307"/>
      <c r="CB55" s="1307"/>
      <c r="CC55" s="1307"/>
      <c r="CD55" s="1307"/>
      <c r="CE55" s="1307"/>
      <c r="CF55" s="1307">
        <v>53.2</v>
      </c>
      <c r="CG55" s="1307"/>
      <c r="CH55" s="1307"/>
      <c r="CI55" s="1307"/>
      <c r="CJ55" s="1307"/>
      <c r="CK55" s="1307"/>
      <c r="CL55" s="1307"/>
      <c r="CM55" s="1307"/>
      <c r="CN55" s="1307">
        <v>47.9</v>
      </c>
      <c r="CO55" s="1307"/>
      <c r="CP55" s="1307"/>
      <c r="CQ55" s="1307"/>
      <c r="CR55" s="1307"/>
      <c r="CS55" s="1307"/>
      <c r="CT55" s="1307"/>
      <c r="CU55" s="1307"/>
      <c r="CV55" s="1307">
        <v>49</v>
      </c>
      <c r="CW55" s="1307"/>
      <c r="CX55" s="1307"/>
      <c r="CY55" s="1307"/>
      <c r="CZ55" s="1307"/>
      <c r="DA55" s="1307"/>
      <c r="DB55" s="1307"/>
      <c r="DC55" s="1307"/>
    </row>
    <row r="56" spans="1:109" ht="13.5" x14ac:dyDescent="0.15">
      <c r="A56" s="397"/>
      <c r="B56" s="382"/>
      <c r="G56" s="1313"/>
      <c r="H56" s="1313"/>
      <c r="I56" s="1313"/>
      <c r="J56" s="1313"/>
      <c r="K56" s="1317"/>
      <c r="L56" s="1317"/>
      <c r="M56" s="1317"/>
      <c r="N56" s="1317"/>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397" customFormat="1" ht="13.5" x14ac:dyDescent="0.15">
      <c r="B57" s="403"/>
      <c r="G57" s="1313"/>
      <c r="H57" s="1313"/>
      <c r="I57" s="1308"/>
      <c r="J57" s="1308"/>
      <c r="K57" s="1317"/>
      <c r="L57" s="1317"/>
      <c r="M57" s="1317"/>
      <c r="N57" s="1317"/>
      <c r="AM57" s="381"/>
      <c r="AN57" s="1312"/>
      <c r="AO57" s="1312"/>
      <c r="AP57" s="1312"/>
      <c r="AQ57" s="1312"/>
      <c r="AR57" s="1312"/>
      <c r="AS57" s="1312"/>
      <c r="AT57" s="1312"/>
      <c r="AU57" s="1312"/>
      <c r="AV57" s="1312"/>
      <c r="AW57" s="1312"/>
      <c r="AX57" s="1312"/>
      <c r="AY57" s="1312"/>
      <c r="AZ57" s="1312"/>
      <c r="BA57" s="1312"/>
      <c r="BB57" s="1310" t="s">
        <v>616</v>
      </c>
      <c r="BC57" s="1310"/>
      <c r="BD57" s="1310"/>
      <c r="BE57" s="1310"/>
      <c r="BF57" s="1310"/>
      <c r="BG57" s="1310"/>
      <c r="BH57" s="1310"/>
      <c r="BI57" s="1310"/>
      <c r="BJ57" s="1310"/>
      <c r="BK57" s="1310"/>
      <c r="BL57" s="1310"/>
      <c r="BM57" s="1310"/>
      <c r="BN57" s="1310"/>
      <c r="BO57" s="1310"/>
      <c r="BP57" s="1307">
        <v>52.9</v>
      </c>
      <c r="BQ57" s="1307"/>
      <c r="BR57" s="1307"/>
      <c r="BS57" s="1307"/>
      <c r="BT57" s="1307"/>
      <c r="BU57" s="1307"/>
      <c r="BV57" s="1307"/>
      <c r="BW57" s="1307"/>
      <c r="BX57" s="1307">
        <v>58.3</v>
      </c>
      <c r="BY57" s="1307"/>
      <c r="BZ57" s="1307"/>
      <c r="CA57" s="1307"/>
      <c r="CB57" s="1307"/>
      <c r="CC57" s="1307"/>
      <c r="CD57" s="1307"/>
      <c r="CE57" s="1307"/>
      <c r="CF57" s="1307">
        <v>59.6</v>
      </c>
      <c r="CG57" s="1307"/>
      <c r="CH57" s="1307"/>
      <c r="CI57" s="1307"/>
      <c r="CJ57" s="1307"/>
      <c r="CK57" s="1307"/>
      <c r="CL57" s="1307"/>
      <c r="CM57" s="1307"/>
      <c r="CN57" s="1307">
        <v>60.7</v>
      </c>
      <c r="CO57" s="1307"/>
      <c r="CP57" s="1307"/>
      <c r="CQ57" s="1307"/>
      <c r="CR57" s="1307"/>
      <c r="CS57" s="1307"/>
      <c r="CT57" s="1307"/>
      <c r="CU57" s="1307"/>
      <c r="CV57" s="1307">
        <v>62</v>
      </c>
      <c r="CW57" s="1307"/>
      <c r="CX57" s="1307"/>
      <c r="CY57" s="1307"/>
      <c r="CZ57" s="1307"/>
      <c r="DA57" s="1307"/>
      <c r="DB57" s="1307"/>
      <c r="DC57" s="1307"/>
      <c r="DD57" s="408"/>
      <c r="DE57" s="403"/>
    </row>
    <row r="58" spans="1:109" s="397" customFormat="1" ht="13.5" x14ac:dyDescent="0.15">
      <c r="A58" s="381"/>
      <c r="B58" s="403"/>
      <c r="G58" s="1313"/>
      <c r="H58" s="1313"/>
      <c r="I58" s="1308"/>
      <c r="J58" s="1308"/>
      <c r="K58" s="1317"/>
      <c r="L58" s="1317"/>
      <c r="M58" s="1317"/>
      <c r="N58" s="1317"/>
      <c r="AM58" s="381"/>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8"/>
      <c r="DE58" s="403"/>
    </row>
    <row r="59" spans="1:109" s="397" customFormat="1" ht="13.5" x14ac:dyDescent="0.15">
      <c r="A59" s="381"/>
      <c r="B59" s="403"/>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3"/>
    </row>
    <row r="60" spans="1:109" s="397" customFormat="1" ht="13.5" x14ac:dyDescent="0.15">
      <c r="A60" s="381"/>
      <c r="B60" s="403"/>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3"/>
    </row>
    <row r="61" spans="1:109" s="397" customFormat="1" ht="13.5" x14ac:dyDescent="0.15">
      <c r="A61" s="381"/>
      <c r="B61" s="407"/>
      <c r="C61" s="406"/>
      <c r="D61" s="406"/>
      <c r="E61" s="406"/>
      <c r="F61" s="406"/>
      <c r="G61" s="406"/>
      <c r="H61" s="406"/>
      <c r="I61" s="406"/>
      <c r="J61" s="406"/>
      <c r="K61" s="406"/>
      <c r="L61" s="406"/>
      <c r="M61" s="405"/>
      <c r="N61" s="405"/>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5"/>
      <c r="AT61" s="405"/>
      <c r="AU61" s="406"/>
      <c r="AV61" s="406"/>
      <c r="AW61" s="406"/>
      <c r="AX61" s="406"/>
      <c r="AY61" s="406"/>
      <c r="AZ61" s="406"/>
      <c r="BA61" s="406"/>
      <c r="BB61" s="406"/>
      <c r="BC61" s="406"/>
      <c r="BD61" s="406"/>
      <c r="BE61" s="405"/>
      <c r="BF61" s="405"/>
      <c r="BG61" s="406"/>
      <c r="BH61" s="406"/>
      <c r="BI61" s="406"/>
      <c r="BJ61" s="406"/>
      <c r="BK61" s="406"/>
      <c r="BL61" s="406"/>
      <c r="BM61" s="406"/>
      <c r="BN61" s="406"/>
      <c r="BO61" s="406"/>
      <c r="BP61" s="406"/>
      <c r="BQ61" s="405"/>
      <c r="BR61" s="405"/>
      <c r="BS61" s="406"/>
      <c r="BT61" s="406"/>
      <c r="BU61" s="406"/>
      <c r="BV61" s="406"/>
      <c r="BW61" s="406"/>
      <c r="BX61" s="406"/>
      <c r="BY61" s="406"/>
      <c r="BZ61" s="406"/>
      <c r="CA61" s="406"/>
      <c r="CB61" s="406"/>
      <c r="CC61" s="405"/>
      <c r="CD61" s="405"/>
      <c r="CE61" s="406"/>
      <c r="CF61" s="406"/>
      <c r="CG61" s="406"/>
      <c r="CH61" s="406"/>
      <c r="CI61" s="406"/>
      <c r="CJ61" s="406"/>
      <c r="CK61" s="406"/>
      <c r="CL61" s="406"/>
      <c r="CM61" s="406"/>
      <c r="CN61" s="406"/>
      <c r="CO61" s="405"/>
      <c r="CP61" s="405"/>
      <c r="CQ61" s="406"/>
      <c r="CR61" s="406"/>
      <c r="CS61" s="406"/>
      <c r="CT61" s="406"/>
      <c r="CU61" s="406"/>
      <c r="CV61" s="406"/>
      <c r="CW61" s="406"/>
      <c r="CX61" s="406"/>
      <c r="CY61" s="406"/>
      <c r="CZ61" s="406"/>
      <c r="DA61" s="405"/>
      <c r="DB61" s="405"/>
      <c r="DC61" s="405"/>
      <c r="DD61" s="404"/>
      <c r="DE61" s="403"/>
    </row>
    <row r="62" spans="1:109" ht="13.5"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81"/>
    </row>
    <row r="63" spans="1:109" ht="17.25" x14ac:dyDescent="0.15">
      <c r="B63" s="401" t="s">
        <v>615</v>
      </c>
    </row>
    <row r="64" spans="1:109" ht="13.5" x14ac:dyDescent="0.15">
      <c r="B64" s="382"/>
      <c r="G64" s="398"/>
      <c r="I64" s="400"/>
      <c r="J64" s="400"/>
      <c r="K64" s="400"/>
      <c r="L64" s="400"/>
      <c r="M64" s="400"/>
      <c r="N64" s="399"/>
      <c r="AM64" s="398"/>
      <c r="AN64" s="398" t="s">
        <v>614</v>
      </c>
      <c r="AP64" s="397"/>
      <c r="AQ64" s="397"/>
      <c r="AR64" s="397"/>
      <c r="AY64" s="398"/>
      <c r="BA64" s="397"/>
      <c r="BB64" s="397"/>
      <c r="BC64" s="397"/>
      <c r="BK64" s="398"/>
      <c r="BM64" s="397"/>
      <c r="BN64" s="397"/>
      <c r="BO64" s="397"/>
      <c r="BW64" s="398"/>
      <c r="BY64" s="397"/>
      <c r="BZ64" s="397"/>
      <c r="CA64" s="397"/>
      <c r="CI64" s="398"/>
      <c r="CK64" s="397"/>
      <c r="CL64" s="397"/>
      <c r="CM64" s="397"/>
      <c r="CU64" s="398"/>
      <c r="CW64" s="397"/>
      <c r="CX64" s="397"/>
      <c r="CY64" s="397"/>
    </row>
    <row r="65" spans="2:107" ht="13.5" x14ac:dyDescent="0.15">
      <c r="B65" s="382"/>
      <c r="AN65" s="1320" t="s">
        <v>620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2"/>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2"/>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2"/>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2"/>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2"/>
      <c r="H70" s="396"/>
      <c r="I70" s="396"/>
      <c r="J70" s="394"/>
      <c r="K70" s="394"/>
      <c r="L70" s="393"/>
      <c r="M70" s="394"/>
      <c r="N70" s="393"/>
      <c r="AN70" s="389"/>
      <c r="AO70" s="389"/>
      <c r="AP70" s="389"/>
      <c r="AZ70" s="389"/>
      <c r="BA70" s="389"/>
      <c r="BB70" s="389"/>
      <c r="BL70" s="389"/>
      <c r="BM70" s="389"/>
      <c r="BN70" s="389"/>
      <c r="BX70" s="389"/>
      <c r="BY70" s="389"/>
      <c r="BZ70" s="389"/>
      <c r="CJ70" s="389"/>
      <c r="CK70" s="389"/>
      <c r="CL70" s="389"/>
      <c r="CV70" s="389"/>
      <c r="CW70" s="389"/>
      <c r="CX70" s="389"/>
    </row>
    <row r="71" spans="2:107" ht="13.5" x14ac:dyDescent="0.15">
      <c r="B71" s="382"/>
      <c r="G71" s="392"/>
      <c r="I71" s="395"/>
      <c r="J71" s="394"/>
      <c r="K71" s="394"/>
      <c r="L71" s="393"/>
      <c r="M71" s="394"/>
      <c r="N71" s="393"/>
      <c r="AM71" s="392"/>
      <c r="AN71" s="381" t="s">
        <v>613</v>
      </c>
    </row>
    <row r="72" spans="2:107" ht="13.5" x14ac:dyDescent="0.15">
      <c r="B72" s="382"/>
      <c r="G72" s="1313"/>
      <c r="H72" s="1313"/>
      <c r="I72" s="1313"/>
      <c r="J72" s="1313"/>
      <c r="K72" s="391"/>
      <c r="L72" s="391"/>
      <c r="M72" s="390"/>
      <c r="N72" s="390"/>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2" t="s">
        <v>563</v>
      </c>
      <c r="BQ72" s="1312"/>
      <c r="BR72" s="1312"/>
      <c r="BS72" s="1312"/>
      <c r="BT72" s="1312"/>
      <c r="BU72" s="1312"/>
      <c r="BV72" s="1312"/>
      <c r="BW72" s="1312"/>
      <c r="BX72" s="1312" t="s">
        <v>564</v>
      </c>
      <c r="BY72" s="1312"/>
      <c r="BZ72" s="1312"/>
      <c r="CA72" s="1312"/>
      <c r="CB72" s="1312"/>
      <c r="CC72" s="1312"/>
      <c r="CD72" s="1312"/>
      <c r="CE72" s="1312"/>
      <c r="CF72" s="1312" t="s">
        <v>565</v>
      </c>
      <c r="CG72" s="1312"/>
      <c r="CH72" s="1312"/>
      <c r="CI72" s="1312"/>
      <c r="CJ72" s="1312"/>
      <c r="CK72" s="1312"/>
      <c r="CL72" s="1312"/>
      <c r="CM72" s="1312"/>
      <c r="CN72" s="1312" t="s">
        <v>566</v>
      </c>
      <c r="CO72" s="1312"/>
      <c r="CP72" s="1312"/>
      <c r="CQ72" s="1312"/>
      <c r="CR72" s="1312"/>
      <c r="CS72" s="1312"/>
      <c r="CT72" s="1312"/>
      <c r="CU72" s="1312"/>
      <c r="CV72" s="1312" t="s">
        <v>567</v>
      </c>
      <c r="CW72" s="1312"/>
      <c r="CX72" s="1312"/>
      <c r="CY72" s="1312"/>
      <c r="CZ72" s="1312"/>
      <c r="DA72" s="1312"/>
      <c r="DB72" s="1312"/>
      <c r="DC72" s="1312"/>
    </row>
    <row r="73" spans="2:107" ht="13.5" x14ac:dyDescent="0.15">
      <c r="B73" s="382"/>
      <c r="G73" s="1318"/>
      <c r="H73" s="1318"/>
      <c r="I73" s="1318"/>
      <c r="J73" s="1318"/>
      <c r="K73" s="1311"/>
      <c r="L73" s="1311"/>
      <c r="M73" s="1311"/>
      <c r="N73" s="1311"/>
      <c r="AM73" s="389"/>
      <c r="AN73" s="1310" t="s">
        <v>612</v>
      </c>
      <c r="AO73" s="1310"/>
      <c r="AP73" s="1310"/>
      <c r="AQ73" s="1310"/>
      <c r="AR73" s="1310"/>
      <c r="AS73" s="1310"/>
      <c r="AT73" s="1310"/>
      <c r="AU73" s="1310"/>
      <c r="AV73" s="1310"/>
      <c r="AW73" s="1310"/>
      <c r="AX73" s="1310"/>
      <c r="AY73" s="1310"/>
      <c r="AZ73" s="1310"/>
      <c r="BA73" s="1310"/>
      <c r="BB73" s="1310" t="s">
        <v>610</v>
      </c>
      <c r="BC73" s="1310"/>
      <c r="BD73" s="1310"/>
      <c r="BE73" s="1310"/>
      <c r="BF73" s="1310"/>
      <c r="BG73" s="1310"/>
      <c r="BH73" s="1310"/>
      <c r="BI73" s="1310"/>
      <c r="BJ73" s="1310"/>
      <c r="BK73" s="1310"/>
      <c r="BL73" s="1310"/>
      <c r="BM73" s="1310"/>
      <c r="BN73" s="1310"/>
      <c r="BO73" s="1310"/>
      <c r="BP73" s="1307">
        <v>25.9</v>
      </c>
      <c r="BQ73" s="1307"/>
      <c r="BR73" s="1307"/>
      <c r="BS73" s="1307"/>
      <c r="BT73" s="1307"/>
      <c r="BU73" s="1307"/>
      <c r="BV73" s="1307"/>
      <c r="BW73" s="1307"/>
      <c r="BX73" s="1307">
        <v>21.4</v>
      </c>
      <c r="BY73" s="1307"/>
      <c r="BZ73" s="1307"/>
      <c r="CA73" s="1307"/>
      <c r="CB73" s="1307"/>
      <c r="CC73" s="1307"/>
      <c r="CD73" s="1307"/>
      <c r="CE73" s="1307"/>
      <c r="CF73" s="1307">
        <v>15.1</v>
      </c>
      <c r="CG73" s="1307"/>
      <c r="CH73" s="1307"/>
      <c r="CI73" s="1307"/>
      <c r="CJ73" s="1307"/>
      <c r="CK73" s="1307"/>
      <c r="CL73" s="1307"/>
      <c r="CM73" s="1307"/>
      <c r="CN73" s="1307">
        <v>14.2</v>
      </c>
      <c r="CO73" s="1307"/>
      <c r="CP73" s="1307"/>
      <c r="CQ73" s="1307"/>
      <c r="CR73" s="1307"/>
      <c r="CS73" s="1307"/>
      <c r="CT73" s="1307"/>
      <c r="CU73" s="1307"/>
      <c r="CV73" s="1307">
        <v>25.8</v>
      </c>
      <c r="CW73" s="1307"/>
      <c r="CX73" s="1307"/>
      <c r="CY73" s="1307"/>
      <c r="CZ73" s="1307"/>
      <c r="DA73" s="1307"/>
      <c r="DB73" s="1307"/>
      <c r="DC73" s="1307"/>
    </row>
    <row r="74" spans="2:107" ht="13.5" x14ac:dyDescent="0.15">
      <c r="B74" s="382"/>
      <c r="G74" s="1318"/>
      <c r="H74" s="1318"/>
      <c r="I74" s="1318"/>
      <c r="J74" s="1318"/>
      <c r="K74" s="1311"/>
      <c r="L74" s="1311"/>
      <c r="M74" s="1311"/>
      <c r="N74" s="1311"/>
      <c r="AM74" s="38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2"/>
      <c r="G75" s="1318"/>
      <c r="H75" s="1318"/>
      <c r="I75" s="1313"/>
      <c r="J75" s="1313"/>
      <c r="K75" s="1317"/>
      <c r="L75" s="1317"/>
      <c r="M75" s="1317"/>
      <c r="N75" s="1317"/>
      <c r="AM75" s="389"/>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8.6</v>
      </c>
      <c r="BQ75" s="1307"/>
      <c r="BR75" s="1307"/>
      <c r="BS75" s="1307"/>
      <c r="BT75" s="1307"/>
      <c r="BU75" s="1307"/>
      <c r="BV75" s="1307"/>
      <c r="BW75" s="1307"/>
      <c r="BX75" s="1307">
        <v>7.8</v>
      </c>
      <c r="BY75" s="1307"/>
      <c r="BZ75" s="1307"/>
      <c r="CA75" s="1307"/>
      <c r="CB75" s="1307"/>
      <c r="CC75" s="1307"/>
      <c r="CD75" s="1307"/>
      <c r="CE75" s="1307"/>
      <c r="CF75" s="1307">
        <v>7.5</v>
      </c>
      <c r="CG75" s="1307"/>
      <c r="CH75" s="1307"/>
      <c r="CI75" s="1307"/>
      <c r="CJ75" s="1307"/>
      <c r="CK75" s="1307"/>
      <c r="CL75" s="1307"/>
      <c r="CM75" s="1307"/>
      <c r="CN75" s="1307">
        <v>8.1</v>
      </c>
      <c r="CO75" s="1307"/>
      <c r="CP75" s="1307"/>
      <c r="CQ75" s="1307"/>
      <c r="CR75" s="1307"/>
      <c r="CS75" s="1307"/>
      <c r="CT75" s="1307"/>
      <c r="CU75" s="1307"/>
      <c r="CV75" s="1307">
        <v>8.6</v>
      </c>
      <c r="CW75" s="1307"/>
      <c r="CX75" s="1307"/>
      <c r="CY75" s="1307"/>
      <c r="CZ75" s="1307"/>
      <c r="DA75" s="1307"/>
      <c r="DB75" s="1307"/>
      <c r="DC75" s="1307"/>
    </row>
    <row r="76" spans="2:107" ht="13.5" x14ac:dyDescent="0.15">
      <c r="B76" s="382"/>
      <c r="G76" s="1318"/>
      <c r="H76" s="1318"/>
      <c r="I76" s="1313"/>
      <c r="J76" s="1313"/>
      <c r="K76" s="1317"/>
      <c r="L76" s="1317"/>
      <c r="M76" s="1317"/>
      <c r="N76" s="1317"/>
      <c r="AM76" s="38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2"/>
      <c r="G77" s="1313"/>
      <c r="H77" s="1313"/>
      <c r="I77" s="1313"/>
      <c r="J77" s="1313"/>
      <c r="K77" s="1311"/>
      <c r="L77" s="1311"/>
      <c r="M77" s="1311"/>
      <c r="N77" s="1311"/>
      <c r="AN77" s="1312" t="s">
        <v>611</v>
      </c>
      <c r="AO77" s="1312"/>
      <c r="AP77" s="1312"/>
      <c r="AQ77" s="1312"/>
      <c r="AR77" s="1312"/>
      <c r="AS77" s="1312"/>
      <c r="AT77" s="1312"/>
      <c r="AU77" s="1312"/>
      <c r="AV77" s="1312"/>
      <c r="AW77" s="1312"/>
      <c r="AX77" s="1312"/>
      <c r="AY77" s="1312"/>
      <c r="AZ77" s="1312"/>
      <c r="BA77" s="1312"/>
      <c r="BB77" s="1310" t="s">
        <v>610</v>
      </c>
      <c r="BC77" s="1310"/>
      <c r="BD77" s="1310"/>
      <c r="BE77" s="1310"/>
      <c r="BF77" s="1310"/>
      <c r="BG77" s="1310"/>
      <c r="BH77" s="1310"/>
      <c r="BI77" s="1310"/>
      <c r="BJ77" s="1310"/>
      <c r="BK77" s="1310"/>
      <c r="BL77" s="1310"/>
      <c r="BM77" s="1310"/>
      <c r="BN77" s="1310"/>
      <c r="BO77" s="1310"/>
      <c r="BP77" s="1307">
        <v>58.5</v>
      </c>
      <c r="BQ77" s="1307"/>
      <c r="BR77" s="1307"/>
      <c r="BS77" s="1307"/>
      <c r="BT77" s="1307"/>
      <c r="BU77" s="1307"/>
      <c r="BV77" s="1307"/>
      <c r="BW77" s="1307"/>
      <c r="BX77" s="1307">
        <v>54.6</v>
      </c>
      <c r="BY77" s="1307"/>
      <c r="BZ77" s="1307"/>
      <c r="CA77" s="1307"/>
      <c r="CB77" s="1307"/>
      <c r="CC77" s="1307"/>
      <c r="CD77" s="1307"/>
      <c r="CE77" s="1307"/>
      <c r="CF77" s="1307">
        <v>53.2</v>
      </c>
      <c r="CG77" s="1307"/>
      <c r="CH77" s="1307"/>
      <c r="CI77" s="1307"/>
      <c r="CJ77" s="1307"/>
      <c r="CK77" s="1307"/>
      <c r="CL77" s="1307"/>
      <c r="CM77" s="1307"/>
      <c r="CN77" s="1307">
        <v>47.9</v>
      </c>
      <c r="CO77" s="1307"/>
      <c r="CP77" s="1307"/>
      <c r="CQ77" s="1307"/>
      <c r="CR77" s="1307"/>
      <c r="CS77" s="1307"/>
      <c r="CT77" s="1307"/>
      <c r="CU77" s="1307"/>
      <c r="CV77" s="1307">
        <v>49</v>
      </c>
      <c r="CW77" s="1307"/>
      <c r="CX77" s="1307"/>
      <c r="CY77" s="1307"/>
      <c r="CZ77" s="1307"/>
      <c r="DA77" s="1307"/>
      <c r="DB77" s="1307"/>
      <c r="DC77" s="1307"/>
    </row>
    <row r="78" spans="2:107" ht="13.5" x14ac:dyDescent="0.15">
      <c r="B78" s="382"/>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2"/>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609</v>
      </c>
      <c r="BC79" s="1310"/>
      <c r="BD79" s="1310"/>
      <c r="BE79" s="1310"/>
      <c r="BF79" s="1310"/>
      <c r="BG79" s="1310"/>
      <c r="BH79" s="1310"/>
      <c r="BI79" s="1310"/>
      <c r="BJ79" s="1310"/>
      <c r="BK79" s="1310"/>
      <c r="BL79" s="1310"/>
      <c r="BM79" s="1310"/>
      <c r="BN79" s="1310"/>
      <c r="BO79" s="1310"/>
      <c r="BP79" s="1307">
        <v>10.7</v>
      </c>
      <c r="BQ79" s="1307"/>
      <c r="BR79" s="1307"/>
      <c r="BS79" s="1307"/>
      <c r="BT79" s="1307"/>
      <c r="BU79" s="1307"/>
      <c r="BV79" s="1307"/>
      <c r="BW79" s="1307"/>
      <c r="BX79" s="1307">
        <v>10</v>
      </c>
      <c r="BY79" s="1307"/>
      <c r="BZ79" s="1307"/>
      <c r="CA79" s="1307"/>
      <c r="CB79" s="1307"/>
      <c r="CC79" s="1307"/>
      <c r="CD79" s="1307"/>
      <c r="CE79" s="1307"/>
      <c r="CF79" s="1307">
        <v>9.8000000000000007</v>
      </c>
      <c r="CG79" s="1307"/>
      <c r="CH79" s="1307"/>
      <c r="CI79" s="1307"/>
      <c r="CJ79" s="1307"/>
      <c r="CK79" s="1307"/>
      <c r="CL79" s="1307"/>
      <c r="CM79" s="1307"/>
      <c r="CN79" s="1307">
        <v>9.6</v>
      </c>
      <c r="CO79" s="1307"/>
      <c r="CP79" s="1307"/>
      <c r="CQ79" s="1307"/>
      <c r="CR79" s="1307"/>
      <c r="CS79" s="1307"/>
      <c r="CT79" s="1307"/>
      <c r="CU79" s="1307"/>
      <c r="CV79" s="1307">
        <v>9.5</v>
      </c>
      <c r="CW79" s="1307"/>
      <c r="CX79" s="1307"/>
      <c r="CY79" s="1307"/>
      <c r="CZ79" s="1307"/>
      <c r="DA79" s="1307"/>
      <c r="DB79" s="1307"/>
      <c r="DC79" s="1307"/>
    </row>
    <row r="80" spans="2:107" ht="13.5" x14ac:dyDescent="0.15">
      <c r="B80" s="382"/>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2"/>
    </row>
    <row r="82" spans="2:109" ht="17.25" x14ac:dyDescent="0.15">
      <c r="B82" s="382"/>
      <c r="K82" s="388"/>
      <c r="L82" s="388"/>
      <c r="M82" s="388"/>
      <c r="N82" s="388"/>
      <c r="AQ82" s="388"/>
      <c r="AR82" s="388"/>
      <c r="AS82" s="388"/>
      <c r="AT82" s="388"/>
      <c r="BC82" s="388"/>
      <c r="BD82" s="388"/>
      <c r="BE82" s="388"/>
      <c r="BF82" s="388"/>
      <c r="BO82" s="388"/>
      <c r="BP82" s="388"/>
      <c r="BQ82" s="388"/>
      <c r="BR82" s="388"/>
      <c r="CA82" s="388"/>
      <c r="CB82" s="388"/>
      <c r="CC82" s="388"/>
      <c r="CD82" s="388"/>
      <c r="CM82" s="388"/>
      <c r="CN82" s="388"/>
      <c r="CO82" s="388"/>
      <c r="CP82" s="388"/>
      <c r="CY82" s="388"/>
      <c r="CZ82" s="388"/>
      <c r="DA82" s="388"/>
      <c r="DB82" s="388"/>
      <c r="DC82" s="388"/>
    </row>
    <row r="83" spans="2:109" ht="13.5" x14ac:dyDescent="0.15">
      <c r="B83" s="387"/>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386"/>
      <c r="AJ83" s="386"/>
      <c r="AK83" s="386"/>
      <c r="AL83" s="386"/>
      <c r="AM83" s="386"/>
      <c r="AN83" s="386"/>
      <c r="AO83" s="386"/>
      <c r="AP83" s="386"/>
      <c r="AQ83" s="386"/>
      <c r="AR83" s="386"/>
      <c r="AS83" s="386"/>
      <c r="AT83" s="386"/>
      <c r="AU83" s="386"/>
      <c r="AV83" s="386"/>
      <c r="AW83" s="386"/>
      <c r="AX83" s="386"/>
      <c r="AY83" s="386"/>
      <c r="AZ83" s="386"/>
      <c r="BA83" s="386"/>
      <c r="BB83" s="386"/>
      <c r="BC83" s="386"/>
      <c r="BD83" s="386"/>
      <c r="BE83" s="386"/>
      <c r="BF83" s="386"/>
      <c r="BG83" s="386"/>
      <c r="BH83" s="386"/>
      <c r="BI83" s="386"/>
      <c r="BJ83" s="386"/>
      <c r="BK83" s="386"/>
      <c r="BL83" s="386"/>
      <c r="BM83" s="386"/>
      <c r="BN83" s="386"/>
      <c r="BO83" s="386"/>
      <c r="BP83" s="386"/>
      <c r="BQ83" s="386"/>
      <c r="BR83" s="386"/>
      <c r="BS83" s="386"/>
      <c r="BT83" s="386"/>
      <c r="BU83" s="386"/>
      <c r="BV83" s="386"/>
      <c r="BW83" s="386"/>
      <c r="BX83" s="386"/>
      <c r="BY83" s="386"/>
      <c r="BZ83" s="386"/>
      <c r="CA83" s="386"/>
      <c r="CB83" s="386"/>
      <c r="CC83" s="386"/>
      <c r="CD83" s="386"/>
      <c r="CE83" s="386"/>
      <c r="CF83" s="386"/>
      <c r="CG83" s="386"/>
      <c r="CH83" s="386"/>
      <c r="CI83" s="386"/>
      <c r="CJ83" s="386"/>
      <c r="CK83" s="386"/>
      <c r="CL83" s="386"/>
      <c r="CM83" s="386"/>
      <c r="CN83" s="386"/>
      <c r="CO83" s="386"/>
      <c r="CP83" s="386"/>
      <c r="CQ83" s="386"/>
      <c r="CR83" s="386"/>
      <c r="CS83" s="386"/>
      <c r="CT83" s="386"/>
      <c r="CU83" s="386"/>
      <c r="CV83" s="386"/>
      <c r="CW83" s="386"/>
      <c r="CX83" s="386"/>
      <c r="CY83" s="386"/>
      <c r="CZ83" s="386"/>
      <c r="DA83" s="386"/>
      <c r="DB83" s="386"/>
      <c r="DC83" s="386"/>
      <c r="DD83" s="385"/>
    </row>
    <row r="84" spans="2:109" ht="13.5" x14ac:dyDescent="0.15">
      <c r="DD84" s="381"/>
      <c r="DE84" s="381"/>
    </row>
    <row r="85" spans="2:109" ht="13.5" x14ac:dyDescent="0.15">
      <c r="DD85" s="381"/>
      <c r="DE85" s="381"/>
    </row>
    <row r="86" spans="2:109" ht="13.5" hidden="1" x14ac:dyDescent="0.15">
      <c r="DD86" s="381"/>
      <c r="DE86" s="381"/>
    </row>
    <row r="87" spans="2:109" ht="13.5" hidden="1" x14ac:dyDescent="0.15">
      <c r="K87" s="384"/>
      <c r="AQ87" s="384"/>
      <c r="BC87" s="384"/>
      <c r="BO87" s="384"/>
      <c r="CA87" s="384"/>
      <c r="CM87" s="384"/>
      <c r="CY87" s="384"/>
      <c r="DD87" s="381"/>
      <c r="DE87" s="381"/>
    </row>
    <row r="88" spans="2:109" ht="13.5" hidden="1" x14ac:dyDescent="0.15">
      <c r="DD88" s="381"/>
      <c r="DE88" s="381"/>
    </row>
    <row r="89" spans="2:109" ht="13.5" hidden="1" x14ac:dyDescent="0.15">
      <c r="DD89" s="381"/>
      <c r="DE89" s="381"/>
    </row>
    <row r="90" spans="2:109" ht="13.5" hidden="1" x14ac:dyDescent="0.15">
      <c r="DD90" s="381"/>
      <c r="DE90" s="381"/>
    </row>
    <row r="91" spans="2:109" ht="13.5" hidden="1" x14ac:dyDescent="0.15">
      <c r="DD91" s="381"/>
      <c r="DE91" s="381"/>
    </row>
    <row r="92" spans="2:109" ht="13.5" hidden="1" customHeight="1" x14ac:dyDescent="0.15">
      <c r="DD92" s="381"/>
      <c r="DE92" s="381"/>
    </row>
    <row r="93" spans="2:109" ht="13.5" hidden="1" customHeight="1" x14ac:dyDescent="0.15">
      <c r="DD93" s="381"/>
      <c r="DE93" s="381"/>
    </row>
    <row r="94" spans="2:109" ht="13.5" hidden="1" customHeight="1" x14ac:dyDescent="0.15">
      <c r="DD94" s="381"/>
      <c r="DE94" s="381"/>
    </row>
    <row r="95" spans="2:109" ht="13.5" hidden="1" customHeight="1" x14ac:dyDescent="0.15">
      <c r="DD95" s="381"/>
      <c r="DE95" s="381"/>
    </row>
    <row r="96" spans="2:109" ht="13.5" hidden="1" customHeight="1" x14ac:dyDescent="0.15">
      <c r="DD96" s="381"/>
      <c r="DE96" s="381"/>
    </row>
    <row r="97" s="381" customFormat="1" ht="13.5" hidden="1" customHeight="1" x14ac:dyDescent="0.15"/>
    <row r="98" s="381" customFormat="1" ht="13.5" hidden="1" customHeight="1" x14ac:dyDescent="0.15"/>
    <row r="99" s="381" customFormat="1" ht="13.5" hidden="1" customHeight="1" x14ac:dyDescent="0.15"/>
    <row r="100" s="381" customFormat="1" ht="13.5" hidden="1" customHeight="1" x14ac:dyDescent="0.15"/>
    <row r="101" s="381" customFormat="1" ht="13.5" hidden="1" customHeight="1" x14ac:dyDescent="0.15"/>
    <row r="102" s="381" customFormat="1" ht="13.5" hidden="1" customHeight="1" x14ac:dyDescent="0.15"/>
    <row r="103" s="381" customFormat="1" ht="13.5" hidden="1" customHeight="1" x14ac:dyDescent="0.15"/>
    <row r="104" s="381" customFormat="1" ht="13.5" hidden="1" customHeight="1" x14ac:dyDescent="0.15"/>
    <row r="105" s="381" customFormat="1" ht="13.5" hidden="1" customHeight="1" x14ac:dyDescent="0.15"/>
    <row r="106" s="381" customFormat="1" ht="13.5" hidden="1" customHeight="1" x14ac:dyDescent="0.15"/>
    <row r="107" s="381" customFormat="1" ht="13.5" hidden="1" customHeight="1" x14ac:dyDescent="0.15"/>
    <row r="108" s="381" customFormat="1" ht="13.5" hidden="1" customHeight="1" x14ac:dyDescent="0.15"/>
    <row r="109" s="381" customFormat="1" ht="13.5" hidden="1" customHeight="1" x14ac:dyDescent="0.15"/>
    <row r="110" s="381" customFormat="1" ht="13.5" hidden="1" customHeight="1" x14ac:dyDescent="0.15"/>
    <row r="111" s="381" customFormat="1" ht="13.5" hidden="1" customHeight="1" x14ac:dyDescent="0.15"/>
    <row r="112" s="381" customFormat="1" ht="13.5" hidden="1" customHeight="1" x14ac:dyDescent="0.15"/>
    <row r="113" s="381" customFormat="1" ht="13.5" hidden="1" customHeight="1" x14ac:dyDescent="0.15"/>
    <row r="114" s="381" customFormat="1" ht="13.5" hidden="1" customHeight="1" x14ac:dyDescent="0.15"/>
    <row r="115" s="381" customFormat="1" ht="13.5" hidden="1" customHeight="1" x14ac:dyDescent="0.15"/>
    <row r="116" s="381" customFormat="1" ht="13.5" hidden="1" customHeight="1" x14ac:dyDescent="0.15"/>
    <row r="117" s="381" customFormat="1" ht="13.5" hidden="1" customHeight="1" x14ac:dyDescent="0.15"/>
    <row r="118" s="381" customFormat="1" ht="13.5" hidden="1" customHeight="1" x14ac:dyDescent="0.15"/>
    <row r="119" s="381" customFormat="1" ht="13.5" hidden="1" customHeight="1" x14ac:dyDescent="0.15"/>
    <row r="120" s="381" customFormat="1" ht="13.5" hidden="1" customHeight="1" x14ac:dyDescent="0.15"/>
    <row r="121" s="381" customFormat="1" ht="13.5" hidden="1" customHeight="1" x14ac:dyDescent="0.15"/>
    <row r="122" s="381" customFormat="1" ht="13.5" hidden="1" customHeight="1" x14ac:dyDescent="0.15"/>
    <row r="123" s="381" customFormat="1" ht="13.5" hidden="1" customHeight="1" x14ac:dyDescent="0.15"/>
    <row r="124" s="381" customFormat="1" ht="13.5" hidden="1" customHeight="1" x14ac:dyDescent="0.15"/>
    <row r="125" s="381" customFormat="1" ht="13.5" hidden="1" customHeight="1" x14ac:dyDescent="0.15"/>
    <row r="126" s="381" customFormat="1" ht="13.5" hidden="1" customHeight="1" x14ac:dyDescent="0.15"/>
    <row r="127" s="381" customFormat="1" ht="13.5" hidden="1" customHeight="1" x14ac:dyDescent="0.15"/>
    <row r="128" s="381" customFormat="1" ht="13.5" hidden="1" customHeight="1" x14ac:dyDescent="0.15"/>
    <row r="129" s="381" customFormat="1" ht="13.5" hidden="1" customHeight="1" x14ac:dyDescent="0.15"/>
    <row r="130" s="381" customFormat="1" ht="13.5" hidden="1" customHeight="1" x14ac:dyDescent="0.15"/>
    <row r="131" s="381" customFormat="1" ht="13.5" hidden="1" customHeight="1" x14ac:dyDescent="0.15"/>
    <row r="132" s="381" customFormat="1" ht="13.5" hidden="1" customHeight="1" x14ac:dyDescent="0.15"/>
    <row r="133" s="381" customFormat="1" ht="13.5" hidden="1" customHeight="1" x14ac:dyDescent="0.15"/>
    <row r="134" s="381" customFormat="1" ht="13.5" hidden="1" customHeight="1" x14ac:dyDescent="0.15"/>
    <row r="135" s="381" customFormat="1" ht="13.5" hidden="1" customHeight="1" x14ac:dyDescent="0.15"/>
    <row r="136" s="381" customFormat="1" ht="13.5" hidden="1" customHeight="1" x14ac:dyDescent="0.15"/>
    <row r="137" s="381" customFormat="1" ht="13.5" hidden="1" customHeight="1" x14ac:dyDescent="0.15"/>
    <row r="138" s="381" customFormat="1" ht="13.5" hidden="1" customHeight="1" x14ac:dyDescent="0.15"/>
    <row r="139" s="381" customFormat="1" ht="13.5" hidden="1" customHeight="1" x14ac:dyDescent="0.15"/>
    <row r="140" s="381" customFormat="1" ht="13.5" hidden="1" customHeight="1" x14ac:dyDescent="0.15"/>
    <row r="141" s="381" customFormat="1" ht="13.5" hidden="1" customHeight="1" x14ac:dyDescent="0.15"/>
    <row r="142" s="381" customFormat="1" ht="13.5" hidden="1" customHeight="1" x14ac:dyDescent="0.15"/>
    <row r="143" s="381" customFormat="1" ht="13.5" hidden="1" customHeight="1" x14ac:dyDescent="0.15"/>
    <row r="144" s="381" customFormat="1" ht="13.5" hidden="1" customHeight="1" x14ac:dyDescent="0.15"/>
    <row r="145" s="381" customFormat="1" ht="13.5" hidden="1" customHeight="1" x14ac:dyDescent="0.15"/>
    <row r="146" s="381" customFormat="1" ht="13.5" hidden="1" customHeight="1" x14ac:dyDescent="0.15"/>
    <row r="147" s="381" customFormat="1" ht="13.5" hidden="1" customHeight="1" x14ac:dyDescent="0.15"/>
    <row r="148" s="381" customFormat="1" ht="13.5" hidden="1" customHeight="1" x14ac:dyDescent="0.15"/>
    <row r="149" s="381" customFormat="1" ht="13.5" hidden="1" customHeight="1" x14ac:dyDescent="0.15"/>
    <row r="150" s="381" customFormat="1" ht="13.5" hidden="1" customHeight="1" x14ac:dyDescent="0.15"/>
    <row r="151" s="381" customFormat="1" ht="13.5" hidden="1" customHeight="1" x14ac:dyDescent="0.15"/>
    <row r="152" s="381" customFormat="1" ht="13.5" hidden="1" customHeight="1" x14ac:dyDescent="0.15"/>
    <row r="153" s="381" customFormat="1" ht="13.5" hidden="1" customHeight="1" x14ac:dyDescent="0.15"/>
    <row r="154" s="381" customFormat="1" ht="13.5" hidden="1" customHeight="1" x14ac:dyDescent="0.15"/>
    <row r="155" s="381" customFormat="1" ht="13.5" hidden="1" customHeight="1" x14ac:dyDescent="0.15"/>
    <row r="156" s="381" customFormat="1" ht="13.5" hidden="1" customHeight="1" x14ac:dyDescent="0.15"/>
    <row r="157" s="381" customFormat="1" ht="13.5" hidden="1" customHeight="1" x14ac:dyDescent="0.15"/>
    <row r="158" s="381" customFormat="1" ht="13.5" hidden="1" customHeight="1" x14ac:dyDescent="0.15"/>
    <row r="159" s="381" customFormat="1" ht="13.5" hidden="1" customHeight="1" x14ac:dyDescent="0.15"/>
    <row r="160" s="381" customFormat="1" ht="13.5" hidden="1" customHeight="1" x14ac:dyDescent="0.15"/>
  </sheetData>
  <sheetProtection algorithmName="SHA-512" hashValue="+5Wn9a7akSk8wLaBrz/npq4ZbC4ucIN/K37u2hiEgJbepKW/NRTGChCoeZ3bnTlA6wI9OHCqkKeel9yCO99G4Q==" saltValue="D9QTLDqabcvj+qsz9GW5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0" zoomScale="70" zoomScaleNormal="7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509</v>
      </c>
    </row>
  </sheetData>
  <sheetProtection algorithmName="SHA-512" hashValue="jU8VvKZNluCB2VAgytI7T1C+ME0kEvmZKAAnoRPc7VOrVVTdSjKAL4woLlGqAJyGa31mlzPYK3FqMWt97Ajnhg==" saltValue="34pzHLaHUiu8Nx6rm0n7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509</v>
      </c>
    </row>
  </sheetData>
  <sheetProtection algorithmName="SHA-512" hashValue="0aRudkEUJaF/UUhyzAuF/gpdX9miUCnJhUs3icZ7mqbBLrFvM4qjLEQuW3wXw/rtp9kosarB9GV2v3jceq6OMA==" saltValue="U88MRfMf6u9DR9hbM8lk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66" workbookViewId="0">
      <selection activeCell="D64" sqref="D64"/>
    </sheetView>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560</v>
      </c>
      <c r="G2" s="151"/>
      <c r="H2" s="152"/>
    </row>
    <row r="3" spans="1:8" x14ac:dyDescent="0.15">
      <c r="A3" s="148" t="s">
        <v>553</v>
      </c>
      <c r="B3" s="153"/>
      <c r="C3" s="154"/>
      <c r="D3" s="155">
        <v>94753</v>
      </c>
      <c r="E3" s="156"/>
      <c r="F3" s="157">
        <v>85459</v>
      </c>
      <c r="G3" s="158"/>
      <c r="H3" s="159"/>
    </row>
    <row r="4" spans="1:8" x14ac:dyDescent="0.15">
      <c r="A4" s="160"/>
      <c r="B4" s="161"/>
      <c r="C4" s="162"/>
      <c r="D4" s="163">
        <v>56549</v>
      </c>
      <c r="E4" s="164"/>
      <c r="F4" s="165">
        <v>44378</v>
      </c>
      <c r="G4" s="166"/>
      <c r="H4" s="167"/>
    </row>
    <row r="5" spans="1:8" x14ac:dyDescent="0.15">
      <c r="A5" s="148" t="s">
        <v>555</v>
      </c>
      <c r="B5" s="153"/>
      <c r="C5" s="154"/>
      <c r="D5" s="155">
        <v>80747</v>
      </c>
      <c r="E5" s="156"/>
      <c r="F5" s="157">
        <v>83280</v>
      </c>
      <c r="G5" s="158"/>
      <c r="H5" s="159"/>
    </row>
    <row r="6" spans="1:8" x14ac:dyDescent="0.15">
      <c r="A6" s="160"/>
      <c r="B6" s="161"/>
      <c r="C6" s="162"/>
      <c r="D6" s="163">
        <v>39562</v>
      </c>
      <c r="E6" s="164"/>
      <c r="F6" s="165">
        <v>43123</v>
      </c>
      <c r="G6" s="166"/>
      <c r="H6" s="167"/>
    </row>
    <row r="7" spans="1:8" x14ac:dyDescent="0.15">
      <c r="A7" s="148" t="s">
        <v>556</v>
      </c>
      <c r="B7" s="153"/>
      <c r="C7" s="154"/>
      <c r="D7" s="155">
        <v>54639</v>
      </c>
      <c r="E7" s="156"/>
      <c r="F7" s="157">
        <v>88968</v>
      </c>
      <c r="G7" s="158"/>
      <c r="H7" s="159"/>
    </row>
    <row r="8" spans="1:8" x14ac:dyDescent="0.15">
      <c r="A8" s="160"/>
      <c r="B8" s="161"/>
      <c r="C8" s="162"/>
      <c r="D8" s="163">
        <v>36688</v>
      </c>
      <c r="E8" s="164"/>
      <c r="F8" s="165">
        <v>45482</v>
      </c>
      <c r="G8" s="166"/>
      <c r="H8" s="167"/>
    </row>
    <row r="9" spans="1:8" x14ac:dyDescent="0.15">
      <c r="A9" s="148" t="s">
        <v>557</v>
      </c>
      <c r="B9" s="153"/>
      <c r="C9" s="154"/>
      <c r="D9" s="155">
        <v>48728</v>
      </c>
      <c r="E9" s="156"/>
      <c r="F9" s="157">
        <v>85173</v>
      </c>
      <c r="G9" s="158"/>
      <c r="H9" s="159"/>
    </row>
    <row r="10" spans="1:8" x14ac:dyDescent="0.15">
      <c r="A10" s="160"/>
      <c r="B10" s="161"/>
      <c r="C10" s="162"/>
      <c r="D10" s="163">
        <v>35143</v>
      </c>
      <c r="E10" s="164"/>
      <c r="F10" s="165">
        <v>43913</v>
      </c>
      <c r="G10" s="166"/>
      <c r="H10" s="167"/>
    </row>
    <row r="11" spans="1:8" x14ac:dyDescent="0.15">
      <c r="A11" s="148" t="s">
        <v>558</v>
      </c>
      <c r="B11" s="153"/>
      <c r="C11" s="154"/>
      <c r="D11" s="155">
        <v>53277</v>
      </c>
      <c r="E11" s="156"/>
      <c r="F11" s="157">
        <v>94081</v>
      </c>
      <c r="G11" s="158"/>
      <c r="H11" s="159"/>
    </row>
    <row r="12" spans="1:8" x14ac:dyDescent="0.15">
      <c r="A12" s="160"/>
      <c r="B12" s="161"/>
      <c r="C12" s="168"/>
      <c r="D12" s="163">
        <v>37439</v>
      </c>
      <c r="E12" s="164"/>
      <c r="F12" s="165">
        <v>48949</v>
      </c>
      <c r="G12" s="166"/>
      <c r="H12" s="167"/>
    </row>
    <row r="13" spans="1:8" x14ac:dyDescent="0.15">
      <c r="A13" s="148"/>
      <c r="B13" s="153"/>
      <c r="C13" s="169"/>
      <c r="D13" s="170">
        <v>66429</v>
      </c>
      <c r="E13" s="171"/>
      <c r="F13" s="172">
        <v>87392</v>
      </c>
      <c r="G13" s="173"/>
      <c r="H13" s="159"/>
    </row>
    <row r="14" spans="1:8" x14ac:dyDescent="0.15">
      <c r="A14" s="160"/>
      <c r="B14" s="161"/>
      <c r="C14" s="162"/>
      <c r="D14" s="163">
        <v>41076</v>
      </c>
      <c r="E14" s="164"/>
      <c r="F14" s="165">
        <v>45169</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10.27</v>
      </c>
      <c r="C19" s="174">
        <f>ROUND(VALUE(SUBSTITUTE(実質収支比率等に係る経年分析!G$48,"▲","-")),2)</f>
        <v>9.7799999999999994</v>
      </c>
      <c r="D19" s="174">
        <f>ROUND(VALUE(SUBSTITUTE(実質収支比率等に係る経年分析!H$48,"▲","-")),2)</f>
        <v>8.68</v>
      </c>
      <c r="E19" s="174">
        <f>ROUND(VALUE(SUBSTITUTE(実質収支比率等に係る経年分析!I$48,"▲","-")),2)</f>
        <v>7.19</v>
      </c>
      <c r="F19" s="174">
        <f>ROUND(VALUE(SUBSTITUTE(実質収支比率等に係る経年分析!J$48,"▲","-")),2)</f>
        <v>11.46</v>
      </c>
    </row>
    <row r="20" spans="1:11" x14ac:dyDescent="0.15">
      <c r="A20" s="174" t="s">
        <v>55</v>
      </c>
      <c r="B20" s="174">
        <f>ROUND(VALUE(SUBSTITUTE(実質収支比率等に係る経年分析!F$47,"▲","-")),2)</f>
        <v>38.950000000000003</v>
      </c>
      <c r="C20" s="174">
        <f>ROUND(VALUE(SUBSTITUTE(実質収支比率等に係る経年分析!G$47,"▲","-")),2)</f>
        <v>38.56</v>
      </c>
      <c r="D20" s="174">
        <f>ROUND(VALUE(SUBSTITUTE(実質収支比率等に係る経年分析!H$47,"▲","-")),2)</f>
        <v>38.47</v>
      </c>
      <c r="E20" s="174">
        <f>ROUND(VALUE(SUBSTITUTE(実質収支比率等に係る経年分析!I$47,"▲","-")),2)</f>
        <v>40.82</v>
      </c>
      <c r="F20" s="174">
        <f>ROUND(VALUE(SUBSTITUTE(実質収支比率等に係る経年分析!J$47,"▲","-")),2)</f>
        <v>31.78</v>
      </c>
    </row>
    <row r="21" spans="1:11" x14ac:dyDescent="0.15">
      <c r="A21" s="174" t="s">
        <v>56</v>
      </c>
      <c r="B21" s="174">
        <f>IF(ISNUMBER(VALUE(SUBSTITUTE(実質収支比率等に係る経年分析!F$49,"▲","-"))),ROUND(VALUE(SUBSTITUTE(実質収支比率等に係る経年分析!F$49,"▲","-")),2),NA())</f>
        <v>5.59</v>
      </c>
      <c r="C21" s="174">
        <f>IF(ISNUMBER(VALUE(SUBSTITUTE(実質収支比率等に係る経年分析!G$49,"▲","-"))),ROUND(VALUE(SUBSTITUTE(実質収支比率等に係る経年分析!G$49,"▲","-")),2),NA())</f>
        <v>-2.5299999999999998</v>
      </c>
      <c r="D21" s="174">
        <f>IF(ISNUMBER(VALUE(SUBSTITUTE(実質収支比率等に係る経年分析!H$49,"▲","-"))),ROUND(VALUE(SUBSTITUTE(実質収支比率等に係る経年分析!H$49,"▲","-")),2),NA())</f>
        <v>-2.35</v>
      </c>
      <c r="E21" s="174">
        <f>IF(ISNUMBER(VALUE(SUBSTITUTE(実質収支比率等に係る経年分析!I$49,"▲","-"))),ROUND(VALUE(SUBSTITUTE(実質収支比率等に係る経年分析!I$49,"▲","-")),2),NA())</f>
        <v>0.39</v>
      </c>
      <c r="F21" s="174">
        <f>IF(ISNUMBER(VALUE(SUBSTITUTE(実質収支比率等に係る経年分析!J$49,"▲","-"))),ROUND(VALUE(SUBSTITUTE(実質収支比率等に係る経年分析!J$49,"▲","-")),2),NA())</f>
        <v>-5.89</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0.57999999999999996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0.76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温泉事業特別会計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国民健康保険特別会計（診療施設勘定）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15">
      <c r="A31" s="175" t="str">
        <f>IF(連結実質赤字比率に係る赤字・黒字の構成分析!C$39="",NA(),連結実質赤字比率に係る赤字・黒字の構成分析!C$39)</f>
        <v>公営墓地特別会計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0.38</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2.2200000000000002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#VALUE!</v>
      </c>
      <c r="I33" s="175" t="e">
        <f>IF(ROUND(VALUE(SUBSTITUTE(連結実質赤字比率に係る赤字・黒字の構成分析!I$37,"▲", "-")), 2) &gt;= 0, ABS(ROUND(VALUE(SUBSTITUTE(連結実質赤字比率に係る赤字・黒字の構成分析!I$37,"▲", "-")), 2)), NA())</f>
        <v>#VALUE!</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1.1299999999999999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9.8000000000000007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8.3800000000000008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10.050000000000001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12.27</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2529</v>
      </c>
      <c r="E42" s="176"/>
      <c r="F42" s="176"/>
      <c r="G42" s="176">
        <f>'実質公債費比率（分子）の構造'!L$52</f>
        <v>2467</v>
      </c>
      <c r="H42" s="176"/>
      <c r="I42" s="176"/>
      <c r="J42" s="176">
        <f>'実質公債費比率（分子）の構造'!M$52</f>
        <v>2483</v>
      </c>
      <c r="K42" s="176"/>
      <c r="L42" s="176"/>
      <c r="M42" s="176">
        <f>'実質公債費比率（分子）の構造'!N$52</f>
        <v>2608</v>
      </c>
      <c r="N42" s="176"/>
      <c r="O42" s="176"/>
      <c r="P42" s="176">
        <f>'実質公債費比率（分子）の構造'!O$52</f>
        <v>2482</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67</v>
      </c>
      <c r="B46" s="176">
        <f>'実質公債費比率（分子）の構造'!K$48</f>
        <v>727</v>
      </c>
      <c r="C46" s="176"/>
      <c r="D46" s="176"/>
      <c r="E46" s="176">
        <f>'実質公債費比率（分子）の構造'!L$48</f>
        <v>720</v>
      </c>
      <c r="F46" s="176"/>
      <c r="G46" s="176"/>
      <c r="H46" s="176">
        <f>'実質公債費比率（分子）の構造'!M$48</f>
        <v>707</v>
      </c>
      <c r="I46" s="176"/>
      <c r="J46" s="176"/>
      <c r="K46" s="176">
        <f>'実質公債費比率（分子）の構造'!N$48</f>
        <v>715</v>
      </c>
      <c r="L46" s="176"/>
      <c r="M46" s="176"/>
      <c r="N46" s="176">
        <f>'実質公債費比率（分子）の構造'!O$48</f>
        <v>664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2744</v>
      </c>
      <c r="C49" s="176"/>
      <c r="D49" s="176"/>
      <c r="E49" s="176">
        <f>'実質公債費比率（分子）の構造'!L$45</f>
        <v>2631</v>
      </c>
      <c r="F49" s="176"/>
      <c r="G49" s="176"/>
      <c r="H49" s="176">
        <f>'実質公債費比率（分子）の構造'!M$45</f>
        <v>2638</v>
      </c>
      <c r="I49" s="176"/>
      <c r="J49" s="176"/>
      <c r="K49" s="176">
        <f>'実質公債費比率（分子）の構造'!N$45</f>
        <v>2940</v>
      </c>
      <c r="L49" s="176"/>
      <c r="M49" s="176"/>
      <c r="N49" s="176">
        <f>'実質公債費比率（分子）の構造'!O$45</f>
        <v>2812</v>
      </c>
      <c r="O49" s="176"/>
      <c r="P49" s="176"/>
    </row>
    <row r="50" spans="1:16" x14ac:dyDescent="0.15">
      <c r="A50" s="176" t="s">
        <v>71</v>
      </c>
      <c r="B50" s="176" t="e">
        <f>NA()</f>
        <v>#N/A</v>
      </c>
      <c r="C50" s="176">
        <f>IF(ISNUMBER('実質公債費比率（分子）の構造'!K$53),'実質公債費比率（分子）の構造'!K$53,NA())</f>
        <v>942</v>
      </c>
      <c r="D50" s="176" t="e">
        <f>NA()</f>
        <v>#N/A</v>
      </c>
      <c r="E50" s="176" t="e">
        <f>NA()</f>
        <v>#N/A</v>
      </c>
      <c r="F50" s="176">
        <f>IF(ISNUMBER('実質公債費比率（分子）の構造'!L$53),'実質公債費比率（分子）の構造'!L$53,NA())</f>
        <v>884</v>
      </c>
      <c r="G50" s="176" t="e">
        <f>NA()</f>
        <v>#N/A</v>
      </c>
      <c r="H50" s="176" t="e">
        <f>NA()</f>
        <v>#N/A</v>
      </c>
      <c r="I50" s="176">
        <f>IF(ISNUMBER('実質公債費比率（分子）の構造'!M$53),'実質公債費比率（分子）の構造'!M$53,NA())</f>
        <v>862</v>
      </c>
      <c r="J50" s="176" t="e">
        <f>NA()</f>
        <v>#N/A</v>
      </c>
      <c r="K50" s="176" t="e">
        <f>NA()</f>
        <v>#N/A</v>
      </c>
      <c r="L50" s="176">
        <f>IF(ISNUMBER('実質公債費比率（分子）の構造'!N$53),'実質公債費比率（分子）の構造'!N$53,NA())</f>
        <v>1047</v>
      </c>
      <c r="M50" s="176" t="e">
        <f>NA()</f>
        <v>#N/A</v>
      </c>
      <c r="N50" s="176" t="e">
        <f>NA()</f>
        <v>#N/A</v>
      </c>
      <c r="O50" s="176">
        <f>IF(ISNUMBER('実質公債費比率（分子）の構造'!O$53),'実質公債費比率（分子）の構造'!O$53,NA())</f>
        <v>994</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24777</v>
      </c>
      <c r="E56" s="175"/>
      <c r="F56" s="175"/>
      <c r="G56" s="175">
        <f>'将来負担比率（分子）の構造'!J$52</f>
        <v>24583</v>
      </c>
      <c r="H56" s="175"/>
      <c r="I56" s="175"/>
      <c r="J56" s="175">
        <f>'将来負担比率（分子）の構造'!K$52</f>
        <v>24100</v>
      </c>
      <c r="K56" s="175"/>
      <c r="L56" s="175"/>
      <c r="M56" s="175">
        <f>'将来負担比率（分子）の構造'!L$52</f>
        <v>23513</v>
      </c>
      <c r="N56" s="175"/>
      <c r="O56" s="175"/>
      <c r="P56" s="175">
        <f>'将来負担比率（分子）の構造'!M$52</f>
        <v>23090</v>
      </c>
    </row>
    <row r="57" spans="1:16" x14ac:dyDescent="0.15">
      <c r="A57" s="175" t="s">
        <v>42</v>
      </c>
      <c r="B57" s="175"/>
      <c r="C57" s="175"/>
      <c r="D57" s="175">
        <f>'将来負担比率（分子）の構造'!I$51</f>
        <v>1025</v>
      </c>
      <c r="E57" s="175"/>
      <c r="F57" s="175"/>
      <c r="G57" s="175">
        <f>'将来負担比率（分子）の構造'!J$51</f>
        <v>917</v>
      </c>
      <c r="H57" s="175"/>
      <c r="I57" s="175"/>
      <c r="J57" s="175">
        <f>'将来負担比率（分子）の構造'!K$51</f>
        <v>729</v>
      </c>
      <c r="K57" s="175"/>
      <c r="L57" s="175"/>
      <c r="M57" s="175">
        <f>'将来負担比率（分子）の構造'!L$51</f>
        <v>569</v>
      </c>
      <c r="N57" s="175"/>
      <c r="O57" s="175"/>
      <c r="P57" s="175">
        <f>'将来負担比率（分子）の構造'!M$51</f>
        <v>411</v>
      </c>
    </row>
    <row r="58" spans="1:16" x14ac:dyDescent="0.15">
      <c r="A58" s="175" t="s">
        <v>41</v>
      </c>
      <c r="B58" s="175"/>
      <c r="C58" s="175"/>
      <c r="D58" s="175">
        <f>'将来負担比率（分子）の構造'!I$50</f>
        <v>11083</v>
      </c>
      <c r="E58" s="175"/>
      <c r="F58" s="175"/>
      <c r="G58" s="175">
        <f>'将来負担比率（分子）の構造'!J$50</f>
        <v>11421</v>
      </c>
      <c r="H58" s="175"/>
      <c r="I58" s="175"/>
      <c r="J58" s="175">
        <f>'将来負担比率（分子）の構造'!K$50</f>
        <v>11959</v>
      </c>
      <c r="K58" s="175"/>
      <c r="L58" s="175"/>
      <c r="M58" s="175">
        <f>'将来負担比率（分子）の構造'!L$50</f>
        <v>11831</v>
      </c>
      <c r="N58" s="175"/>
      <c r="O58" s="175"/>
      <c r="P58" s="175">
        <f>'将来負担比率（分子）の構造'!M$50</f>
        <v>10107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f>'将来負担比率（分子）の構造'!J$46</f>
        <v>7</v>
      </c>
      <c r="F61" s="175"/>
      <c r="G61" s="175"/>
      <c r="H61" s="175" t="str">
        <f>'将来負担比率（分子）の構造'!K$46</f>
        <v>-</v>
      </c>
      <c r="I61" s="175"/>
      <c r="J61" s="175"/>
      <c r="K61" s="175">
        <f>'将来負担比率（分子）の構造'!L$46</f>
        <v>6</v>
      </c>
      <c r="L61" s="175"/>
      <c r="M61" s="175"/>
      <c r="N61" s="175" t="str">
        <f>'将来負担比率（分子）の構造'!M$46</f>
        <v>-</v>
      </c>
      <c r="O61" s="175"/>
      <c r="P61" s="175"/>
    </row>
    <row r="62" spans="1:16" x14ac:dyDescent="0.15">
      <c r="A62" s="175" t="s">
        <v>35</v>
      </c>
      <c r="B62" s="175">
        <f>'将来負担比率（分子）の構造'!I$45</f>
        <v>4855</v>
      </c>
      <c r="C62" s="175"/>
      <c r="D62" s="175"/>
      <c r="E62" s="175">
        <f>'将来負担比率（分子）の構造'!J$45</f>
        <v>4892</v>
      </c>
      <c r="F62" s="175"/>
      <c r="G62" s="175"/>
      <c r="H62" s="175">
        <f>'将来負担比率（分子）の構造'!K$45</f>
        <v>4905</v>
      </c>
      <c r="I62" s="175"/>
      <c r="J62" s="175"/>
      <c r="K62" s="175">
        <f>'将来負担比率（分子）の構造'!L$45</f>
        <v>4873</v>
      </c>
      <c r="L62" s="175"/>
      <c r="M62" s="175"/>
      <c r="N62" s="175">
        <f>'将来負担比率（分子）の構造'!M$45</f>
        <v>4831</v>
      </c>
      <c r="O62" s="175"/>
      <c r="P62" s="175"/>
    </row>
    <row r="63" spans="1:16" x14ac:dyDescent="0.15">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f>'将来負担比率（分子）の構造'!L$44</f>
        <v>75</v>
      </c>
      <c r="L63" s="175"/>
      <c r="M63" s="175"/>
      <c r="N63" s="175">
        <f>'将来負担比率（分子）の構造'!M$44</f>
        <v>75</v>
      </c>
      <c r="O63" s="175"/>
      <c r="P63" s="175"/>
    </row>
    <row r="64" spans="1:16" x14ac:dyDescent="0.15">
      <c r="A64" s="175" t="s">
        <v>33</v>
      </c>
      <c r="B64" s="175">
        <f>'将来負担比率（分子）の構造'!I$43</f>
        <v>8770</v>
      </c>
      <c r="C64" s="175"/>
      <c r="D64" s="175"/>
      <c r="E64" s="175">
        <f>'将来負担比率（分子）の構造'!J$43</f>
        <v>8203</v>
      </c>
      <c r="F64" s="175"/>
      <c r="G64" s="175"/>
      <c r="H64" s="175">
        <f>'将来負担比率（分子）の構造'!K$43</f>
        <v>7751</v>
      </c>
      <c r="I64" s="175"/>
      <c r="J64" s="175"/>
      <c r="K64" s="175">
        <f>'将来負担比率（分子）の構造'!L$43</f>
        <v>7516</v>
      </c>
      <c r="L64" s="175"/>
      <c r="M64" s="175"/>
      <c r="N64" s="175">
        <f>'将来負担比率（分子）の構造'!M$43</f>
        <v>7155</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26443</v>
      </c>
      <c r="C66" s="175"/>
      <c r="D66" s="175"/>
      <c r="E66" s="175">
        <f>'将来負担比率（分子）の構造'!J$41</f>
        <v>26357</v>
      </c>
      <c r="F66" s="175"/>
      <c r="G66" s="175"/>
      <c r="H66" s="175">
        <f>'将来負担比率（分子）の構造'!K$41</f>
        <v>25872</v>
      </c>
      <c r="I66" s="175"/>
      <c r="J66" s="175"/>
      <c r="K66" s="175">
        <f>'将来負担比率（分子）の構造'!L$41</f>
        <v>25036</v>
      </c>
      <c r="L66" s="175"/>
      <c r="M66" s="175"/>
      <c r="N66" s="175">
        <f>'将来負担比率（分子）の構造'!M$41</f>
        <v>24387</v>
      </c>
      <c r="O66" s="175"/>
      <c r="P66" s="175"/>
    </row>
    <row r="67" spans="1:16" x14ac:dyDescent="0.15">
      <c r="A67" s="175" t="s">
        <v>75</v>
      </c>
      <c r="B67" s="175" t="e">
        <f>NA()</f>
        <v>#N/A</v>
      </c>
      <c r="C67" s="175">
        <f>IF(ISNUMBER('将来負担比率（分子）の構造'!I$53), IF('将来負担比率（分子）の構造'!I$53 &lt; 0, 0, '将来負担比率（分子）の構造'!I$53), NA())</f>
        <v>3183</v>
      </c>
      <c r="D67" s="175" t="e">
        <f>NA()</f>
        <v>#N/A</v>
      </c>
      <c r="E67" s="175" t="e">
        <f>NA()</f>
        <v>#N/A</v>
      </c>
      <c r="F67" s="175">
        <f>IF(ISNUMBER('将来負担比率（分子）の構造'!J$53), IF('将来負担比率（分子）の構造'!J$53 &lt; 0, 0, '将来負担比率（分子）の構造'!J$53), NA())</f>
        <v>2538</v>
      </c>
      <c r="G67" s="175" t="e">
        <f>NA()</f>
        <v>#N/A</v>
      </c>
      <c r="H67" s="175" t="e">
        <f>NA()</f>
        <v>#N/A</v>
      </c>
      <c r="I67" s="175">
        <f>IF(ISNUMBER('将来負担比率（分子）の構造'!K$53), IF('将来負担比率（分子）の構造'!K$53 &lt; 0, 0, '将来負担比率（分子）の構造'!K$53), NA())</f>
        <v>1739</v>
      </c>
      <c r="J67" s="175" t="e">
        <f>NA()</f>
        <v>#N/A</v>
      </c>
      <c r="K67" s="175" t="e">
        <f>NA()</f>
        <v>#N/A</v>
      </c>
      <c r="L67" s="175">
        <f>IF(ISNUMBER('将来負担比率（分子）の構造'!L$53), IF('将来負担比率（分子）の構造'!L$53 &lt; 0, 0, '将来負担比率（分子）の構造'!L$53), NA())</f>
        <v>1591</v>
      </c>
      <c r="M67" s="175" t="e">
        <f>NA()</f>
        <v>#N/A</v>
      </c>
      <c r="N67" s="175" t="e">
        <f>NA()</f>
        <v>#N/A</v>
      </c>
      <c r="O67" s="175">
        <f>IF(ISNUMBER('将来負担比率（分子）の構造'!M$53), IF('将来負担比率（分子）の構造'!M$53 &lt; 0, 0, '将来負担比率（分子）の構造'!M$53), NA())</f>
        <v>2840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5317</v>
      </c>
      <c r="C72" s="179">
        <f>基金残高に係る経年分析!G55</f>
        <v>5588</v>
      </c>
      <c r="D72" s="179">
        <f>基金残高に係る経年分析!H55</f>
        <v>4251</v>
      </c>
    </row>
    <row r="73" spans="1:16" x14ac:dyDescent="0.15">
      <c r="A73" s="178" t="s">
        <v>78</v>
      </c>
      <c r="B73" s="179">
        <f>基金残高に係る経年分析!F56</f>
        <v>2100</v>
      </c>
      <c r="C73" s="179">
        <f>基金残高に係る経年分析!G56</f>
        <v>1814</v>
      </c>
      <c r="D73" s="179">
        <f>基金残高に係る経年分析!H56</f>
        <v>1528</v>
      </c>
    </row>
    <row r="74" spans="1:16" x14ac:dyDescent="0.15">
      <c r="A74" s="178" t="s">
        <v>79</v>
      </c>
      <c r="B74" s="179">
        <f>基金残高に係る経年分析!F57</f>
        <v>3708</v>
      </c>
      <c r="C74" s="179">
        <f>基金残高に係る経年分析!G57</f>
        <v>3541</v>
      </c>
      <c r="D74" s="179">
        <f>基金残高に係る経年分析!H57</f>
        <v>3358</v>
      </c>
    </row>
  </sheetData>
  <sheetProtection algorithmName="SHA-512" hashValue="4ZlPhTL5Q0zrtjvMGei0SXBHQJQi/ajXFB1lgrMtVP7FXg32j+/pESp6QwR+Y+Ky7MEnclhrLhVxVPinyUWhsA==" saltValue="1knC5FHiDQmbgxXgLAfz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92" t="s">
        <v>211</v>
      </c>
      <c r="DI1" s="793"/>
      <c r="DJ1" s="793"/>
      <c r="DK1" s="793"/>
      <c r="DL1" s="793"/>
      <c r="DM1" s="793"/>
      <c r="DN1" s="794"/>
      <c r="DO1" s="220"/>
      <c r="DP1" s="792" t="s">
        <v>212</v>
      </c>
      <c r="DQ1" s="793"/>
      <c r="DR1" s="793"/>
      <c r="DS1" s="793"/>
      <c r="DT1" s="793"/>
      <c r="DU1" s="793"/>
      <c r="DV1" s="793"/>
      <c r="DW1" s="793"/>
      <c r="DX1" s="793"/>
      <c r="DY1" s="793"/>
      <c r="DZ1" s="793"/>
      <c r="EA1" s="793"/>
      <c r="EB1" s="793"/>
      <c r="EC1" s="794"/>
      <c r="ED1" s="218"/>
      <c r="EE1" s="218"/>
      <c r="EF1" s="218"/>
      <c r="EG1" s="218"/>
      <c r="EH1" s="218"/>
      <c r="EI1" s="218"/>
      <c r="EJ1" s="218"/>
      <c r="EK1" s="218"/>
      <c r="EL1" s="218"/>
      <c r="EM1" s="218"/>
    </row>
    <row r="2" spans="2:143" ht="22.5" customHeight="1" x14ac:dyDescent="0.15">
      <c r="B2" s="221" t="s">
        <v>213</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4" t="s">
        <v>214</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215</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216</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x14ac:dyDescent="0.15">
      <c r="B4" s="734" t="s">
        <v>1</v>
      </c>
      <c r="C4" s="735"/>
      <c r="D4" s="735"/>
      <c r="E4" s="735"/>
      <c r="F4" s="735"/>
      <c r="G4" s="735"/>
      <c r="H4" s="735"/>
      <c r="I4" s="735"/>
      <c r="J4" s="735"/>
      <c r="K4" s="735"/>
      <c r="L4" s="735"/>
      <c r="M4" s="735"/>
      <c r="N4" s="735"/>
      <c r="O4" s="735"/>
      <c r="P4" s="735"/>
      <c r="Q4" s="736"/>
      <c r="R4" s="734" t="s">
        <v>217</v>
      </c>
      <c r="S4" s="735"/>
      <c r="T4" s="735"/>
      <c r="U4" s="735"/>
      <c r="V4" s="735"/>
      <c r="W4" s="735"/>
      <c r="X4" s="735"/>
      <c r="Y4" s="736"/>
      <c r="Z4" s="734" t="s">
        <v>218</v>
      </c>
      <c r="AA4" s="735"/>
      <c r="AB4" s="735"/>
      <c r="AC4" s="736"/>
      <c r="AD4" s="734" t="s">
        <v>219</v>
      </c>
      <c r="AE4" s="735"/>
      <c r="AF4" s="735"/>
      <c r="AG4" s="735"/>
      <c r="AH4" s="735"/>
      <c r="AI4" s="735"/>
      <c r="AJ4" s="735"/>
      <c r="AK4" s="736"/>
      <c r="AL4" s="734" t="s">
        <v>218</v>
      </c>
      <c r="AM4" s="735"/>
      <c r="AN4" s="735"/>
      <c r="AO4" s="736"/>
      <c r="AP4" s="795" t="s">
        <v>220</v>
      </c>
      <c r="AQ4" s="795"/>
      <c r="AR4" s="795"/>
      <c r="AS4" s="795"/>
      <c r="AT4" s="795"/>
      <c r="AU4" s="795"/>
      <c r="AV4" s="795"/>
      <c r="AW4" s="795"/>
      <c r="AX4" s="795"/>
      <c r="AY4" s="795"/>
      <c r="AZ4" s="795"/>
      <c r="BA4" s="795"/>
      <c r="BB4" s="795"/>
      <c r="BC4" s="795"/>
      <c r="BD4" s="795"/>
      <c r="BE4" s="795"/>
      <c r="BF4" s="795"/>
      <c r="BG4" s="795" t="s">
        <v>221</v>
      </c>
      <c r="BH4" s="795"/>
      <c r="BI4" s="795"/>
      <c r="BJ4" s="795"/>
      <c r="BK4" s="795"/>
      <c r="BL4" s="795"/>
      <c r="BM4" s="795"/>
      <c r="BN4" s="795"/>
      <c r="BO4" s="795" t="s">
        <v>218</v>
      </c>
      <c r="BP4" s="795"/>
      <c r="BQ4" s="795"/>
      <c r="BR4" s="795"/>
      <c r="BS4" s="795" t="s">
        <v>222</v>
      </c>
      <c r="BT4" s="795"/>
      <c r="BU4" s="795"/>
      <c r="BV4" s="795"/>
      <c r="BW4" s="795"/>
      <c r="BX4" s="795"/>
      <c r="BY4" s="795"/>
      <c r="BZ4" s="795"/>
      <c r="CA4" s="795"/>
      <c r="CB4" s="795"/>
      <c r="CD4" s="777" t="s">
        <v>223</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4" customFormat="1" ht="11.25" customHeight="1" x14ac:dyDescent="0.15">
      <c r="B5" s="739" t="s">
        <v>224</v>
      </c>
      <c r="C5" s="740"/>
      <c r="D5" s="740"/>
      <c r="E5" s="740"/>
      <c r="F5" s="740"/>
      <c r="G5" s="740"/>
      <c r="H5" s="740"/>
      <c r="I5" s="740"/>
      <c r="J5" s="740"/>
      <c r="K5" s="740"/>
      <c r="L5" s="740"/>
      <c r="M5" s="740"/>
      <c r="N5" s="740"/>
      <c r="O5" s="740"/>
      <c r="P5" s="740"/>
      <c r="Q5" s="741"/>
      <c r="R5" s="728">
        <v>4947379</v>
      </c>
      <c r="S5" s="729"/>
      <c r="T5" s="729"/>
      <c r="U5" s="729"/>
      <c r="V5" s="729"/>
      <c r="W5" s="729"/>
      <c r="X5" s="729"/>
      <c r="Y5" s="772"/>
      <c r="Z5" s="790">
        <v>19.8</v>
      </c>
      <c r="AA5" s="790"/>
      <c r="AB5" s="790"/>
      <c r="AC5" s="790"/>
      <c r="AD5" s="791">
        <v>4947379</v>
      </c>
      <c r="AE5" s="791"/>
      <c r="AF5" s="791"/>
      <c r="AG5" s="791"/>
      <c r="AH5" s="791"/>
      <c r="AI5" s="791"/>
      <c r="AJ5" s="791"/>
      <c r="AK5" s="791"/>
      <c r="AL5" s="773">
        <v>38.200000000000003</v>
      </c>
      <c r="AM5" s="744"/>
      <c r="AN5" s="744"/>
      <c r="AO5" s="774"/>
      <c r="AP5" s="739" t="s">
        <v>225</v>
      </c>
      <c r="AQ5" s="740"/>
      <c r="AR5" s="740"/>
      <c r="AS5" s="740"/>
      <c r="AT5" s="740"/>
      <c r="AU5" s="740"/>
      <c r="AV5" s="740"/>
      <c r="AW5" s="740"/>
      <c r="AX5" s="740"/>
      <c r="AY5" s="740"/>
      <c r="AZ5" s="740"/>
      <c r="BA5" s="740"/>
      <c r="BB5" s="740"/>
      <c r="BC5" s="740"/>
      <c r="BD5" s="740"/>
      <c r="BE5" s="740"/>
      <c r="BF5" s="741"/>
      <c r="BG5" s="673">
        <v>4931797</v>
      </c>
      <c r="BH5" s="674"/>
      <c r="BI5" s="674"/>
      <c r="BJ5" s="674"/>
      <c r="BK5" s="674"/>
      <c r="BL5" s="674"/>
      <c r="BM5" s="674"/>
      <c r="BN5" s="675"/>
      <c r="BO5" s="710">
        <v>99.7</v>
      </c>
      <c r="BP5" s="710"/>
      <c r="BQ5" s="710"/>
      <c r="BR5" s="710"/>
      <c r="BS5" s="711" t="s">
        <v>226</v>
      </c>
      <c r="BT5" s="711"/>
      <c r="BU5" s="711"/>
      <c r="BV5" s="711"/>
      <c r="BW5" s="711"/>
      <c r="BX5" s="711"/>
      <c r="BY5" s="711"/>
      <c r="BZ5" s="711"/>
      <c r="CA5" s="711"/>
      <c r="CB5" s="770"/>
      <c r="CD5" s="777" t="s">
        <v>220</v>
      </c>
      <c r="CE5" s="778"/>
      <c r="CF5" s="778"/>
      <c r="CG5" s="778"/>
      <c r="CH5" s="778"/>
      <c r="CI5" s="778"/>
      <c r="CJ5" s="778"/>
      <c r="CK5" s="778"/>
      <c r="CL5" s="778"/>
      <c r="CM5" s="778"/>
      <c r="CN5" s="778"/>
      <c r="CO5" s="778"/>
      <c r="CP5" s="778"/>
      <c r="CQ5" s="779"/>
      <c r="CR5" s="777" t="s">
        <v>227</v>
      </c>
      <c r="CS5" s="778"/>
      <c r="CT5" s="778"/>
      <c r="CU5" s="778"/>
      <c r="CV5" s="778"/>
      <c r="CW5" s="778"/>
      <c r="CX5" s="778"/>
      <c r="CY5" s="779"/>
      <c r="CZ5" s="777" t="s">
        <v>218</v>
      </c>
      <c r="DA5" s="778"/>
      <c r="DB5" s="778"/>
      <c r="DC5" s="779"/>
      <c r="DD5" s="777" t="s">
        <v>228</v>
      </c>
      <c r="DE5" s="778"/>
      <c r="DF5" s="778"/>
      <c r="DG5" s="778"/>
      <c r="DH5" s="778"/>
      <c r="DI5" s="778"/>
      <c r="DJ5" s="778"/>
      <c r="DK5" s="778"/>
      <c r="DL5" s="778"/>
      <c r="DM5" s="778"/>
      <c r="DN5" s="778"/>
      <c r="DO5" s="778"/>
      <c r="DP5" s="779"/>
      <c r="DQ5" s="777" t="s">
        <v>229</v>
      </c>
      <c r="DR5" s="778"/>
      <c r="DS5" s="778"/>
      <c r="DT5" s="778"/>
      <c r="DU5" s="778"/>
      <c r="DV5" s="778"/>
      <c r="DW5" s="778"/>
      <c r="DX5" s="778"/>
      <c r="DY5" s="778"/>
      <c r="DZ5" s="778"/>
      <c r="EA5" s="778"/>
      <c r="EB5" s="778"/>
      <c r="EC5" s="779"/>
    </row>
    <row r="6" spans="2:143" ht="11.25" customHeight="1" x14ac:dyDescent="0.15">
      <c r="B6" s="670" t="s">
        <v>230</v>
      </c>
      <c r="C6" s="671"/>
      <c r="D6" s="671"/>
      <c r="E6" s="671"/>
      <c r="F6" s="671"/>
      <c r="G6" s="671"/>
      <c r="H6" s="671"/>
      <c r="I6" s="671"/>
      <c r="J6" s="671"/>
      <c r="K6" s="671"/>
      <c r="L6" s="671"/>
      <c r="M6" s="671"/>
      <c r="N6" s="671"/>
      <c r="O6" s="671"/>
      <c r="P6" s="671"/>
      <c r="Q6" s="672"/>
      <c r="R6" s="673">
        <v>275192</v>
      </c>
      <c r="S6" s="674"/>
      <c r="T6" s="674"/>
      <c r="U6" s="674"/>
      <c r="V6" s="674"/>
      <c r="W6" s="674"/>
      <c r="X6" s="674"/>
      <c r="Y6" s="675"/>
      <c r="Z6" s="710">
        <v>1.1000000000000001</v>
      </c>
      <c r="AA6" s="710"/>
      <c r="AB6" s="710"/>
      <c r="AC6" s="710"/>
      <c r="AD6" s="711">
        <v>275192</v>
      </c>
      <c r="AE6" s="711"/>
      <c r="AF6" s="711"/>
      <c r="AG6" s="711"/>
      <c r="AH6" s="711"/>
      <c r="AI6" s="711"/>
      <c r="AJ6" s="711"/>
      <c r="AK6" s="711"/>
      <c r="AL6" s="676">
        <v>2.1</v>
      </c>
      <c r="AM6" s="677"/>
      <c r="AN6" s="677"/>
      <c r="AO6" s="712"/>
      <c r="AP6" s="670" t="s">
        <v>231</v>
      </c>
      <c r="AQ6" s="671"/>
      <c r="AR6" s="671"/>
      <c r="AS6" s="671"/>
      <c r="AT6" s="671"/>
      <c r="AU6" s="671"/>
      <c r="AV6" s="671"/>
      <c r="AW6" s="671"/>
      <c r="AX6" s="671"/>
      <c r="AY6" s="671"/>
      <c r="AZ6" s="671"/>
      <c r="BA6" s="671"/>
      <c r="BB6" s="671"/>
      <c r="BC6" s="671"/>
      <c r="BD6" s="671"/>
      <c r="BE6" s="671"/>
      <c r="BF6" s="672"/>
      <c r="BG6" s="673">
        <v>4931797</v>
      </c>
      <c r="BH6" s="674"/>
      <c r="BI6" s="674"/>
      <c r="BJ6" s="674"/>
      <c r="BK6" s="674"/>
      <c r="BL6" s="674"/>
      <c r="BM6" s="674"/>
      <c r="BN6" s="675"/>
      <c r="BO6" s="710">
        <v>99.7</v>
      </c>
      <c r="BP6" s="710"/>
      <c r="BQ6" s="710"/>
      <c r="BR6" s="710"/>
      <c r="BS6" s="711" t="s">
        <v>128</v>
      </c>
      <c r="BT6" s="711"/>
      <c r="BU6" s="711"/>
      <c r="BV6" s="711"/>
      <c r="BW6" s="711"/>
      <c r="BX6" s="711"/>
      <c r="BY6" s="711"/>
      <c r="BZ6" s="711"/>
      <c r="CA6" s="711"/>
      <c r="CB6" s="770"/>
      <c r="CD6" s="731" t="s">
        <v>232</v>
      </c>
      <c r="CE6" s="732"/>
      <c r="CF6" s="732"/>
      <c r="CG6" s="732"/>
      <c r="CH6" s="732"/>
      <c r="CI6" s="732"/>
      <c r="CJ6" s="732"/>
      <c r="CK6" s="732"/>
      <c r="CL6" s="732"/>
      <c r="CM6" s="732"/>
      <c r="CN6" s="732"/>
      <c r="CO6" s="732"/>
      <c r="CP6" s="732"/>
      <c r="CQ6" s="733"/>
      <c r="CR6" s="673">
        <v>190887</v>
      </c>
      <c r="CS6" s="674"/>
      <c r="CT6" s="674"/>
      <c r="CU6" s="674"/>
      <c r="CV6" s="674"/>
      <c r="CW6" s="674"/>
      <c r="CX6" s="674"/>
      <c r="CY6" s="675"/>
      <c r="CZ6" s="773">
        <v>0.8</v>
      </c>
      <c r="DA6" s="744"/>
      <c r="DB6" s="744"/>
      <c r="DC6" s="776"/>
      <c r="DD6" s="679" t="s">
        <v>128</v>
      </c>
      <c r="DE6" s="674"/>
      <c r="DF6" s="674"/>
      <c r="DG6" s="674"/>
      <c r="DH6" s="674"/>
      <c r="DI6" s="674"/>
      <c r="DJ6" s="674"/>
      <c r="DK6" s="674"/>
      <c r="DL6" s="674"/>
      <c r="DM6" s="674"/>
      <c r="DN6" s="674"/>
      <c r="DO6" s="674"/>
      <c r="DP6" s="675"/>
      <c r="DQ6" s="679">
        <v>190887</v>
      </c>
      <c r="DR6" s="674"/>
      <c r="DS6" s="674"/>
      <c r="DT6" s="674"/>
      <c r="DU6" s="674"/>
      <c r="DV6" s="674"/>
      <c r="DW6" s="674"/>
      <c r="DX6" s="674"/>
      <c r="DY6" s="674"/>
      <c r="DZ6" s="674"/>
      <c r="EA6" s="674"/>
      <c r="EB6" s="674"/>
      <c r="EC6" s="717"/>
    </row>
    <row r="7" spans="2:143" ht="11.25" customHeight="1" x14ac:dyDescent="0.15">
      <c r="B7" s="670" t="s">
        <v>233</v>
      </c>
      <c r="C7" s="671"/>
      <c r="D7" s="671"/>
      <c r="E7" s="671"/>
      <c r="F7" s="671"/>
      <c r="G7" s="671"/>
      <c r="H7" s="671"/>
      <c r="I7" s="671"/>
      <c r="J7" s="671"/>
      <c r="K7" s="671"/>
      <c r="L7" s="671"/>
      <c r="M7" s="671"/>
      <c r="N7" s="671"/>
      <c r="O7" s="671"/>
      <c r="P7" s="671"/>
      <c r="Q7" s="672"/>
      <c r="R7" s="673">
        <v>3181</v>
      </c>
      <c r="S7" s="674"/>
      <c r="T7" s="674"/>
      <c r="U7" s="674"/>
      <c r="V7" s="674"/>
      <c r="W7" s="674"/>
      <c r="X7" s="674"/>
      <c r="Y7" s="675"/>
      <c r="Z7" s="710">
        <v>0</v>
      </c>
      <c r="AA7" s="710"/>
      <c r="AB7" s="710"/>
      <c r="AC7" s="710"/>
      <c r="AD7" s="711">
        <v>3181</v>
      </c>
      <c r="AE7" s="711"/>
      <c r="AF7" s="711"/>
      <c r="AG7" s="711"/>
      <c r="AH7" s="711"/>
      <c r="AI7" s="711"/>
      <c r="AJ7" s="711"/>
      <c r="AK7" s="711"/>
      <c r="AL7" s="676">
        <v>0</v>
      </c>
      <c r="AM7" s="677"/>
      <c r="AN7" s="677"/>
      <c r="AO7" s="712"/>
      <c r="AP7" s="670" t="s">
        <v>234</v>
      </c>
      <c r="AQ7" s="671"/>
      <c r="AR7" s="671"/>
      <c r="AS7" s="671"/>
      <c r="AT7" s="671"/>
      <c r="AU7" s="671"/>
      <c r="AV7" s="671"/>
      <c r="AW7" s="671"/>
      <c r="AX7" s="671"/>
      <c r="AY7" s="671"/>
      <c r="AZ7" s="671"/>
      <c r="BA7" s="671"/>
      <c r="BB7" s="671"/>
      <c r="BC7" s="671"/>
      <c r="BD7" s="671"/>
      <c r="BE7" s="671"/>
      <c r="BF7" s="672"/>
      <c r="BG7" s="673">
        <v>1998877</v>
      </c>
      <c r="BH7" s="674"/>
      <c r="BI7" s="674"/>
      <c r="BJ7" s="674"/>
      <c r="BK7" s="674"/>
      <c r="BL7" s="674"/>
      <c r="BM7" s="674"/>
      <c r="BN7" s="675"/>
      <c r="BO7" s="710">
        <v>40.4</v>
      </c>
      <c r="BP7" s="710"/>
      <c r="BQ7" s="710"/>
      <c r="BR7" s="710"/>
      <c r="BS7" s="711" t="s">
        <v>128</v>
      </c>
      <c r="BT7" s="711"/>
      <c r="BU7" s="711"/>
      <c r="BV7" s="711"/>
      <c r="BW7" s="711"/>
      <c r="BX7" s="711"/>
      <c r="BY7" s="711"/>
      <c r="BZ7" s="711"/>
      <c r="CA7" s="711"/>
      <c r="CB7" s="770"/>
      <c r="CD7" s="706" t="s">
        <v>235</v>
      </c>
      <c r="CE7" s="707"/>
      <c r="CF7" s="707"/>
      <c r="CG7" s="707"/>
      <c r="CH7" s="707"/>
      <c r="CI7" s="707"/>
      <c r="CJ7" s="707"/>
      <c r="CK7" s="707"/>
      <c r="CL7" s="707"/>
      <c r="CM7" s="707"/>
      <c r="CN7" s="707"/>
      <c r="CO7" s="707"/>
      <c r="CP7" s="707"/>
      <c r="CQ7" s="708"/>
      <c r="CR7" s="673">
        <v>3118438</v>
      </c>
      <c r="CS7" s="674"/>
      <c r="CT7" s="674"/>
      <c r="CU7" s="674"/>
      <c r="CV7" s="674"/>
      <c r="CW7" s="674"/>
      <c r="CX7" s="674"/>
      <c r="CY7" s="675"/>
      <c r="CZ7" s="710">
        <v>13.7</v>
      </c>
      <c r="DA7" s="710"/>
      <c r="DB7" s="710"/>
      <c r="DC7" s="710"/>
      <c r="DD7" s="679">
        <v>109583</v>
      </c>
      <c r="DE7" s="674"/>
      <c r="DF7" s="674"/>
      <c r="DG7" s="674"/>
      <c r="DH7" s="674"/>
      <c r="DI7" s="674"/>
      <c r="DJ7" s="674"/>
      <c r="DK7" s="674"/>
      <c r="DL7" s="674"/>
      <c r="DM7" s="674"/>
      <c r="DN7" s="674"/>
      <c r="DO7" s="674"/>
      <c r="DP7" s="675"/>
      <c r="DQ7" s="679">
        <v>2607703</v>
      </c>
      <c r="DR7" s="674"/>
      <c r="DS7" s="674"/>
      <c r="DT7" s="674"/>
      <c r="DU7" s="674"/>
      <c r="DV7" s="674"/>
      <c r="DW7" s="674"/>
      <c r="DX7" s="674"/>
      <c r="DY7" s="674"/>
      <c r="DZ7" s="674"/>
      <c r="EA7" s="674"/>
      <c r="EB7" s="674"/>
      <c r="EC7" s="717"/>
    </row>
    <row r="8" spans="2:143" ht="11.25" customHeight="1" x14ac:dyDescent="0.15">
      <c r="B8" s="670" t="s">
        <v>236</v>
      </c>
      <c r="C8" s="671"/>
      <c r="D8" s="671"/>
      <c r="E8" s="671"/>
      <c r="F8" s="671"/>
      <c r="G8" s="671"/>
      <c r="H8" s="671"/>
      <c r="I8" s="671"/>
      <c r="J8" s="671"/>
      <c r="K8" s="671"/>
      <c r="L8" s="671"/>
      <c r="M8" s="671"/>
      <c r="N8" s="671"/>
      <c r="O8" s="671"/>
      <c r="P8" s="671"/>
      <c r="Q8" s="672"/>
      <c r="R8" s="673">
        <v>17656</v>
      </c>
      <c r="S8" s="674"/>
      <c r="T8" s="674"/>
      <c r="U8" s="674"/>
      <c r="V8" s="674"/>
      <c r="W8" s="674"/>
      <c r="X8" s="674"/>
      <c r="Y8" s="675"/>
      <c r="Z8" s="710">
        <v>0.1</v>
      </c>
      <c r="AA8" s="710"/>
      <c r="AB8" s="710"/>
      <c r="AC8" s="710"/>
      <c r="AD8" s="711">
        <v>17656</v>
      </c>
      <c r="AE8" s="711"/>
      <c r="AF8" s="711"/>
      <c r="AG8" s="711"/>
      <c r="AH8" s="711"/>
      <c r="AI8" s="711"/>
      <c r="AJ8" s="711"/>
      <c r="AK8" s="711"/>
      <c r="AL8" s="676">
        <v>0.1</v>
      </c>
      <c r="AM8" s="677"/>
      <c r="AN8" s="677"/>
      <c r="AO8" s="712"/>
      <c r="AP8" s="670" t="s">
        <v>237</v>
      </c>
      <c r="AQ8" s="671"/>
      <c r="AR8" s="671"/>
      <c r="AS8" s="671"/>
      <c r="AT8" s="671"/>
      <c r="AU8" s="671"/>
      <c r="AV8" s="671"/>
      <c r="AW8" s="671"/>
      <c r="AX8" s="671"/>
      <c r="AY8" s="671"/>
      <c r="AZ8" s="671"/>
      <c r="BA8" s="671"/>
      <c r="BB8" s="671"/>
      <c r="BC8" s="671"/>
      <c r="BD8" s="671"/>
      <c r="BE8" s="671"/>
      <c r="BF8" s="672"/>
      <c r="BG8" s="673">
        <v>70687</v>
      </c>
      <c r="BH8" s="674"/>
      <c r="BI8" s="674"/>
      <c r="BJ8" s="674"/>
      <c r="BK8" s="674"/>
      <c r="BL8" s="674"/>
      <c r="BM8" s="674"/>
      <c r="BN8" s="675"/>
      <c r="BO8" s="710">
        <v>1.4</v>
      </c>
      <c r="BP8" s="710"/>
      <c r="BQ8" s="710"/>
      <c r="BR8" s="710"/>
      <c r="BS8" s="679" t="s">
        <v>128</v>
      </c>
      <c r="BT8" s="674"/>
      <c r="BU8" s="674"/>
      <c r="BV8" s="674"/>
      <c r="BW8" s="674"/>
      <c r="BX8" s="674"/>
      <c r="BY8" s="674"/>
      <c r="BZ8" s="674"/>
      <c r="CA8" s="674"/>
      <c r="CB8" s="717"/>
      <c r="CD8" s="706" t="s">
        <v>238</v>
      </c>
      <c r="CE8" s="707"/>
      <c r="CF8" s="707"/>
      <c r="CG8" s="707"/>
      <c r="CH8" s="707"/>
      <c r="CI8" s="707"/>
      <c r="CJ8" s="707"/>
      <c r="CK8" s="707"/>
      <c r="CL8" s="707"/>
      <c r="CM8" s="707"/>
      <c r="CN8" s="707"/>
      <c r="CO8" s="707"/>
      <c r="CP8" s="707"/>
      <c r="CQ8" s="708"/>
      <c r="CR8" s="673">
        <v>6965516</v>
      </c>
      <c r="CS8" s="674"/>
      <c r="CT8" s="674"/>
      <c r="CU8" s="674"/>
      <c r="CV8" s="674"/>
      <c r="CW8" s="674"/>
      <c r="CX8" s="674"/>
      <c r="CY8" s="675"/>
      <c r="CZ8" s="710">
        <v>30.6</v>
      </c>
      <c r="DA8" s="710"/>
      <c r="DB8" s="710"/>
      <c r="DC8" s="710"/>
      <c r="DD8" s="679">
        <v>54526</v>
      </c>
      <c r="DE8" s="674"/>
      <c r="DF8" s="674"/>
      <c r="DG8" s="674"/>
      <c r="DH8" s="674"/>
      <c r="DI8" s="674"/>
      <c r="DJ8" s="674"/>
      <c r="DK8" s="674"/>
      <c r="DL8" s="674"/>
      <c r="DM8" s="674"/>
      <c r="DN8" s="674"/>
      <c r="DO8" s="674"/>
      <c r="DP8" s="675"/>
      <c r="DQ8" s="679">
        <v>3739918</v>
      </c>
      <c r="DR8" s="674"/>
      <c r="DS8" s="674"/>
      <c r="DT8" s="674"/>
      <c r="DU8" s="674"/>
      <c r="DV8" s="674"/>
      <c r="DW8" s="674"/>
      <c r="DX8" s="674"/>
      <c r="DY8" s="674"/>
      <c r="DZ8" s="674"/>
      <c r="EA8" s="674"/>
      <c r="EB8" s="674"/>
      <c r="EC8" s="717"/>
    </row>
    <row r="9" spans="2:143" ht="11.25" customHeight="1" x14ac:dyDescent="0.15">
      <c r="B9" s="670" t="s">
        <v>239</v>
      </c>
      <c r="C9" s="671"/>
      <c r="D9" s="671"/>
      <c r="E9" s="671"/>
      <c r="F9" s="671"/>
      <c r="G9" s="671"/>
      <c r="H9" s="671"/>
      <c r="I9" s="671"/>
      <c r="J9" s="671"/>
      <c r="K9" s="671"/>
      <c r="L9" s="671"/>
      <c r="M9" s="671"/>
      <c r="N9" s="671"/>
      <c r="O9" s="671"/>
      <c r="P9" s="671"/>
      <c r="Q9" s="672"/>
      <c r="R9" s="673">
        <v>10689</v>
      </c>
      <c r="S9" s="674"/>
      <c r="T9" s="674"/>
      <c r="U9" s="674"/>
      <c r="V9" s="674"/>
      <c r="W9" s="674"/>
      <c r="X9" s="674"/>
      <c r="Y9" s="675"/>
      <c r="Z9" s="710">
        <v>0</v>
      </c>
      <c r="AA9" s="710"/>
      <c r="AB9" s="710"/>
      <c r="AC9" s="710"/>
      <c r="AD9" s="711">
        <v>10689</v>
      </c>
      <c r="AE9" s="711"/>
      <c r="AF9" s="711"/>
      <c r="AG9" s="711"/>
      <c r="AH9" s="711"/>
      <c r="AI9" s="711"/>
      <c r="AJ9" s="711"/>
      <c r="AK9" s="711"/>
      <c r="AL9" s="676">
        <v>0.1</v>
      </c>
      <c r="AM9" s="677"/>
      <c r="AN9" s="677"/>
      <c r="AO9" s="712"/>
      <c r="AP9" s="670" t="s">
        <v>240</v>
      </c>
      <c r="AQ9" s="671"/>
      <c r="AR9" s="671"/>
      <c r="AS9" s="671"/>
      <c r="AT9" s="671"/>
      <c r="AU9" s="671"/>
      <c r="AV9" s="671"/>
      <c r="AW9" s="671"/>
      <c r="AX9" s="671"/>
      <c r="AY9" s="671"/>
      <c r="AZ9" s="671"/>
      <c r="BA9" s="671"/>
      <c r="BB9" s="671"/>
      <c r="BC9" s="671"/>
      <c r="BD9" s="671"/>
      <c r="BE9" s="671"/>
      <c r="BF9" s="672"/>
      <c r="BG9" s="673">
        <v>1605338</v>
      </c>
      <c r="BH9" s="674"/>
      <c r="BI9" s="674"/>
      <c r="BJ9" s="674"/>
      <c r="BK9" s="674"/>
      <c r="BL9" s="674"/>
      <c r="BM9" s="674"/>
      <c r="BN9" s="675"/>
      <c r="BO9" s="710">
        <v>32.4</v>
      </c>
      <c r="BP9" s="710"/>
      <c r="BQ9" s="710"/>
      <c r="BR9" s="710"/>
      <c r="BS9" s="679" t="s">
        <v>138</v>
      </c>
      <c r="BT9" s="674"/>
      <c r="BU9" s="674"/>
      <c r="BV9" s="674"/>
      <c r="BW9" s="674"/>
      <c r="BX9" s="674"/>
      <c r="BY9" s="674"/>
      <c r="BZ9" s="674"/>
      <c r="CA9" s="674"/>
      <c r="CB9" s="717"/>
      <c r="CD9" s="706" t="s">
        <v>241</v>
      </c>
      <c r="CE9" s="707"/>
      <c r="CF9" s="707"/>
      <c r="CG9" s="707"/>
      <c r="CH9" s="707"/>
      <c r="CI9" s="707"/>
      <c r="CJ9" s="707"/>
      <c r="CK9" s="707"/>
      <c r="CL9" s="707"/>
      <c r="CM9" s="707"/>
      <c r="CN9" s="707"/>
      <c r="CO9" s="707"/>
      <c r="CP9" s="707"/>
      <c r="CQ9" s="708"/>
      <c r="CR9" s="673">
        <v>2245097</v>
      </c>
      <c r="CS9" s="674"/>
      <c r="CT9" s="674"/>
      <c r="CU9" s="674"/>
      <c r="CV9" s="674"/>
      <c r="CW9" s="674"/>
      <c r="CX9" s="674"/>
      <c r="CY9" s="675"/>
      <c r="CZ9" s="710">
        <v>9.9</v>
      </c>
      <c r="DA9" s="710"/>
      <c r="DB9" s="710"/>
      <c r="DC9" s="710"/>
      <c r="DD9" s="679">
        <v>73151</v>
      </c>
      <c r="DE9" s="674"/>
      <c r="DF9" s="674"/>
      <c r="DG9" s="674"/>
      <c r="DH9" s="674"/>
      <c r="DI9" s="674"/>
      <c r="DJ9" s="674"/>
      <c r="DK9" s="674"/>
      <c r="DL9" s="674"/>
      <c r="DM9" s="674"/>
      <c r="DN9" s="674"/>
      <c r="DO9" s="674"/>
      <c r="DP9" s="675"/>
      <c r="DQ9" s="679">
        <v>1648646</v>
      </c>
      <c r="DR9" s="674"/>
      <c r="DS9" s="674"/>
      <c r="DT9" s="674"/>
      <c r="DU9" s="674"/>
      <c r="DV9" s="674"/>
      <c r="DW9" s="674"/>
      <c r="DX9" s="674"/>
      <c r="DY9" s="674"/>
      <c r="DZ9" s="674"/>
      <c r="EA9" s="674"/>
      <c r="EB9" s="674"/>
      <c r="EC9" s="717"/>
    </row>
    <row r="10" spans="2:143" ht="11.25" customHeight="1" x14ac:dyDescent="0.15">
      <c r="B10" s="670" t="s">
        <v>242</v>
      </c>
      <c r="C10" s="671"/>
      <c r="D10" s="671"/>
      <c r="E10" s="671"/>
      <c r="F10" s="671"/>
      <c r="G10" s="671"/>
      <c r="H10" s="671"/>
      <c r="I10" s="671"/>
      <c r="J10" s="671"/>
      <c r="K10" s="671"/>
      <c r="L10" s="671"/>
      <c r="M10" s="671"/>
      <c r="N10" s="671"/>
      <c r="O10" s="671"/>
      <c r="P10" s="671"/>
      <c r="Q10" s="672"/>
      <c r="R10" s="673" t="s">
        <v>138</v>
      </c>
      <c r="S10" s="674"/>
      <c r="T10" s="674"/>
      <c r="U10" s="674"/>
      <c r="V10" s="674"/>
      <c r="W10" s="674"/>
      <c r="X10" s="674"/>
      <c r="Y10" s="675"/>
      <c r="Z10" s="710" t="s">
        <v>128</v>
      </c>
      <c r="AA10" s="710"/>
      <c r="AB10" s="710"/>
      <c r="AC10" s="710"/>
      <c r="AD10" s="711" t="s">
        <v>128</v>
      </c>
      <c r="AE10" s="711"/>
      <c r="AF10" s="711"/>
      <c r="AG10" s="711"/>
      <c r="AH10" s="711"/>
      <c r="AI10" s="711"/>
      <c r="AJ10" s="711"/>
      <c r="AK10" s="711"/>
      <c r="AL10" s="676" t="s">
        <v>138</v>
      </c>
      <c r="AM10" s="677"/>
      <c r="AN10" s="677"/>
      <c r="AO10" s="712"/>
      <c r="AP10" s="670" t="s">
        <v>243</v>
      </c>
      <c r="AQ10" s="671"/>
      <c r="AR10" s="671"/>
      <c r="AS10" s="671"/>
      <c r="AT10" s="671"/>
      <c r="AU10" s="671"/>
      <c r="AV10" s="671"/>
      <c r="AW10" s="671"/>
      <c r="AX10" s="671"/>
      <c r="AY10" s="671"/>
      <c r="AZ10" s="671"/>
      <c r="BA10" s="671"/>
      <c r="BB10" s="671"/>
      <c r="BC10" s="671"/>
      <c r="BD10" s="671"/>
      <c r="BE10" s="671"/>
      <c r="BF10" s="672"/>
      <c r="BG10" s="673">
        <v>105854</v>
      </c>
      <c r="BH10" s="674"/>
      <c r="BI10" s="674"/>
      <c r="BJ10" s="674"/>
      <c r="BK10" s="674"/>
      <c r="BL10" s="674"/>
      <c r="BM10" s="674"/>
      <c r="BN10" s="675"/>
      <c r="BO10" s="710">
        <v>2.1</v>
      </c>
      <c r="BP10" s="710"/>
      <c r="BQ10" s="710"/>
      <c r="BR10" s="710"/>
      <c r="BS10" s="679" t="s">
        <v>128</v>
      </c>
      <c r="BT10" s="674"/>
      <c r="BU10" s="674"/>
      <c r="BV10" s="674"/>
      <c r="BW10" s="674"/>
      <c r="BX10" s="674"/>
      <c r="BY10" s="674"/>
      <c r="BZ10" s="674"/>
      <c r="CA10" s="674"/>
      <c r="CB10" s="717"/>
      <c r="CD10" s="706" t="s">
        <v>244</v>
      </c>
      <c r="CE10" s="707"/>
      <c r="CF10" s="707"/>
      <c r="CG10" s="707"/>
      <c r="CH10" s="707"/>
      <c r="CI10" s="707"/>
      <c r="CJ10" s="707"/>
      <c r="CK10" s="707"/>
      <c r="CL10" s="707"/>
      <c r="CM10" s="707"/>
      <c r="CN10" s="707"/>
      <c r="CO10" s="707"/>
      <c r="CP10" s="707"/>
      <c r="CQ10" s="708"/>
      <c r="CR10" s="673">
        <v>28021</v>
      </c>
      <c r="CS10" s="674"/>
      <c r="CT10" s="674"/>
      <c r="CU10" s="674"/>
      <c r="CV10" s="674"/>
      <c r="CW10" s="674"/>
      <c r="CX10" s="674"/>
      <c r="CY10" s="675"/>
      <c r="CZ10" s="710">
        <v>0.1</v>
      </c>
      <c r="DA10" s="710"/>
      <c r="DB10" s="710"/>
      <c r="DC10" s="710"/>
      <c r="DD10" s="679">
        <v>21134</v>
      </c>
      <c r="DE10" s="674"/>
      <c r="DF10" s="674"/>
      <c r="DG10" s="674"/>
      <c r="DH10" s="674"/>
      <c r="DI10" s="674"/>
      <c r="DJ10" s="674"/>
      <c r="DK10" s="674"/>
      <c r="DL10" s="674"/>
      <c r="DM10" s="674"/>
      <c r="DN10" s="674"/>
      <c r="DO10" s="674"/>
      <c r="DP10" s="675"/>
      <c r="DQ10" s="679">
        <v>6921</v>
      </c>
      <c r="DR10" s="674"/>
      <c r="DS10" s="674"/>
      <c r="DT10" s="674"/>
      <c r="DU10" s="674"/>
      <c r="DV10" s="674"/>
      <c r="DW10" s="674"/>
      <c r="DX10" s="674"/>
      <c r="DY10" s="674"/>
      <c r="DZ10" s="674"/>
      <c r="EA10" s="674"/>
      <c r="EB10" s="674"/>
      <c r="EC10" s="717"/>
    </row>
    <row r="11" spans="2:143" ht="11.25" customHeight="1" x14ac:dyDescent="0.15">
      <c r="B11" s="670" t="s">
        <v>245</v>
      </c>
      <c r="C11" s="671"/>
      <c r="D11" s="671"/>
      <c r="E11" s="671"/>
      <c r="F11" s="671"/>
      <c r="G11" s="671"/>
      <c r="H11" s="671"/>
      <c r="I11" s="671"/>
      <c r="J11" s="671"/>
      <c r="K11" s="671"/>
      <c r="L11" s="671"/>
      <c r="M11" s="671"/>
      <c r="N11" s="671"/>
      <c r="O11" s="671"/>
      <c r="P11" s="671"/>
      <c r="Q11" s="672"/>
      <c r="R11" s="673">
        <v>732216</v>
      </c>
      <c r="S11" s="674"/>
      <c r="T11" s="674"/>
      <c r="U11" s="674"/>
      <c r="V11" s="674"/>
      <c r="W11" s="674"/>
      <c r="X11" s="674"/>
      <c r="Y11" s="675"/>
      <c r="Z11" s="676">
        <v>2.9</v>
      </c>
      <c r="AA11" s="677"/>
      <c r="AB11" s="677"/>
      <c r="AC11" s="678"/>
      <c r="AD11" s="679">
        <v>732216</v>
      </c>
      <c r="AE11" s="674"/>
      <c r="AF11" s="674"/>
      <c r="AG11" s="674"/>
      <c r="AH11" s="674"/>
      <c r="AI11" s="674"/>
      <c r="AJ11" s="674"/>
      <c r="AK11" s="675"/>
      <c r="AL11" s="676">
        <v>5.6</v>
      </c>
      <c r="AM11" s="677"/>
      <c r="AN11" s="677"/>
      <c r="AO11" s="712"/>
      <c r="AP11" s="670" t="s">
        <v>246</v>
      </c>
      <c r="AQ11" s="671"/>
      <c r="AR11" s="671"/>
      <c r="AS11" s="671"/>
      <c r="AT11" s="671"/>
      <c r="AU11" s="671"/>
      <c r="AV11" s="671"/>
      <c r="AW11" s="671"/>
      <c r="AX11" s="671"/>
      <c r="AY11" s="671"/>
      <c r="AZ11" s="671"/>
      <c r="BA11" s="671"/>
      <c r="BB11" s="671"/>
      <c r="BC11" s="671"/>
      <c r="BD11" s="671"/>
      <c r="BE11" s="671"/>
      <c r="BF11" s="672"/>
      <c r="BG11" s="673">
        <v>216998</v>
      </c>
      <c r="BH11" s="674"/>
      <c r="BI11" s="674"/>
      <c r="BJ11" s="674"/>
      <c r="BK11" s="674"/>
      <c r="BL11" s="674"/>
      <c r="BM11" s="674"/>
      <c r="BN11" s="675"/>
      <c r="BO11" s="710">
        <v>4.4000000000000004</v>
      </c>
      <c r="BP11" s="710"/>
      <c r="BQ11" s="710"/>
      <c r="BR11" s="710"/>
      <c r="BS11" s="679" t="s">
        <v>128</v>
      </c>
      <c r="BT11" s="674"/>
      <c r="BU11" s="674"/>
      <c r="BV11" s="674"/>
      <c r="BW11" s="674"/>
      <c r="BX11" s="674"/>
      <c r="BY11" s="674"/>
      <c r="BZ11" s="674"/>
      <c r="CA11" s="674"/>
      <c r="CB11" s="717"/>
      <c r="CD11" s="706" t="s">
        <v>247</v>
      </c>
      <c r="CE11" s="707"/>
      <c r="CF11" s="707"/>
      <c r="CG11" s="707"/>
      <c r="CH11" s="707"/>
      <c r="CI11" s="707"/>
      <c r="CJ11" s="707"/>
      <c r="CK11" s="707"/>
      <c r="CL11" s="707"/>
      <c r="CM11" s="707"/>
      <c r="CN11" s="707"/>
      <c r="CO11" s="707"/>
      <c r="CP11" s="707"/>
      <c r="CQ11" s="708"/>
      <c r="CR11" s="673">
        <v>1068270</v>
      </c>
      <c r="CS11" s="674"/>
      <c r="CT11" s="674"/>
      <c r="CU11" s="674"/>
      <c r="CV11" s="674"/>
      <c r="CW11" s="674"/>
      <c r="CX11" s="674"/>
      <c r="CY11" s="675"/>
      <c r="CZ11" s="710">
        <v>4.7</v>
      </c>
      <c r="DA11" s="710"/>
      <c r="DB11" s="710"/>
      <c r="DC11" s="710"/>
      <c r="DD11" s="679">
        <v>115634</v>
      </c>
      <c r="DE11" s="674"/>
      <c r="DF11" s="674"/>
      <c r="DG11" s="674"/>
      <c r="DH11" s="674"/>
      <c r="DI11" s="674"/>
      <c r="DJ11" s="674"/>
      <c r="DK11" s="674"/>
      <c r="DL11" s="674"/>
      <c r="DM11" s="674"/>
      <c r="DN11" s="674"/>
      <c r="DO11" s="674"/>
      <c r="DP11" s="675"/>
      <c r="DQ11" s="679">
        <v>850317</v>
      </c>
      <c r="DR11" s="674"/>
      <c r="DS11" s="674"/>
      <c r="DT11" s="674"/>
      <c r="DU11" s="674"/>
      <c r="DV11" s="674"/>
      <c r="DW11" s="674"/>
      <c r="DX11" s="674"/>
      <c r="DY11" s="674"/>
      <c r="DZ11" s="674"/>
      <c r="EA11" s="674"/>
      <c r="EB11" s="674"/>
      <c r="EC11" s="717"/>
    </row>
    <row r="12" spans="2:143" ht="11.25" customHeight="1" x14ac:dyDescent="0.15">
      <c r="B12" s="670" t="s">
        <v>248</v>
      </c>
      <c r="C12" s="671"/>
      <c r="D12" s="671"/>
      <c r="E12" s="671"/>
      <c r="F12" s="671"/>
      <c r="G12" s="671"/>
      <c r="H12" s="671"/>
      <c r="I12" s="671"/>
      <c r="J12" s="671"/>
      <c r="K12" s="671"/>
      <c r="L12" s="671"/>
      <c r="M12" s="671"/>
      <c r="N12" s="671"/>
      <c r="O12" s="671"/>
      <c r="P12" s="671"/>
      <c r="Q12" s="672"/>
      <c r="R12" s="673">
        <v>102077</v>
      </c>
      <c r="S12" s="674"/>
      <c r="T12" s="674"/>
      <c r="U12" s="674"/>
      <c r="V12" s="674"/>
      <c r="W12" s="674"/>
      <c r="X12" s="674"/>
      <c r="Y12" s="675"/>
      <c r="Z12" s="710">
        <v>0.4</v>
      </c>
      <c r="AA12" s="710"/>
      <c r="AB12" s="710"/>
      <c r="AC12" s="710"/>
      <c r="AD12" s="711">
        <v>92619</v>
      </c>
      <c r="AE12" s="711"/>
      <c r="AF12" s="711"/>
      <c r="AG12" s="711"/>
      <c r="AH12" s="711"/>
      <c r="AI12" s="711"/>
      <c r="AJ12" s="711"/>
      <c r="AK12" s="711"/>
      <c r="AL12" s="676">
        <v>0.7</v>
      </c>
      <c r="AM12" s="677"/>
      <c r="AN12" s="677"/>
      <c r="AO12" s="712"/>
      <c r="AP12" s="670" t="s">
        <v>249</v>
      </c>
      <c r="AQ12" s="671"/>
      <c r="AR12" s="671"/>
      <c r="AS12" s="671"/>
      <c r="AT12" s="671"/>
      <c r="AU12" s="671"/>
      <c r="AV12" s="671"/>
      <c r="AW12" s="671"/>
      <c r="AX12" s="671"/>
      <c r="AY12" s="671"/>
      <c r="AZ12" s="671"/>
      <c r="BA12" s="671"/>
      <c r="BB12" s="671"/>
      <c r="BC12" s="671"/>
      <c r="BD12" s="671"/>
      <c r="BE12" s="671"/>
      <c r="BF12" s="672"/>
      <c r="BG12" s="673">
        <v>2534922</v>
      </c>
      <c r="BH12" s="674"/>
      <c r="BI12" s="674"/>
      <c r="BJ12" s="674"/>
      <c r="BK12" s="674"/>
      <c r="BL12" s="674"/>
      <c r="BM12" s="674"/>
      <c r="BN12" s="675"/>
      <c r="BO12" s="710">
        <v>51.2</v>
      </c>
      <c r="BP12" s="710"/>
      <c r="BQ12" s="710"/>
      <c r="BR12" s="710"/>
      <c r="BS12" s="679" t="s">
        <v>128</v>
      </c>
      <c r="BT12" s="674"/>
      <c r="BU12" s="674"/>
      <c r="BV12" s="674"/>
      <c r="BW12" s="674"/>
      <c r="BX12" s="674"/>
      <c r="BY12" s="674"/>
      <c r="BZ12" s="674"/>
      <c r="CA12" s="674"/>
      <c r="CB12" s="717"/>
      <c r="CD12" s="706" t="s">
        <v>250</v>
      </c>
      <c r="CE12" s="707"/>
      <c r="CF12" s="707"/>
      <c r="CG12" s="707"/>
      <c r="CH12" s="707"/>
      <c r="CI12" s="707"/>
      <c r="CJ12" s="707"/>
      <c r="CK12" s="707"/>
      <c r="CL12" s="707"/>
      <c r="CM12" s="707"/>
      <c r="CN12" s="707"/>
      <c r="CO12" s="707"/>
      <c r="CP12" s="707"/>
      <c r="CQ12" s="708"/>
      <c r="CR12" s="673">
        <v>417800</v>
      </c>
      <c r="CS12" s="674"/>
      <c r="CT12" s="674"/>
      <c r="CU12" s="674"/>
      <c r="CV12" s="674"/>
      <c r="CW12" s="674"/>
      <c r="CX12" s="674"/>
      <c r="CY12" s="675"/>
      <c r="CZ12" s="710">
        <v>1.8</v>
      </c>
      <c r="DA12" s="710"/>
      <c r="DB12" s="710"/>
      <c r="DC12" s="710"/>
      <c r="DD12" s="679">
        <v>10490</v>
      </c>
      <c r="DE12" s="674"/>
      <c r="DF12" s="674"/>
      <c r="DG12" s="674"/>
      <c r="DH12" s="674"/>
      <c r="DI12" s="674"/>
      <c r="DJ12" s="674"/>
      <c r="DK12" s="674"/>
      <c r="DL12" s="674"/>
      <c r="DM12" s="674"/>
      <c r="DN12" s="674"/>
      <c r="DO12" s="674"/>
      <c r="DP12" s="675"/>
      <c r="DQ12" s="679">
        <v>361627</v>
      </c>
      <c r="DR12" s="674"/>
      <c r="DS12" s="674"/>
      <c r="DT12" s="674"/>
      <c r="DU12" s="674"/>
      <c r="DV12" s="674"/>
      <c r="DW12" s="674"/>
      <c r="DX12" s="674"/>
      <c r="DY12" s="674"/>
      <c r="DZ12" s="674"/>
      <c r="EA12" s="674"/>
      <c r="EB12" s="674"/>
      <c r="EC12" s="717"/>
    </row>
    <row r="13" spans="2:143" ht="11.25" customHeight="1" x14ac:dyDescent="0.15">
      <c r="B13" s="670" t="s">
        <v>251</v>
      </c>
      <c r="C13" s="671"/>
      <c r="D13" s="671"/>
      <c r="E13" s="671"/>
      <c r="F13" s="671"/>
      <c r="G13" s="671"/>
      <c r="H13" s="671"/>
      <c r="I13" s="671"/>
      <c r="J13" s="671"/>
      <c r="K13" s="671"/>
      <c r="L13" s="671"/>
      <c r="M13" s="671"/>
      <c r="N13" s="671"/>
      <c r="O13" s="671"/>
      <c r="P13" s="671"/>
      <c r="Q13" s="672"/>
      <c r="R13" s="673" t="s">
        <v>128</v>
      </c>
      <c r="S13" s="674"/>
      <c r="T13" s="674"/>
      <c r="U13" s="674"/>
      <c r="V13" s="674"/>
      <c r="W13" s="674"/>
      <c r="X13" s="674"/>
      <c r="Y13" s="675"/>
      <c r="Z13" s="710" t="s">
        <v>128</v>
      </c>
      <c r="AA13" s="710"/>
      <c r="AB13" s="710"/>
      <c r="AC13" s="710"/>
      <c r="AD13" s="711" t="s">
        <v>128</v>
      </c>
      <c r="AE13" s="711"/>
      <c r="AF13" s="711"/>
      <c r="AG13" s="711"/>
      <c r="AH13" s="711"/>
      <c r="AI13" s="711"/>
      <c r="AJ13" s="711"/>
      <c r="AK13" s="711"/>
      <c r="AL13" s="676" t="s">
        <v>128</v>
      </c>
      <c r="AM13" s="677"/>
      <c r="AN13" s="677"/>
      <c r="AO13" s="712"/>
      <c r="AP13" s="670" t="s">
        <v>252</v>
      </c>
      <c r="AQ13" s="671"/>
      <c r="AR13" s="671"/>
      <c r="AS13" s="671"/>
      <c r="AT13" s="671"/>
      <c r="AU13" s="671"/>
      <c r="AV13" s="671"/>
      <c r="AW13" s="671"/>
      <c r="AX13" s="671"/>
      <c r="AY13" s="671"/>
      <c r="AZ13" s="671"/>
      <c r="BA13" s="671"/>
      <c r="BB13" s="671"/>
      <c r="BC13" s="671"/>
      <c r="BD13" s="671"/>
      <c r="BE13" s="671"/>
      <c r="BF13" s="672"/>
      <c r="BG13" s="673">
        <v>2523507</v>
      </c>
      <c r="BH13" s="674"/>
      <c r="BI13" s="674"/>
      <c r="BJ13" s="674"/>
      <c r="BK13" s="674"/>
      <c r="BL13" s="674"/>
      <c r="BM13" s="674"/>
      <c r="BN13" s="675"/>
      <c r="BO13" s="710">
        <v>51</v>
      </c>
      <c r="BP13" s="710"/>
      <c r="BQ13" s="710"/>
      <c r="BR13" s="710"/>
      <c r="BS13" s="679" t="s">
        <v>138</v>
      </c>
      <c r="BT13" s="674"/>
      <c r="BU13" s="674"/>
      <c r="BV13" s="674"/>
      <c r="BW13" s="674"/>
      <c r="BX13" s="674"/>
      <c r="BY13" s="674"/>
      <c r="BZ13" s="674"/>
      <c r="CA13" s="674"/>
      <c r="CB13" s="717"/>
      <c r="CD13" s="706" t="s">
        <v>253</v>
      </c>
      <c r="CE13" s="707"/>
      <c r="CF13" s="707"/>
      <c r="CG13" s="707"/>
      <c r="CH13" s="707"/>
      <c r="CI13" s="707"/>
      <c r="CJ13" s="707"/>
      <c r="CK13" s="707"/>
      <c r="CL13" s="707"/>
      <c r="CM13" s="707"/>
      <c r="CN13" s="707"/>
      <c r="CO13" s="707"/>
      <c r="CP13" s="707"/>
      <c r="CQ13" s="708"/>
      <c r="CR13" s="673">
        <v>1690727</v>
      </c>
      <c r="CS13" s="674"/>
      <c r="CT13" s="674"/>
      <c r="CU13" s="674"/>
      <c r="CV13" s="674"/>
      <c r="CW13" s="674"/>
      <c r="CX13" s="674"/>
      <c r="CY13" s="675"/>
      <c r="CZ13" s="710">
        <v>7.4</v>
      </c>
      <c r="DA13" s="710"/>
      <c r="DB13" s="710"/>
      <c r="DC13" s="710"/>
      <c r="DD13" s="679">
        <v>852142</v>
      </c>
      <c r="DE13" s="674"/>
      <c r="DF13" s="674"/>
      <c r="DG13" s="674"/>
      <c r="DH13" s="674"/>
      <c r="DI13" s="674"/>
      <c r="DJ13" s="674"/>
      <c r="DK13" s="674"/>
      <c r="DL13" s="674"/>
      <c r="DM13" s="674"/>
      <c r="DN13" s="674"/>
      <c r="DO13" s="674"/>
      <c r="DP13" s="675"/>
      <c r="DQ13" s="679">
        <v>1003244</v>
      </c>
      <c r="DR13" s="674"/>
      <c r="DS13" s="674"/>
      <c r="DT13" s="674"/>
      <c r="DU13" s="674"/>
      <c r="DV13" s="674"/>
      <c r="DW13" s="674"/>
      <c r="DX13" s="674"/>
      <c r="DY13" s="674"/>
      <c r="DZ13" s="674"/>
      <c r="EA13" s="674"/>
      <c r="EB13" s="674"/>
      <c r="EC13" s="717"/>
    </row>
    <row r="14" spans="2:143" ht="11.25" customHeight="1" x14ac:dyDescent="0.15">
      <c r="B14" s="670" t="s">
        <v>254</v>
      </c>
      <c r="C14" s="671"/>
      <c r="D14" s="671"/>
      <c r="E14" s="671"/>
      <c r="F14" s="671"/>
      <c r="G14" s="671"/>
      <c r="H14" s="671"/>
      <c r="I14" s="671"/>
      <c r="J14" s="671"/>
      <c r="K14" s="671"/>
      <c r="L14" s="671"/>
      <c r="M14" s="671"/>
      <c r="N14" s="671"/>
      <c r="O14" s="671"/>
      <c r="P14" s="671"/>
      <c r="Q14" s="672"/>
      <c r="R14" s="673">
        <v>37368</v>
      </c>
      <c r="S14" s="674"/>
      <c r="T14" s="674"/>
      <c r="U14" s="674"/>
      <c r="V14" s="674"/>
      <c r="W14" s="674"/>
      <c r="X14" s="674"/>
      <c r="Y14" s="675"/>
      <c r="Z14" s="710">
        <v>0.1</v>
      </c>
      <c r="AA14" s="710"/>
      <c r="AB14" s="710"/>
      <c r="AC14" s="710"/>
      <c r="AD14" s="711">
        <v>37368</v>
      </c>
      <c r="AE14" s="711"/>
      <c r="AF14" s="711"/>
      <c r="AG14" s="711"/>
      <c r="AH14" s="711"/>
      <c r="AI14" s="711"/>
      <c r="AJ14" s="711"/>
      <c r="AK14" s="711"/>
      <c r="AL14" s="676">
        <v>0.3</v>
      </c>
      <c r="AM14" s="677"/>
      <c r="AN14" s="677"/>
      <c r="AO14" s="712"/>
      <c r="AP14" s="670" t="s">
        <v>255</v>
      </c>
      <c r="AQ14" s="671"/>
      <c r="AR14" s="671"/>
      <c r="AS14" s="671"/>
      <c r="AT14" s="671"/>
      <c r="AU14" s="671"/>
      <c r="AV14" s="671"/>
      <c r="AW14" s="671"/>
      <c r="AX14" s="671"/>
      <c r="AY14" s="671"/>
      <c r="AZ14" s="671"/>
      <c r="BA14" s="671"/>
      <c r="BB14" s="671"/>
      <c r="BC14" s="671"/>
      <c r="BD14" s="671"/>
      <c r="BE14" s="671"/>
      <c r="BF14" s="672"/>
      <c r="BG14" s="673">
        <v>149523</v>
      </c>
      <c r="BH14" s="674"/>
      <c r="BI14" s="674"/>
      <c r="BJ14" s="674"/>
      <c r="BK14" s="674"/>
      <c r="BL14" s="674"/>
      <c r="BM14" s="674"/>
      <c r="BN14" s="675"/>
      <c r="BO14" s="710">
        <v>3</v>
      </c>
      <c r="BP14" s="710"/>
      <c r="BQ14" s="710"/>
      <c r="BR14" s="710"/>
      <c r="BS14" s="679" t="s">
        <v>226</v>
      </c>
      <c r="BT14" s="674"/>
      <c r="BU14" s="674"/>
      <c r="BV14" s="674"/>
      <c r="BW14" s="674"/>
      <c r="BX14" s="674"/>
      <c r="BY14" s="674"/>
      <c r="BZ14" s="674"/>
      <c r="CA14" s="674"/>
      <c r="CB14" s="717"/>
      <c r="CD14" s="706" t="s">
        <v>256</v>
      </c>
      <c r="CE14" s="707"/>
      <c r="CF14" s="707"/>
      <c r="CG14" s="707"/>
      <c r="CH14" s="707"/>
      <c r="CI14" s="707"/>
      <c r="CJ14" s="707"/>
      <c r="CK14" s="707"/>
      <c r="CL14" s="707"/>
      <c r="CM14" s="707"/>
      <c r="CN14" s="707"/>
      <c r="CO14" s="707"/>
      <c r="CP14" s="707"/>
      <c r="CQ14" s="708"/>
      <c r="CR14" s="673">
        <v>1177054</v>
      </c>
      <c r="CS14" s="674"/>
      <c r="CT14" s="674"/>
      <c r="CU14" s="674"/>
      <c r="CV14" s="674"/>
      <c r="CW14" s="674"/>
      <c r="CX14" s="674"/>
      <c r="CY14" s="675"/>
      <c r="CZ14" s="710">
        <v>5.2</v>
      </c>
      <c r="DA14" s="710"/>
      <c r="DB14" s="710"/>
      <c r="DC14" s="710"/>
      <c r="DD14" s="679">
        <v>338321</v>
      </c>
      <c r="DE14" s="674"/>
      <c r="DF14" s="674"/>
      <c r="DG14" s="674"/>
      <c r="DH14" s="674"/>
      <c r="DI14" s="674"/>
      <c r="DJ14" s="674"/>
      <c r="DK14" s="674"/>
      <c r="DL14" s="674"/>
      <c r="DM14" s="674"/>
      <c r="DN14" s="674"/>
      <c r="DO14" s="674"/>
      <c r="DP14" s="675"/>
      <c r="DQ14" s="679">
        <v>838613</v>
      </c>
      <c r="DR14" s="674"/>
      <c r="DS14" s="674"/>
      <c r="DT14" s="674"/>
      <c r="DU14" s="674"/>
      <c r="DV14" s="674"/>
      <c r="DW14" s="674"/>
      <c r="DX14" s="674"/>
      <c r="DY14" s="674"/>
      <c r="DZ14" s="674"/>
      <c r="EA14" s="674"/>
      <c r="EB14" s="674"/>
      <c r="EC14" s="717"/>
    </row>
    <row r="15" spans="2:143" ht="11.25" customHeight="1" x14ac:dyDescent="0.15">
      <c r="B15" s="670" t="s">
        <v>257</v>
      </c>
      <c r="C15" s="671"/>
      <c r="D15" s="671"/>
      <c r="E15" s="671"/>
      <c r="F15" s="671"/>
      <c r="G15" s="671"/>
      <c r="H15" s="671"/>
      <c r="I15" s="671"/>
      <c r="J15" s="671"/>
      <c r="K15" s="671"/>
      <c r="L15" s="671"/>
      <c r="M15" s="671"/>
      <c r="N15" s="671"/>
      <c r="O15" s="671"/>
      <c r="P15" s="671"/>
      <c r="Q15" s="672"/>
      <c r="R15" s="673" t="s">
        <v>128</v>
      </c>
      <c r="S15" s="674"/>
      <c r="T15" s="674"/>
      <c r="U15" s="674"/>
      <c r="V15" s="674"/>
      <c r="W15" s="674"/>
      <c r="X15" s="674"/>
      <c r="Y15" s="675"/>
      <c r="Z15" s="710" t="s">
        <v>128</v>
      </c>
      <c r="AA15" s="710"/>
      <c r="AB15" s="710"/>
      <c r="AC15" s="710"/>
      <c r="AD15" s="711" t="s">
        <v>138</v>
      </c>
      <c r="AE15" s="711"/>
      <c r="AF15" s="711"/>
      <c r="AG15" s="711"/>
      <c r="AH15" s="711"/>
      <c r="AI15" s="711"/>
      <c r="AJ15" s="711"/>
      <c r="AK15" s="711"/>
      <c r="AL15" s="676" t="s">
        <v>128</v>
      </c>
      <c r="AM15" s="677"/>
      <c r="AN15" s="677"/>
      <c r="AO15" s="712"/>
      <c r="AP15" s="670" t="s">
        <v>258</v>
      </c>
      <c r="AQ15" s="671"/>
      <c r="AR15" s="671"/>
      <c r="AS15" s="671"/>
      <c r="AT15" s="671"/>
      <c r="AU15" s="671"/>
      <c r="AV15" s="671"/>
      <c r="AW15" s="671"/>
      <c r="AX15" s="671"/>
      <c r="AY15" s="671"/>
      <c r="AZ15" s="671"/>
      <c r="BA15" s="671"/>
      <c r="BB15" s="671"/>
      <c r="BC15" s="671"/>
      <c r="BD15" s="671"/>
      <c r="BE15" s="671"/>
      <c r="BF15" s="672"/>
      <c r="BG15" s="673">
        <v>248475</v>
      </c>
      <c r="BH15" s="674"/>
      <c r="BI15" s="674"/>
      <c r="BJ15" s="674"/>
      <c r="BK15" s="674"/>
      <c r="BL15" s="674"/>
      <c r="BM15" s="674"/>
      <c r="BN15" s="675"/>
      <c r="BO15" s="710">
        <v>5</v>
      </c>
      <c r="BP15" s="710"/>
      <c r="BQ15" s="710"/>
      <c r="BR15" s="710"/>
      <c r="BS15" s="679" t="s">
        <v>128</v>
      </c>
      <c r="BT15" s="674"/>
      <c r="BU15" s="674"/>
      <c r="BV15" s="674"/>
      <c r="BW15" s="674"/>
      <c r="BX15" s="674"/>
      <c r="BY15" s="674"/>
      <c r="BZ15" s="674"/>
      <c r="CA15" s="674"/>
      <c r="CB15" s="717"/>
      <c r="CD15" s="706" t="s">
        <v>259</v>
      </c>
      <c r="CE15" s="707"/>
      <c r="CF15" s="707"/>
      <c r="CG15" s="707"/>
      <c r="CH15" s="707"/>
      <c r="CI15" s="707"/>
      <c r="CJ15" s="707"/>
      <c r="CK15" s="707"/>
      <c r="CL15" s="707"/>
      <c r="CM15" s="707"/>
      <c r="CN15" s="707"/>
      <c r="CO15" s="707"/>
      <c r="CP15" s="707"/>
      <c r="CQ15" s="708"/>
      <c r="CR15" s="673">
        <v>2676867</v>
      </c>
      <c r="CS15" s="674"/>
      <c r="CT15" s="674"/>
      <c r="CU15" s="674"/>
      <c r="CV15" s="674"/>
      <c r="CW15" s="674"/>
      <c r="CX15" s="674"/>
      <c r="CY15" s="675"/>
      <c r="CZ15" s="710">
        <v>11.8</v>
      </c>
      <c r="DA15" s="710"/>
      <c r="DB15" s="710"/>
      <c r="DC15" s="710"/>
      <c r="DD15" s="679">
        <v>629892</v>
      </c>
      <c r="DE15" s="674"/>
      <c r="DF15" s="674"/>
      <c r="DG15" s="674"/>
      <c r="DH15" s="674"/>
      <c r="DI15" s="674"/>
      <c r="DJ15" s="674"/>
      <c r="DK15" s="674"/>
      <c r="DL15" s="674"/>
      <c r="DM15" s="674"/>
      <c r="DN15" s="674"/>
      <c r="DO15" s="674"/>
      <c r="DP15" s="675"/>
      <c r="DQ15" s="679">
        <v>1834656</v>
      </c>
      <c r="DR15" s="674"/>
      <c r="DS15" s="674"/>
      <c r="DT15" s="674"/>
      <c r="DU15" s="674"/>
      <c r="DV15" s="674"/>
      <c r="DW15" s="674"/>
      <c r="DX15" s="674"/>
      <c r="DY15" s="674"/>
      <c r="DZ15" s="674"/>
      <c r="EA15" s="674"/>
      <c r="EB15" s="674"/>
      <c r="EC15" s="717"/>
    </row>
    <row r="16" spans="2:143" ht="11.25" customHeight="1" x14ac:dyDescent="0.15">
      <c r="B16" s="670" t="s">
        <v>260</v>
      </c>
      <c r="C16" s="671"/>
      <c r="D16" s="671"/>
      <c r="E16" s="671"/>
      <c r="F16" s="671"/>
      <c r="G16" s="671"/>
      <c r="H16" s="671"/>
      <c r="I16" s="671"/>
      <c r="J16" s="671"/>
      <c r="K16" s="671"/>
      <c r="L16" s="671"/>
      <c r="M16" s="671"/>
      <c r="N16" s="671"/>
      <c r="O16" s="671"/>
      <c r="P16" s="671"/>
      <c r="Q16" s="672"/>
      <c r="R16" s="673">
        <v>11484</v>
      </c>
      <c r="S16" s="674"/>
      <c r="T16" s="674"/>
      <c r="U16" s="674"/>
      <c r="V16" s="674"/>
      <c r="W16" s="674"/>
      <c r="X16" s="674"/>
      <c r="Y16" s="675"/>
      <c r="Z16" s="710">
        <v>0</v>
      </c>
      <c r="AA16" s="710"/>
      <c r="AB16" s="710"/>
      <c r="AC16" s="710"/>
      <c r="AD16" s="711">
        <v>11484</v>
      </c>
      <c r="AE16" s="711"/>
      <c r="AF16" s="711"/>
      <c r="AG16" s="711"/>
      <c r="AH16" s="711"/>
      <c r="AI16" s="711"/>
      <c r="AJ16" s="711"/>
      <c r="AK16" s="711"/>
      <c r="AL16" s="676">
        <v>0.1</v>
      </c>
      <c r="AM16" s="677"/>
      <c r="AN16" s="677"/>
      <c r="AO16" s="712"/>
      <c r="AP16" s="670" t="s">
        <v>261</v>
      </c>
      <c r="AQ16" s="671"/>
      <c r="AR16" s="671"/>
      <c r="AS16" s="671"/>
      <c r="AT16" s="671"/>
      <c r="AU16" s="671"/>
      <c r="AV16" s="671"/>
      <c r="AW16" s="671"/>
      <c r="AX16" s="671"/>
      <c r="AY16" s="671"/>
      <c r="AZ16" s="671"/>
      <c r="BA16" s="671"/>
      <c r="BB16" s="671"/>
      <c r="BC16" s="671"/>
      <c r="BD16" s="671"/>
      <c r="BE16" s="671"/>
      <c r="BF16" s="672"/>
      <c r="BG16" s="673" t="s">
        <v>128</v>
      </c>
      <c r="BH16" s="674"/>
      <c r="BI16" s="674"/>
      <c r="BJ16" s="674"/>
      <c r="BK16" s="674"/>
      <c r="BL16" s="674"/>
      <c r="BM16" s="674"/>
      <c r="BN16" s="675"/>
      <c r="BO16" s="710" t="s">
        <v>128</v>
      </c>
      <c r="BP16" s="710"/>
      <c r="BQ16" s="710"/>
      <c r="BR16" s="710"/>
      <c r="BS16" s="679" t="s">
        <v>128</v>
      </c>
      <c r="BT16" s="674"/>
      <c r="BU16" s="674"/>
      <c r="BV16" s="674"/>
      <c r="BW16" s="674"/>
      <c r="BX16" s="674"/>
      <c r="BY16" s="674"/>
      <c r="BZ16" s="674"/>
      <c r="CA16" s="674"/>
      <c r="CB16" s="717"/>
      <c r="CD16" s="706" t="s">
        <v>262</v>
      </c>
      <c r="CE16" s="707"/>
      <c r="CF16" s="707"/>
      <c r="CG16" s="707"/>
      <c r="CH16" s="707"/>
      <c r="CI16" s="707"/>
      <c r="CJ16" s="707"/>
      <c r="CK16" s="707"/>
      <c r="CL16" s="707"/>
      <c r="CM16" s="707"/>
      <c r="CN16" s="707"/>
      <c r="CO16" s="707"/>
      <c r="CP16" s="707"/>
      <c r="CQ16" s="708"/>
      <c r="CR16" s="673">
        <v>382352</v>
      </c>
      <c r="CS16" s="674"/>
      <c r="CT16" s="674"/>
      <c r="CU16" s="674"/>
      <c r="CV16" s="674"/>
      <c r="CW16" s="674"/>
      <c r="CX16" s="674"/>
      <c r="CY16" s="675"/>
      <c r="CZ16" s="710">
        <v>1.7</v>
      </c>
      <c r="DA16" s="710"/>
      <c r="DB16" s="710"/>
      <c r="DC16" s="710"/>
      <c r="DD16" s="679" t="s">
        <v>128</v>
      </c>
      <c r="DE16" s="674"/>
      <c r="DF16" s="674"/>
      <c r="DG16" s="674"/>
      <c r="DH16" s="674"/>
      <c r="DI16" s="674"/>
      <c r="DJ16" s="674"/>
      <c r="DK16" s="674"/>
      <c r="DL16" s="674"/>
      <c r="DM16" s="674"/>
      <c r="DN16" s="674"/>
      <c r="DO16" s="674"/>
      <c r="DP16" s="675"/>
      <c r="DQ16" s="679">
        <v>144428</v>
      </c>
      <c r="DR16" s="674"/>
      <c r="DS16" s="674"/>
      <c r="DT16" s="674"/>
      <c r="DU16" s="674"/>
      <c r="DV16" s="674"/>
      <c r="DW16" s="674"/>
      <c r="DX16" s="674"/>
      <c r="DY16" s="674"/>
      <c r="DZ16" s="674"/>
      <c r="EA16" s="674"/>
      <c r="EB16" s="674"/>
      <c r="EC16" s="717"/>
    </row>
    <row r="17" spans="2:133" ht="11.25" customHeight="1" x14ac:dyDescent="0.15">
      <c r="B17" s="670" t="s">
        <v>263</v>
      </c>
      <c r="C17" s="671"/>
      <c r="D17" s="671"/>
      <c r="E17" s="671"/>
      <c r="F17" s="671"/>
      <c r="G17" s="671"/>
      <c r="H17" s="671"/>
      <c r="I17" s="671"/>
      <c r="J17" s="671"/>
      <c r="K17" s="671"/>
      <c r="L17" s="671"/>
      <c r="M17" s="671"/>
      <c r="N17" s="671"/>
      <c r="O17" s="671"/>
      <c r="P17" s="671"/>
      <c r="Q17" s="672"/>
      <c r="R17" s="673">
        <v>70510</v>
      </c>
      <c r="S17" s="674"/>
      <c r="T17" s="674"/>
      <c r="U17" s="674"/>
      <c r="V17" s="674"/>
      <c r="W17" s="674"/>
      <c r="X17" s="674"/>
      <c r="Y17" s="675"/>
      <c r="Z17" s="710">
        <v>0.3</v>
      </c>
      <c r="AA17" s="710"/>
      <c r="AB17" s="710"/>
      <c r="AC17" s="710"/>
      <c r="AD17" s="711">
        <v>70510</v>
      </c>
      <c r="AE17" s="711"/>
      <c r="AF17" s="711"/>
      <c r="AG17" s="711"/>
      <c r="AH17" s="711"/>
      <c r="AI17" s="711"/>
      <c r="AJ17" s="711"/>
      <c r="AK17" s="711"/>
      <c r="AL17" s="676">
        <v>0.5</v>
      </c>
      <c r="AM17" s="677"/>
      <c r="AN17" s="677"/>
      <c r="AO17" s="712"/>
      <c r="AP17" s="670" t="s">
        <v>264</v>
      </c>
      <c r="AQ17" s="671"/>
      <c r="AR17" s="671"/>
      <c r="AS17" s="671"/>
      <c r="AT17" s="671"/>
      <c r="AU17" s="671"/>
      <c r="AV17" s="671"/>
      <c r="AW17" s="671"/>
      <c r="AX17" s="671"/>
      <c r="AY17" s="671"/>
      <c r="AZ17" s="671"/>
      <c r="BA17" s="671"/>
      <c r="BB17" s="671"/>
      <c r="BC17" s="671"/>
      <c r="BD17" s="671"/>
      <c r="BE17" s="671"/>
      <c r="BF17" s="672"/>
      <c r="BG17" s="673" t="s">
        <v>128</v>
      </c>
      <c r="BH17" s="674"/>
      <c r="BI17" s="674"/>
      <c r="BJ17" s="674"/>
      <c r="BK17" s="674"/>
      <c r="BL17" s="674"/>
      <c r="BM17" s="674"/>
      <c r="BN17" s="675"/>
      <c r="BO17" s="710" t="s">
        <v>138</v>
      </c>
      <c r="BP17" s="710"/>
      <c r="BQ17" s="710"/>
      <c r="BR17" s="710"/>
      <c r="BS17" s="679" t="s">
        <v>128</v>
      </c>
      <c r="BT17" s="674"/>
      <c r="BU17" s="674"/>
      <c r="BV17" s="674"/>
      <c r="BW17" s="674"/>
      <c r="BX17" s="674"/>
      <c r="BY17" s="674"/>
      <c r="BZ17" s="674"/>
      <c r="CA17" s="674"/>
      <c r="CB17" s="717"/>
      <c r="CD17" s="706" t="s">
        <v>265</v>
      </c>
      <c r="CE17" s="707"/>
      <c r="CF17" s="707"/>
      <c r="CG17" s="707"/>
      <c r="CH17" s="707"/>
      <c r="CI17" s="707"/>
      <c r="CJ17" s="707"/>
      <c r="CK17" s="707"/>
      <c r="CL17" s="707"/>
      <c r="CM17" s="707"/>
      <c r="CN17" s="707"/>
      <c r="CO17" s="707"/>
      <c r="CP17" s="707"/>
      <c r="CQ17" s="708"/>
      <c r="CR17" s="673">
        <v>2812289</v>
      </c>
      <c r="CS17" s="674"/>
      <c r="CT17" s="674"/>
      <c r="CU17" s="674"/>
      <c r="CV17" s="674"/>
      <c r="CW17" s="674"/>
      <c r="CX17" s="674"/>
      <c r="CY17" s="675"/>
      <c r="CZ17" s="710">
        <v>12.3</v>
      </c>
      <c r="DA17" s="710"/>
      <c r="DB17" s="710"/>
      <c r="DC17" s="710"/>
      <c r="DD17" s="679" t="s">
        <v>226</v>
      </c>
      <c r="DE17" s="674"/>
      <c r="DF17" s="674"/>
      <c r="DG17" s="674"/>
      <c r="DH17" s="674"/>
      <c r="DI17" s="674"/>
      <c r="DJ17" s="674"/>
      <c r="DK17" s="674"/>
      <c r="DL17" s="674"/>
      <c r="DM17" s="674"/>
      <c r="DN17" s="674"/>
      <c r="DO17" s="674"/>
      <c r="DP17" s="675"/>
      <c r="DQ17" s="679">
        <v>2735725</v>
      </c>
      <c r="DR17" s="674"/>
      <c r="DS17" s="674"/>
      <c r="DT17" s="674"/>
      <c r="DU17" s="674"/>
      <c r="DV17" s="674"/>
      <c r="DW17" s="674"/>
      <c r="DX17" s="674"/>
      <c r="DY17" s="674"/>
      <c r="DZ17" s="674"/>
      <c r="EA17" s="674"/>
      <c r="EB17" s="674"/>
      <c r="EC17" s="717"/>
    </row>
    <row r="18" spans="2:133" ht="11.25" customHeight="1" x14ac:dyDescent="0.15">
      <c r="B18" s="670" t="s">
        <v>266</v>
      </c>
      <c r="C18" s="671"/>
      <c r="D18" s="671"/>
      <c r="E18" s="671"/>
      <c r="F18" s="671"/>
      <c r="G18" s="671"/>
      <c r="H18" s="671"/>
      <c r="I18" s="671"/>
      <c r="J18" s="671"/>
      <c r="K18" s="671"/>
      <c r="L18" s="671"/>
      <c r="M18" s="671"/>
      <c r="N18" s="671"/>
      <c r="O18" s="671"/>
      <c r="P18" s="671"/>
      <c r="Q18" s="672"/>
      <c r="R18" s="673">
        <v>24950</v>
      </c>
      <c r="S18" s="674"/>
      <c r="T18" s="674"/>
      <c r="U18" s="674"/>
      <c r="V18" s="674"/>
      <c r="W18" s="674"/>
      <c r="X18" s="674"/>
      <c r="Y18" s="675"/>
      <c r="Z18" s="710">
        <v>0.1</v>
      </c>
      <c r="AA18" s="710"/>
      <c r="AB18" s="710"/>
      <c r="AC18" s="710"/>
      <c r="AD18" s="711">
        <v>24950</v>
      </c>
      <c r="AE18" s="711"/>
      <c r="AF18" s="711"/>
      <c r="AG18" s="711"/>
      <c r="AH18" s="711"/>
      <c r="AI18" s="711"/>
      <c r="AJ18" s="711"/>
      <c r="AK18" s="711"/>
      <c r="AL18" s="676">
        <v>0.2</v>
      </c>
      <c r="AM18" s="677"/>
      <c r="AN18" s="677"/>
      <c r="AO18" s="712"/>
      <c r="AP18" s="670" t="s">
        <v>267</v>
      </c>
      <c r="AQ18" s="671"/>
      <c r="AR18" s="671"/>
      <c r="AS18" s="671"/>
      <c r="AT18" s="671"/>
      <c r="AU18" s="671"/>
      <c r="AV18" s="671"/>
      <c r="AW18" s="671"/>
      <c r="AX18" s="671"/>
      <c r="AY18" s="671"/>
      <c r="AZ18" s="671"/>
      <c r="BA18" s="671"/>
      <c r="BB18" s="671"/>
      <c r="BC18" s="671"/>
      <c r="BD18" s="671"/>
      <c r="BE18" s="671"/>
      <c r="BF18" s="672"/>
      <c r="BG18" s="673" t="s">
        <v>128</v>
      </c>
      <c r="BH18" s="674"/>
      <c r="BI18" s="674"/>
      <c r="BJ18" s="674"/>
      <c r="BK18" s="674"/>
      <c r="BL18" s="674"/>
      <c r="BM18" s="674"/>
      <c r="BN18" s="675"/>
      <c r="BO18" s="710" t="s">
        <v>138</v>
      </c>
      <c r="BP18" s="710"/>
      <c r="BQ18" s="710"/>
      <c r="BR18" s="710"/>
      <c r="BS18" s="679" t="s">
        <v>128</v>
      </c>
      <c r="BT18" s="674"/>
      <c r="BU18" s="674"/>
      <c r="BV18" s="674"/>
      <c r="BW18" s="674"/>
      <c r="BX18" s="674"/>
      <c r="BY18" s="674"/>
      <c r="BZ18" s="674"/>
      <c r="CA18" s="674"/>
      <c r="CB18" s="717"/>
      <c r="CD18" s="706" t="s">
        <v>268</v>
      </c>
      <c r="CE18" s="707"/>
      <c r="CF18" s="707"/>
      <c r="CG18" s="707"/>
      <c r="CH18" s="707"/>
      <c r="CI18" s="707"/>
      <c r="CJ18" s="707"/>
      <c r="CK18" s="707"/>
      <c r="CL18" s="707"/>
      <c r="CM18" s="707"/>
      <c r="CN18" s="707"/>
      <c r="CO18" s="707"/>
      <c r="CP18" s="707"/>
      <c r="CQ18" s="708"/>
      <c r="CR18" s="673" t="s">
        <v>128</v>
      </c>
      <c r="CS18" s="674"/>
      <c r="CT18" s="674"/>
      <c r="CU18" s="674"/>
      <c r="CV18" s="674"/>
      <c r="CW18" s="674"/>
      <c r="CX18" s="674"/>
      <c r="CY18" s="675"/>
      <c r="CZ18" s="710" t="s">
        <v>128</v>
      </c>
      <c r="DA18" s="710"/>
      <c r="DB18" s="710"/>
      <c r="DC18" s="710"/>
      <c r="DD18" s="679" t="s">
        <v>128</v>
      </c>
      <c r="DE18" s="674"/>
      <c r="DF18" s="674"/>
      <c r="DG18" s="674"/>
      <c r="DH18" s="674"/>
      <c r="DI18" s="674"/>
      <c r="DJ18" s="674"/>
      <c r="DK18" s="674"/>
      <c r="DL18" s="674"/>
      <c r="DM18" s="674"/>
      <c r="DN18" s="674"/>
      <c r="DO18" s="674"/>
      <c r="DP18" s="675"/>
      <c r="DQ18" s="679" t="s">
        <v>138</v>
      </c>
      <c r="DR18" s="674"/>
      <c r="DS18" s="674"/>
      <c r="DT18" s="674"/>
      <c r="DU18" s="674"/>
      <c r="DV18" s="674"/>
      <c r="DW18" s="674"/>
      <c r="DX18" s="674"/>
      <c r="DY18" s="674"/>
      <c r="DZ18" s="674"/>
      <c r="EA18" s="674"/>
      <c r="EB18" s="674"/>
      <c r="EC18" s="717"/>
    </row>
    <row r="19" spans="2:133" ht="11.25" customHeight="1" x14ac:dyDescent="0.15">
      <c r="B19" s="670" t="s">
        <v>269</v>
      </c>
      <c r="C19" s="671"/>
      <c r="D19" s="671"/>
      <c r="E19" s="671"/>
      <c r="F19" s="671"/>
      <c r="G19" s="671"/>
      <c r="H19" s="671"/>
      <c r="I19" s="671"/>
      <c r="J19" s="671"/>
      <c r="K19" s="671"/>
      <c r="L19" s="671"/>
      <c r="M19" s="671"/>
      <c r="N19" s="671"/>
      <c r="O19" s="671"/>
      <c r="P19" s="671"/>
      <c r="Q19" s="672"/>
      <c r="R19" s="673">
        <v>5672</v>
      </c>
      <c r="S19" s="674"/>
      <c r="T19" s="674"/>
      <c r="U19" s="674"/>
      <c r="V19" s="674"/>
      <c r="W19" s="674"/>
      <c r="X19" s="674"/>
      <c r="Y19" s="675"/>
      <c r="Z19" s="710">
        <v>0</v>
      </c>
      <c r="AA19" s="710"/>
      <c r="AB19" s="710"/>
      <c r="AC19" s="710"/>
      <c r="AD19" s="711">
        <v>5672</v>
      </c>
      <c r="AE19" s="711"/>
      <c r="AF19" s="711"/>
      <c r="AG19" s="711"/>
      <c r="AH19" s="711"/>
      <c r="AI19" s="711"/>
      <c r="AJ19" s="711"/>
      <c r="AK19" s="711"/>
      <c r="AL19" s="676">
        <v>0</v>
      </c>
      <c r="AM19" s="677"/>
      <c r="AN19" s="677"/>
      <c r="AO19" s="712"/>
      <c r="AP19" s="670" t="s">
        <v>270</v>
      </c>
      <c r="AQ19" s="671"/>
      <c r="AR19" s="671"/>
      <c r="AS19" s="671"/>
      <c r="AT19" s="671"/>
      <c r="AU19" s="671"/>
      <c r="AV19" s="671"/>
      <c r="AW19" s="671"/>
      <c r="AX19" s="671"/>
      <c r="AY19" s="671"/>
      <c r="AZ19" s="671"/>
      <c r="BA19" s="671"/>
      <c r="BB19" s="671"/>
      <c r="BC19" s="671"/>
      <c r="BD19" s="671"/>
      <c r="BE19" s="671"/>
      <c r="BF19" s="672"/>
      <c r="BG19" s="673">
        <v>15582</v>
      </c>
      <c r="BH19" s="674"/>
      <c r="BI19" s="674"/>
      <c r="BJ19" s="674"/>
      <c r="BK19" s="674"/>
      <c r="BL19" s="674"/>
      <c r="BM19" s="674"/>
      <c r="BN19" s="675"/>
      <c r="BO19" s="710">
        <v>0.3</v>
      </c>
      <c r="BP19" s="710"/>
      <c r="BQ19" s="710"/>
      <c r="BR19" s="710"/>
      <c r="BS19" s="679" t="s">
        <v>138</v>
      </c>
      <c r="BT19" s="674"/>
      <c r="BU19" s="674"/>
      <c r="BV19" s="674"/>
      <c r="BW19" s="674"/>
      <c r="BX19" s="674"/>
      <c r="BY19" s="674"/>
      <c r="BZ19" s="674"/>
      <c r="CA19" s="674"/>
      <c r="CB19" s="717"/>
      <c r="CD19" s="706" t="s">
        <v>271</v>
      </c>
      <c r="CE19" s="707"/>
      <c r="CF19" s="707"/>
      <c r="CG19" s="707"/>
      <c r="CH19" s="707"/>
      <c r="CI19" s="707"/>
      <c r="CJ19" s="707"/>
      <c r="CK19" s="707"/>
      <c r="CL19" s="707"/>
      <c r="CM19" s="707"/>
      <c r="CN19" s="707"/>
      <c r="CO19" s="707"/>
      <c r="CP19" s="707"/>
      <c r="CQ19" s="708"/>
      <c r="CR19" s="673" t="s">
        <v>128</v>
      </c>
      <c r="CS19" s="674"/>
      <c r="CT19" s="674"/>
      <c r="CU19" s="674"/>
      <c r="CV19" s="674"/>
      <c r="CW19" s="674"/>
      <c r="CX19" s="674"/>
      <c r="CY19" s="675"/>
      <c r="CZ19" s="710" t="s">
        <v>128</v>
      </c>
      <c r="DA19" s="710"/>
      <c r="DB19" s="710"/>
      <c r="DC19" s="710"/>
      <c r="DD19" s="679" t="s">
        <v>128</v>
      </c>
      <c r="DE19" s="674"/>
      <c r="DF19" s="674"/>
      <c r="DG19" s="674"/>
      <c r="DH19" s="674"/>
      <c r="DI19" s="674"/>
      <c r="DJ19" s="674"/>
      <c r="DK19" s="674"/>
      <c r="DL19" s="674"/>
      <c r="DM19" s="674"/>
      <c r="DN19" s="674"/>
      <c r="DO19" s="674"/>
      <c r="DP19" s="675"/>
      <c r="DQ19" s="679" t="s">
        <v>128</v>
      </c>
      <c r="DR19" s="674"/>
      <c r="DS19" s="674"/>
      <c r="DT19" s="674"/>
      <c r="DU19" s="674"/>
      <c r="DV19" s="674"/>
      <c r="DW19" s="674"/>
      <c r="DX19" s="674"/>
      <c r="DY19" s="674"/>
      <c r="DZ19" s="674"/>
      <c r="EA19" s="674"/>
      <c r="EB19" s="674"/>
      <c r="EC19" s="717"/>
    </row>
    <row r="20" spans="2:133" ht="11.25" customHeight="1" x14ac:dyDescent="0.15">
      <c r="B20" s="670" t="s">
        <v>272</v>
      </c>
      <c r="C20" s="671"/>
      <c r="D20" s="671"/>
      <c r="E20" s="671"/>
      <c r="F20" s="671"/>
      <c r="G20" s="671"/>
      <c r="H20" s="671"/>
      <c r="I20" s="671"/>
      <c r="J20" s="671"/>
      <c r="K20" s="671"/>
      <c r="L20" s="671"/>
      <c r="M20" s="671"/>
      <c r="N20" s="671"/>
      <c r="O20" s="671"/>
      <c r="P20" s="671"/>
      <c r="Q20" s="672"/>
      <c r="R20" s="673">
        <v>692</v>
      </c>
      <c r="S20" s="674"/>
      <c r="T20" s="674"/>
      <c r="U20" s="674"/>
      <c r="V20" s="674"/>
      <c r="W20" s="674"/>
      <c r="X20" s="674"/>
      <c r="Y20" s="675"/>
      <c r="Z20" s="710">
        <v>0</v>
      </c>
      <c r="AA20" s="710"/>
      <c r="AB20" s="710"/>
      <c r="AC20" s="710"/>
      <c r="AD20" s="711">
        <v>692</v>
      </c>
      <c r="AE20" s="711"/>
      <c r="AF20" s="711"/>
      <c r="AG20" s="711"/>
      <c r="AH20" s="711"/>
      <c r="AI20" s="711"/>
      <c r="AJ20" s="711"/>
      <c r="AK20" s="711"/>
      <c r="AL20" s="676">
        <v>0</v>
      </c>
      <c r="AM20" s="677"/>
      <c r="AN20" s="677"/>
      <c r="AO20" s="712"/>
      <c r="AP20" s="670" t="s">
        <v>273</v>
      </c>
      <c r="AQ20" s="671"/>
      <c r="AR20" s="671"/>
      <c r="AS20" s="671"/>
      <c r="AT20" s="671"/>
      <c r="AU20" s="671"/>
      <c r="AV20" s="671"/>
      <c r="AW20" s="671"/>
      <c r="AX20" s="671"/>
      <c r="AY20" s="671"/>
      <c r="AZ20" s="671"/>
      <c r="BA20" s="671"/>
      <c r="BB20" s="671"/>
      <c r="BC20" s="671"/>
      <c r="BD20" s="671"/>
      <c r="BE20" s="671"/>
      <c r="BF20" s="672"/>
      <c r="BG20" s="673">
        <v>15582</v>
      </c>
      <c r="BH20" s="674"/>
      <c r="BI20" s="674"/>
      <c r="BJ20" s="674"/>
      <c r="BK20" s="674"/>
      <c r="BL20" s="674"/>
      <c r="BM20" s="674"/>
      <c r="BN20" s="675"/>
      <c r="BO20" s="710">
        <v>0.3</v>
      </c>
      <c r="BP20" s="710"/>
      <c r="BQ20" s="710"/>
      <c r="BR20" s="710"/>
      <c r="BS20" s="679" t="s">
        <v>138</v>
      </c>
      <c r="BT20" s="674"/>
      <c r="BU20" s="674"/>
      <c r="BV20" s="674"/>
      <c r="BW20" s="674"/>
      <c r="BX20" s="674"/>
      <c r="BY20" s="674"/>
      <c r="BZ20" s="674"/>
      <c r="CA20" s="674"/>
      <c r="CB20" s="717"/>
      <c r="CD20" s="706" t="s">
        <v>274</v>
      </c>
      <c r="CE20" s="707"/>
      <c r="CF20" s="707"/>
      <c r="CG20" s="707"/>
      <c r="CH20" s="707"/>
      <c r="CI20" s="707"/>
      <c r="CJ20" s="707"/>
      <c r="CK20" s="707"/>
      <c r="CL20" s="707"/>
      <c r="CM20" s="707"/>
      <c r="CN20" s="707"/>
      <c r="CO20" s="707"/>
      <c r="CP20" s="707"/>
      <c r="CQ20" s="708"/>
      <c r="CR20" s="673">
        <v>22773318</v>
      </c>
      <c r="CS20" s="674"/>
      <c r="CT20" s="674"/>
      <c r="CU20" s="674"/>
      <c r="CV20" s="674"/>
      <c r="CW20" s="674"/>
      <c r="CX20" s="674"/>
      <c r="CY20" s="675"/>
      <c r="CZ20" s="710">
        <v>100</v>
      </c>
      <c r="DA20" s="710"/>
      <c r="DB20" s="710"/>
      <c r="DC20" s="710"/>
      <c r="DD20" s="679">
        <v>2204873</v>
      </c>
      <c r="DE20" s="674"/>
      <c r="DF20" s="674"/>
      <c r="DG20" s="674"/>
      <c r="DH20" s="674"/>
      <c r="DI20" s="674"/>
      <c r="DJ20" s="674"/>
      <c r="DK20" s="674"/>
      <c r="DL20" s="674"/>
      <c r="DM20" s="674"/>
      <c r="DN20" s="674"/>
      <c r="DO20" s="674"/>
      <c r="DP20" s="675"/>
      <c r="DQ20" s="679">
        <v>15962685</v>
      </c>
      <c r="DR20" s="674"/>
      <c r="DS20" s="674"/>
      <c r="DT20" s="674"/>
      <c r="DU20" s="674"/>
      <c r="DV20" s="674"/>
      <c r="DW20" s="674"/>
      <c r="DX20" s="674"/>
      <c r="DY20" s="674"/>
      <c r="DZ20" s="674"/>
      <c r="EA20" s="674"/>
      <c r="EB20" s="674"/>
      <c r="EC20" s="717"/>
    </row>
    <row r="21" spans="2:133" ht="11.25" customHeight="1" x14ac:dyDescent="0.15">
      <c r="B21" s="670" t="s">
        <v>275</v>
      </c>
      <c r="C21" s="671"/>
      <c r="D21" s="671"/>
      <c r="E21" s="671"/>
      <c r="F21" s="671"/>
      <c r="G21" s="671"/>
      <c r="H21" s="671"/>
      <c r="I21" s="671"/>
      <c r="J21" s="671"/>
      <c r="K21" s="671"/>
      <c r="L21" s="671"/>
      <c r="M21" s="671"/>
      <c r="N21" s="671"/>
      <c r="O21" s="671"/>
      <c r="P21" s="671"/>
      <c r="Q21" s="672"/>
      <c r="R21" s="673">
        <v>39196</v>
      </c>
      <c r="S21" s="674"/>
      <c r="T21" s="674"/>
      <c r="U21" s="674"/>
      <c r="V21" s="674"/>
      <c r="W21" s="674"/>
      <c r="X21" s="674"/>
      <c r="Y21" s="675"/>
      <c r="Z21" s="710">
        <v>0.2</v>
      </c>
      <c r="AA21" s="710"/>
      <c r="AB21" s="710"/>
      <c r="AC21" s="710"/>
      <c r="AD21" s="711">
        <v>39196</v>
      </c>
      <c r="AE21" s="711"/>
      <c r="AF21" s="711"/>
      <c r="AG21" s="711"/>
      <c r="AH21" s="711"/>
      <c r="AI21" s="711"/>
      <c r="AJ21" s="711"/>
      <c r="AK21" s="711"/>
      <c r="AL21" s="676">
        <v>0.3</v>
      </c>
      <c r="AM21" s="677"/>
      <c r="AN21" s="677"/>
      <c r="AO21" s="712"/>
      <c r="AP21" s="767" t="s">
        <v>276</v>
      </c>
      <c r="AQ21" s="775"/>
      <c r="AR21" s="775"/>
      <c r="AS21" s="775"/>
      <c r="AT21" s="775"/>
      <c r="AU21" s="775"/>
      <c r="AV21" s="775"/>
      <c r="AW21" s="775"/>
      <c r="AX21" s="775"/>
      <c r="AY21" s="775"/>
      <c r="AZ21" s="775"/>
      <c r="BA21" s="775"/>
      <c r="BB21" s="775"/>
      <c r="BC21" s="775"/>
      <c r="BD21" s="775"/>
      <c r="BE21" s="775"/>
      <c r="BF21" s="769"/>
      <c r="BG21" s="673">
        <v>15582</v>
      </c>
      <c r="BH21" s="674"/>
      <c r="BI21" s="674"/>
      <c r="BJ21" s="674"/>
      <c r="BK21" s="674"/>
      <c r="BL21" s="674"/>
      <c r="BM21" s="674"/>
      <c r="BN21" s="675"/>
      <c r="BO21" s="710">
        <v>0.3</v>
      </c>
      <c r="BP21" s="710"/>
      <c r="BQ21" s="710"/>
      <c r="BR21" s="710"/>
      <c r="BS21" s="679" t="s">
        <v>128</v>
      </c>
      <c r="BT21" s="674"/>
      <c r="BU21" s="674"/>
      <c r="BV21" s="674"/>
      <c r="BW21" s="674"/>
      <c r="BX21" s="674"/>
      <c r="BY21" s="674"/>
      <c r="BZ21" s="674"/>
      <c r="CA21" s="674"/>
      <c r="CB21" s="717"/>
      <c r="CD21" s="780"/>
      <c r="CE21" s="723"/>
      <c r="CF21" s="723"/>
      <c r="CG21" s="723"/>
      <c r="CH21" s="723"/>
      <c r="CI21" s="723"/>
      <c r="CJ21" s="723"/>
      <c r="CK21" s="723"/>
      <c r="CL21" s="723"/>
      <c r="CM21" s="723"/>
      <c r="CN21" s="723"/>
      <c r="CO21" s="723"/>
      <c r="CP21" s="723"/>
      <c r="CQ21" s="724"/>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x14ac:dyDescent="0.15">
      <c r="B22" s="670" t="s">
        <v>277</v>
      </c>
      <c r="C22" s="671"/>
      <c r="D22" s="671"/>
      <c r="E22" s="671"/>
      <c r="F22" s="671"/>
      <c r="G22" s="671"/>
      <c r="H22" s="671"/>
      <c r="I22" s="671"/>
      <c r="J22" s="671"/>
      <c r="K22" s="671"/>
      <c r="L22" s="671"/>
      <c r="M22" s="671"/>
      <c r="N22" s="671"/>
      <c r="O22" s="671"/>
      <c r="P22" s="671"/>
      <c r="Q22" s="672"/>
      <c r="R22" s="673">
        <v>8103796</v>
      </c>
      <c r="S22" s="674"/>
      <c r="T22" s="674"/>
      <c r="U22" s="674"/>
      <c r="V22" s="674"/>
      <c r="W22" s="674"/>
      <c r="X22" s="674"/>
      <c r="Y22" s="675"/>
      <c r="Z22" s="710">
        <v>32.4</v>
      </c>
      <c r="AA22" s="710"/>
      <c r="AB22" s="710"/>
      <c r="AC22" s="710"/>
      <c r="AD22" s="711">
        <v>6734186</v>
      </c>
      <c r="AE22" s="711"/>
      <c r="AF22" s="711"/>
      <c r="AG22" s="711"/>
      <c r="AH22" s="711"/>
      <c r="AI22" s="711"/>
      <c r="AJ22" s="711"/>
      <c r="AK22" s="711"/>
      <c r="AL22" s="676">
        <v>51.9</v>
      </c>
      <c r="AM22" s="677"/>
      <c r="AN22" s="677"/>
      <c r="AO22" s="712"/>
      <c r="AP22" s="767" t="s">
        <v>278</v>
      </c>
      <c r="AQ22" s="775"/>
      <c r="AR22" s="775"/>
      <c r="AS22" s="775"/>
      <c r="AT22" s="775"/>
      <c r="AU22" s="775"/>
      <c r="AV22" s="775"/>
      <c r="AW22" s="775"/>
      <c r="AX22" s="775"/>
      <c r="AY22" s="775"/>
      <c r="AZ22" s="775"/>
      <c r="BA22" s="775"/>
      <c r="BB22" s="775"/>
      <c r="BC22" s="775"/>
      <c r="BD22" s="775"/>
      <c r="BE22" s="775"/>
      <c r="BF22" s="769"/>
      <c r="BG22" s="673" t="s">
        <v>128</v>
      </c>
      <c r="BH22" s="674"/>
      <c r="BI22" s="674"/>
      <c r="BJ22" s="674"/>
      <c r="BK22" s="674"/>
      <c r="BL22" s="674"/>
      <c r="BM22" s="674"/>
      <c r="BN22" s="675"/>
      <c r="BO22" s="710" t="s">
        <v>138</v>
      </c>
      <c r="BP22" s="710"/>
      <c r="BQ22" s="710"/>
      <c r="BR22" s="710"/>
      <c r="BS22" s="679" t="s">
        <v>128</v>
      </c>
      <c r="BT22" s="674"/>
      <c r="BU22" s="674"/>
      <c r="BV22" s="674"/>
      <c r="BW22" s="674"/>
      <c r="BX22" s="674"/>
      <c r="BY22" s="674"/>
      <c r="BZ22" s="674"/>
      <c r="CA22" s="674"/>
      <c r="CB22" s="717"/>
      <c r="CD22" s="777" t="s">
        <v>279</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x14ac:dyDescent="0.15">
      <c r="B23" s="670" t="s">
        <v>280</v>
      </c>
      <c r="C23" s="671"/>
      <c r="D23" s="671"/>
      <c r="E23" s="671"/>
      <c r="F23" s="671"/>
      <c r="G23" s="671"/>
      <c r="H23" s="671"/>
      <c r="I23" s="671"/>
      <c r="J23" s="671"/>
      <c r="K23" s="671"/>
      <c r="L23" s="671"/>
      <c r="M23" s="671"/>
      <c r="N23" s="671"/>
      <c r="O23" s="671"/>
      <c r="P23" s="671"/>
      <c r="Q23" s="672"/>
      <c r="R23" s="673">
        <v>6734186</v>
      </c>
      <c r="S23" s="674"/>
      <c r="T23" s="674"/>
      <c r="U23" s="674"/>
      <c r="V23" s="674"/>
      <c r="W23" s="674"/>
      <c r="X23" s="674"/>
      <c r="Y23" s="675"/>
      <c r="Z23" s="710">
        <v>27</v>
      </c>
      <c r="AA23" s="710"/>
      <c r="AB23" s="710"/>
      <c r="AC23" s="710"/>
      <c r="AD23" s="711">
        <v>6734186</v>
      </c>
      <c r="AE23" s="711"/>
      <c r="AF23" s="711"/>
      <c r="AG23" s="711"/>
      <c r="AH23" s="711"/>
      <c r="AI23" s="711"/>
      <c r="AJ23" s="711"/>
      <c r="AK23" s="711"/>
      <c r="AL23" s="676">
        <v>51.9</v>
      </c>
      <c r="AM23" s="677"/>
      <c r="AN23" s="677"/>
      <c r="AO23" s="712"/>
      <c r="AP23" s="767" t="s">
        <v>281</v>
      </c>
      <c r="AQ23" s="775"/>
      <c r="AR23" s="775"/>
      <c r="AS23" s="775"/>
      <c r="AT23" s="775"/>
      <c r="AU23" s="775"/>
      <c r="AV23" s="775"/>
      <c r="AW23" s="775"/>
      <c r="AX23" s="775"/>
      <c r="AY23" s="775"/>
      <c r="AZ23" s="775"/>
      <c r="BA23" s="775"/>
      <c r="BB23" s="775"/>
      <c r="BC23" s="775"/>
      <c r="BD23" s="775"/>
      <c r="BE23" s="775"/>
      <c r="BF23" s="769"/>
      <c r="BG23" s="673" t="s">
        <v>128</v>
      </c>
      <c r="BH23" s="674"/>
      <c r="BI23" s="674"/>
      <c r="BJ23" s="674"/>
      <c r="BK23" s="674"/>
      <c r="BL23" s="674"/>
      <c r="BM23" s="674"/>
      <c r="BN23" s="675"/>
      <c r="BO23" s="710" t="s">
        <v>138</v>
      </c>
      <c r="BP23" s="710"/>
      <c r="BQ23" s="710"/>
      <c r="BR23" s="710"/>
      <c r="BS23" s="679" t="s">
        <v>128</v>
      </c>
      <c r="BT23" s="674"/>
      <c r="BU23" s="674"/>
      <c r="BV23" s="674"/>
      <c r="BW23" s="674"/>
      <c r="BX23" s="674"/>
      <c r="BY23" s="674"/>
      <c r="BZ23" s="674"/>
      <c r="CA23" s="674"/>
      <c r="CB23" s="717"/>
      <c r="CD23" s="777" t="s">
        <v>220</v>
      </c>
      <c r="CE23" s="778"/>
      <c r="CF23" s="778"/>
      <c r="CG23" s="778"/>
      <c r="CH23" s="778"/>
      <c r="CI23" s="778"/>
      <c r="CJ23" s="778"/>
      <c r="CK23" s="778"/>
      <c r="CL23" s="778"/>
      <c r="CM23" s="778"/>
      <c r="CN23" s="778"/>
      <c r="CO23" s="778"/>
      <c r="CP23" s="778"/>
      <c r="CQ23" s="779"/>
      <c r="CR23" s="777" t="s">
        <v>282</v>
      </c>
      <c r="CS23" s="778"/>
      <c r="CT23" s="778"/>
      <c r="CU23" s="778"/>
      <c r="CV23" s="778"/>
      <c r="CW23" s="778"/>
      <c r="CX23" s="778"/>
      <c r="CY23" s="779"/>
      <c r="CZ23" s="777" t="s">
        <v>283</v>
      </c>
      <c r="DA23" s="778"/>
      <c r="DB23" s="778"/>
      <c r="DC23" s="779"/>
      <c r="DD23" s="777" t="s">
        <v>284</v>
      </c>
      <c r="DE23" s="778"/>
      <c r="DF23" s="778"/>
      <c r="DG23" s="778"/>
      <c r="DH23" s="778"/>
      <c r="DI23" s="778"/>
      <c r="DJ23" s="778"/>
      <c r="DK23" s="779"/>
      <c r="DL23" s="786" t="s">
        <v>285</v>
      </c>
      <c r="DM23" s="787"/>
      <c r="DN23" s="787"/>
      <c r="DO23" s="787"/>
      <c r="DP23" s="787"/>
      <c r="DQ23" s="787"/>
      <c r="DR23" s="787"/>
      <c r="DS23" s="787"/>
      <c r="DT23" s="787"/>
      <c r="DU23" s="787"/>
      <c r="DV23" s="788"/>
      <c r="DW23" s="777" t="s">
        <v>286</v>
      </c>
      <c r="DX23" s="778"/>
      <c r="DY23" s="778"/>
      <c r="DZ23" s="778"/>
      <c r="EA23" s="778"/>
      <c r="EB23" s="778"/>
      <c r="EC23" s="779"/>
    </row>
    <row r="24" spans="2:133" ht="11.25" customHeight="1" x14ac:dyDescent="0.15">
      <c r="B24" s="670" t="s">
        <v>287</v>
      </c>
      <c r="C24" s="671"/>
      <c r="D24" s="671"/>
      <c r="E24" s="671"/>
      <c r="F24" s="671"/>
      <c r="G24" s="671"/>
      <c r="H24" s="671"/>
      <c r="I24" s="671"/>
      <c r="J24" s="671"/>
      <c r="K24" s="671"/>
      <c r="L24" s="671"/>
      <c r="M24" s="671"/>
      <c r="N24" s="671"/>
      <c r="O24" s="671"/>
      <c r="P24" s="671"/>
      <c r="Q24" s="672"/>
      <c r="R24" s="673">
        <v>1367319</v>
      </c>
      <c r="S24" s="674"/>
      <c r="T24" s="674"/>
      <c r="U24" s="674"/>
      <c r="V24" s="674"/>
      <c r="W24" s="674"/>
      <c r="X24" s="674"/>
      <c r="Y24" s="675"/>
      <c r="Z24" s="710">
        <v>5.5</v>
      </c>
      <c r="AA24" s="710"/>
      <c r="AB24" s="710"/>
      <c r="AC24" s="710"/>
      <c r="AD24" s="711" t="s">
        <v>128</v>
      </c>
      <c r="AE24" s="711"/>
      <c r="AF24" s="711"/>
      <c r="AG24" s="711"/>
      <c r="AH24" s="711"/>
      <c r="AI24" s="711"/>
      <c r="AJ24" s="711"/>
      <c r="AK24" s="711"/>
      <c r="AL24" s="676" t="s">
        <v>128</v>
      </c>
      <c r="AM24" s="677"/>
      <c r="AN24" s="677"/>
      <c r="AO24" s="712"/>
      <c r="AP24" s="767" t="s">
        <v>288</v>
      </c>
      <c r="AQ24" s="775"/>
      <c r="AR24" s="775"/>
      <c r="AS24" s="775"/>
      <c r="AT24" s="775"/>
      <c r="AU24" s="775"/>
      <c r="AV24" s="775"/>
      <c r="AW24" s="775"/>
      <c r="AX24" s="775"/>
      <c r="AY24" s="775"/>
      <c r="AZ24" s="775"/>
      <c r="BA24" s="775"/>
      <c r="BB24" s="775"/>
      <c r="BC24" s="775"/>
      <c r="BD24" s="775"/>
      <c r="BE24" s="775"/>
      <c r="BF24" s="769"/>
      <c r="BG24" s="673" t="s">
        <v>128</v>
      </c>
      <c r="BH24" s="674"/>
      <c r="BI24" s="674"/>
      <c r="BJ24" s="674"/>
      <c r="BK24" s="674"/>
      <c r="BL24" s="674"/>
      <c r="BM24" s="674"/>
      <c r="BN24" s="675"/>
      <c r="BO24" s="710" t="s">
        <v>128</v>
      </c>
      <c r="BP24" s="710"/>
      <c r="BQ24" s="710"/>
      <c r="BR24" s="710"/>
      <c r="BS24" s="679" t="s">
        <v>128</v>
      </c>
      <c r="BT24" s="674"/>
      <c r="BU24" s="674"/>
      <c r="BV24" s="674"/>
      <c r="BW24" s="674"/>
      <c r="BX24" s="674"/>
      <c r="BY24" s="674"/>
      <c r="BZ24" s="674"/>
      <c r="CA24" s="674"/>
      <c r="CB24" s="717"/>
      <c r="CD24" s="731" t="s">
        <v>289</v>
      </c>
      <c r="CE24" s="732"/>
      <c r="CF24" s="732"/>
      <c r="CG24" s="732"/>
      <c r="CH24" s="732"/>
      <c r="CI24" s="732"/>
      <c r="CJ24" s="732"/>
      <c r="CK24" s="732"/>
      <c r="CL24" s="732"/>
      <c r="CM24" s="732"/>
      <c r="CN24" s="732"/>
      <c r="CO24" s="732"/>
      <c r="CP24" s="732"/>
      <c r="CQ24" s="733"/>
      <c r="CR24" s="728">
        <v>10301166</v>
      </c>
      <c r="CS24" s="729"/>
      <c r="CT24" s="729"/>
      <c r="CU24" s="729"/>
      <c r="CV24" s="729"/>
      <c r="CW24" s="729"/>
      <c r="CX24" s="729"/>
      <c r="CY24" s="772"/>
      <c r="CZ24" s="773">
        <v>45.2</v>
      </c>
      <c r="DA24" s="744"/>
      <c r="DB24" s="744"/>
      <c r="DC24" s="776"/>
      <c r="DD24" s="771">
        <v>7516165</v>
      </c>
      <c r="DE24" s="729"/>
      <c r="DF24" s="729"/>
      <c r="DG24" s="729"/>
      <c r="DH24" s="729"/>
      <c r="DI24" s="729"/>
      <c r="DJ24" s="729"/>
      <c r="DK24" s="772"/>
      <c r="DL24" s="771">
        <v>7279196</v>
      </c>
      <c r="DM24" s="729"/>
      <c r="DN24" s="729"/>
      <c r="DO24" s="729"/>
      <c r="DP24" s="729"/>
      <c r="DQ24" s="729"/>
      <c r="DR24" s="729"/>
      <c r="DS24" s="729"/>
      <c r="DT24" s="729"/>
      <c r="DU24" s="729"/>
      <c r="DV24" s="772"/>
      <c r="DW24" s="773">
        <v>54.1</v>
      </c>
      <c r="DX24" s="744"/>
      <c r="DY24" s="744"/>
      <c r="DZ24" s="744"/>
      <c r="EA24" s="744"/>
      <c r="EB24" s="744"/>
      <c r="EC24" s="774"/>
    </row>
    <row r="25" spans="2:133" ht="11.25" customHeight="1" x14ac:dyDescent="0.15">
      <c r="B25" s="670" t="s">
        <v>290</v>
      </c>
      <c r="C25" s="671"/>
      <c r="D25" s="671"/>
      <c r="E25" s="671"/>
      <c r="F25" s="671"/>
      <c r="G25" s="671"/>
      <c r="H25" s="671"/>
      <c r="I25" s="671"/>
      <c r="J25" s="671"/>
      <c r="K25" s="671"/>
      <c r="L25" s="671"/>
      <c r="M25" s="671"/>
      <c r="N25" s="671"/>
      <c r="O25" s="671"/>
      <c r="P25" s="671"/>
      <c r="Q25" s="672"/>
      <c r="R25" s="673">
        <v>2291</v>
      </c>
      <c r="S25" s="674"/>
      <c r="T25" s="674"/>
      <c r="U25" s="674"/>
      <c r="V25" s="674"/>
      <c r="W25" s="674"/>
      <c r="X25" s="674"/>
      <c r="Y25" s="675"/>
      <c r="Z25" s="710">
        <v>0</v>
      </c>
      <c r="AA25" s="710"/>
      <c r="AB25" s="710"/>
      <c r="AC25" s="710"/>
      <c r="AD25" s="711" t="s">
        <v>138</v>
      </c>
      <c r="AE25" s="711"/>
      <c r="AF25" s="711"/>
      <c r="AG25" s="711"/>
      <c r="AH25" s="711"/>
      <c r="AI25" s="711"/>
      <c r="AJ25" s="711"/>
      <c r="AK25" s="711"/>
      <c r="AL25" s="676" t="s">
        <v>128</v>
      </c>
      <c r="AM25" s="677"/>
      <c r="AN25" s="677"/>
      <c r="AO25" s="712"/>
      <c r="AP25" s="767" t="s">
        <v>291</v>
      </c>
      <c r="AQ25" s="775"/>
      <c r="AR25" s="775"/>
      <c r="AS25" s="775"/>
      <c r="AT25" s="775"/>
      <c r="AU25" s="775"/>
      <c r="AV25" s="775"/>
      <c r="AW25" s="775"/>
      <c r="AX25" s="775"/>
      <c r="AY25" s="775"/>
      <c r="AZ25" s="775"/>
      <c r="BA25" s="775"/>
      <c r="BB25" s="775"/>
      <c r="BC25" s="775"/>
      <c r="BD25" s="775"/>
      <c r="BE25" s="775"/>
      <c r="BF25" s="769"/>
      <c r="BG25" s="673" t="s">
        <v>128</v>
      </c>
      <c r="BH25" s="674"/>
      <c r="BI25" s="674"/>
      <c r="BJ25" s="674"/>
      <c r="BK25" s="674"/>
      <c r="BL25" s="674"/>
      <c r="BM25" s="674"/>
      <c r="BN25" s="675"/>
      <c r="BO25" s="710" t="s">
        <v>226</v>
      </c>
      <c r="BP25" s="710"/>
      <c r="BQ25" s="710"/>
      <c r="BR25" s="710"/>
      <c r="BS25" s="679" t="s">
        <v>128</v>
      </c>
      <c r="BT25" s="674"/>
      <c r="BU25" s="674"/>
      <c r="BV25" s="674"/>
      <c r="BW25" s="674"/>
      <c r="BX25" s="674"/>
      <c r="BY25" s="674"/>
      <c r="BZ25" s="674"/>
      <c r="CA25" s="674"/>
      <c r="CB25" s="717"/>
      <c r="CD25" s="706" t="s">
        <v>292</v>
      </c>
      <c r="CE25" s="707"/>
      <c r="CF25" s="707"/>
      <c r="CG25" s="707"/>
      <c r="CH25" s="707"/>
      <c r="CI25" s="707"/>
      <c r="CJ25" s="707"/>
      <c r="CK25" s="707"/>
      <c r="CL25" s="707"/>
      <c r="CM25" s="707"/>
      <c r="CN25" s="707"/>
      <c r="CO25" s="707"/>
      <c r="CP25" s="707"/>
      <c r="CQ25" s="708"/>
      <c r="CR25" s="673">
        <v>3683285</v>
      </c>
      <c r="CS25" s="692"/>
      <c r="CT25" s="692"/>
      <c r="CU25" s="692"/>
      <c r="CV25" s="692"/>
      <c r="CW25" s="692"/>
      <c r="CX25" s="692"/>
      <c r="CY25" s="693"/>
      <c r="CZ25" s="676">
        <v>16.2</v>
      </c>
      <c r="DA25" s="694"/>
      <c r="DB25" s="694"/>
      <c r="DC25" s="695"/>
      <c r="DD25" s="679">
        <v>3496284</v>
      </c>
      <c r="DE25" s="692"/>
      <c r="DF25" s="692"/>
      <c r="DG25" s="692"/>
      <c r="DH25" s="692"/>
      <c r="DI25" s="692"/>
      <c r="DJ25" s="692"/>
      <c r="DK25" s="693"/>
      <c r="DL25" s="679">
        <v>3376148</v>
      </c>
      <c r="DM25" s="692"/>
      <c r="DN25" s="692"/>
      <c r="DO25" s="692"/>
      <c r="DP25" s="692"/>
      <c r="DQ25" s="692"/>
      <c r="DR25" s="692"/>
      <c r="DS25" s="692"/>
      <c r="DT25" s="692"/>
      <c r="DU25" s="692"/>
      <c r="DV25" s="693"/>
      <c r="DW25" s="676">
        <v>25.1</v>
      </c>
      <c r="DX25" s="694"/>
      <c r="DY25" s="694"/>
      <c r="DZ25" s="694"/>
      <c r="EA25" s="694"/>
      <c r="EB25" s="694"/>
      <c r="EC25" s="709"/>
    </row>
    <row r="26" spans="2:133" ht="11.25" customHeight="1" x14ac:dyDescent="0.15">
      <c r="B26" s="670" t="s">
        <v>293</v>
      </c>
      <c r="C26" s="671"/>
      <c r="D26" s="671"/>
      <c r="E26" s="671"/>
      <c r="F26" s="671"/>
      <c r="G26" s="671"/>
      <c r="H26" s="671"/>
      <c r="I26" s="671"/>
      <c r="J26" s="671"/>
      <c r="K26" s="671"/>
      <c r="L26" s="671"/>
      <c r="M26" s="671"/>
      <c r="N26" s="671"/>
      <c r="O26" s="671"/>
      <c r="P26" s="671"/>
      <c r="Q26" s="672"/>
      <c r="R26" s="673">
        <v>14311548</v>
      </c>
      <c r="S26" s="674"/>
      <c r="T26" s="674"/>
      <c r="U26" s="674"/>
      <c r="V26" s="674"/>
      <c r="W26" s="674"/>
      <c r="X26" s="674"/>
      <c r="Y26" s="675"/>
      <c r="Z26" s="710">
        <v>57.3</v>
      </c>
      <c r="AA26" s="710"/>
      <c r="AB26" s="710"/>
      <c r="AC26" s="710"/>
      <c r="AD26" s="711">
        <v>12932480</v>
      </c>
      <c r="AE26" s="711"/>
      <c r="AF26" s="711"/>
      <c r="AG26" s="711"/>
      <c r="AH26" s="711"/>
      <c r="AI26" s="711"/>
      <c r="AJ26" s="711"/>
      <c r="AK26" s="711"/>
      <c r="AL26" s="676">
        <v>99.7</v>
      </c>
      <c r="AM26" s="677"/>
      <c r="AN26" s="677"/>
      <c r="AO26" s="712"/>
      <c r="AP26" s="767" t="s">
        <v>294</v>
      </c>
      <c r="AQ26" s="768"/>
      <c r="AR26" s="768"/>
      <c r="AS26" s="768"/>
      <c r="AT26" s="768"/>
      <c r="AU26" s="768"/>
      <c r="AV26" s="768"/>
      <c r="AW26" s="768"/>
      <c r="AX26" s="768"/>
      <c r="AY26" s="768"/>
      <c r="AZ26" s="768"/>
      <c r="BA26" s="768"/>
      <c r="BB26" s="768"/>
      <c r="BC26" s="768"/>
      <c r="BD26" s="768"/>
      <c r="BE26" s="768"/>
      <c r="BF26" s="769"/>
      <c r="BG26" s="673" t="s">
        <v>138</v>
      </c>
      <c r="BH26" s="674"/>
      <c r="BI26" s="674"/>
      <c r="BJ26" s="674"/>
      <c r="BK26" s="674"/>
      <c r="BL26" s="674"/>
      <c r="BM26" s="674"/>
      <c r="BN26" s="675"/>
      <c r="BO26" s="710" t="s">
        <v>128</v>
      </c>
      <c r="BP26" s="710"/>
      <c r="BQ26" s="710"/>
      <c r="BR26" s="710"/>
      <c r="BS26" s="679" t="s">
        <v>128</v>
      </c>
      <c r="BT26" s="674"/>
      <c r="BU26" s="674"/>
      <c r="BV26" s="674"/>
      <c r="BW26" s="674"/>
      <c r="BX26" s="674"/>
      <c r="BY26" s="674"/>
      <c r="BZ26" s="674"/>
      <c r="CA26" s="674"/>
      <c r="CB26" s="717"/>
      <c r="CD26" s="706" t="s">
        <v>295</v>
      </c>
      <c r="CE26" s="707"/>
      <c r="CF26" s="707"/>
      <c r="CG26" s="707"/>
      <c r="CH26" s="707"/>
      <c r="CI26" s="707"/>
      <c r="CJ26" s="707"/>
      <c r="CK26" s="707"/>
      <c r="CL26" s="707"/>
      <c r="CM26" s="707"/>
      <c r="CN26" s="707"/>
      <c r="CO26" s="707"/>
      <c r="CP26" s="707"/>
      <c r="CQ26" s="708"/>
      <c r="CR26" s="673">
        <v>2465461</v>
      </c>
      <c r="CS26" s="674"/>
      <c r="CT26" s="674"/>
      <c r="CU26" s="674"/>
      <c r="CV26" s="674"/>
      <c r="CW26" s="674"/>
      <c r="CX26" s="674"/>
      <c r="CY26" s="675"/>
      <c r="CZ26" s="676">
        <v>10.8</v>
      </c>
      <c r="DA26" s="694"/>
      <c r="DB26" s="694"/>
      <c r="DC26" s="695"/>
      <c r="DD26" s="679">
        <v>2312812</v>
      </c>
      <c r="DE26" s="674"/>
      <c r="DF26" s="674"/>
      <c r="DG26" s="674"/>
      <c r="DH26" s="674"/>
      <c r="DI26" s="674"/>
      <c r="DJ26" s="674"/>
      <c r="DK26" s="675"/>
      <c r="DL26" s="679" t="s">
        <v>128</v>
      </c>
      <c r="DM26" s="674"/>
      <c r="DN26" s="674"/>
      <c r="DO26" s="674"/>
      <c r="DP26" s="674"/>
      <c r="DQ26" s="674"/>
      <c r="DR26" s="674"/>
      <c r="DS26" s="674"/>
      <c r="DT26" s="674"/>
      <c r="DU26" s="674"/>
      <c r="DV26" s="675"/>
      <c r="DW26" s="676" t="s">
        <v>128</v>
      </c>
      <c r="DX26" s="694"/>
      <c r="DY26" s="694"/>
      <c r="DZ26" s="694"/>
      <c r="EA26" s="694"/>
      <c r="EB26" s="694"/>
      <c r="EC26" s="709"/>
    </row>
    <row r="27" spans="2:133" ht="11.25" customHeight="1" x14ac:dyDescent="0.15">
      <c r="B27" s="670" t="s">
        <v>296</v>
      </c>
      <c r="C27" s="671"/>
      <c r="D27" s="671"/>
      <c r="E27" s="671"/>
      <c r="F27" s="671"/>
      <c r="G27" s="671"/>
      <c r="H27" s="671"/>
      <c r="I27" s="671"/>
      <c r="J27" s="671"/>
      <c r="K27" s="671"/>
      <c r="L27" s="671"/>
      <c r="M27" s="671"/>
      <c r="N27" s="671"/>
      <c r="O27" s="671"/>
      <c r="P27" s="671"/>
      <c r="Q27" s="672"/>
      <c r="R27" s="673">
        <v>4452</v>
      </c>
      <c r="S27" s="674"/>
      <c r="T27" s="674"/>
      <c r="U27" s="674"/>
      <c r="V27" s="674"/>
      <c r="W27" s="674"/>
      <c r="X27" s="674"/>
      <c r="Y27" s="675"/>
      <c r="Z27" s="710">
        <v>0</v>
      </c>
      <c r="AA27" s="710"/>
      <c r="AB27" s="710"/>
      <c r="AC27" s="710"/>
      <c r="AD27" s="711">
        <v>4452</v>
      </c>
      <c r="AE27" s="711"/>
      <c r="AF27" s="711"/>
      <c r="AG27" s="711"/>
      <c r="AH27" s="711"/>
      <c r="AI27" s="711"/>
      <c r="AJ27" s="711"/>
      <c r="AK27" s="711"/>
      <c r="AL27" s="676">
        <v>0</v>
      </c>
      <c r="AM27" s="677"/>
      <c r="AN27" s="677"/>
      <c r="AO27" s="712"/>
      <c r="AP27" s="670" t="s">
        <v>297</v>
      </c>
      <c r="AQ27" s="671"/>
      <c r="AR27" s="671"/>
      <c r="AS27" s="671"/>
      <c r="AT27" s="671"/>
      <c r="AU27" s="671"/>
      <c r="AV27" s="671"/>
      <c r="AW27" s="671"/>
      <c r="AX27" s="671"/>
      <c r="AY27" s="671"/>
      <c r="AZ27" s="671"/>
      <c r="BA27" s="671"/>
      <c r="BB27" s="671"/>
      <c r="BC27" s="671"/>
      <c r="BD27" s="671"/>
      <c r="BE27" s="671"/>
      <c r="BF27" s="672"/>
      <c r="BG27" s="673">
        <v>4947379</v>
      </c>
      <c r="BH27" s="674"/>
      <c r="BI27" s="674"/>
      <c r="BJ27" s="674"/>
      <c r="BK27" s="674"/>
      <c r="BL27" s="674"/>
      <c r="BM27" s="674"/>
      <c r="BN27" s="675"/>
      <c r="BO27" s="710">
        <v>100</v>
      </c>
      <c r="BP27" s="710"/>
      <c r="BQ27" s="710"/>
      <c r="BR27" s="710"/>
      <c r="BS27" s="679" t="s">
        <v>138</v>
      </c>
      <c r="BT27" s="674"/>
      <c r="BU27" s="674"/>
      <c r="BV27" s="674"/>
      <c r="BW27" s="674"/>
      <c r="BX27" s="674"/>
      <c r="BY27" s="674"/>
      <c r="BZ27" s="674"/>
      <c r="CA27" s="674"/>
      <c r="CB27" s="717"/>
      <c r="CD27" s="706" t="s">
        <v>298</v>
      </c>
      <c r="CE27" s="707"/>
      <c r="CF27" s="707"/>
      <c r="CG27" s="707"/>
      <c r="CH27" s="707"/>
      <c r="CI27" s="707"/>
      <c r="CJ27" s="707"/>
      <c r="CK27" s="707"/>
      <c r="CL27" s="707"/>
      <c r="CM27" s="707"/>
      <c r="CN27" s="707"/>
      <c r="CO27" s="707"/>
      <c r="CP27" s="707"/>
      <c r="CQ27" s="708"/>
      <c r="CR27" s="673">
        <v>3805592</v>
      </c>
      <c r="CS27" s="692"/>
      <c r="CT27" s="692"/>
      <c r="CU27" s="692"/>
      <c r="CV27" s="692"/>
      <c r="CW27" s="692"/>
      <c r="CX27" s="692"/>
      <c r="CY27" s="693"/>
      <c r="CZ27" s="676">
        <v>16.7</v>
      </c>
      <c r="DA27" s="694"/>
      <c r="DB27" s="694"/>
      <c r="DC27" s="695"/>
      <c r="DD27" s="679">
        <v>1284156</v>
      </c>
      <c r="DE27" s="692"/>
      <c r="DF27" s="692"/>
      <c r="DG27" s="692"/>
      <c r="DH27" s="692"/>
      <c r="DI27" s="692"/>
      <c r="DJ27" s="692"/>
      <c r="DK27" s="693"/>
      <c r="DL27" s="679">
        <v>1167323</v>
      </c>
      <c r="DM27" s="692"/>
      <c r="DN27" s="692"/>
      <c r="DO27" s="692"/>
      <c r="DP27" s="692"/>
      <c r="DQ27" s="692"/>
      <c r="DR27" s="692"/>
      <c r="DS27" s="692"/>
      <c r="DT27" s="692"/>
      <c r="DU27" s="692"/>
      <c r="DV27" s="693"/>
      <c r="DW27" s="676">
        <v>8.6999999999999993</v>
      </c>
      <c r="DX27" s="694"/>
      <c r="DY27" s="694"/>
      <c r="DZ27" s="694"/>
      <c r="EA27" s="694"/>
      <c r="EB27" s="694"/>
      <c r="EC27" s="709"/>
    </row>
    <row r="28" spans="2:133" ht="11.25" customHeight="1" x14ac:dyDescent="0.15">
      <c r="B28" s="670" t="s">
        <v>299</v>
      </c>
      <c r="C28" s="671"/>
      <c r="D28" s="671"/>
      <c r="E28" s="671"/>
      <c r="F28" s="671"/>
      <c r="G28" s="671"/>
      <c r="H28" s="671"/>
      <c r="I28" s="671"/>
      <c r="J28" s="671"/>
      <c r="K28" s="671"/>
      <c r="L28" s="671"/>
      <c r="M28" s="671"/>
      <c r="N28" s="671"/>
      <c r="O28" s="671"/>
      <c r="P28" s="671"/>
      <c r="Q28" s="672"/>
      <c r="R28" s="673">
        <v>98504</v>
      </c>
      <c r="S28" s="674"/>
      <c r="T28" s="674"/>
      <c r="U28" s="674"/>
      <c r="V28" s="674"/>
      <c r="W28" s="674"/>
      <c r="X28" s="674"/>
      <c r="Y28" s="675"/>
      <c r="Z28" s="710">
        <v>0.4</v>
      </c>
      <c r="AA28" s="710"/>
      <c r="AB28" s="710"/>
      <c r="AC28" s="710"/>
      <c r="AD28" s="711" t="s">
        <v>128</v>
      </c>
      <c r="AE28" s="711"/>
      <c r="AF28" s="711"/>
      <c r="AG28" s="711"/>
      <c r="AH28" s="711"/>
      <c r="AI28" s="711"/>
      <c r="AJ28" s="711"/>
      <c r="AK28" s="711"/>
      <c r="AL28" s="676" t="s">
        <v>128</v>
      </c>
      <c r="AM28" s="677"/>
      <c r="AN28" s="677"/>
      <c r="AO28" s="712"/>
      <c r="AP28" s="670"/>
      <c r="AQ28" s="671"/>
      <c r="AR28" s="671"/>
      <c r="AS28" s="671"/>
      <c r="AT28" s="671"/>
      <c r="AU28" s="671"/>
      <c r="AV28" s="671"/>
      <c r="AW28" s="671"/>
      <c r="AX28" s="671"/>
      <c r="AY28" s="671"/>
      <c r="AZ28" s="671"/>
      <c r="BA28" s="671"/>
      <c r="BB28" s="671"/>
      <c r="BC28" s="671"/>
      <c r="BD28" s="671"/>
      <c r="BE28" s="671"/>
      <c r="BF28" s="672"/>
      <c r="BG28" s="673"/>
      <c r="BH28" s="674"/>
      <c r="BI28" s="674"/>
      <c r="BJ28" s="674"/>
      <c r="BK28" s="674"/>
      <c r="BL28" s="674"/>
      <c r="BM28" s="674"/>
      <c r="BN28" s="675"/>
      <c r="BO28" s="710"/>
      <c r="BP28" s="710"/>
      <c r="BQ28" s="710"/>
      <c r="BR28" s="710"/>
      <c r="BS28" s="679"/>
      <c r="BT28" s="674"/>
      <c r="BU28" s="674"/>
      <c r="BV28" s="674"/>
      <c r="BW28" s="674"/>
      <c r="BX28" s="674"/>
      <c r="BY28" s="674"/>
      <c r="BZ28" s="674"/>
      <c r="CA28" s="674"/>
      <c r="CB28" s="717"/>
      <c r="CD28" s="706" t="s">
        <v>300</v>
      </c>
      <c r="CE28" s="707"/>
      <c r="CF28" s="707"/>
      <c r="CG28" s="707"/>
      <c r="CH28" s="707"/>
      <c r="CI28" s="707"/>
      <c r="CJ28" s="707"/>
      <c r="CK28" s="707"/>
      <c r="CL28" s="707"/>
      <c r="CM28" s="707"/>
      <c r="CN28" s="707"/>
      <c r="CO28" s="707"/>
      <c r="CP28" s="707"/>
      <c r="CQ28" s="708"/>
      <c r="CR28" s="673">
        <v>2812289</v>
      </c>
      <c r="CS28" s="674"/>
      <c r="CT28" s="674"/>
      <c r="CU28" s="674"/>
      <c r="CV28" s="674"/>
      <c r="CW28" s="674"/>
      <c r="CX28" s="674"/>
      <c r="CY28" s="675"/>
      <c r="CZ28" s="676">
        <v>12.3</v>
      </c>
      <c r="DA28" s="694"/>
      <c r="DB28" s="694"/>
      <c r="DC28" s="695"/>
      <c r="DD28" s="679">
        <v>2735725</v>
      </c>
      <c r="DE28" s="674"/>
      <c r="DF28" s="674"/>
      <c r="DG28" s="674"/>
      <c r="DH28" s="674"/>
      <c r="DI28" s="674"/>
      <c r="DJ28" s="674"/>
      <c r="DK28" s="675"/>
      <c r="DL28" s="679">
        <v>2735725</v>
      </c>
      <c r="DM28" s="674"/>
      <c r="DN28" s="674"/>
      <c r="DO28" s="674"/>
      <c r="DP28" s="674"/>
      <c r="DQ28" s="674"/>
      <c r="DR28" s="674"/>
      <c r="DS28" s="674"/>
      <c r="DT28" s="674"/>
      <c r="DU28" s="674"/>
      <c r="DV28" s="675"/>
      <c r="DW28" s="676">
        <v>20.3</v>
      </c>
      <c r="DX28" s="694"/>
      <c r="DY28" s="694"/>
      <c r="DZ28" s="694"/>
      <c r="EA28" s="694"/>
      <c r="EB28" s="694"/>
      <c r="EC28" s="709"/>
    </row>
    <row r="29" spans="2:133" ht="11.25" customHeight="1" x14ac:dyDescent="0.15">
      <c r="B29" s="670" t="s">
        <v>301</v>
      </c>
      <c r="C29" s="671"/>
      <c r="D29" s="671"/>
      <c r="E29" s="671"/>
      <c r="F29" s="671"/>
      <c r="G29" s="671"/>
      <c r="H29" s="671"/>
      <c r="I29" s="671"/>
      <c r="J29" s="671"/>
      <c r="K29" s="671"/>
      <c r="L29" s="671"/>
      <c r="M29" s="671"/>
      <c r="N29" s="671"/>
      <c r="O29" s="671"/>
      <c r="P29" s="671"/>
      <c r="Q29" s="672"/>
      <c r="R29" s="673">
        <v>188024</v>
      </c>
      <c r="S29" s="674"/>
      <c r="T29" s="674"/>
      <c r="U29" s="674"/>
      <c r="V29" s="674"/>
      <c r="W29" s="674"/>
      <c r="X29" s="674"/>
      <c r="Y29" s="675"/>
      <c r="Z29" s="710">
        <v>0.8</v>
      </c>
      <c r="AA29" s="710"/>
      <c r="AB29" s="710"/>
      <c r="AC29" s="710"/>
      <c r="AD29" s="711">
        <v>9754</v>
      </c>
      <c r="AE29" s="711"/>
      <c r="AF29" s="711"/>
      <c r="AG29" s="711"/>
      <c r="AH29" s="711"/>
      <c r="AI29" s="711"/>
      <c r="AJ29" s="711"/>
      <c r="AK29" s="711"/>
      <c r="AL29" s="676">
        <v>0.1</v>
      </c>
      <c r="AM29" s="677"/>
      <c r="AN29" s="677"/>
      <c r="AO29" s="712"/>
      <c r="AP29" s="654"/>
      <c r="AQ29" s="655"/>
      <c r="AR29" s="655"/>
      <c r="AS29" s="655"/>
      <c r="AT29" s="655"/>
      <c r="AU29" s="655"/>
      <c r="AV29" s="655"/>
      <c r="AW29" s="655"/>
      <c r="AX29" s="655"/>
      <c r="AY29" s="655"/>
      <c r="AZ29" s="655"/>
      <c r="BA29" s="655"/>
      <c r="BB29" s="655"/>
      <c r="BC29" s="655"/>
      <c r="BD29" s="655"/>
      <c r="BE29" s="655"/>
      <c r="BF29" s="656"/>
      <c r="BG29" s="673"/>
      <c r="BH29" s="674"/>
      <c r="BI29" s="674"/>
      <c r="BJ29" s="674"/>
      <c r="BK29" s="674"/>
      <c r="BL29" s="674"/>
      <c r="BM29" s="674"/>
      <c r="BN29" s="675"/>
      <c r="BO29" s="710"/>
      <c r="BP29" s="710"/>
      <c r="BQ29" s="710"/>
      <c r="BR29" s="710"/>
      <c r="BS29" s="711"/>
      <c r="BT29" s="711"/>
      <c r="BU29" s="711"/>
      <c r="BV29" s="711"/>
      <c r="BW29" s="711"/>
      <c r="BX29" s="711"/>
      <c r="BY29" s="711"/>
      <c r="BZ29" s="711"/>
      <c r="CA29" s="711"/>
      <c r="CB29" s="770"/>
      <c r="CD29" s="758" t="s">
        <v>302</v>
      </c>
      <c r="CE29" s="759"/>
      <c r="CF29" s="706" t="s">
        <v>303</v>
      </c>
      <c r="CG29" s="707"/>
      <c r="CH29" s="707"/>
      <c r="CI29" s="707"/>
      <c r="CJ29" s="707"/>
      <c r="CK29" s="707"/>
      <c r="CL29" s="707"/>
      <c r="CM29" s="707"/>
      <c r="CN29" s="707"/>
      <c r="CO29" s="707"/>
      <c r="CP29" s="707"/>
      <c r="CQ29" s="708"/>
      <c r="CR29" s="673">
        <v>2812289</v>
      </c>
      <c r="CS29" s="692"/>
      <c r="CT29" s="692"/>
      <c r="CU29" s="692"/>
      <c r="CV29" s="692"/>
      <c r="CW29" s="692"/>
      <c r="CX29" s="692"/>
      <c r="CY29" s="693"/>
      <c r="CZ29" s="676">
        <v>12.3</v>
      </c>
      <c r="DA29" s="694"/>
      <c r="DB29" s="694"/>
      <c r="DC29" s="695"/>
      <c r="DD29" s="679">
        <v>2735725</v>
      </c>
      <c r="DE29" s="692"/>
      <c r="DF29" s="692"/>
      <c r="DG29" s="692"/>
      <c r="DH29" s="692"/>
      <c r="DI29" s="692"/>
      <c r="DJ29" s="692"/>
      <c r="DK29" s="693"/>
      <c r="DL29" s="679">
        <v>2735725</v>
      </c>
      <c r="DM29" s="692"/>
      <c r="DN29" s="692"/>
      <c r="DO29" s="692"/>
      <c r="DP29" s="692"/>
      <c r="DQ29" s="692"/>
      <c r="DR29" s="692"/>
      <c r="DS29" s="692"/>
      <c r="DT29" s="692"/>
      <c r="DU29" s="692"/>
      <c r="DV29" s="693"/>
      <c r="DW29" s="676">
        <v>20.3</v>
      </c>
      <c r="DX29" s="694"/>
      <c r="DY29" s="694"/>
      <c r="DZ29" s="694"/>
      <c r="EA29" s="694"/>
      <c r="EB29" s="694"/>
      <c r="EC29" s="709"/>
    </row>
    <row r="30" spans="2:133" ht="11.25" customHeight="1" x14ac:dyDescent="0.15">
      <c r="B30" s="670" t="s">
        <v>304</v>
      </c>
      <c r="C30" s="671"/>
      <c r="D30" s="671"/>
      <c r="E30" s="671"/>
      <c r="F30" s="671"/>
      <c r="G30" s="671"/>
      <c r="H30" s="671"/>
      <c r="I30" s="671"/>
      <c r="J30" s="671"/>
      <c r="K30" s="671"/>
      <c r="L30" s="671"/>
      <c r="M30" s="671"/>
      <c r="N30" s="671"/>
      <c r="O30" s="671"/>
      <c r="P30" s="671"/>
      <c r="Q30" s="672"/>
      <c r="R30" s="673">
        <v>32606</v>
      </c>
      <c r="S30" s="674"/>
      <c r="T30" s="674"/>
      <c r="U30" s="674"/>
      <c r="V30" s="674"/>
      <c r="W30" s="674"/>
      <c r="X30" s="674"/>
      <c r="Y30" s="675"/>
      <c r="Z30" s="710">
        <v>0.1</v>
      </c>
      <c r="AA30" s="710"/>
      <c r="AB30" s="710"/>
      <c r="AC30" s="710"/>
      <c r="AD30" s="711" t="s">
        <v>128</v>
      </c>
      <c r="AE30" s="711"/>
      <c r="AF30" s="711"/>
      <c r="AG30" s="711"/>
      <c r="AH30" s="711"/>
      <c r="AI30" s="711"/>
      <c r="AJ30" s="711"/>
      <c r="AK30" s="711"/>
      <c r="AL30" s="676" t="s">
        <v>226</v>
      </c>
      <c r="AM30" s="677"/>
      <c r="AN30" s="677"/>
      <c r="AO30" s="712"/>
      <c r="AP30" s="734" t="s">
        <v>220</v>
      </c>
      <c r="AQ30" s="735"/>
      <c r="AR30" s="735"/>
      <c r="AS30" s="735"/>
      <c r="AT30" s="735"/>
      <c r="AU30" s="735"/>
      <c r="AV30" s="735"/>
      <c r="AW30" s="735"/>
      <c r="AX30" s="735"/>
      <c r="AY30" s="735"/>
      <c r="AZ30" s="735"/>
      <c r="BA30" s="735"/>
      <c r="BB30" s="735"/>
      <c r="BC30" s="735"/>
      <c r="BD30" s="735"/>
      <c r="BE30" s="735"/>
      <c r="BF30" s="736"/>
      <c r="BG30" s="734" t="s">
        <v>305</v>
      </c>
      <c r="BH30" s="747"/>
      <c r="BI30" s="747"/>
      <c r="BJ30" s="747"/>
      <c r="BK30" s="747"/>
      <c r="BL30" s="747"/>
      <c r="BM30" s="747"/>
      <c r="BN30" s="747"/>
      <c r="BO30" s="747"/>
      <c r="BP30" s="747"/>
      <c r="BQ30" s="748"/>
      <c r="BR30" s="734" t="s">
        <v>306</v>
      </c>
      <c r="BS30" s="747"/>
      <c r="BT30" s="747"/>
      <c r="BU30" s="747"/>
      <c r="BV30" s="747"/>
      <c r="BW30" s="747"/>
      <c r="BX30" s="747"/>
      <c r="BY30" s="747"/>
      <c r="BZ30" s="747"/>
      <c r="CA30" s="747"/>
      <c r="CB30" s="748"/>
      <c r="CD30" s="760"/>
      <c r="CE30" s="761"/>
      <c r="CF30" s="706" t="s">
        <v>307</v>
      </c>
      <c r="CG30" s="707"/>
      <c r="CH30" s="707"/>
      <c r="CI30" s="707"/>
      <c r="CJ30" s="707"/>
      <c r="CK30" s="707"/>
      <c r="CL30" s="707"/>
      <c r="CM30" s="707"/>
      <c r="CN30" s="707"/>
      <c r="CO30" s="707"/>
      <c r="CP30" s="707"/>
      <c r="CQ30" s="708"/>
      <c r="CR30" s="673">
        <v>2669007</v>
      </c>
      <c r="CS30" s="674"/>
      <c r="CT30" s="674"/>
      <c r="CU30" s="674"/>
      <c r="CV30" s="674"/>
      <c r="CW30" s="674"/>
      <c r="CX30" s="674"/>
      <c r="CY30" s="675"/>
      <c r="CZ30" s="676">
        <v>11.7</v>
      </c>
      <c r="DA30" s="694"/>
      <c r="DB30" s="694"/>
      <c r="DC30" s="695"/>
      <c r="DD30" s="679">
        <v>2597320</v>
      </c>
      <c r="DE30" s="674"/>
      <c r="DF30" s="674"/>
      <c r="DG30" s="674"/>
      <c r="DH30" s="674"/>
      <c r="DI30" s="674"/>
      <c r="DJ30" s="674"/>
      <c r="DK30" s="675"/>
      <c r="DL30" s="679">
        <v>2597320</v>
      </c>
      <c r="DM30" s="674"/>
      <c r="DN30" s="674"/>
      <c r="DO30" s="674"/>
      <c r="DP30" s="674"/>
      <c r="DQ30" s="674"/>
      <c r="DR30" s="674"/>
      <c r="DS30" s="674"/>
      <c r="DT30" s="674"/>
      <c r="DU30" s="674"/>
      <c r="DV30" s="675"/>
      <c r="DW30" s="676">
        <v>19.3</v>
      </c>
      <c r="DX30" s="694"/>
      <c r="DY30" s="694"/>
      <c r="DZ30" s="694"/>
      <c r="EA30" s="694"/>
      <c r="EB30" s="694"/>
      <c r="EC30" s="709"/>
    </row>
    <row r="31" spans="2:133" ht="11.25" customHeight="1" x14ac:dyDescent="0.15">
      <c r="B31" s="670" t="s">
        <v>308</v>
      </c>
      <c r="C31" s="671"/>
      <c r="D31" s="671"/>
      <c r="E31" s="671"/>
      <c r="F31" s="671"/>
      <c r="G31" s="671"/>
      <c r="H31" s="671"/>
      <c r="I31" s="671"/>
      <c r="J31" s="671"/>
      <c r="K31" s="671"/>
      <c r="L31" s="671"/>
      <c r="M31" s="671"/>
      <c r="N31" s="671"/>
      <c r="O31" s="671"/>
      <c r="P31" s="671"/>
      <c r="Q31" s="672"/>
      <c r="R31" s="673">
        <v>2628814</v>
      </c>
      <c r="S31" s="674"/>
      <c r="T31" s="674"/>
      <c r="U31" s="674"/>
      <c r="V31" s="674"/>
      <c r="W31" s="674"/>
      <c r="X31" s="674"/>
      <c r="Y31" s="675"/>
      <c r="Z31" s="710">
        <v>10.5</v>
      </c>
      <c r="AA31" s="710"/>
      <c r="AB31" s="710"/>
      <c r="AC31" s="710"/>
      <c r="AD31" s="711" t="s">
        <v>128</v>
      </c>
      <c r="AE31" s="711"/>
      <c r="AF31" s="711"/>
      <c r="AG31" s="711"/>
      <c r="AH31" s="711"/>
      <c r="AI31" s="711"/>
      <c r="AJ31" s="711"/>
      <c r="AK31" s="711"/>
      <c r="AL31" s="676" t="s">
        <v>138</v>
      </c>
      <c r="AM31" s="677"/>
      <c r="AN31" s="677"/>
      <c r="AO31" s="712"/>
      <c r="AP31" s="749" t="s">
        <v>309</v>
      </c>
      <c r="AQ31" s="750"/>
      <c r="AR31" s="750"/>
      <c r="AS31" s="750"/>
      <c r="AT31" s="755" t="s">
        <v>310</v>
      </c>
      <c r="AU31" s="225"/>
      <c r="AV31" s="225"/>
      <c r="AW31" s="225"/>
      <c r="AX31" s="739" t="s">
        <v>185</v>
      </c>
      <c r="AY31" s="740"/>
      <c r="AZ31" s="740"/>
      <c r="BA31" s="740"/>
      <c r="BB31" s="740"/>
      <c r="BC31" s="740"/>
      <c r="BD31" s="740"/>
      <c r="BE31" s="740"/>
      <c r="BF31" s="741"/>
      <c r="BG31" s="742">
        <v>98.6</v>
      </c>
      <c r="BH31" s="743"/>
      <c r="BI31" s="743"/>
      <c r="BJ31" s="743"/>
      <c r="BK31" s="743"/>
      <c r="BL31" s="743"/>
      <c r="BM31" s="744">
        <v>94.5</v>
      </c>
      <c r="BN31" s="743"/>
      <c r="BO31" s="743"/>
      <c r="BP31" s="743"/>
      <c r="BQ31" s="745"/>
      <c r="BR31" s="742">
        <v>98.5</v>
      </c>
      <c r="BS31" s="743"/>
      <c r="BT31" s="743"/>
      <c r="BU31" s="743"/>
      <c r="BV31" s="743"/>
      <c r="BW31" s="743"/>
      <c r="BX31" s="744">
        <v>91.3</v>
      </c>
      <c r="BY31" s="743"/>
      <c r="BZ31" s="743"/>
      <c r="CA31" s="743"/>
      <c r="CB31" s="745"/>
      <c r="CD31" s="760"/>
      <c r="CE31" s="761"/>
      <c r="CF31" s="706" t="s">
        <v>311</v>
      </c>
      <c r="CG31" s="707"/>
      <c r="CH31" s="707"/>
      <c r="CI31" s="707"/>
      <c r="CJ31" s="707"/>
      <c r="CK31" s="707"/>
      <c r="CL31" s="707"/>
      <c r="CM31" s="707"/>
      <c r="CN31" s="707"/>
      <c r="CO31" s="707"/>
      <c r="CP31" s="707"/>
      <c r="CQ31" s="708"/>
      <c r="CR31" s="673">
        <v>143282</v>
      </c>
      <c r="CS31" s="692"/>
      <c r="CT31" s="692"/>
      <c r="CU31" s="692"/>
      <c r="CV31" s="692"/>
      <c r="CW31" s="692"/>
      <c r="CX31" s="692"/>
      <c r="CY31" s="693"/>
      <c r="CZ31" s="676">
        <v>0.6</v>
      </c>
      <c r="DA31" s="694"/>
      <c r="DB31" s="694"/>
      <c r="DC31" s="695"/>
      <c r="DD31" s="679">
        <v>138405</v>
      </c>
      <c r="DE31" s="692"/>
      <c r="DF31" s="692"/>
      <c r="DG31" s="692"/>
      <c r="DH31" s="692"/>
      <c r="DI31" s="692"/>
      <c r="DJ31" s="692"/>
      <c r="DK31" s="693"/>
      <c r="DL31" s="679">
        <v>138405</v>
      </c>
      <c r="DM31" s="692"/>
      <c r="DN31" s="692"/>
      <c r="DO31" s="692"/>
      <c r="DP31" s="692"/>
      <c r="DQ31" s="692"/>
      <c r="DR31" s="692"/>
      <c r="DS31" s="692"/>
      <c r="DT31" s="692"/>
      <c r="DU31" s="692"/>
      <c r="DV31" s="693"/>
      <c r="DW31" s="676">
        <v>1</v>
      </c>
      <c r="DX31" s="694"/>
      <c r="DY31" s="694"/>
      <c r="DZ31" s="694"/>
      <c r="EA31" s="694"/>
      <c r="EB31" s="694"/>
      <c r="EC31" s="709"/>
    </row>
    <row r="32" spans="2:133" ht="11.25" customHeight="1" x14ac:dyDescent="0.15">
      <c r="B32" s="764" t="s">
        <v>312</v>
      </c>
      <c r="C32" s="765"/>
      <c r="D32" s="765"/>
      <c r="E32" s="765"/>
      <c r="F32" s="765"/>
      <c r="G32" s="765"/>
      <c r="H32" s="765"/>
      <c r="I32" s="765"/>
      <c r="J32" s="765"/>
      <c r="K32" s="765"/>
      <c r="L32" s="765"/>
      <c r="M32" s="765"/>
      <c r="N32" s="765"/>
      <c r="O32" s="765"/>
      <c r="P32" s="765"/>
      <c r="Q32" s="766"/>
      <c r="R32" s="673" t="s">
        <v>128</v>
      </c>
      <c r="S32" s="674"/>
      <c r="T32" s="674"/>
      <c r="U32" s="674"/>
      <c r="V32" s="674"/>
      <c r="W32" s="674"/>
      <c r="X32" s="674"/>
      <c r="Y32" s="675"/>
      <c r="Z32" s="710" t="s">
        <v>138</v>
      </c>
      <c r="AA32" s="710"/>
      <c r="AB32" s="710"/>
      <c r="AC32" s="710"/>
      <c r="AD32" s="711" t="s">
        <v>128</v>
      </c>
      <c r="AE32" s="711"/>
      <c r="AF32" s="711"/>
      <c r="AG32" s="711"/>
      <c r="AH32" s="711"/>
      <c r="AI32" s="711"/>
      <c r="AJ32" s="711"/>
      <c r="AK32" s="711"/>
      <c r="AL32" s="676" t="s">
        <v>128</v>
      </c>
      <c r="AM32" s="677"/>
      <c r="AN32" s="677"/>
      <c r="AO32" s="712"/>
      <c r="AP32" s="751"/>
      <c r="AQ32" s="752"/>
      <c r="AR32" s="752"/>
      <c r="AS32" s="752"/>
      <c r="AT32" s="756"/>
      <c r="AU32" s="224" t="s">
        <v>313</v>
      </c>
      <c r="AV32" s="224"/>
      <c r="AW32" s="224"/>
      <c r="AX32" s="670" t="s">
        <v>314</v>
      </c>
      <c r="AY32" s="671"/>
      <c r="AZ32" s="671"/>
      <c r="BA32" s="671"/>
      <c r="BB32" s="671"/>
      <c r="BC32" s="671"/>
      <c r="BD32" s="671"/>
      <c r="BE32" s="671"/>
      <c r="BF32" s="672"/>
      <c r="BG32" s="746">
        <v>99.1</v>
      </c>
      <c r="BH32" s="692"/>
      <c r="BI32" s="692"/>
      <c r="BJ32" s="692"/>
      <c r="BK32" s="692"/>
      <c r="BL32" s="692"/>
      <c r="BM32" s="677">
        <v>97.4</v>
      </c>
      <c r="BN32" s="738"/>
      <c r="BO32" s="738"/>
      <c r="BP32" s="738"/>
      <c r="BQ32" s="716"/>
      <c r="BR32" s="746">
        <v>99</v>
      </c>
      <c r="BS32" s="692"/>
      <c r="BT32" s="692"/>
      <c r="BU32" s="692"/>
      <c r="BV32" s="692"/>
      <c r="BW32" s="692"/>
      <c r="BX32" s="677">
        <v>96.9</v>
      </c>
      <c r="BY32" s="738"/>
      <c r="BZ32" s="738"/>
      <c r="CA32" s="738"/>
      <c r="CB32" s="716"/>
      <c r="CD32" s="762"/>
      <c r="CE32" s="763"/>
      <c r="CF32" s="706" t="s">
        <v>315</v>
      </c>
      <c r="CG32" s="707"/>
      <c r="CH32" s="707"/>
      <c r="CI32" s="707"/>
      <c r="CJ32" s="707"/>
      <c r="CK32" s="707"/>
      <c r="CL32" s="707"/>
      <c r="CM32" s="707"/>
      <c r="CN32" s="707"/>
      <c r="CO32" s="707"/>
      <c r="CP32" s="707"/>
      <c r="CQ32" s="708"/>
      <c r="CR32" s="673" t="s">
        <v>128</v>
      </c>
      <c r="CS32" s="674"/>
      <c r="CT32" s="674"/>
      <c r="CU32" s="674"/>
      <c r="CV32" s="674"/>
      <c r="CW32" s="674"/>
      <c r="CX32" s="674"/>
      <c r="CY32" s="675"/>
      <c r="CZ32" s="676" t="s">
        <v>138</v>
      </c>
      <c r="DA32" s="694"/>
      <c r="DB32" s="694"/>
      <c r="DC32" s="695"/>
      <c r="DD32" s="679" t="s">
        <v>128</v>
      </c>
      <c r="DE32" s="674"/>
      <c r="DF32" s="674"/>
      <c r="DG32" s="674"/>
      <c r="DH32" s="674"/>
      <c r="DI32" s="674"/>
      <c r="DJ32" s="674"/>
      <c r="DK32" s="675"/>
      <c r="DL32" s="679" t="s">
        <v>128</v>
      </c>
      <c r="DM32" s="674"/>
      <c r="DN32" s="674"/>
      <c r="DO32" s="674"/>
      <c r="DP32" s="674"/>
      <c r="DQ32" s="674"/>
      <c r="DR32" s="674"/>
      <c r="DS32" s="674"/>
      <c r="DT32" s="674"/>
      <c r="DU32" s="674"/>
      <c r="DV32" s="675"/>
      <c r="DW32" s="676" t="s">
        <v>128</v>
      </c>
      <c r="DX32" s="694"/>
      <c r="DY32" s="694"/>
      <c r="DZ32" s="694"/>
      <c r="EA32" s="694"/>
      <c r="EB32" s="694"/>
      <c r="EC32" s="709"/>
    </row>
    <row r="33" spans="2:133" ht="11.25" customHeight="1" x14ac:dyDescent="0.15">
      <c r="B33" s="670" t="s">
        <v>316</v>
      </c>
      <c r="C33" s="671"/>
      <c r="D33" s="671"/>
      <c r="E33" s="671"/>
      <c r="F33" s="671"/>
      <c r="G33" s="671"/>
      <c r="H33" s="671"/>
      <c r="I33" s="671"/>
      <c r="J33" s="671"/>
      <c r="K33" s="671"/>
      <c r="L33" s="671"/>
      <c r="M33" s="671"/>
      <c r="N33" s="671"/>
      <c r="O33" s="671"/>
      <c r="P33" s="671"/>
      <c r="Q33" s="672"/>
      <c r="R33" s="673">
        <v>1709502</v>
      </c>
      <c r="S33" s="674"/>
      <c r="T33" s="674"/>
      <c r="U33" s="674"/>
      <c r="V33" s="674"/>
      <c r="W33" s="674"/>
      <c r="X33" s="674"/>
      <c r="Y33" s="675"/>
      <c r="Z33" s="710">
        <v>6.8</v>
      </c>
      <c r="AA33" s="710"/>
      <c r="AB33" s="710"/>
      <c r="AC33" s="710"/>
      <c r="AD33" s="711" t="s">
        <v>128</v>
      </c>
      <c r="AE33" s="711"/>
      <c r="AF33" s="711"/>
      <c r="AG33" s="711"/>
      <c r="AH33" s="711"/>
      <c r="AI33" s="711"/>
      <c r="AJ33" s="711"/>
      <c r="AK33" s="711"/>
      <c r="AL33" s="676" t="s">
        <v>128</v>
      </c>
      <c r="AM33" s="677"/>
      <c r="AN33" s="677"/>
      <c r="AO33" s="712"/>
      <c r="AP33" s="753"/>
      <c r="AQ33" s="754"/>
      <c r="AR33" s="754"/>
      <c r="AS33" s="754"/>
      <c r="AT33" s="757"/>
      <c r="AU33" s="226"/>
      <c r="AV33" s="226"/>
      <c r="AW33" s="226"/>
      <c r="AX33" s="654" t="s">
        <v>317</v>
      </c>
      <c r="AY33" s="655"/>
      <c r="AZ33" s="655"/>
      <c r="BA33" s="655"/>
      <c r="BB33" s="655"/>
      <c r="BC33" s="655"/>
      <c r="BD33" s="655"/>
      <c r="BE33" s="655"/>
      <c r="BF33" s="656"/>
      <c r="BG33" s="737">
        <v>98.1</v>
      </c>
      <c r="BH33" s="658"/>
      <c r="BI33" s="658"/>
      <c r="BJ33" s="658"/>
      <c r="BK33" s="658"/>
      <c r="BL33" s="658"/>
      <c r="BM33" s="701">
        <v>91.8</v>
      </c>
      <c r="BN33" s="658"/>
      <c r="BO33" s="658"/>
      <c r="BP33" s="658"/>
      <c r="BQ33" s="722"/>
      <c r="BR33" s="737">
        <v>98</v>
      </c>
      <c r="BS33" s="658"/>
      <c r="BT33" s="658"/>
      <c r="BU33" s="658"/>
      <c r="BV33" s="658"/>
      <c r="BW33" s="658"/>
      <c r="BX33" s="701">
        <v>86.3</v>
      </c>
      <c r="BY33" s="658"/>
      <c r="BZ33" s="658"/>
      <c r="CA33" s="658"/>
      <c r="CB33" s="722"/>
      <c r="CD33" s="706" t="s">
        <v>318</v>
      </c>
      <c r="CE33" s="707"/>
      <c r="CF33" s="707"/>
      <c r="CG33" s="707"/>
      <c r="CH33" s="707"/>
      <c r="CI33" s="707"/>
      <c r="CJ33" s="707"/>
      <c r="CK33" s="707"/>
      <c r="CL33" s="707"/>
      <c r="CM33" s="707"/>
      <c r="CN33" s="707"/>
      <c r="CO33" s="707"/>
      <c r="CP33" s="707"/>
      <c r="CQ33" s="708"/>
      <c r="CR33" s="673">
        <v>9884927</v>
      </c>
      <c r="CS33" s="692"/>
      <c r="CT33" s="692"/>
      <c r="CU33" s="692"/>
      <c r="CV33" s="692"/>
      <c r="CW33" s="692"/>
      <c r="CX33" s="692"/>
      <c r="CY33" s="693"/>
      <c r="CZ33" s="676">
        <v>43.4</v>
      </c>
      <c r="DA33" s="694"/>
      <c r="DB33" s="694"/>
      <c r="DC33" s="695"/>
      <c r="DD33" s="679">
        <v>7762521</v>
      </c>
      <c r="DE33" s="692"/>
      <c r="DF33" s="692"/>
      <c r="DG33" s="692"/>
      <c r="DH33" s="692"/>
      <c r="DI33" s="692"/>
      <c r="DJ33" s="692"/>
      <c r="DK33" s="693"/>
      <c r="DL33" s="679">
        <v>5252025</v>
      </c>
      <c r="DM33" s="692"/>
      <c r="DN33" s="692"/>
      <c r="DO33" s="692"/>
      <c r="DP33" s="692"/>
      <c r="DQ33" s="692"/>
      <c r="DR33" s="692"/>
      <c r="DS33" s="692"/>
      <c r="DT33" s="692"/>
      <c r="DU33" s="692"/>
      <c r="DV33" s="693"/>
      <c r="DW33" s="676">
        <v>39</v>
      </c>
      <c r="DX33" s="694"/>
      <c r="DY33" s="694"/>
      <c r="DZ33" s="694"/>
      <c r="EA33" s="694"/>
      <c r="EB33" s="694"/>
      <c r="EC33" s="709"/>
    </row>
    <row r="34" spans="2:133" ht="11.25" customHeight="1" x14ac:dyDescent="0.15">
      <c r="B34" s="670" t="s">
        <v>319</v>
      </c>
      <c r="C34" s="671"/>
      <c r="D34" s="671"/>
      <c r="E34" s="671"/>
      <c r="F34" s="671"/>
      <c r="G34" s="671"/>
      <c r="H34" s="671"/>
      <c r="I34" s="671"/>
      <c r="J34" s="671"/>
      <c r="K34" s="671"/>
      <c r="L34" s="671"/>
      <c r="M34" s="671"/>
      <c r="N34" s="671"/>
      <c r="O34" s="671"/>
      <c r="P34" s="671"/>
      <c r="Q34" s="672"/>
      <c r="R34" s="673">
        <v>75958</v>
      </c>
      <c r="S34" s="674"/>
      <c r="T34" s="674"/>
      <c r="U34" s="674"/>
      <c r="V34" s="674"/>
      <c r="W34" s="674"/>
      <c r="X34" s="674"/>
      <c r="Y34" s="675"/>
      <c r="Z34" s="710">
        <v>0.3</v>
      </c>
      <c r="AA34" s="710"/>
      <c r="AB34" s="710"/>
      <c r="AC34" s="710"/>
      <c r="AD34" s="711">
        <v>19939</v>
      </c>
      <c r="AE34" s="711"/>
      <c r="AF34" s="711"/>
      <c r="AG34" s="711"/>
      <c r="AH34" s="711"/>
      <c r="AI34" s="711"/>
      <c r="AJ34" s="711"/>
      <c r="AK34" s="711"/>
      <c r="AL34" s="676">
        <v>0.2</v>
      </c>
      <c r="AM34" s="677"/>
      <c r="AN34" s="677"/>
      <c r="AO34" s="712"/>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06" t="s">
        <v>320</v>
      </c>
      <c r="CE34" s="707"/>
      <c r="CF34" s="707"/>
      <c r="CG34" s="707"/>
      <c r="CH34" s="707"/>
      <c r="CI34" s="707"/>
      <c r="CJ34" s="707"/>
      <c r="CK34" s="707"/>
      <c r="CL34" s="707"/>
      <c r="CM34" s="707"/>
      <c r="CN34" s="707"/>
      <c r="CO34" s="707"/>
      <c r="CP34" s="707"/>
      <c r="CQ34" s="708"/>
      <c r="CR34" s="673">
        <v>4078161</v>
      </c>
      <c r="CS34" s="674"/>
      <c r="CT34" s="674"/>
      <c r="CU34" s="674"/>
      <c r="CV34" s="674"/>
      <c r="CW34" s="674"/>
      <c r="CX34" s="674"/>
      <c r="CY34" s="675"/>
      <c r="CZ34" s="676">
        <v>17.899999999999999</v>
      </c>
      <c r="DA34" s="694"/>
      <c r="DB34" s="694"/>
      <c r="DC34" s="695"/>
      <c r="DD34" s="679">
        <v>2844707</v>
      </c>
      <c r="DE34" s="674"/>
      <c r="DF34" s="674"/>
      <c r="DG34" s="674"/>
      <c r="DH34" s="674"/>
      <c r="DI34" s="674"/>
      <c r="DJ34" s="674"/>
      <c r="DK34" s="675"/>
      <c r="DL34" s="679">
        <v>2328022</v>
      </c>
      <c r="DM34" s="674"/>
      <c r="DN34" s="674"/>
      <c r="DO34" s="674"/>
      <c r="DP34" s="674"/>
      <c r="DQ34" s="674"/>
      <c r="DR34" s="674"/>
      <c r="DS34" s="674"/>
      <c r="DT34" s="674"/>
      <c r="DU34" s="674"/>
      <c r="DV34" s="675"/>
      <c r="DW34" s="676">
        <v>17.3</v>
      </c>
      <c r="DX34" s="694"/>
      <c r="DY34" s="694"/>
      <c r="DZ34" s="694"/>
      <c r="EA34" s="694"/>
      <c r="EB34" s="694"/>
      <c r="EC34" s="709"/>
    </row>
    <row r="35" spans="2:133" ht="11.25" customHeight="1" x14ac:dyDescent="0.15">
      <c r="B35" s="670" t="s">
        <v>321</v>
      </c>
      <c r="C35" s="671"/>
      <c r="D35" s="671"/>
      <c r="E35" s="671"/>
      <c r="F35" s="671"/>
      <c r="G35" s="671"/>
      <c r="H35" s="671"/>
      <c r="I35" s="671"/>
      <c r="J35" s="671"/>
      <c r="K35" s="671"/>
      <c r="L35" s="671"/>
      <c r="M35" s="671"/>
      <c r="N35" s="671"/>
      <c r="O35" s="671"/>
      <c r="P35" s="671"/>
      <c r="Q35" s="672"/>
      <c r="R35" s="673">
        <v>116769</v>
      </c>
      <c r="S35" s="674"/>
      <c r="T35" s="674"/>
      <c r="U35" s="674"/>
      <c r="V35" s="674"/>
      <c r="W35" s="674"/>
      <c r="X35" s="674"/>
      <c r="Y35" s="675"/>
      <c r="Z35" s="710">
        <v>0.5</v>
      </c>
      <c r="AA35" s="710"/>
      <c r="AB35" s="710"/>
      <c r="AC35" s="710"/>
      <c r="AD35" s="711" t="s">
        <v>128</v>
      </c>
      <c r="AE35" s="711"/>
      <c r="AF35" s="711"/>
      <c r="AG35" s="711"/>
      <c r="AH35" s="711"/>
      <c r="AI35" s="711"/>
      <c r="AJ35" s="711"/>
      <c r="AK35" s="711"/>
      <c r="AL35" s="676" t="s">
        <v>128</v>
      </c>
      <c r="AM35" s="677"/>
      <c r="AN35" s="677"/>
      <c r="AO35" s="712"/>
      <c r="AP35" s="229"/>
      <c r="AQ35" s="734" t="s">
        <v>322</v>
      </c>
      <c r="AR35" s="735"/>
      <c r="AS35" s="735"/>
      <c r="AT35" s="735"/>
      <c r="AU35" s="735"/>
      <c r="AV35" s="735"/>
      <c r="AW35" s="735"/>
      <c r="AX35" s="735"/>
      <c r="AY35" s="735"/>
      <c r="AZ35" s="735"/>
      <c r="BA35" s="735"/>
      <c r="BB35" s="735"/>
      <c r="BC35" s="735"/>
      <c r="BD35" s="735"/>
      <c r="BE35" s="735"/>
      <c r="BF35" s="736"/>
      <c r="BG35" s="734" t="s">
        <v>323</v>
      </c>
      <c r="BH35" s="735"/>
      <c r="BI35" s="735"/>
      <c r="BJ35" s="735"/>
      <c r="BK35" s="735"/>
      <c r="BL35" s="735"/>
      <c r="BM35" s="735"/>
      <c r="BN35" s="735"/>
      <c r="BO35" s="735"/>
      <c r="BP35" s="735"/>
      <c r="BQ35" s="735"/>
      <c r="BR35" s="735"/>
      <c r="BS35" s="735"/>
      <c r="BT35" s="735"/>
      <c r="BU35" s="735"/>
      <c r="BV35" s="735"/>
      <c r="BW35" s="735"/>
      <c r="BX35" s="735"/>
      <c r="BY35" s="735"/>
      <c r="BZ35" s="735"/>
      <c r="CA35" s="735"/>
      <c r="CB35" s="736"/>
      <c r="CD35" s="706" t="s">
        <v>324</v>
      </c>
      <c r="CE35" s="707"/>
      <c r="CF35" s="707"/>
      <c r="CG35" s="707"/>
      <c r="CH35" s="707"/>
      <c r="CI35" s="707"/>
      <c r="CJ35" s="707"/>
      <c r="CK35" s="707"/>
      <c r="CL35" s="707"/>
      <c r="CM35" s="707"/>
      <c r="CN35" s="707"/>
      <c r="CO35" s="707"/>
      <c r="CP35" s="707"/>
      <c r="CQ35" s="708"/>
      <c r="CR35" s="673">
        <v>180727</v>
      </c>
      <c r="CS35" s="692"/>
      <c r="CT35" s="692"/>
      <c r="CU35" s="692"/>
      <c r="CV35" s="692"/>
      <c r="CW35" s="692"/>
      <c r="CX35" s="692"/>
      <c r="CY35" s="693"/>
      <c r="CZ35" s="676">
        <v>0.8</v>
      </c>
      <c r="DA35" s="694"/>
      <c r="DB35" s="694"/>
      <c r="DC35" s="695"/>
      <c r="DD35" s="679">
        <v>151943</v>
      </c>
      <c r="DE35" s="692"/>
      <c r="DF35" s="692"/>
      <c r="DG35" s="692"/>
      <c r="DH35" s="692"/>
      <c r="DI35" s="692"/>
      <c r="DJ35" s="692"/>
      <c r="DK35" s="693"/>
      <c r="DL35" s="679">
        <v>151654</v>
      </c>
      <c r="DM35" s="692"/>
      <c r="DN35" s="692"/>
      <c r="DO35" s="692"/>
      <c r="DP35" s="692"/>
      <c r="DQ35" s="692"/>
      <c r="DR35" s="692"/>
      <c r="DS35" s="692"/>
      <c r="DT35" s="692"/>
      <c r="DU35" s="692"/>
      <c r="DV35" s="693"/>
      <c r="DW35" s="676">
        <v>1.1000000000000001</v>
      </c>
      <c r="DX35" s="694"/>
      <c r="DY35" s="694"/>
      <c r="DZ35" s="694"/>
      <c r="EA35" s="694"/>
      <c r="EB35" s="694"/>
      <c r="EC35" s="709"/>
    </row>
    <row r="36" spans="2:133" ht="11.25" customHeight="1" x14ac:dyDescent="0.15">
      <c r="B36" s="670" t="s">
        <v>325</v>
      </c>
      <c r="C36" s="671"/>
      <c r="D36" s="671"/>
      <c r="E36" s="671"/>
      <c r="F36" s="671"/>
      <c r="G36" s="671"/>
      <c r="H36" s="671"/>
      <c r="I36" s="671"/>
      <c r="J36" s="671"/>
      <c r="K36" s="671"/>
      <c r="L36" s="671"/>
      <c r="M36" s="671"/>
      <c r="N36" s="671"/>
      <c r="O36" s="671"/>
      <c r="P36" s="671"/>
      <c r="Q36" s="672"/>
      <c r="R36" s="673">
        <v>2362988</v>
      </c>
      <c r="S36" s="674"/>
      <c r="T36" s="674"/>
      <c r="U36" s="674"/>
      <c r="V36" s="674"/>
      <c r="W36" s="674"/>
      <c r="X36" s="674"/>
      <c r="Y36" s="675"/>
      <c r="Z36" s="710">
        <v>9.5</v>
      </c>
      <c r="AA36" s="710"/>
      <c r="AB36" s="710"/>
      <c r="AC36" s="710"/>
      <c r="AD36" s="711" t="s">
        <v>226</v>
      </c>
      <c r="AE36" s="711"/>
      <c r="AF36" s="711"/>
      <c r="AG36" s="711"/>
      <c r="AH36" s="711"/>
      <c r="AI36" s="711"/>
      <c r="AJ36" s="711"/>
      <c r="AK36" s="711"/>
      <c r="AL36" s="676" t="s">
        <v>128</v>
      </c>
      <c r="AM36" s="677"/>
      <c r="AN36" s="677"/>
      <c r="AO36" s="712"/>
      <c r="AP36" s="229"/>
      <c r="AQ36" s="725" t="s">
        <v>326</v>
      </c>
      <c r="AR36" s="726"/>
      <c r="AS36" s="726"/>
      <c r="AT36" s="726"/>
      <c r="AU36" s="726"/>
      <c r="AV36" s="726"/>
      <c r="AW36" s="726"/>
      <c r="AX36" s="726"/>
      <c r="AY36" s="727"/>
      <c r="AZ36" s="728">
        <v>2947261</v>
      </c>
      <c r="BA36" s="729"/>
      <c r="BB36" s="729"/>
      <c r="BC36" s="729"/>
      <c r="BD36" s="729"/>
      <c r="BE36" s="729"/>
      <c r="BF36" s="730"/>
      <c r="BG36" s="731" t="s">
        <v>327</v>
      </c>
      <c r="BH36" s="732"/>
      <c r="BI36" s="732"/>
      <c r="BJ36" s="732"/>
      <c r="BK36" s="732"/>
      <c r="BL36" s="732"/>
      <c r="BM36" s="732"/>
      <c r="BN36" s="732"/>
      <c r="BO36" s="732"/>
      <c r="BP36" s="732"/>
      <c r="BQ36" s="732"/>
      <c r="BR36" s="732"/>
      <c r="BS36" s="732"/>
      <c r="BT36" s="732"/>
      <c r="BU36" s="733"/>
      <c r="BV36" s="728">
        <v>65596</v>
      </c>
      <c r="BW36" s="729"/>
      <c r="BX36" s="729"/>
      <c r="BY36" s="729"/>
      <c r="BZ36" s="729"/>
      <c r="CA36" s="729"/>
      <c r="CB36" s="730"/>
      <c r="CD36" s="706" t="s">
        <v>328</v>
      </c>
      <c r="CE36" s="707"/>
      <c r="CF36" s="707"/>
      <c r="CG36" s="707"/>
      <c r="CH36" s="707"/>
      <c r="CI36" s="707"/>
      <c r="CJ36" s="707"/>
      <c r="CK36" s="707"/>
      <c r="CL36" s="707"/>
      <c r="CM36" s="707"/>
      <c r="CN36" s="707"/>
      <c r="CO36" s="707"/>
      <c r="CP36" s="707"/>
      <c r="CQ36" s="708"/>
      <c r="CR36" s="673">
        <v>3068928</v>
      </c>
      <c r="CS36" s="674"/>
      <c r="CT36" s="674"/>
      <c r="CU36" s="674"/>
      <c r="CV36" s="674"/>
      <c r="CW36" s="674"/>
      <c r="CX36" s="674"/>
      <c r="CY36" s="675"/>
      <c r="CZ36" s="676">
        <v>13.5</v>
      </c>
      <c r="DA36" s="694"/>
      <c r="DB36" s="694"/>
      <c r="DC36" s="695"/>
      <c r="DD36" s="679">
        <v>2574362</v>
      </c>
      <c r="DE36" s="674"/>
      <c r="DF36" s="674"/>
      <c r="DG36" s="674"/>
      <c r="DH36" s="674"/>
      <c r="DI36" s="674"/>
      <c r="DJ36" s="674"/>
      <c r="DK36" s="675"/>
      <c r="DL36" s="679">
        <v>1349402</v>
      </c>
      <c r="DM36" s="674"/>
      <c r="DN36" s="674"/>
      <c r="DO36" s="674"/>
      <c r="DP36" s="674"/>
      <c r="DQ36" s="674"/>
      <c r="DR36" s="674"/>
      <c r="DS36" s="674"/>
      <c r="DT36" s="674"/>
      <c r="DU36" s="674"/>
      <c r="DV36" s="675"/>
      <c r="DW36" s="676">
        <v>10</v>
      </c>
      <c r="DX36" s="694"/>
      <c r="DY36" s="694"/>
      <c r="DZ36" s="694"/>
      <c r="EA36" s="694"/>
      <c r="EB36" s="694"/>
      <c r="EC36" s="709"/>
    </row>
    <row r="37" spans="2:133" ht="11.25" customHeight="1" x14ac:dyDescent="0.15">
      <c r="B37" s="670" t="s">
        <v>329</v>
      </c>
      <c r="C37" s="671"/>
      <c r="D37" s="671"/>
      <c r="E37" s="671"/>
      <c r="F37" s="671"/>
      <c r="G37" s="671"/>
      <c r="H37" s="671"/>
      <c r="I37" s="671"/>
      <c r="J37" s="671"/>
      <c r="K37" s="671"/>
      <c r="L37" s="671"/>
      <c r="M37" s="671"/>
      <c r="N37" s="671"/>
      <c r="O37" s="671"/>
      <c r="P37" s="671"/>
      <c r="Q37" s="672"/>
      <c r="R37" s="673">
        <v>1024669</v>
      </c>
      <c r="S37" s="674"/>
      <c r="T37" s="674"/>
      <c r="U37" s="674"/>
      <c r="V37" s="674"/>
      <c r="W37" s="674"/>
      <c r="X37" s="674"/>
      <c r="Y37" s="675"/>
      <c r="Z37" s="710">
        <v>4.0999999999999996</v>
      </c>
      <c r="AA37" s="710"/>
      <c r="AB37" s="710"/>
      <c r="AC37" s="710"/>
      <c r="AD37" s="711" t="s">
        <v>128</v>
      </c>
      <c r="AE37" s="711"/>
      <c r="AF37" s="711"/>
      <c r="AG37" s="711"/>
      <c r="AH37" s="711"/>
      <c r="AI37" s="711"/>
      <c r="AJ37" s="711"/>
      <c r="AK37" s="711"/>
      <c r="AL37" s="676" t="s">
        <v>128</v>
      </c>
      <c r="AM37" s="677"/>
      <c r="AN37" s="677"/>
      <c r="AO37" s="712"/>
      <c r="AQ37" s="713" t="s">
        <v>330</v>
      </c>
      <c r="AR37" s="714"/>
      <c r="AS37" s="714"/>
      <c r="AT37" s="714"/>
      <c r="AU37" s="714"/>
      <c r="AV37" s="714"/>
      <c r="AW37" s="714"/>
      <c r="AX37" s="714"/>
      <c r="AY37" s="715"/>
      <c r="AZ37" s="673">
        <v>692036</v>
      </c>
      <c r="BA37" s="674"/>
      <c r="BB37" s="674"/>
      <c r="BC37" s="674"/>
      <c r="BD37" s="692"/>
      <c r="BE37" s="692"/>
      <c r="BF37" s="716"/>
      <c r="BG37" s="706" t="s">
        <v>331</v>
      </c>
      <c r="BH37" s="707"/>
      <c r="BI37" s="707"/>
      <c r="BJ37" s="707"/>
      <c r="BK37" s="707"/>
      <c r="BL37" s="707"/>
      <c r="BM37" s="707"/>
      <c r="BN37" s="707"/>
      <c r="BO37" s="707"/>
      <c r="BP37" s="707"/>
      <c r="BQ37" s="707"/>
      <c r="BR37" s="707"/>
      <c r="BS37" s="707"/>
      <c r="BT37" s="707"/>
      <c r="BU37" s="708"/>
      <c r="BV37" s="673">
        <v>39871</v>
      </c>
      <c r="BW37" s="674"/>
      <c r="BX37" s="674"/>
      <c r="BY37" s="674"/>
      <c r="BZ37" s="674"/>
      <c r="CA37" s="674"/>
      <c r="CB37" s="717"/>
      <c r="CD37" s="706" t="s">
        <v>332</v>
      </c>
      <c r="CE37" s="707"/>
      <c r="CF37" s="707"/>
      <c r="CG37" s="707"/>
      <c r="CH37" s="707"/>
      <c r="CI37" s="707"/>
      <c r="CJ37" s="707"/>
      <c r="CK37" s="707"/>
      <c r="CL37" s="707"/>
      <c r="CM37" s="707"/>
      <c r="CN37" s="707"/>
      <c r="CO37" s="707"/>
      <c r="CP37" s="707"/>
      <c r="CQ37" s="708"/>
      <c r="CR37" s="673">
        <v>459294</v>
      </c>
      <c r="CS37" s="692"/>
      <c r="CT37" s="692"/>
      <c r="CU37" s="692"/>
      <c r="CV37" s="692"/>
      <c r="CW37" s="692"/>
      <c r="CX37" s="692"/>
      <c r="CY37" s="693"/>
      <c r="CZ37" s="676">
        <v>2</v>
      </c>
      <c r="DA37" s="694"/>
      <c r="DB37" s="694"/>
      <c r="DC37" s="695"/>
      <c r="DD37" s="679">
        <v>449271</v>
      </c>
      <c r="DE37" s="692"/>
      <c r="DF37" s="692"/>
      <c r="DG37" s="692"/>
      <c r="DH37" s="692"/>
      <c r="DI37" s="692"/>
      <c r="DJ37" s="692"/>
      <c r="DK37" s="693"/>
      <c r="DL37" s="679">
        <v>369023</v>
      </c>
      <c r="DM37" s="692"/>
      <c r="DN37" s="692"/>
      <c r="DO37" s="692"/>
      <c r="DP37" s="692"/>
      <c r="DQ37" s="692"/>
      <c r="DR37" s="692"/>
      <c r="DS37" s="692"/>
      <c r="DT37" s="692"/>
      <c r="DU37" s="692"/>
      <c r="DV37" s="693"/>
      <c r="DW37" s="676">
        <v>2.7</v>
      </c>
      <c r="DX37" s="694"/>
      <c r="DY37" s="694"/>
      <c r="DZ37" s="694"/>
      <c r="EA37" s="694"/>
      <c r="EB37" s="694"/>
      <c r="EC37" s="709"/>
    </row>
    <row r="38" spans="2:133" ht="11.25" customHeight="1" x14ac:dyDescent="0.15">
      <c r="B38" s="670" t="s">
        <v>333</v>
      </c>
      <c r="C38" s="671"/>
      <c r="D38" s="671"/>
      <c r="E38" s="671"/>
      <c r="F38" s="671"/>
      <c r="G38" s="671"/>
      <c r="H38" s="671"/>
      <c r="I38" s="671"/>
      <c r="J38" s="671"/>
      <c r="K38" s="671"/>
      <c r="L38" s="671"/>
      <c r="M38" s="671"/>
      <c r="N38" s="671"/>
      <c r="O38" s="671"/>
      <c r="P38" s="671"/>
      <c r="Q38" s="672"/>
      <c r="R38" s="673">
        <v>408472</v>
      </c>
      <c r="S38" s="674"/>
      <c r="T38" s="674"/>
      <c r="U38" s="674"/>
      <c r="V38" s="674"/>
      <c r="W38" s="674"/>
      <c r="X38" s="674"/>
      <c r="Y38" s="675"/>
      <c r="Z38" s="710">
        <v>1.6</v>
      </c>
      <c r="AA38" s="710"/>
      <c r="AB38" s="710"/>
      <c r="AC38" s="710"/>
      <c r="AD38" s="711">
        <v>79</v>
      </c>
      <c r="AE38" s="711"/>
      <c r="AF38" s="711"/>
      <c r="AG38" s="711"/>
      <c r="AH38" s="711"/>
      <c r="AI38" s="711"/>
      <c r="AJ38" s="711"/>
      <c r="AK38" s="711"/>
      <c r="AL38" s="676">
        <v>0</v>
      </c>
      <c r="AM38" s="677"/>
      <c r="AN38" s="677"/>
      <c r="AO38" s="712"/>
      <c r="AQ38" s="713" t="s">
        <v>334</v>
      </c>
      <c r="AR38" s="714"/>
      <c r="AS38" s="714"/>
      <c r="AT38" s="714"/>
      <c r="AU38" s="714"/>
      <c r="AV38" s="714"/>
      <c r="AW38" s="714"/>
      <c r="AX38" s="714"/>
      <c r="AY38" s="715"/>
      <c r="AZ38" s="673">
        <v>266084</v>
      </c>
      <c r="BA38" s="674"/>
      <c r="BB38" s="674"/>
      <c r="BC38" s="674"/>
      <c r="BD38" s="692"/>
      <c r="BE38" s="692"/>
      <c r="BF38" s="716"/>
      <c r="BG38" s="706" t="s">
        <v>335</v>
      </c>
      <c r="BH38" s="707"/>
      <c r="BI38" s="707"/>
      <c r="BJ38" s="707"/>
      <c r="BK38" s="707"/>
      <c r="BL38" s="707"/>
      <c r="BM38" s="707"/>
      <c r="BN38" s="707"/>
      <c r="BO38" s="707"/>
      <c r="BP38" s="707"/>
      <c r="BQ38" s="707"/>
      <c r="BR38" s="707"/>
      <c r="BS38" s="707"/>
      <c r="BT38" s="707"/>
      <c r="BU38" s="708"/>
      <c r="BV38" s="673">
        <v>6762</v>
      </c>
      <c r="BW38" s="674"/>
      <c r="BX38" s="674"/>
      <c r="BY38" s="674"/>
      <c r="BZ38" s="674"/>
      <c r="CA38" s="674"/>
      <c r="CB38" s="717"/>
      <c r="CD38" s="706" t="s">
        <v>336</v>
      </c>
      <c r="CE38" s="707"/>
      <c r="CF38" s="707"/>
      <c r="CG38" s="707"/>
      <c r="CH38" s="707"/>
      <c r="CI38" s="707"/>
      <c r="CJ38" s="707"/>
      <c r="CK38" s="707"/>
      <c r="CL38" s="707"/>
      <c r="CM38" s="707"/>
      <c r="CN38" s="707"/>
      <c r="CO38" s="707"/>
      <c r="CP38" s="707"/>
      <c r="CQ38" s="708"/>
      <c r="CR38" s="673">
        <v>1987304</v>
      </c>
      <c r="CS38" s="674"/>
      <c r="CT38" s="674"/>
      <c r="CU38" s="674"/>
      <c r="CV38" s="674"/>
      <c r="CW38" s="674"/>
      <c r="CX38" s="674"/>
      <c r="CY38" s="675"/>
      <c r="CZ38" s="676">
        <v>8.6999999999999993</v>
      </c>
      <c r="DA38" s="694"/>
      <c r="DB38" s="694"/>
      <c r="DC38" s="695"/>
      <c r="DD38" s="679">
        <v>1712994</v>
      </c>
      <c r="DE38" s="674"/>
      <c r="DF38" s="674"/>
      <c r="DG38" s="674"/>
      <c r="DH38" s="674"/>
      <c r="DI38" s="674"/>
      <c r="DJ38" s="674"/>
      <c r="DK38" s="675"/>
      <c r="DL38" s="679">
        <v>1422947</v>
      </c>
      <c r="DM38" s="674"/>
      <c r="DN38" s="674"/>
      <c r="DO38" s="674"/>
      <c r="DP38" s="674"/>
      <c r="DQ38" s="674"/>
      <c r="DR38" s="674"/>
      <c r="DS38" s="674"/>
      <c r="DT38" s="674"/>
      <c r="DU38" s="674"/>
      <c r="DV38" s="675"/>
      <c r="DW38" s="676">
        <v>10.6</v>
      </c>
      <c r="DX38" s="694"/>
      <c r="DY38" s="694"/>
      <c r="DZ38" s="694"/>
      <c r="EA38" s="694"/>
      <c r="EB38" s="694"/>
      <c r="EC38" s="709"/>
    </row>
    <row r="39" spans="2:133" ht="11.25" customHeight="1" x14ac:dyDescent="0.15">
      <c r="B39" s="670" t="s">
        <v>337</v>
      </c>
      <c r="C39" s="671"/>
      <c r="D39" s="671"/>
      <c r="E39" s="671"/>
      <c r="F39" s="671"/>
      <c r="G39" s="671"/>
      <c r="H39" s="671"/>
      <c r="I39" s="671"/>
      <c r="J39" s="671"/>
      <c r="K39" s="671"/>
      <c r="L39" s="671"/>
      <c r="M39" s="671"/>
      <c r="N39" s="671"/>
      <c r="O39" s="671"/>
      <c r="P39" s="671"/>
      <c r="Q39" s="672"/>
      <c r="R39" s="673">
        <v>2019892</v>
      </c>
      <c r="S39" s="674"/>
      <c r="T39" s="674"/>
      <c r="U39" s="674"/>
      <c r="V39" s="674"/>
      <c r="W39" s="674"/>
      <c r="X39" s="674"/>
      <c r="Y39" s="675"/>
      <c r="Z39" s="710">
        <v>8.1</v>
      </c>
      <c r="AA39" s="710"/>
      <c r="AB39" s="710"/>
      <c r="AC39" s="710"/>
      <c r="AD39" s="711" t="s">
        <v>128</v>
      </c>
      <c r="AE39" s="711"/>
      <c r="AF39" s="711"/>
      <c r="AG39" s="711"/>
      <c r="AH39" s="711"/>
      <c r="AI39" s="711"/>
      <c r="AJ39" s="711"/>
      <c r="AK39" s="711"/>
      <c r="AL39" s="676" t="s">
        <v>128</v>
      </c>
      <c r="AM39" s="677"/>
      <c r="AN39" s="677"/>
      <c r="AO39" s="712"/>
      <c r="AQ39" s="713" t="s">
        <v>338</v>
      </c>
      <c r="AR39" s="714"/>
      <c r="AS39" s="714"/>
      <c r="AT39" s="714"/>
      <c r="AU39" s="714"/>
      <c r="AV39" s="714"/>
      <c r="AW39" s="714"/>
      <c r="AX39" s="714"/>
      <c r="AY39" s="715"/>
      <c r="AZ39" s="673">
        <v>2059</v>
      </c>
      <c r="BA39" s="674"/>
      <c r="BB39" s="674"/>
      <c r="BC39" s="674"/>
      <c r="BD39" s="692"/>
      <c r="BE39" s="692"/>
      <c r="BF39" s="716"/>
      <c r="BG39" s="706" t="s">
        <v>339</v>
      </c>
      <c r="BH39" s="707"/>
      <c r="BI39" s="707"/>
      <c r="BJ39" s="707"/>
      <c r="BK39" s="707"/>
      <c r="BL39" s="707"/>
      <c r="BM39" s="707"/>
      <c r="BN39" s="707"/>
      <c r="BO39" s="707"/>
      <c r="BP39" s="707"/>
      <c r="BQ39" s="707"/>
      <c r="BR39" s="707"/>
      <c r="BS39" s="707"/>
      <c r="BT39" s="707"/>
      <c r="BU39" s="708"/>
      <c r="BV39" s="673">
        <v>10814</v>
      </c>
      <c r="BW39" s="674"/>
      <c r="BX39" s="674"/>
      <c r="BY39" s="674"/>
      <c r="BZ39" s="674"/>
      <c r="CA39" s="674"/>
      <c r="CB39" s="717"/>
      <c r="CD39" s="706" t="s">
        <v>340</v>
      </c>
      <c r="CE39" s="707"/>
      <c r="CF39" s="707"/>
      <c r="CG39" s="707"/>
      <c r="CH39" s="707"/>
      <c r="CI39" s="707"/>
      <c r="CJ39" s="707"/>
      <c r="CK39" s="707"/>
      <c r="CL39" s="707"/>
      <c r="CM39" s="707"/>
      <c r="CN39" s="707"/>
      <c r="CO39" s="707"/>
      <c r="CP39" s="707"/>
      <c r="CQ39" s="708"/>
      <c r="CR39" s="673">
        <v>535407</v>
      </c>
      <c r="CS39" s="692"/>
      <c r="CT39" s="692"/>
      <c r="CU39" s="692"/>
      <c r="CV39" s="692"/>
      <c r="CW39" s="692"/>
      <c r="CX39" s="692"/>
      <c r="CY39" s="693"/>
      <c r="CZ39" s="676">
        <v>2.4</v>
      </c>
      <c r="DA39" s="694"/>
      <c r="DB39" s="694"/>
      <c r="DC39" s="695"/>
      <c r="DD39" s="679">
        <v>476615</v>
      </c>
      <c r="DE39" s="692"/>
      <c r="DF39" s="692"/>
      <c r="DG39" s="692"/>
      <c r="DH39" s="692"/>
      <c r="DI39" s="692"/>
      <c r="DJ39" s="692"/>
      <c r="DK39" s="693"/>
      <c r="DL39" s="679" t="s">
        <v>128</v>
      </c>
      <c r="DM39" s="692"/>
      <c r="DN39" s="692"/>
      <c r="DO39" s="692"/>
      <c r="DP39" s="692"/>
      <c r="DQ39" s="692"/>
      <c r="DR39" s="692"/>
      <c r="DS39" s="692"/>
      <c r="DT39" s="692"/>
      <c r="DU39" s="692"/>
      <c r="DV39" s="693"/>
      <c r="DW39" s="676" t="s">
        <v>128</v>
      </c>
      <c r="DX39" s="694"/>
      <c r="DY39" s="694"/>
      <c r="DZ39" s="694"/>
      <c r="EA39" s="694"/>
      <c r="EB39" s="694"/>
      <c r="EC39" s="709"/>
    </row>
    <row r="40" spans="2:133" ht="11.25" customHeight="1" x14ac:dyDescent="0.15">
      <c r="B40" s="670" t="s">
        <v>341</v>
      </c>
      <c r="C40" s="671"/>
      <c r="D40" s="671"/>
      <c r="E40" s="671"/>
      <c r="F40" s="671"/>
      <c r="G40" s="671"/>
      <c r="H40" s="671"/>
      <c r="I40" s="671"/>
      <c r="J40" s="671"/>
      <c r="K40" s="671"/>
      <c r="L40" s="671"/>
      <c r="M40" s="671"/>
      <c r="N40" s="671"/>
      <c r="O40" s="671"/>
      <c r="P40" s="671"/>
      <c r="Q40" s="672"/>
      <c r="R40" s="673" t="s">
        <v>128</v>
      </c>
      <c r="S40" s="674"/>
      <c r="T40" s="674"/>
      <c r="U40" s="674"/>
      <c r="V40" s="674"/>
      <c r="W40" s="674"/>
      <c r="X40" s="674"/>
      <c r="Y40" s="675"/>
      <c r="Z40" s="710" t="s">
        <v>128</v>
      </c>
      <c r="AA40" s="710"/>
      <c r="AB40" s="710"/>
      <c r="AC40" s="710"/>
      <c r="AD40" s="711" t="s">
        <v>138</v>
      </c>
      <c r="AE40" s="711"/>
      <c r="AF40" s="711"/>
      <c r="AG40" s="711"/>
      <c r="AH40" s="711"/>
      <c r="AI40" s="711"/>
      <c r="AJ40" s="711"/>
      <c r="AK40" s="711"/>
      <c r="AL40" s="676" t="s">
        <v>128</v>
      </c>
      <c r="AM40" s="677"/>
      <c r="AN40" s="677"/>
      <c r="AO40" s="712"/>
      <c r="AQ40" s="713" t="s">
        <v>342</v>
      </c>
      <c r="AR40" s="714"/>
      <c r="AS40" s="714"/>
      <c r="AT40" s="714"/>
      <c r="AU40" s="714"/>
      <c r="AV40" s="714"/>
      <c r="AW40" s="714"/>
      <c r="AX40" s="714"/>
      <c r="AY40" s="715"/>
      <c r="AZ40" s="673" t="s">
        <v>138</v>
      </c>
      <c r="BA40" s="674"/>
      <c r="BB40" s="674"/>
      <c r="BC40" s="674"/>
      <c r="BD40" s="692"/>
      <c r="BE40" s="692"/>
      <c r="BF40" s="716"/>
      <c r="BG40" s="718" t="s">
        <v>343</v>
      </c>
      <c r="BH40" s="719"/>
      <c r="BI40" s="719"/>
      <c r="BJ40" s="719"/>
      <c r="BK40" s="719"/>
      <c r="BL40" s="230"/>
      <c r="BM40" s="707" t="s">
        <v>344</v>
      </c>
      <c r="BN40" s="707"/>
      <c r="BO40" s="707"/>
      <c r="BP40" s="707"/>
      <c r="BQ40" s="707"/>
      <c r="BR40" s="707"/>
      <c r="BS40" s="707"/>
      <c r="BT40" s="707"/>
      <c r="BU40" s="708"/>
      <c r="BV40" s="673">
        <v>77</v>
      </c>
      <c r="BW40" s="674"/>
      <c r="BX40" s="674"/>
      <c r="BY40" s="674"/>
      <c r="BZ40" s="674"/>
      <c r="CA40" s="674"/>
      <c r="CB40" s="717"/>
      <c r="CD40" s="706" t="s">
        <v>345</v>
      </c>
      <c r="CE40" s="707"/>
      <c r="CF40" s="707"/>
      <c r="CG40" s="707"/>
      <c r="CH40" s="707"/>
      <c r="CI40" s="707"/>
      <c r="CJ40" s="707"/>
      <c r="CK40" s="707"/>
      <c r="CL40" s="707"/>
      <c r="CM40" s="707"/>
      <c r="CN40" s="707"/>
      <c r="CO40" s="707"/>
      <c r="CP40" s="707"/>
      <c r="CQ40" s="708"/>
      <c r="CR40" s="673">
        <v>34400</v>
      </c>
      <c r="CS40" s="674"/>
      <c r="CT40" s="674"/>
      <c r="CU40" s="674"/>
      <c r="CV40" s="674"/>
      <c r="CW40" s="674"/>
      <c r="CX40" s="674"/>
      <c r="CY40" s="675"/>
      <c r="CZ40" s="676">
        <v>0.2</v>
      </c>
      <c r="DA40" s="694"/>
      <c r="DB40" s="694"/>
      <c r="DC40" s="695"/>
      <c r="DD40" s="679">
        <v>1900</v>
      </c>
      <c r="DE40" s="674"/>
      <c r="DF40" s="674"/>
      <c r="DG40" s="674"/>
      <c r="DH40" s="674"/>
      <c r="DI40" s="674"/>
      <c r="DJ40" s="674"/>
      <c r="DK40" s="675"/>
      <c r="DL40" s="679" t="s">
        <v>128</v>
      </c>
      <c r="DM40" s="674"/>
      <c r="DN40" s="674"/>
      <c r="DO40" s="674"/>
      <c r="DP40" s="674"/>
      <c r="DQ40" s="674"/>
      <c r="DR40" s="674"/>
      <c r="DS40" s="674"/>
      <c r="DT40" s="674"/>
      <c r="DU40" s="674"/>
      <c r="DV40" s="675"/>
      <c r="DW40" s="676" t="s">
        <v>138</v>
      </c>
      <c r="DX40" s="694"/>
      <c r="DY40" s="694"/>
      <c r="DZ40" s="694"/>
      <c r="EA40" s="694"/>
      <c r="EB40" s="694"/>
      <c r="EC40" s="709"/>
    </row>
    <row r="41" spans="2:133" ht="11.25" customHeight="1" x14ac:dyDescent="0.15">
      <c r="B41" s="670" t="s">
        <v>346</v>
      </c>
      <c r="C41" s="671"/>
      <c r="D41" s="671"/>
      <c r="E41" s="671"/>
      <c r="F41" s="671"/>
      <c r="G41" s="671"/>
      <c r="H41" s="671"/>
      <c r="I41" s="671"/>
      <c r="J41" s="671"/>
      <c r="K41" s="671"/>
      <c r="L41" s="671"/>
      <c r="M41" s="671"/>
      <c r="N41" s="671"/>
      <c r="O41" s="671"/>
      <c r="P41" s="671"/>
      <c r="Q41" s="672"/>
      <c r="R41" s="673">
        <v>499292</v>
      </c>
      <c r="S41" s="674"/>
      <c r="T41" s="674"/>
      <c r="U41" s="674"/>
      <c r="V41" s="674"/>
      <c r="W41" s="674"/>
      <c r="X41" s="674"/>
      <c r="Y41" s="675"/>
      <c r="Z41" s="710">
        <v>2</v>
      </c>
      <c r="AA41" s="710"/>
      <c r="AB41" s="710"/>
      <c r="AC41" s="710"/>
      <c r="AD41" s="711" t="s">
        <v>138</v>
      </c>
      <c r="AE41" s="711"/>
      <c r="AF41" s="711"/>
      <c r="AG41" s="711"/>
      <c r="AH41" s="711"/>
      <c r="AI41" s="711"/>
      <c r="AJ41" s="711"/>
      <c r="AK41" s="711"/>
      <c r="AL41" s="676" t="s">
        <v>128</v>
      </c>
      <c r="AM41" s="677"/>
      <c r="AN41" s="677"/>
      <c r="AO41" s="712"/>
      <c r="AQ41" s="713" t="s">
        <v>347</v>
      </c>
      <c r="AR41" s="714"/>
      <c r="AS41" s="714"/>
      <c r="AT41" s="714"/>
      <c r="AU41" s="714"/>
      <c r="AV41" s="714"/>
      <c r="AW41" s="714"/>
      <c r="AX41" s="714"/>
      <c r="AY41" s="715"/>
      <c r="AZ41" s="673">
        <v>482051</v>
      </c>
      <c r="BA41" s="674"/>
      <c r="BB41" s="674"/>
      <c r="BC41" s="674"/>
      <c r="BD41" s="692"/>
      <c r="BE41" s="692"/>
      <c r="BF41" s="716"/>
      <c r="BG41" s="718"/>
      <c r="BH41" s="719"/>
      <c r="BI41" s="719"/>
      <c r="BJ41" s="719"/>
      <c r="BK41" s="719"/>
      <c r="BL41" s="230"/>
      <c r="BM41" s="707" t="s">
        <v>348</v>
      </c>
      <c r="BN41" s="707"/>
      <c r="BO41" s="707"/>
      <c r="BP41" s="707"/>
      <c r="BQ41" s="707"/>
      <c r="BR41" s="707"/>
      <c r="BS41" s="707"/>
      <c r="BT41" s="707"/>
      <c r="BU41" s="708"/>
      <c r="BV41" s="673" t="s">
        <v>128</v>
      </c>
      <c r="BW41" s="674"/>
      <c r="BX41" s="674"/>
      <c r="BY41" s="674"/>
      <c r="BZ41" s="674"/>
      <c r="CA41" s="674"/>
      <c r="CB41" s="717"/>
      <c r="CD41" s="706" t="s">
        <v>349</v>
      </c>
      <c r="CE41" s="707"/>
      <c r="CF41" s="707"/>
      <c r="CG41" s="707"/>
      <c r="CH41" s="707"/>
      <c r="CI41" s="707"/>
      <c r="CJ41" s="707"/>
      <c r="CK41" s="707"/>
      <c r="CL41" s="707"/>
      <c r="CM41" s="707"/>
      <c r="CN41" s="707"/>
      <c r="CO41" s="707"/>
      <c r="CP41" s="707"/>
      <c r="CQ41" s="708"/>
      <c r="CR41" s="673" t="s">
        <v>128</v>
      </c>
      <c r="CS41" s="692"/>
      <c r="CT41" s="692"/>
      <c r="CU41" s="692"/>
      <c r="CV41" s="692"/>
      <c r="CW41" s="692"/>
      <c r="CX41" s="692"/>
      <c r="CY41" s="693"/>
      <c r="CZ41" s="676" t="s">
        <v>128</v>
      </c>
      <c r="DA41" s="694"/>
      <c r="DB41" s="694"/>
      <c r="DC41" s="695"/>
      <c r="DD41" s="679" t="s">
        <v>128</v>
      </c>
      <c r="DE41" s="692"/>
      <c r="DF41" s="692"/>
      <c r="DG41" s="692"/>
      <c r="DH41" s="692"/>
      <c r="DI41" s="692"/>
      <c r="DJ41" s="692"/>
      <c r="DK41" s="693"/>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654" t="s">
        <v>350</v>
      </c>
      <c r="C42" s="655"/>
      <c r="D42" s="655"/>
      <c r="E42" s="655"/>
      <c r="F42" s="655"/>
      <c r="G42" s="655"/>
      <c r="H42" s="655"/>
      <c r="I42" s="655"/>
      <c r="J42" s="655"/>
      <c r="K42" s="655"/>
      <c r="L42" s="655"/>
      <c r="M42" s="655"/>
      <c r="N42" s="655"/>
      <c r="O42" s="655"/>
      <c r="P42" s="655"/>
      <c r="Q42" s="656"/>
      <c r="R42" s="657">
        <v>24982198</v>
      </c>
      <c r="S42" s="696"/>
      <c r="T42" s="696"/>
      <c r="U42" s="696"/>
      <c r="V42" s="696"/>
      <c r="W42" s="696"/>
      <c r="X42" s="696"/>
      <c r="Y42" s="698"/>
      <c r="Z42" s="699">
        <v>100</v>
      </c>
      <c r="AA42" s="699"/>
      <c r="AB42" s="699"/>
      <c r="AC42" s="699"/>
      <c r="AD42" s="700">
        <v>12966704</v>
      </c>
      <c r="AE42" s="700"/>
      <c r="AF42" s="700"/>
      <c r="AG42" s="700"/>
      <c r="AH42" s="700"/>
      <c r="AI42" s="700"/>
      <c r="AJ42" s="700"/>
      <c r="AK42" s="700"/>
      <c r="AL42" s="660">
        <v>100</v>
      </c>
      <c r="AM42" s="701"/>
      <c r="AN42" s="701"/>
      <c r="AO42" s="702"/>
      <c r="AQ42" s="703" t="s">
        <v>351</v>
      </c>
      <c r="AR42" s="704"/>
      <c r="AS42" s="704"/>
      <c r="AT42" s="704"/>
      <c r="AU42" s="704"/>
      <c r="AV42" s="704"/>
      <c r="AW42" s="704"/>
      <c r="AX42" s="704"/>
      <c r="AY42" s="705"/>
      <c r="AZ42" s="657">
        <v>1505031</v>
      </c>
      <c r="BA42" s="696"/>
      <c r="BB42" s="696"/>
      <c r="BC42" s="696"/>
      <c r="BD42" s="658"/>
      <c r="BE42" s="658"/>
      <c r="BF42" s="722"/>
      <c r="BG42" s="720"/>
      <c r="BH42" s="721"/>
      <c r="BI42" s="721"/>
      <c r="BJ42" s="721"/>
      <c r="BK42" s="721"/>
      <c r="BL42" s="231"/>
      <c r="BM42" s="723" t="s">
        <v>352</v>
      </c>
      <c r="BN42" s="723"/>
      <c r="BO42" s="723"/>
      <c r="BP42" s="723"/>
      <c r="BQ42" s="723"/>
      <c r="BR42" s="723"/>
      <c r="BS42" s="723"/>
      <c r="BT42" s="723"/>
      <c r="BU42" s="724"/>
      <c r="BV42" s="657">
        <v>285</v>
      </c>
      <c r="BW42" s="696"/>
      <c r="BX42" s="696"/>
      <c r="BY42" s="696"/>
      <c r="BZ42" s="696"/>
      <c r="CA42" s="696"/>
      <c r="CB42" s="697"/>
      <c r="CD42" s="670" t="s">
        <v>353</v>
      </c>
      <c r="CE42" s="671"/>
      <c r="CF42" s="671"/>
      <c r="CG42" s="671"/>
      <c r="CH42" s="671"/>
      <c r="CI42" s="671"/>
      <c r="CJ42" s="671"/>
      <c r="CK42" s="671"/>
      <c r="CL42" s="671"/>
      <c r="CM42" s="671"/>
      <c r="CN42" s="671"/>
      <c r="CO42" s="671"/>
      <c r="CP42" s="671"/>
      <c r="CQ42" s="672"/>
      <c r="CR42" s="673">
        <v>2587225</v>
      </c>
      <c r="CS42" s="674"/>
      <c r="CT42" s="674"/>
      <c r="CU42" s="674"/>
      <c r="CV42" s="674"/>
      <c r="CW42" s="674"/>
      <c r="CX42" s="674"/>
      <c r="CY42" s="675"/>
      <c r="CZ42" s="676">
        <v>11.4</v>
      </c>
      <c r="DA42" s="677"/>
      <c r="DB42" s="677"/>
      <c r="DC42" s="678"/>
      <c r="DD42" s="679">
        <v>683999</v>
      </c>
      <c r="DE42" s="674"/>
      <c r="DF42" s="674"/>
      <c r="DG42" s="674"/>
      <c r="DH42" s="674"/>
      <c r="DI42" s="674"/>
      <c r="DJ42" s="674"/>
      <c r="DK42" s="67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V43" s="232"/>
      <c r="BW43" s="232"/>
      <c r="BX43" s="232"/>
      <c r="BY43" s="232"/>
      <c r="BZ43" s="232"/>
      <c r="CA43" s="232"/>
      <c r="CB43" s="232"/>
      <c r="CD43" s="670" t="s">
        <v>354</v>
      </c>
      <c r="CE43" s="671"/>
      <c r="CF43" s="671"/>
      <c r="CG43" s="671"/>
      <c r="CH43" s="671"/>
      <c r="CI43" s="671"/>
      <c r="CJ43" s="671"/>
      <c r="CK43" s="671"/>
      <c r="CL43" s="671"/>
      <c r="CM43" s="671"/>
      <c r="CN43" s="671"/>
      <c r="CO43" s="671"/>
      <c r="CP43" s="671"/>
      <c r="CQ43" s="672"/>
      <c r="CR43" s="673">
        <v>147645</v>
      </c>
      <c r="CS43" s="692"/>
      <c r="CT43" s="692"/>
      <c r="CU43" s="692"/>
      <c r="CV43" s="692"/>
      <c r="CW43" s="692"/>
      <c r="CX43" s="692"/>
      <c r="CY43" s="693"/>
      <c r="CZ43" s="676">
        <v>0.6</v>
      </c>
      <c r="DA43" s="694"/>
      <c r="DB43" s="694"/>
      <c r="DC43" s="695"/>
      <c r="DD43" s="679">
        <v>147645</v>
      </c>
      <c r="DE43" s="692"/>
      <c r="DF43" s="692"/>
      <c r="DG43" s="692"/>
      <c r="DH43" s="692"/>
      <c r="DI43" s="692"/>
      <c r="DJ43" s="692"/>
      <c r="DK43" s="693"/>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CD44" s="686" t="s">
        <v>302</v>
      </c>
      <c r="CE44" s="687"/>
      <c r="CF44" s="670" t="s">
        <v>355</v>
      </c>
      <c r="CG44" s="671"/>
      <c r="CH44" s="671"/>
      <c r="CI44" s="671"/>
      <c r="CJ44" s="671"/>
      <c r="CK44" s="671"/>
      <c r="CL44" s="671"/>
      <c r="CM44" s="671"/>
      <c r="CN44" s="671"/>
      <c r="CO44" s="671"/>
      <c r="CP44" s="671"/>
      <c r="CQ44" s="672"/>
      <c r="CR44" s="673">
        <v>2204873</v>
      </c>
      <c r="CS44" s="674"/>
      <c r="CT44" s="674"/>
      <c r="CU44" s="674"/>
      <c r="CV44" s="674"/>
      <c r="CW44" s="674"/>
      <c r="CX44" s="674"/>
      <c r="CY44" s="675"/>
      <c r="CZ44" s="676">
        <v>9.6999999999999993</v>
      </c>
      <c r="DA44" s="677"/>
      <c r="DB44" s="677"/>
      <c r="DC44" s="678"/>
      <c r="DD44" s="679">
        <v>539571</v>
      </c>
      <c r="DE44" s="674"/>
      <c r="DF44" s="674"/>
      <c r="DG44" s="674"/>
      <c r="DH44" s="674"/>
      <c r="DI44" s="674"/>
      <c r="DJ44" s="674"/>
      <c r="DK44" s="67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88"/>
      <c r="CE45" s="689"/>
      <c r="CF45" s="670" t="s">
        <v>356</v>
      </c>
      <c r="CG45" s="671"/>
      <c r="CH45" s="671"/>
      <c r="CI45" s="671"/>
      <c r="CJ45" s="671"/>
      <c r="CK45" s="671"/>
      <c r="CL45" s="671"/>
      <c r="CM45" s="671"/>
      <c r="CN45" s="671"/>
      <c r="CO45" s="671"/>
      <c r="CP45" s="671"/>
      <c r="CQ45" s="672"/>
      <c r="CR45" s="673">
        <v>639168</v>
      </c>
      <c r="CS45" s="692"/>
      <c r="CT45" s="692"/>
      <c r="CU45" s="692"/>
      <c r="CV45" s="692"/>
      <c r="CW45" s="692"/>
      <c r="CX45" s="692"/>
      <c r="CY45" s="693"/>
      <c r="CZ45" s="676">
        <v>2.8</v>
      </c>
      <c r="DA45" s="694"/>
      <c r="DB45" s="694"/>
      <c r="DC45" s="695"/>
      <c r="DD45" s="679">
        <v>23601</v>
      </c>
      <c r="DE45" s="692"/>
      <c r="DF45" s="692"/>
      <c r="DG45" s="692"/>
      <c r="DH45" s="692"/>
      <c r="DI45" s="692"/>
      <c r="DJ45" s="692"/>
      <c r="DK45" s="693"/>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B46" s="224" t="s">
        <v>357</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88"/>
      <c r="CE46" s="689"/>
      <c r="CF46" s="670" t="s">
        <v>358</v>
      </c>
      <c r="CG46" s="671"/>
      <c r="CH46" s="671"/>
      <c r="CI46" s="671"/>
      <c r="CJ46" s="671"/>
      <c r="CK46" s="671"/>
      <c r="CL46" s="671"/>
      <c r="CM46" s="671"/>
      <c r="CN46" s="671"/>
      <c r="CO46" s="671"/>
      <c r="CP46" s="671"/>
      <c r="CQ46" s="672"/>
      <c r="CR46" s="673">
        <v>1549423</v>
      </c>
      <c r="CS46" s="674"/>
      <c r="CT46" s="674"/>
      <c r="CU46" s="674"/>
      <c r="CV46" s="674"/>
      <c r="CW46" s="674"/>
      <c r="CX46" s="674"/>
      <c r="CY46" s="675"/>
      <c r="CZ46" s="676">
        <v>6.8</v>
      </c>
      <c r="DA46" s="677"/>
      <c r="DB46" s="677"/>
      <c r="DC46" s="678"/>
      <c r="DD46" s="679">
        <v>501232</v>
      </c>
      <c r="DE46" s="674"/>
      <c r="DF46" s="674"/>
      <c r="DG46" s="674"/>
      <c r="DH46" s="674"/>
      <c r="DI46" s="674"/>
      <c r="DJ46" s="674"/>
      <c r="DK46" s="67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B47" s="234" t="s">
        <v>359</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88"/>
      <c r="CE47" s="689"/>
      <c r="CF47" s="670" t="s">
        <v>360</v>
      </c>
      <c r="CG47" s="671"/>
      <c r="CH47" s="671"/>
      <c r="CI47" s="671"/>
      <c r="CJ47" s="671"/>
      <c r="CK47" s="671"/>
      <c r="CL47" s="671"/>
      <c r="CM47" s="671"/>
      <c r="CN47" s="671"/>
      <c r="CO47" s="671"/>
      <c r="CP47" s="671"/>
      <c r="CQ47" s="672"/>
      <c r="CR47" s="673">
        <v>382352</v>
      </c>
      <c r="CS47" s="692"/>
      <c r="CT47" s="692"/>
      <c r="CU47" s="692"/>
      <c r="CV47" s="692"/>
      <c r="CW47" s="692"/>
      <c r="CX47" s="692"/>
      <c r="CY47" s="693"/>
      <c r="CZ47" s="676">
        <v>1.7</v>
      </c>
      <c r="DA47" s="694"/>
      <c r="DB47" s="694"/>
      <c r="DC47" s="695"/>
      <c r="DD47" s="679">
        <v>144428</v>
      </c>
      <c r="DE47" s="692"/>
      <c r="DF47" s="692"/>
      <c r="DG47" s="692"/>
      <c r="DH47" s="692"/>
      <c r="DI47" s="692"/>
      <c r="DJ47" s="692"/>
      <c r="DK47" s="693"/>
      <c r="DL47" s="680"/>
      <c r="DM47" s="681"/>
      <c r="DN47" s="681"/>
      <c r="DO47" s="681"/>
      <c r="DP47" s="681"/>
      <c r="DQ47" s="681"/>
      <c r="DR47" s="681"/>
      <c r="DS47" s="681"/>
      <c r="DT47" s="681"/>
      <c r="DU47" s="681"/>
      <c r="DV47" s="682"/>
      <c r="DW47" s="683"/>
      <c r="DX47" s="684"/>
      <c r="DY47" s="684"/>
      <c r="DZ47" s="684"/>
      <c r="EA47" s="684"/>
      <c r="EB47" s="684"/>
      <c r="EC47" s="685"/>
    </row>
    <row r="48" spans="2:133" x14ac:dyDescent="0.15">
      <c r="B48" s="235" t="s">
        <v>361</v>
      </c>
      <c r="CD48" s="690"/>
      <c r="CE48" s="691"/>
      <c r="CF48" s="670" t="s">
        <v>362</v>
      </c>
      <c r="CG48" s="671"/>
      <c r="CH48" s="671"/>
      <c r="CI48" s="671"/>
      <c r="CJ48" s="671"/>
      <c r="CK48" s="671"/>
      <c r="CL48" s="671"/>
      <c r="CM48" s="671"/>
      <c r="CN48" s="671"/>
      <c r="CO48" s="671"/>
      <c r="CP48" s="671"/>
      <c r="CQ48" s="672"/>
      <c r="CR48" s="673" t="s">
        <v>128</v>
      </c>
      <c r="CS48" s="674"/>
      <c r="CT48" s="674"/>
      <c r="CU48" s="674"/>
      <c r="CV48" s="674"/>
      <c r="CW48" s="674"/>
      <c r="CX48" s="674"/>
      <c r="CY48" s="675"/>
      <c r="CZ48" s="676" t="s">
        <v>128</v>
      </c>
      <c r="DA48" s="677"/>
      <c r="DB48" s="677"/>
      <c r="DC48" s="678"/>
      <c r="DD48" s="679" t="s">
        <v>128</v>
      </c>
      <c r="DE48" s="674"/>
      <c r="DF48" s="674"/>
      <c r="DG48" s="674"/>
      <c r="DH48" s="674"/>
      <c r="DI48" s="674"/>
      <c r="DJ48" s="674"/>
      <c r="DK48" s="67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54" t="s">
        <v>363</v>
      </c>
      <c r="CE49" s="655"/>
      <c r="CF49" s="655"/>
      <c r="CG49" s="655"/>
      <c r="CH49" s="655"/>
      <c r="CI49" s="655"/>
      <c r="CJ49" s="655"/>
      <c r="CK49" s="655"/>
      <c r="CL49" s="655"/>
      <c r="CM49" s="655"/>
      <c r="CN49" s="655"/>
      <c r="CO49" s="655"/>
      <c r="CP49" s="655"/>
      <c r="CQ49" s="656"/>
      <c r="CR49" s="657">
        <v>22773318</v>
      </c>
      <c r="CS49" s="658"/>
      <c r="CT49" s="658"/>
      <c r="CU49" s="658"/>
      <c r="CV49" s="658"/>
      <c r="CW49" s="658"/>
      <c r="CX49" s="658"/>
      <c r="CY49" s="659"/>
      <c r="CZ49" s="660">
        <v>100</v>
      </c>
      <c r="DA49" s="661"/>
      <c r="DB49" s="661"/>
      <c r="DC49" s="662"/>
      <c r="DD49" s="663">
        <v>15962685</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sheetData>
  <sheetProtection algorithmName="SHA-512" hashValue="vg+34p9oTQBc0fKR9Kl2vUNzHwfiZz3eGjA4eQf4pIk3BBnoNNlj17n1Au/yHn/whdtTbNtrO1yyL/L8Tctucw==" saltValue="eui3reER5myCPF9zOmyqd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5" zoomScale="70" zoomScaleNormal="7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364</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201" t="s">
        <v>365</v>
      </c>
      <c r="DK2" s="1202"/>
      <c r="DL2" s="1202"/>
      <c r="DM2" s="1202"/>
      <c r="DN2" s="1202"/>
      <c r="DO2" s="1203"/>
      <c r="DP2" s="244"/>
      <c r="DQ2" s="1201" t="s">
        <v>366</v>
      </c>
      <c r="DR2" s="1202"/>
      <c r="DS2" s="1202"/>
      <c r="DT2" s="1202"/>
      <c r="DU2" s="1202"/>
      <c r="DV2" s="1202"/>
      <c r="DW2" s="1202"/>
      <c r="DX2" s="1202"/>
      <c r="DY2" s="1202"/>
      <c r="DZ2" s="1203"/>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54" t="s">
        <v>367</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47"/>
      <c r="BA4" s="247"/>
      <c r="BB4" s="247"/>
      <c r="BC4" s="247"/>
      <c r="BD4" s="247"/>
      <c r="BE4" s="248"/>
      <c r="BF4" s="248"/>
      <c r="BG4" s="248"/>
      <c r="BH4" s="248"/>
      <c r="BI4" s="248"/>
      <c r="BJ4" s="248"/>
      <c r="BK4" s="248"/>
      <c r="BL4" s="248"/>
      <c r="BM4" s="248"/>
      <c r="BN4" s="248"/>
      <c r="BO4" s="248"/>
      <c r="BP4" s="248"/>
      <c r="BQ4" s="247" t="s">
        <v>368</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83" t="s">
        <v>369</v>
      </c>
      <c r="B5" s="1084"/>
      <c r="C5" s="1084"/>
      <c r="D5" s="1084"/>
      <c r="E5" s="1084"/>
      <c r="F5" s="1084"/>
      <c r="G5" s="1084"/>
      <c r="H5" s="1084"/>
      <c r="I5" s="1084"/>
      <c r="J5" s="1084"/>
      <c r="K5" s="1084"/>
      <c r="L5" s="1084"/>
      <c r="M5" s="1084"/>
      <c r="N5" s="1084"/>
      <c r="O5" s="1084"/>
      <c r="P5" s="1085"/>
      <c r="Q5" s="1089" t="s">
        <v>370</v>
      </c>
      <c r="R5" s="1090"/>
      <c r="S5" s="1090"/>
      <c r="T5" s="1090"/>
      <c r="U5" s="1091"/>
      <c r="V5" s="1089" t="s">
        <v>371</v>
      </c>
      <c r="W5" s="1090"/>
      <c r="X5" s="1090"/>
      <c r="Y5" s="1090"/>
      <c r="Z5" s="1091"/>
      <c r="AA5" s="1089" t="s">
        <v>372</v>
      </c>
      <c r="AB5" s="1090"/>
      <c r="AC5" s="1090"/>
      <c r="AD5" s="1090"/>
      <c r="AE5" s="1090"/>
      <c r="AF5" s="1204" t="s">
        <v>373</v>
      </c>
      <c r="AG5" s="1090"/>
      <c r="AH5" s="1090"/>
      <c r="AI5" s="1090"/>
      <c r="AJ5" s="1105"/>
      <c r="AK5" s="1090" t="s">
        <v>374</v>
      </c>
      <c r="AL5" s="1090"/>
      <c r="AM5" s="1090"/>
      <c r="AN5" s="1090"/>
      <c r="AO5" s="1091"/>
      <c r="AP5" s="1089" t="s">
        <v>375</v>
      </c>
      <c r="AQ5" s="1090"/>
      <c r="AR5" s="1090"/>
      <c r="AS5" s="1090"/>
      <c r="AT5" s="1091"/>
      <c r="AU5" s="1089" t="s">
        <v>376</v>
      </c>
      <c r="AV5" s="1090"/>
      <c r="AW5" s="1090"/>
      <c r="AX5" s="1090"/>
      <c r="AY5" s="1105"/>
      <c r="AZ5" s="251"/>
      <c r="BA5" s="251"/>
      <c r="BB5" s="251"/>
      <c r="BC5" s="251"/>
      <c r="BD5" s="251"/>
      <c r="BE5" s="252"/>
      <c r="BF5" s="252"/>
      <c r="BG5" s="252"/>
      <c r="BH5" s="252"/>
      <c r="BI5" s="252"/>
      <c r="BJ5" s="252"/>
      <c r="BK5" s="252"/>
      <c r="BL5" s="252"/>
      <c r="BM5" s="252"/>
      <c r="BN5" s="252"/>
      <c r="BO5" s="252"/>
      <c r="BP5" s="252"/>
      <c r="BQ5" s="1083" t="s">
        <v>377</v>
      </c>
      <c r="BR5" s="1084"/>
      <c r="BS5" s="1084"/>
      <c r="BT5" s="1084"/>
      <c r="BU5" s="1084"/>
      <c r="BV5" s="1084"/>
      <c r="BW5" s="1084"/>
      <c r="BX5" s="1084"/>
      <c r="BY5" s="1084"/>
      <c r="BZ5" s="1084"/>
      <c r="CA5" s="1084"/>
      <c r="CB5" s="1084"/>
      <c r="CC5" s="1084"/>
      <c r="CD5" s="1084"/>
      <c r="CE5" s="1084"/>
      <c r="CF5" s="1084"/>
      <c r="CG5" s="1085"/>
      <c r="CH5" s="1089" t="s">
        <v>378</v>
      </c>
      <c r="CI5" s="1090"/>
      <c r="CJ5" s="1090"/>
      <c r="CK5" s="1090"/>
      <c r="CL5" s="1091"/>
      <c r="CM5" s="1089" t="s">
        <v>379</v>
      </c>
      <c r="CN5" s="1090"/>
      <c r="CO5" s="1090"/>
      <c r="CP5" s="1090"/>
      <c r="CQ5" s="1091"/>
      <c r="CR5" s="1089" t="s">
        <v>380</v>
      </c>
      <c r="CS5" s="1090"/>
      <c r="CT5" s="1090"/>
      <c r="CU5" s="1090"/>
      <c r="CV5" s="1091"/>
      <c r="CW5" s="1089" t="s">
        <v>381</v>
      </c>
      <c r="CX5" s="1090"/>
      <c r="CY5" s="1090"/>
      <c r="CZ5" s="1090"/>
      <c r="DA5" s="1091"/>
      <c r="DB5" s="1089" t="s">
        <v>382</v>
      </c>
      <c r="DC5" s="1090"/>
      <c r="DD5" s="1090"/>
      <c r="DE5" s="1090"/>
      <c r="DF5" s="1091"/>
      <c r="DG5" s="1189" t="s">
        <v>383</v>
      </c>
      <c r="DH5" s="1190"/>
      <c r="DI5" s="1190"/>
      <c r="DJ5" s="1190"/>
      <c r="DK5" s="1191"/>
      <c r="DL5" s="1189" t="s">
        <v>384</v>
      </c>
      <c r="DM5" s="1190"/>
      <c r="DN5" s="1190"/>
      <c r="DO5" s="1190"/>
      <c r="DP5" s="1191"/>
      <c r="DQ5" s="1089" t="s">
        <v>385</v>
      </c>
      <c r="DR5" s="1090"/>
      <c r="DS5" s="1090"/>
      <c r="DT5" s="1090"/>
      <c r="DU5" s="1091"/>
      <c r="DV5" s="1089" t="s">
        <v>376</v>
      </c>
      <c r="DW5" s="1090"/>
      <c r="DX5" s="1090"/>
      <c r="DY5" s="1090"/>
      <c r="DZ5" s="1105"/>
      <c r="EA5" s="249"/>
    </row>
    <row r="6" spans="1:131" s="250"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5"/>
      <c r="AG6" s="1093"/>
      <c r="AH6" s="1093"/>
      <c r="AI6" s="1093"/>
      <c r="AJ6" s="1106"/>
      <c r="AK6" s="1093"/>
      <c r="AL6" s="1093"/>
      <c r="AM6" s="1093"/>
      <c r="AN6" s="1093"/>
      <c r="AO6" s="1094"/>
      <c r="AP6" s="1092"/>
      <c r="AQ6" s="1093"/>
      <c r="AR6" s="1093"/>
      <c r="AS6" s="1093"/>
      <c r="AT6" s="1094"/>
      <c r="AU6" s="1092"/>
      <c r="AV6" s="1093"/>
      <c r="AW6" s="1093"/>
      <c r="AX6" s="1093"/>
      <c r="AY6" s="1106"/>
      <c r="AZ6" s="247"/>
      <c r="BA6" s="247"/>
      <c r="BB6" s="247"/>
      <c r="BC6" s="247"/>
      <c r="BD6" s="247"/>
      <c r="BE6" s="248"/>
      <c r="BF6" s="248"/>
      <c r="BG6" s="248"/>
      <c r="BH6" s="248"/>
      <c r="BI6" s="248"/>
      <c r="BJ6" s="248"/>
      <c r="BK6" s="248"/>
      <c r="BL6" s="248"/>
      <c r="BM6" s="248"/>
      <c r="BN6" s="248"/>
      <c r="BO6" s="248"/>
      <c r="BP6" s="248"/>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92"/>
      <c r="DH6" s="1193"/>
      <c r="DI6" s="1193"/>
      <c r="DJ6" s="1193"/>
      <c r="DK6" s="1194"/>
      <c r="DL6" s="1192"/>
      <c r="DM6" s="1193"/>
      <c r="DN6" s="1193"/>
      <c r="DO6" s="1193"/>
      <c r="DP6" s="1194"/>
      <c r="DQ6" s="1092"/>
      <c r="DR6" s="1093"/>
      <c r="DS6" s="1093"/>
      <c r="DT6" s="1093"/>
      <c r="DU6" s="1094"/>
      <c r="DV6" s="1092"/>
      <c r="DW6" s="1093"/>
      <c r="DX6" s="1093"/>
      <c r="DY6" s="1093"/>
      <c r="DZ6" s="1106"/>
      <c r="EA6" s="249"/>
    </row>
    <row r="7" spans="1:131" s="250" customFormat="1" ht="26.25" customHeight="1" thickTop="1" x14ac:dyDescent="0.15">
      <c r="A7" s="253">
        <v>1</v>
      </c>
      <c r="B7" s="1138" t="s">
        <v>386</v>
      </c>
      <c r="C7" s="1139"/>
      <c r="D7" s="1139"/>
      <c r="E7" s="1139"/>
      <c r="F7" s="1139"/>
      <c r="G7" s="1139"/>
      <c r="H7" s="1139"/>
      <c r="I7" s="1139"/>
      <c r="J7" s="1139"/>
      <c r="K7" s="1139"/>
      <c r="L7" s="1139"/>
      <c r="M7" s="1139"/>
      <c r="N7" s="1139"/>
      <c r="O7" s="1139"/>
      <c r="P7" s="1140"/>
      <c r="Q7" s="1195">
        <v>24909</v>
      </c>
      <c r="R7" s="1196"/>
      <c r="S7" s="1196"/>
      <c r="T7" s="1196"/>
      <c r="U7" s="1196"/>
      <c r="V7" s="1196">
        <v>22760</v>
      </c>
      <c r="W7" s="1196"/>
      <c r="X7" s="1196"/>
      <c r="Y7" s="1196"/>
      <c r="Z7" s="1196"/>
      <c r="AA7" s="1196">
        <v>2148</v>
      </c>
      <c r="AB7" s="1196"/>
      <c r="AC7" s="1196"/>
      <c r="AD7" s="1196"/>
      <c r="AE7" s="1197"/>
      <c r="AF7" s="1198">
        <v>1472</v>
      </c>
      <c r="AG7" s="1199"/>
      <c r="AH7" s="1199"/>
      <c r="AI7" s="1199"/>
      <c r="AJ7" s="1200"/>
      <c r="AK7" s="1182">
        <v>2363</v>
      </c>
      <c r="AL7" s="1183"/>
      <c r="AM7" s="1183"/>
      <c r="AN7" s="1183"/>
      <c r="AO7" s="1183"/>
      <c r="AP7" s="1183">
        <v>23938</v>
      </c>
      <c r="AQ7" s="1183"/>
      <c r="AR7" s="1183"/>
      <c r="AS7" s="1183"/>
      <c r="AT7" s="1183"/>
      <c r="AU7" s="1184"/>
      <c r="AV7" s="1184"/>
      <c r="AW7" s="1184"/>
      <c r="AX7" s="1184"/>
      <c r="AY7" s="1185"/>
      <c r="AZ7" s="247"/>
      <c r="BA7" s="247"/>
      <c r="BB7" s="247"/>
      <c r="BC7" s="247"/>
      <c r="BD7" s="247"/>
      <c r="BE7" s="248"/>
      <c r="BF7" s="248"/>
      <c r="BG7" s="248"/>
      <c r="BH7" s="248"/>
      <c r="BI7" s="248"/>
      <c r="BJ7" s="248"/>
      <c r="BK7" s="248"/>
      <c r="BL7" s="248"/>
      <c r="BM7" s="248"/>
      <c r="BN7" s="248"/>
      <c r="BO7" s="248"/>
      <c r="BP7" s="248"/>
      <c r="BQ7" s="254">
        <v>1</v>
      </c>
      <c r="BR7" s="255"/>
      <c r="BS7" s="1186" t="s">
        <v>594</v>
      </c>
      <c r="BT7" s="1187"/>
      <c r="BU7" s="1187"/>
      <c r="BV7" s="1187"/>
      <c r="BW7" s="1187"/>
      <c r="BX7" s="1187"/>
      <c r="BY7" s="1187"/>
      <c r="BZ7" s="1187"/>
      <c r="CA7" s="1187"/>
      <c r="CB7" s="1187"/>
      <c r="CC7" s="1187"/>
      <c r="CD7" s="1187"/>
      <c r="CE7" s="1187"/>
      <c r="CF7" s="1187"/>
      <c r="CG7" s="1188"/>
      <c r="CH7" s="1179">
        <v>-1</v>
      </c>
      <c r="CI7" s="1180"/>
      <c r="CJ7" s="1180"/>
      <c r="CK7" s="1180"/>
      <c r="CL7" s="1181"/>
      <c r="CM7" s="1179">
        <v>120</v>
      </c>
      <c r="CN7" s="1180"/>
      <c r="CO7" s="1180"/>
      <c r="CP7" s="1180"/>
      <c r="CQ7" s="1181"/>
      <c r="CR7" s="1179">
        <v>5</v>
      </c>
      <c r="CS7" s="1180"/>
      <c r="CT7" s="1180"/>
      <c r="CU7" s="1180"/>
      <c r="CV7" s="1181"/>
      <c r="CW7" s="1179">
        <v>7</v>
      </c>
      <c r="CX7" s="1180"/>
      <c r="CY7" s="1180"/>
      <c r="CZ7" s="1180"/>
      <c r="DA7" s="1181"/>
      <c r="DB7" s="1179" t="s">
        <v>522</v>
      </c>
      <c r="DC7" s="1180"/>
      <c r="DD7" s="1180"/>
      <c r="DE7" s="1180"/>
      <c r="DF7" s="1181"/>
      <c r="DG7" s="1179" t="s">
        <v>522</v>
      </c>
      <c r="DH7" s="1180"/>
      <c r="DI7" s="1180"/>
      <c r="DJ7" s="1180"/>
      <c r="DK7" s="1181"/>
      <c r="DL7" s="1179" t="s">
        <v>522</v>
      </c>
      <c r="DM7" s="1180"/>
      <c r="DN7" s="1180"/>
      <c r="DO7" s="1180"/>
      <c r="DP7" s="1181"/>
      <c r="DQ7" s="1179" t="s">
        <v>522</v>
      </c>
      <c r="DR7" s="1180"/>
      <c r="DS7" s="1180"/>
      <c r="DT7" s="1180"/>
      <c r="DU7" s="1181"/>
      <c r="DV7" s="1206"/>
      <c r="DW7" s="1207"/>
      <c r="DX7" s="1207"/>
      <c r="DY7" s="1207"/>
      <c r="DZ7" s="1208"/>
      <c r="EA7" s="249"/>
    </row>
    <row r="8" spans="1:131" s="250" customFormat="1" ht="26.25" customHeight="1" x14ac:dyDescent="0.15">
      <c r="A8" s="256">
        <v>2</v>
      </c>
      <c r="B8" s="1125" t="s">
        <v>387</v>
      </c>
      <c r="C8" s="1126"/>
      <c r="D8" s="1126"/>
      <c r="E8" s="1126"/>
      <c r="F8" s="1126"/>
      <c r="G8" s="1126"/>
      <c r="H8" s="1126"/>
      <c r="I8" s="1126"/>
      <c r="J8" s="1126"/>
      <c r="K8" s="1126"/>
      <c r="L8" s="1126"/>
      <c r="M8" s="1126"/>
      <c r="N8" s="1126"/>
      <c r="O8" s="1126"/>
      <c r="P8" s="1127"/>
      <c r="Q8" s="1131">
        <v>78</v>
      </c>
      <c r="R8" s="1132"/>
      <c r="S8" s="1132"/>
      <c r="T8" s="1132"/>
      <c r="U8" s="1132"/>
      <c r="V8" s="1132">
        <v>26</v>
      </c>
      <c r="W8" s="1132"/>
      <c r="X8" s="1132"/>
      <c r="Y8" s="1132"/>
      <c r="Z8" s="1132"/>
      <c r="AA8" s="1132">
        <v>51</v>
      </c>
      <c r="AB8" s="1132"/>
      <c r="AC8" s="1132"/>
      <c r="AD8" s="1132"/>
      <c r="AE8" s="1133"/>
      <c r="AF8" s="1107">
        <v>51</v>
      </c>
      <c r="AG8" s="1108"/>
      <c r="AH8" s="1108"/>
      <c r="AI8" s="1108"/>
      <c r="AJ8" s="1109"/>
      <c r="AK8" s="1132" t="s">
        <v>602</v>
      </c>
      <c r="AL8" s="1132"/>
      <c r="AM8" s="1132"/>
      <c r="AN8" s="1132"/>
      <c r="AO8" s="1132"/>
      <c r="AP8" s="1178">
        <v>189</v>
      </c>
      <c r="AQ8" s="1178"/>
      <c r="AR8" s="1178"/>
      <c r="AS8" s="1178"/>
      <c r="AT8" s="1178"/>
      <c r="AU8" s="1175"/>
      <c r="AV8" s="1175"/>
      <c r="AW8" s="1175"/>
      <c r="AX8" s="1175"/>
      <c r="AY8" s="1176"/>
      <c r="AZ8" s="247"/>
      <c r="BA8" s="247"/>
      <c r="BB8" s="247"/>
      <c r="BC8" s="247"/>
      <c r="BD8" s="247"/>
      <c r="BE8" s="248"/>
      <c r="BF8" s="248"/>
      <c r="BG8" s="248"/>
      <c r="BH8" s="248"/>
      <c r="BI8" s="248"/>
      <c r="BJ8" s="248"/>
      <c r="BK8" s="248"/>
      <c r="BL8" s="248"/>
      <c r="BM8" s="248"/>
      <c r="BN8" s="248"/>
      <c r="BO8" s="248"/>
      <c r="BP8" s="248"/>
      <c r="BQ8" s="257">
        <v>2</v>
      </c>
      <c r="BR8" s="258"/>
      <c r="BS8" s="1102" t="s">
        <v>595</v>
      </c>
      <c r="BT8" s="1103"/>
      <c r="BU8" s="1103"/>
      <c r="BV8" s="1103"/>
      <c r="BW8" s="1103"/>
      <c r="BX8" s="1103"/>
      <c r="BY8" s="1103"/>
      <c r="BZ8" s="1103"/>
      <c r="CA8" s="1103"/>
      <c r="CB8" s="1103"/>
      <c r="CC8" s="1103"/>
      <c r="CD8" s="1103"/>
      <c r="CE8" s="1103"/>
      <c r="CF8" s="1103"/>
      <c r="CG8" s="1104"/>
      <c r="CH8" s="1077">
        <v>-9</v>
      </c>
      <c r="CI8" s="1078"/>
      <c r="CJ8" s="1078"/>
      <c r="CK8" s="1078"/>
      <c r="CL8" s="1079"/>
      <c r="CM8" s="1077">
        <v>173</v>
      </c>
      <c r="CN8" s="1078"/>
      <c r="CO8" s="1078"/>
      <c r="CP8" s="1078"/>
      <c r="CQ8" s="1079"/>
      <c r="CR8" s="1077">
        <v>300</v>
      </c>
      <c r="CS8" s="1078"/>
      <c r="CT8" s="1078"/>
      <c r="CU8" s="1078"/>
      <c r="CV8" s="1079"/>
      <c r="CW8" s="1132" t="s">
        <v>602</v>
      </c>
      <c r="CX8" s="1132"/>
      <c r="CY8" s="1132"/>
      <c r="CZ8" s="1132"/>
      <c r="DA8" s="1132"/>
      <c r="DB8" s="1077" t="s">
        <v>522</v>
      </c>
      <c r="DC8" s="1078"/>
      <c r="DD8" s="1078"/>
      <c r="DE8" s="1078"/>
      <c r="DF8" s="1079"/>
      <c r="DG8" s="1077" t="s">
        <v>522</v>
      </c>
      <c r="DH8" s="1078"/>
      <c r="DI8" s="1078"/>
      <c r="DJ8" s="1078"/>
      <c r="DK8" s="1079"/>
      <c r="DL8" s="1077" t="s">
        <v>522</v>
      </c>
      <c r="DM8" s="1078"/>
      <c r="DN8" s="1078"/>
      <c r="DO8" s="1078"/>
      <c r="DP8" s="1079"/>
      <c r="DQ8" s="1077" t="s">
        <v>522</v>
      </c>
      <c r="DR8" s="1078"/>
      <c r="DS8" s="1078"/>
      <c r="DT8" s="1078"/>
      <c r="DU8" s="1079"/>
      <c r="DV8" s="1080"/>
      <c r="DW8" s="1081"/>
      <c r="DX8" s="1081"/>
      <c r="DY8" s="1081"/>
      <c r="DZ8" s="1082"/>
      <c r="EA8" s="249"/>
    </row>
    <row r="9" spans="1:131" s="250" customFormat="1" ht="26.25" customHeight="1" x14ac:dyDescent="0.15">
      <c r="A9" s="256">
        <v>3</v>
      </c>
      <c r="B9" s="1125" t="s">
        <v>388</v>
      </c>
      <c r="C9" s="1126"/>
      <c r="D9" s="1126"/>
      <c r="E9" s="1126"/>
      <c r="F9" s="1126"/>
      <c r="G9" s="1126"/>
      <c r="H9" s="1126"/>
      <c r="I9" s="1126"/>
      <c r="J9" s="1126"/>
      <c r="K9" s="1126"/>
      <c r="L9" s="1126"/>
      <c r="M9" s="1126"/>
      <c r="N9" s="1126"/>
      <c r="O9" s="1126"/>
      <c r="P9" s="1127"/>
      <c r="Q9" s="1131">
        <v>1</v>
      </c>
      <c r="R9" s="1132"/>
      <c r="S9" s="1132"/>
      <c r="T9" s="1132"/>
      <c r="U9" s="1132"/>
      <c r="V9" s="1132" t="s">
        <v>602</v>
      </c>
      <c r="W9" s="1132"/>
      <c r="X9" s="1132"/>
      <c r="Y9" s="1132"/>
      <c r="Z9" s="1132"/>
      <c r="AA9" s="1132">
        <v>1</v>
      </c>
      <c r="AB9" s="1132"/>
      <c r="AC9" s="1132"/>
      <c r="AD9" s="1132"/>
      <c r="AE9" s="1133"/>
      <c r="AF9" s="1107">
        <v>1</v>
      </c>
      <c r="AG9" s="1108"/>
      <c r="AH9" s="1108"/>
      <c r="AI9" s="1108"/>
      <c r="AJ9" s="1109"/>
      <c r="AK9" s="1132" t="s">
        <v>602</v>
      </c>
      <c r="AL9" s="1132"/>
      <c r="AM9" s="1132"/>
      <c r="AN9" s="1132"/>
      <c r="AO9" s="1132"/>
      <c r="AP9" s="1132" t="s">
        <v>602</v>
      </c>
      <c r="AQ9" s="1132"/>
      <c r="AR9" s="1132"/>
      <c r="AS9" s="1132"/>
      <c r="AT9" s="1132"/>
      <c r="AU9" s="1175"/>
      <c r="AV9" s="1175"/>
      <c r="AW9" s="1175"/>
      <c r="AX9" s="1175"/>
      <c r="AY9" s="1176"/>
      <c r="AZ9" s="247"/>
      <c r="BA9" s="247"/>
      <c r="BB9" s="247"/>
      <c r="BC9" s="247"/>
      <c r="BD9" s="247"/>
      <c r="BE9" s="248"/>
      <c r="BF9" s="248"/>
      <c r="BG9" s="248"/>
      <c r="BH9" s="248"/>
      <c r="BI9" s="248"/>
      <c r="BJ9" s="248"/>
      <c r="BK9" s="248"/>
      <c r="BL9" s="248"/>
      <c r="BM9" s="248"/>
      <c r="BN9" s="248"/>
      <c r="BO9" s="248"/>
      <c r="BP9" s="248"/>
      <c r="BQ9" s="257">
        <v>3</v>
      </c>
      <c r="BR9" s="258"/>
      <c r="BS9" s="1102" t="s">
        <v>596</v>
      </c>
      <c r="BT9" s="1103"/>
      <c r="BU9" s="1103"/>
      <c r="BV9" s="1103"/>
      <c r="BW9" s="1103"/>
      <c r="BX9" s="1103"/>
      <c r="BY9" s="1103"/>
      <c r="BZ9" s="1103"/>
      <c r="CA9" s="1103"/>
      <c r="CB9" s="1103"/>
      <c r="CC9" s="1103"/>
      <c r="CD9" s="1103"/>
      <c r="CE9" s="1103"/>
      <c r="CF9" s="1103"/>
      <c r="CG9" s="1104"/>
      <c r="CH9" s="1077">
        <v>-1</v>
      </c>
      <c r="CI9" s="1078"/>
      <c r="CJ9" s="1078"/>
      <c r="CK9" s="1078"/>
      <c r="CL9" s="1079"/>
      <c r="CM9" s="1077">
        <v>118</v>
      </c>
      <c r="CN9" s="1078"/>
      <c r="CO9" s="1078"/>
      <c r="CP9" s="1078"/>
      <c r="CQ9" s="1079"/>
      <c r="CR9" s="1077">
        <v>100</v>
      </c>
      <c r="CS9" s="1078"/>
      <c r="CT9" s="1078"/>
      <c r="CU9" s="1078"/>
      <c r="CV9" s="1079"/>
      <c r="CW9" s="1132" t="s">
        <v>602</v>
      </c>
      <c r="CX9" s="1132"/>
      <c r="CY9" s="1132"/>
      <c r="CZ9" s="1132"/>
      <c r="DA9" s="1132"/>
      <c r="DB9" s="1077" t="s">
        <v>522</v>
      </c>
      <c r="DC9" s="1078"/>
      <c r="DD9" s="1078"/>
      <c r="DE9" s="1078"/>
      <c r="DF9" s="1079"/>
      <c r="DG9" s="1077" t="s">
        <v>522</v>
      </c>
      <c r="DH9" s="1078"/>
      <c r="DI9" s="1078"/>
      <c r="DJ9" s="1078"/>
      <c r="DK9" s="1079"/>
      <c r="DL9" s="1077" t="s">
        <v>522</v>
      </c>
      <c r="DM9" s="1078"/>
      <c r="DN9" s="1078"/>
      <c r="DO9" s="1078"/>
      <c r="DP9" s="1079"/>
      <c r="DQ9" s="1077" t="s">
        <v>522</v>
      </c>
      <c r="DR9" s="1078"/>
      <c r="DS9" s="1078"/>
      <c r="DT9" s="1078"/>
      <c r="DU9" s="1079"/>
      <c r="DV9" s="1080"/>
      <c r="DW9" s="1081"/>
      <c r="DX9" s="1081"/>
      <c r="DY9" s="1081"/>
      <c r="DZ9" s="1082"/>
      <c r="EA9" s="249"/>
    </row>
    <row r="10" spans="1:131" s="250" customFormat="1" ht="26.25" customHeight="1" x14ac:dyDescent="0.15">
      <c r="A10" s="256">
        <v>4</v>
      </c>
      <c r="B10" s="1125" t="s">
        <v>389</v>
      </c>
      <c r="C10" s="1126"/>
      <c r="D10" s="1126"/>
      <c r="E10" s="1126"/>
      <c r="F10" s="1126"/>
      <c r="G10" s="1126"/>
      <c r="H10" s="1126"/>
      <c r="I10" s="1126"/>
      <c r="J10" s="1126"/>
      <c r="K10" s="1126"/>
      <c r="L10" s="1126"/>
      <c r="M10" s="1126"/>
      <c r="N10" s="1126"/>
      <c r="O10" s="1126"/>
      <c r="P10" s="1127"/>
      <c r="Q10" s="1131">
        <v>78</v>
      </c>
      <c r="R10" s="1132"/>
      <c r="S10" s="1132"/>
      <c r="T10" s="1132"/>
      <c r="U10" s="1132"/>
      <c r="V10" s="1132">
        <v>70</v>
      </c>
      <c r="W10" s="1132"/>
      <c r="X10" s="1132"/>
      <c r="Y10" s="1132"/>
      <c r="Z10" s="1132"/>
      <c r="AA10" s="1132">
        <v>8</v>
      </c>
      <c r="AB10" s="1132"/>
      <c r="AC10" s="1132"/>
      <c r="AD10" s="1132"/>
      <c r="AE10" s="1133"/>
      <c r="AF10" s="1107">
        <v>8</v>
      </c>
      <c r="AG10" s="1108"/>
      <c r="AH10" s="1108"/>
      <c r="AI10" s="1108"/>
      <c r="AJ10" s="1109"/>
      <c r="AK10" s="1177">
        <v>65</v>
      </c>
      <c r="AL10" s="1178"/>
      <c r="AM10" s="1178"/>
      <c r="AN10" s="1178"/>
      <c r="AO10" s="1178"/>
      <c r="AP10" s="1178">
        <v>260</v>
      </c>
      <c r="AQ10" s="1178"/>
      <c r="AR10" s="1178"/>
      <c r="AS10" s="1178"/>
      <c r="AT10" s="1178"/>
      <c r="AU10" s="1175"/>
      <c r="AV10" s="1175"/>
      <c r="AW10" s="1175"/>
      <c r="AX10" s="1175"/>
      <c r="AY10" s="1176"/>
      <c r="AZ10" s="247"/>
      <c r="BA10" s="247"/>
      <c r="BB10" s="247"/>
      <c r="BC10" s="247"/>
      <c r="BD10" s="247"/>
      <c r="BE10" s="248"/>
      <c r="BF10" s="248"/>
      <c r="BG10" s="248"/>
      <c r="BH10" s="248"/>
      <c r="BI10" s="248"/>
      <c r="BJ10" s="248"/>
      <c r="BK10" s="248"/>
      <c r="BL10" s="248"/>
      <c r="BM10" s="248"/>
      <c r="BN10" s="248"/>
      <c r="BO10" s="248"/>
      <c r="BP10" s="248"/>
      <c r="BQ10" s="257">
        <v>4</v>
      </c>
      <c r="BR10" s="258"/>
      <c r="BS10" s="1102" t="s">
        <v>597</v>
      </c>
      <c r="BT10" s="1103"/>
      <c r="BU10" s="1103"/>
      <c r="BV10" s="1103"/>
      <c r="BW10" s="1103"/>
      <c r="BX10" s="1103"/>
      <c r="BY10" s="1103"/>
      <c r="BZ10" s="1103"/>
      <c r="CA10" s="1103"/>
      <c r="CB10" s="1103"/>
      <c r="CC10" s="1103"/>
      <c r="CD10" s="1103"/>
      <c r="CE10" s="1103"/>
      <c r="CF10" s="1103"/>
      <c r="CG10" s="1104"/>
      <c r="CH10" s="1077">
        <v>10</v>
      </c>
      <c r="CI10" s="1078"/>
      <c r="CJ10" s="1078"/>
      <c r="CK10" s="1078"/>
      <c r="CL10" s="1079"/>
      <c r="CM10" s="1077">
        <v>291</v>
      </c>
      <c r="CN10" s="1078"/>
      <c r="CO10" s="1078"/>
      <c r="CP10" s="1078"/>
      <c r="CQ10" s="1079"/>
      <c r="CR10" s="1077">
        <v>48</v>
      </c>
      <c r="CS10" s="1078"/>
      <c r="CT10" s="1078"/>
      <c r="CU10" s="1078"/>
      <c r="CV10" s="1079"/>
      <c r="CW10" s="1132" t="s">
        <v>602</v>
      </c>
      <c r="CX10" s="1132"/>
      <c r="CY10" s="1132"/>
      <c r="CZ10" s="1132"/>
      <c r="DA10" s="1132"/>
      <c r="DB10" s="1077" t="s">
        <v>522</v>
      </c>
      <c r="DC10" s="1078"/>
      <c r="DD10" s="1078"/>
      <c r="DE10" s="1078"/>
      <c r="DF10" s="1079"/>
      <c r="DG10" s="1077" t="s">
        <v>522</v>
      </c>
      <c r="DH10" s="1078"/>
      <c r="DI10" s="1078"/>
      <c r="DJ10" s="1078"/>
      <c r="DK10" s="1079"/>
      <c r="DL10" s="1077" t="s">
        <v>522</v>
      </c>
      <c r="DM10" s="1078"/>
      <c r="DN10" s="1078"/>
      <c r="DO10" s="1078"/>
      <c r="DP10" s="1079"/>
      <c r="DQ10" s="1077" t="s">
        <v>522</v>
      </c>
      <c r="DR10" s="1078"/>
      <c r="DS10" s="1078"/>
      <c r="DT10" s="1078"/>
      <c r="DU10" s="1079"/>
      <c r="DV10" s="1080"/>
      <c r="DW10" s="1081"/>
      <c r="DX10" s="1081"/>
      <c r="DY10" s="1081"/>
      <c r="DZ10" s="1082"/>
      <c r="EA10" s="249"/>
    </row>
    <row r="11" spans="1:131" s="250" customFormat="1" ht="26.25" customHeight="1" x14ac:dyDescent="0.15">
      <c r="A11" s="256">
        <v>5</v>
      </c>
      <c r="B11" s="1125"/>
      <c r="C11" s="1126"/>
      <c r="D11" s="1126"/>
      <c r="E11" s="1126"/>
      <c r="F11" s="1126"/>
      <c r="G11" s="1126"/>
      <c r="H11" s="1126"/>
      <c r="I11" s="1126"/>
      <c r="J11" s="1126"/>
      <c r="K11" s="1126"/>
      <c r="L11" s="1126"/>
      <c r="M11" s="1126"/>
      <c r="N11" s="1126"/>
      <c r="O11" s="1126"/>
      <c r="P11" s="1127"/>
      <c r="Q11" s="1131"/>
      <c r="R11" s="1132"/>
      <c r="S11" s="1132"/>
      <c r="T11" s="1132"/>
      <c r="U11" s="1132"/>
      <c r="V11" s="1132"/>
      <c r="W11" s="1132"/>
      <c r="X11" s="1132"/>
      <c r="Y11" s="1132"/>
      <c r="Z11" s="1132"/>
      <c r="AA11" s="1132"/>
      <c r="AB11" s="1132"/>
      <c r="AC11" s="1132"/>
      <c r="AD11" s="1132"/>
      <c r="AE11" s="1133"/>
      <c r="AF11" s="1107"/>
      <c r="AG11" s="1108"/>
      <c r="AH11" s="1108"/>
      <c r="AI11" s="1108"/>
      <c r="AJ11" s="1109"/>
      <c r="AK11" s="1177"/>
      <c r="AL11" s="1178"/>
      <c r="AM11" s="1178"/>
      <c r="AN11" s="1178"/>
      <c r="AO11" s="1178"/>
      <c r="AP11" s="1178"/>
      <c r="AQ11" s="1178"/>
      <c r="AR11" s="1178"/>
      <c r="AS11" s="1178"/>
      <c r="AT11" s="1178"/>
      <c r="AU11" s="1175"/>
      <c r="AV11" s="1175"/>
      <c r="AW11" s="1175"/>
      <c r="AX11" s="1175"/>
      <c r="AY11" s="1176"/>
      <c r="AZ11" s="247"/>
      <c r="BA11" s="247"/>
      <c r="BB11" s="247"/>
      <c r="BC11" s="247"/>
      <c r="BD11" s="247"/>
      <c r="BE11" s="248"/>
      <c r="BF11" s="248"/>
      <c r="BG11" s="248"/>
      <c r="BH11" s="248"/>
      <c r="BI11" s="248"/>
      <c r="BJ11" s="248"/>
      <c r="BK11" s="248"/>
      <c r="BL11" s="248"/>
      <c r="BM11" s="248"/>
      <c r="BN11" s="248"/>
      <c r="BO11" s="248"/>
      <c r="BP11" s="248"/>
      <c r="BQ11" s="257">
        <v>5</v>
      </c>
      <c r="BR11" s="258"/>
      <c r="BS11" s="1102" t="s">
        <v>598</v>
      </c>
      <c r="BT11" s="1103"/>
      <c r="BU11" s="1103"/>
      <c r="BV11" s="1103"/>
      <c r="BW11" s="1103"/>
      <c r="BX11" s="1103"/>
      <c r="BY11" s="1103"/>
      <c r="BZ11" s="1103"/>
      <c r="CA11" s="1103"/>
      <c r="CB11" s="1103"/>
      <c r="CC11" s="1103"/>
      <c r="CD11" s="1103"/>
      <c r="CE11" s="1103"/>
      <c r="CF11" s="1103"/>
      <c r="CG11" s="1104"/>
      <c r="CH11" s="1077">
        <v>-4</v>
      </c>
      <c r="CI11" s="1078"/>
      <c r="CJ11" s="1078"/>
      <c r="CK11" s="1078"/>
      <c r="CL11" s="1079"/>
      <c r="CM11" s="1077">
        <v>34</v>
      </c>
      <c r="CN11" s="1078"/>
      <c r="CO11" s="1078"/>
      <c r="CP11" s="1078"/>
      <c r="CQ11" s="1079"/>
      <c r="CR11" s="1077">
        <v>57</v>
      </c>
      <c r="CS11" s="1078"/>
      <c r="CT11" s="1078"/>
      <c r="CU11" s="1078"/>
      <c r="CV11" s="1079"/>
      <c r="CW11" s="1132" t="s">
        <v>602</v>
      </c>
      <c r="CX11" s="1132"/>
      <c r="CY11" s="1132"/>
      <c r="CZ11" s="1132"/>
      <c r="DA11" s="1132"/>
      <c r="DB11" s="1077" t="s">
        <v>522</v>
      </c>
      <c r="DC11" s="1078"/>
      <c r="DD11" s="1078"/>
      <c r="DE11" s="1078"/>
      <c r="DF11" s="1079"/>
      <c r="DG11" s="1077" t="s">
        <v>522</v>
      </c>
      <c r="DH11" s="1078"/>
      <c r="DI11" s="1078"/>
      <c r="DJ11" s="1078"/>
      <c r="DK11" s="1079"/>
      <c r="DL11" s="1077" t="s">
        <v>522</v>
      </c>
      <c r="DM11" s="1078"/>
      <c r="DN11" s="1078"/>
      <c r="DO11" s="1078"/>
      <c r="DP11" s="1079"/>
      <c r="DQ11" s="1077" t="s">
        <v>522</v>
      </c>
      <c r="DR11" s="1078"/>
      <c r="DS11" s="1078"/>
      <c r="DT11" s="1078"/>
      <c r="DU11" s="1079"/>
      <c r="DV11" s="1080"/>
      <c r="DW11" s="1081"/>
      <c r="DX11" s="1081"/>
      <c r="DY11" s="1081"/>
      <c r="DZ11" s="1082"/>
      <c r="EA11" s="249"/>
    </row>
    <row r="12" spans="1:131" s="250" customFormat="1" ht="26.25" customHeight="1" x14ac:dyDescent="0.15">
      <c r="A12" s="256">
        <v>6</v>
      </c>
      <c r="B12" s="1125"/>
      <c r="C12" s="1126"/>
      <c r="D12" s="1126"/>
      <c r="E12" s="1126"/>
      <c r="F12" s="1126"/>
      <c r="G12" s="1126"/>
      <c r="H12" s="1126"/>
      <c r="I12" s="1126"/>
      <c r="J12" s="1126"/>
      <c r="K12" s="1126"/>
      <c r="L12" s="1126"/>
      <c r="M12" s="1126"/>
      <c r="N12" s="1126"/>
      <c r="O12" s="1126"/>
      <c r="P12" s="1127"/>
      <c r="Q12" s="1131"/>
      <c r="R12" s="1132"/>
      <c r="S12" s="1132"/>
      <c r="T12" s="1132"/>
      <c r="U12" s="1132"/>
      <c r="V12" s="1132"/>
      <c r="W12" s="1132"/>
      <c r="X12" s="1132"/>
      <c r="Y12" s="1132"/>
      <c r="Z12" s="1132"/>
      <c r="AA12" s="1132"/>
      <c r="AB12" s="1132"/>
      <c r="AC12" s="1132"/>
      <c r="AD12" s="1132"/>
      <c r="AE12" s="1133"/>
      <c r="AF12" s="1107"/>
      <c r="AG12" s="1108"/>
      <c r="AH12" s="1108"/>
      <c r="AI12" s="1108"/>
      <c r="AJ12" s="1109"/>
      <c r="AK12" s="1177"/>
      <c r="AL12" s="1178"/>
      <c r="AM12" s="1178"/>
      <c r="AN12" s="1178"/>
      <c r="AO12" s="1178"/>
      <c r="AP12" s="1178"/>
      <c r="AQ12" s="1178"/>
      <c r="AR12" s="1178"/>
      <c r="AS12" s="1178"/>
      <c r="AT12" s="1178"/>
      <c r="AU12" s="1175"/>
      <c r="AV12" s="1175"/>
      <c r="AW12" s="1175"/>
      <c r="AX12" s="1175"/>
      <c r="AY12" s="1176"/>
      <c r="AZ12" s="247"/>
      <c r="BA12" s="247"/>
      <c r="BB12" s="247"/>
      <c r="BC12" s="247"/>
      <c r="BD12" s="247"/>
      <c r="BE12" s="248"/>
      <c r="BF12" s="248"/>
      <c r="BG12" s="248"/>
      <c r="BH12" s="248"/>
      <c r="BI12" s="248"/>
      <c r="BJ12" s="248"/>
      <c r="BK12" s="248"/>
      <c r="BL12" s="248"/>
      <c r="BM12" s="248"/>
      <c r="BN12" s="248"/>
      <c r="BO12" s="248"/>
      <c r="BP12" s="248"/>
      <c r="BQ12" s="257">
        <v>6</v>
      </c>
      <c r="BR12" s="258"/>
      <c r="BS12" s="1102" t="s">
        <v>599</v>
      </c>
      <c r="BT12" s="1103"/>
      <c r="BU12" s="1103"/>
      <c r="BV12" s="1103"/>
      <c r="BW12" s="1103"/>
      <c r="BX12" s="1103"/>
      <c r="BY12" s="1103"/>
      <c r="BZ12" s="1103"/>
      <c r="CA12" s="1103"/>
      <c r="CB12" s="1103"/>
      <c r="CC12" s="1103"/>
      <c r="CD12" s="1103"/>
      <c r="CE12" s="1103"/>
      <c r="CF12" s="1103"/>
      <c r="CG12" s="1104"/>
      <c r="CH12" s="1077">
        <v>-1</v>
      </c>
      <c r="CI12" s="1078"/>
      <c r="CJ12" s="1078"/>
      <c r="CK12" s="1078"/>
      <c r="CL12" s="1079"/>
      <c r="CM12" s="1077">
        <v>62</v>
      </c>
      <c r="CN12" s="1078"/>
      <c r="CO12" s="1078"/>
      <c r="CP12" s="1078"/>
      <c r="CQ12" s="1079"/>
      <c r="CR12" s="1077">
        <v>30</v>
      </c>
      <c r="CS12" s="1078"/>
      <c r="CT12" s="1078"/>
      <c r="CU12" s="1078"/>
      <c r="CV12" s="1079"/>
      <c r="CW12" s="1077">
        <v>25</v>
      </c>
      <c r="CX12" s="1078"/>
      <c r="CY12" s="1078"/>
      <c r="CZ12" s="1078"/>
      <c r="DA12" s="1079"/>
      <c r="DB12" s="1077" t="s">
        <v>522</v>
      </c>
      <c r="DC12" s="1078"/>
      <c r="DD12" s="1078"/>
      <c r="DE12" s="1078"/>
      <c r="DF12" s="1079"/>
      <c r="DG12" s="1077" t="s">
        <v>522</v>
      </c>
      <c r="DH12" s="1078"/>
      <c r="DI12" s="1078"/>
      <c r="DJ12" s="1078"/>
      <c r="DK12" s="1079"/>
      <c r="DL12" s="1077" t="s">
        <v>522</v>
      </c>
      <c r="DM12" s="1078"/>
      <c r="DN12" s="1078"/>
      <c r="DO12" s="1078"/>
      <c r="DP12" s="1079"/>
      <c r="DQ12" s="1077" t="s">
        <v>522</v>
      </c>
      <c r="DR12" s="1078"/>
      <c r="DS12" s="1078"/>
      <c r="DT12" s="1078"/>
      <c r="DU12" s="1079"/>
      <c r="DV12" s="1080"/>
      <c r="DW12" s="1081"/>
      <c r="DX12" s="1081"/>
      <c r="DY12" s="1081"/>
      <c r="DZ12" s="1082"/>
      <c r="EA12" s="249"/>
    </row>
    <row r="13" spans="1:131" s="250" customFormat="1" ht="26.25" customHeight="1" x14ac:dyDescent="0.15">
      <c r="A13" s="256">
        <v>7</v>
      </c>
      <c r="B13" s="1125"/>
      <c r="C13" s="1126"/>
      <c r="D13" s="1126"/>
      <c r="E13" s="1126"/>
      <c r="F13" s="1126"/>
      <c r="G13" s="1126"/>
      <c r="H13" s="1126"/>
      <c r="I13" s="1126"/>
      <c r="J13" s="1126"/>
      <c r="K13" s="1126"/>
      <c r="L13" s="1126"/>
      <c r="M13" s="1126"/>
      <c r="N13" s="1126"/>
      <c r="O13" s="1126"/>
      <c r="P13" s="1127"/>
      <c r="Q13" s="1131"/>
      <c r="R13" s="1132"/>
      <c r="S13" s="1132"/>
      <c r="T13" s="1132"/>
      <c r="U13" s="1132"/>
      <c r="V13" s="1132"/>
      <c r="W13" s="1132"/>
      <c r="X13" s="1132"/>
      <c r="Y13" s="1132"/>
      <c r="Z13" s="1132"/>
      <c r="AA13" s="1132"/>
      <c r="AB13" s="1132"/>
      <c r="AC13" s="1132"/>
      <c r="AD13" s="1132"/>
      <c r="AE13" s="1133"/>
      <c r="AF13" s="1107"/>
      <c r="AG13" s="1108"/>
      <c r="AH13" s="1108"/>
      <c r="AI13" s="1108"/>
      <c r="AJ13" s="1109"/>
      <c r="AK13" s="1177"/>
      <c r="AL13" s="1178"/>
      <c r="AM13" s="1178"/>
      <c r="AN13" s="1178"/>
      <c r="AO13" s="1178"/>
      <c r="AP13" s="1178"/>
      <c r="AQ13" s="1178"/>
      <c r="AR13" s="1178"/>
      <c r="AS13" s="1178"/>
      <c r="AT13" s="1178"/>
      <c r="AU13" s="1175"/>
      <c r="AV13" s="1175"/>
      <c r="AW13" s="1175"/>
      <c r="AX13" s="1175"/>
      <c r="AY13" s="1176"/>
      <c r="AZ13" s="247"/>
      <c r="BA13" s="247"/>
      <c r="BB13" s="247"/>
      <c r="BC13" s="247"/>
      <c r="BD13" s="247"/>
      <c r="BE13" s="248"/>
      <c r="BF13" s="248"/>
      <c r="BG13" s="248"/>
      <c r="BH13" s="248"/>
      <c r="BI13" s="248"/>
      <c r="BJ13" s="248"/>
      <c r="BK13" s="248"/>
      <c r="BL13" s="248"/>
      <c r="BM13" s="248"/>
      <c r="BN13" s="248"/>
      <c r="BO13" s="248"/>
      <c r="BP13" s="248"/>
      <c r="BQ13" s="257">
        <v>7</v>
      </c>
      <c r="BR13" s="258"/>
      <c r="BS13" s="1102" t="s">
        <v>600</v>
      </c>
      <c r="BT13" s="1103"/>
      <c r="BU13" s="1103"/>
      <c r="BV13" s="1103"/>
      <c r="BW13" s="1103"/>
      <c r="BX13" s="1103"/>
      <c r="BY13" s="1103"/>
      <c r="BZ13" s="1103"/>
      <c r="CA13" s="1103"/>
      <c r="CB13" s="1103"/>
      <c r="CC13" s="1103"/>
      <c r="CD13" s="1103"/>
      <c r="CE13" s="1103"/>
      <c r="CF13" s="1103"/>
      <c r="CG13" s="1104"/>
      <c r="CH13" s="1077">
        <v>-3</v>
      </c>
      <c r="CI13" s="1078"/>
      <c r="CJ13" s="1078"/>
      <c r="CK13" s="1078"/>
      <c r="CL13" s="1079"/>
      <c r="CM13" s="1077">
        <v>9</v>
      </c>
      <c r="CN13" s="1078"/>
      <c r="CO13" s="1078"/>
      <c r="CP13" s="1078"/>
      <c r="CQ13" s="1079"/>
      <c r="CR13" s="1077">
        <v>50</v>
      </c>
      <c r="CS13" s="1078"/>
      <c r="CT13" s="1078"/>
      <c r="CU13" s="1078"/>
      <c r="CV13" s="1079"/>
      <c r="CW13" s="1132" t="s">
        <v>602</v>
      </c>
      <c r="CX13" s="1132"/>
      <c r="CY13" s="1132"/>
      <c r="CZ13" s="1132"/>
      <c r="DA13" s="1132"/>
      <c r="DB13" s="1077" t="s">
        <v>522</v>
      </c>
      <c r="DC13" s="1078"/>
      <c r="DD13" s="1078"/>
      <c r="DE13" s="1078"/>
      <c r="DF13" s="1079"/>
      <c r="DG13" s="1077" t="s">
        <v>522</v>
      </c>
      <c r="DH13" s="1078"/>
      <c r="DI13" s="1078"/>
      <c r="DJ13" s="1078"/>
      <c r="DK13" s="1079"/>
      <c r="DL13" s="1077" t="s">
        <v>522</v>
      </c>
      <c r="DM13" s="1078"/>
      <c r="DN13" s="1078"/>
      <c r="DO13" s="1078"/>
      <c r="DP13" s="1079"/>
      <c r="DQ13" s="1077" t="s">
        <v>522</v>
      </c>
      <c r="DR13" s="1078"/>
      <c r="DS13" s="1078"/>
      <c r="DT13" s="1078"/>
      <c r="DU13" s="1079"/>
      <c r="DV13" s="1080"/>
      <c r="DW13" s="1081"/>
      <c r="DX13" s="1081"/>
      <c r="DY13" s="1081"/>
      <c r="DZ13" s="1082"/>
      <c r="EA13" s="249"/>
    </row>
    <row r="14" spans="1:131" s="250" customFormat="1" ht="26.25" customHeight="1" x14ac:dyDescent="0.15">
      <c r="A14" s="256">
        <v>8</v>
      </c>
      <c r="B14" s="1125"/>
      <c r="C14" s="1126"/>
      <c r="D14" s="1126"/>
      <c r="E14" s="1126"/>
      <c r="F14" s="1126"/>
      <c r="G14" s="1126"/>
      <c r="H14" s="1126"/>
      <c r="I14" s="1126"/>
      <c r="J14" s="1126"/>
      <c r="K14" s="1126"/>
      <c r="L14" s="1126"/>
      <c r="M14" s="1126"/>
      <c r="N14" s="1126"/>
      <c r="O14" s="1126"/>
      <c r="P14" s="1127"/>
      <c r="Q14" s="1131"/>
      <c r="R14" s="1132"/>
      <c r="S14" s="1132"/>
      <c r="T14" s="1132"/>
      <c r="U14" s="1132"/>
      <c r="V14" s="1132"/>
      <c r="W14" s="1132"/>
      <c r="X14" s="1132"/>
      <c r="Y14" s="1132"/>
      <c r="Z14" s="1132"/>
      <c r="AA14" s="1132"/>
      <c r="AB14" s="1132"/>
      <c r="AC14" s="1132"/>
      <c r="AD14" s="1132"/>
      <c r="AE14" s="1133"/>
      <c r="AF14" s="1107"/>
      <c r="AG14" s="1108"/>
      <c r="AH14" s="1108"/>
      <c r="AI14" s="1108"/>
      <c r="AJ14" s="1109"/>
      <c r="AK14" s="1177"/>
      <c r="AL14" s="1178"/>
      <c r="AM14" s="1178"/>
      <c r="AN14" s="1178"/>
      <c r="AO14" s="1178"/>
      <c r="AP14" s="1178"/>
      <c r="AQ14" s="1178"/>
      <c r="AR14" s="1178"/>
      <c r="AS14" s="1178"/>
      <c r="AT14" s="1178"/>
      <c r="AU14" s="1175"/>
      <c r="AV14" s="1175"/>
      <c r="AW14" s="1175"/>
      <c r="AX14" s="1175"/>
      <c r="AY14" s="1176"/>
      <c r="AZ14" s="247"/>
      <c r="BA14" s="247"/>
      <c r="BB14" s="247"/>
      <c r="BC14" s="247"/>
      <c r="BD14" s="247"/>
      <c r="BE14" s="248"/>
      <c r="BF14" s="248"/>
      <c r="BG14" s="248"/>
      <c r="BH14" s="248"/>
      <c r="BI14" s="248"/>
      <c r="BJ14" s="248"/>
      <c r="BK14" s="248"/>
      <c r="BL14" s="248"/>
      <c r="BM14" s="248"/>
      <c r="BN14" s="248"/>
      <c r="BO14" s="248"/>
      <c r="BP14" s="248"/>
      <c r="BQ14" s="257">
        <v>8</v>
      </c>
      <c r="BR14" s="258"/>
      <c r="BS14" s="1102" t="s">
        <v>601</v>
      </c>
      <c r="BT14" s="1103"/>
      <c r="BU14" s="1103"/>
      <c r="BV14" s="1103"/>
      <c r="BW14" s="1103"/>
      <c r="BX14" s="1103"/>
      <c r="BY14" s="1103"/>
      <c r="BZ14" s="1103"/>
      <c r="CA14" s="1103"/>
      <c r="CB14" s="1103"/>
      <c r="CC14" s="1103"/>
      <c r="CD14" s="1103"/>
      <c r="CE14" s="1103"/>
      <c r="CF14" s="1103"/>
      <c r="CG14" s="1104"/>
      <c r="CH14" s="1077">
        <v>10</v>
      </c>
      <c r="CI14" s="1078"/>
      <c r="CJ14" s="1078"/>
      <c r="CK14" s="1078"/>
      <c r="CL14" s="1079"/>
      <c r="CM14" s="1077">
        <v>99</v>
      </c>
      <c r="CN14" s="1078"/>
      <c r="CO14" s="1078"/>
      <c r="CP14" s="1078"/>
      <c r="CQ14" s="1079"/>
      <c r="CR14" s="1077">
        <v>70</v>
      </c>
      <c r="CS14" s="1078"/>
      <c r="CT14" s="1078"/>
      <c r="CU14" s="1078"/>
      <c r="CV14" s="1079"/>
      <c r="CW14" s="1132" t="s">
        <v>602</v>
      </c>
      <c r="CX14" s="1132"/>
      <c r="CY14" s="1132"/>
      <c r="CZ14" s="1132"/>
      <c r="DA14" s="1132"/>
      <c r="DB14" s="1077" t="s">
        <v>522</v>
      </c>
      <c r="DC14" s="1078"/>
      <c r="DD14" s="1078"/>
      <c r="DE14" s="1078"/>
      <c r="DF14" s="1079"/>
      <c r="DG14" s="1077" t="s">
        <v>522</v>
      </c>
      <c r="DH14" s="1078"/>
      <c r="DI14" s="1078"/>
      <c r="DJ14" s="1078"/>
      <c r="DK14" s="1079"/>
      <c r="DL14" s="1077" t="s">
        <v>522</v>
      </c>
      <c r="DM14" s="1078"/>
      <c r="DN14" s="1078"/>
      <c r="DO14" s="1078"/>
      <c r="DP14" s="1079"/>
      <c r="DQ14" s="1077" t="s">
        <v>522</v>
      </c>
      <c r="DR14" s="1078"/>
      <c r="DS14" s="1078"/>
      <c r="DT14" s="1078"/>
      <c r="DU14" s="1079"/>
      <c r="DV14" s="1080"/>
      <c r="DW14" s="1081"/>
      <c r="DX14" s="1081"/>
      <c r="DY14" s="1081"/>
      <c r="DZ14" s="1082"/>
      <c r="EA14" s="249"/>
    </row>
    <row r="15" spans="1:131" s="250" customFormat="1" ht="26.25" customHeight="1" x14ac:dyDescent="0.15">
      <c r="A15" s="256">
        <v>9</v>
      </c>
      <c r="B15" s="1125"/>
      <c r="C15" s="1126"/>
      <c r="D15" s="1126"/>
      <c r="E15" s="1126"/>
      <c r="F15" s="1126"/>
      <c r="G15" s="1126"/>
      <c r="H15" s="1126"/>
      <c r="I15" s="1126"/>
      <c r="J15" s="1126"/>
      <c r="K15" s="1126"/>
      <c r="L15" s="1126"/>
      <c r="M15" s="1126"/>
      <c r="N15" s="1126"/>
      <c r="O15" s="1126"/>
      <c r="P15" s="1127"/>
      <c r="Q15" s="1131"/>
      <c r="R15" s="1132"/>
      <c r="S15" s="1132"/>
      <c r="T15" s="1132"/>
      <c r="U15" s="1132"/>
      <c r="V15" s="1132"/>
      <c r="W15" s="1132"/>
      <c r="X15" s="1132"/>
      <c r="Y15" s="1132"/>
      <c r="Z15" s="1132"/>
      <c r="AA15" s="1132"/>
      <c r="AB15" s="1132"/>
      <c r="AC15" s="1132"/>
      <c r="AD15" s="1132"/>
      <c r="AE15" s="1133"/>
      <c r="AF15" s="1107"/>
      <c r="AG15" s="1108"/>
      <c r="AH15" s="1108"/>
      <c r="AI15" s="1108"/>
      <c r="AJ15" s="1109"/>
      <c r="AK15" s="1177"/>
      <c r="AL15" s="1178"/>
      <c r="AM15" s="1178"/>
      <c r="AN15" s="1178"/>
      <c r="AO15" s="1178"/>
      <c r="AP15" s="1178"/>
      <c r="AQ15" s="1178"/>
      <c r="AR15" s="1178"/>
      <c r="AS15" s="1178"/>
      <c r="AT15" s="1178"/>
      <c r="AU15" s="1175"/>
      <c r="AV15" s="1175"/>
      <c r="AW15" s="1175"/>
      <c r="AX15" s="1175"/>
      <c r="AY15" s="1176"/>
      <c r="AZ15" s="247"/>
      <c r="BA15" s="247"/>
      <c r="BB15" s="247"/>
      <c r="BC15" s="247"/>
      <c r="BD15" s="247"/>
      <c r="BE15" s="248"/>
      <c r="BF15" s="248"/>
      <c r="BG15" s="248"/>
      <c r="BH15" s="248"/>
      <c r="BI15" s="248"/>
      <c r="BJ15" s="248"/>
      <c r="BK15" s="248"/>
      <c r="BL15" s="248"/>
      <c r="BM15" s="248"/>
      <c r="BN15" s="248"/>
      <c r="BO15" s="248"/>
      <c r="BP15" s="248"/>
      <c r="BQ15" s="257">
        <v>9</v>
      </c>
      <c r="BR15" s="258"/>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49"/>
    </row>
    <row r="16" spans="1:131" s="250" customFormat="1" ht="26.25" customHeight="1" x14ac:dyDescent="0.15">
      <c r="A16" s="256">
        <v>10</v>
      </c>
      <c r="B16" s="1125"/>
      <c r="C16" s="1126"/>
      <c r="D16" s="1126"/>
      <c r="E16" s="1126"/>
      <c r="F16" s="1126"/>
      <c r="G16" s="1126"/>
      <c r="H16" s="1126"/>
      <c r="I16" s="1126"/>
      <c r="J16" s="1126"/>
      <c r="K16" s="1126"/>
      <c r="L16" s="1126"/>
      <c r="M16" s="1126"/>
      <c r="N16" s="1126"/>
      <c r="O16" s="1126"/>
      <c r="P16" s="1127"/>
      <c r="Q16" s="1131"/>
      <c r="R16" s="1132"/>
      <c r="S16" s="1132"/>
      <c r="T16" s="1132"/>
      <c r="U16" s="1132"/>
      <c r="V16" s="1132"/>
      <c r="W16" s="1132"/>
      <c r="X16" s="1132"/>
      <c r="Y16" s="1132"/>
      <c r="Z16" s="1132"/>
      <c r="AA16" s="1132"/>
      <c r="AB16" s="1132"/>
      <c r="AC16" s="1132"/>
      <c r="AD16" s="1132"/>
      <c r="AE16" s="1133"/>
      <c r="AF16" s="1107"/>
      <c r="AG16" s="1108"/>
      <c r="AH16" s="1108"/>
      <c r="AI16" s="1108"/>
      <c r="AJ16" s="1109"/>
      <c r="AK16" s="1177"/>
      <c r="AL16" s="1178"/>
      <c r="AM16" s="1178"/>
      <c r="AN16" s="1178"/>
      <c r="AO16" s="1178"/>
      <c r="AP16" s="1178"/>
      <c r="AQ16" s="1178"/>
      <c r="AR16" s="1178"/>
      <c r="AS16" s="1178"/>
      <c r="AT16" s="1178"/>
      <c r="AU16" s="1175"/>
      <c r="AV16" s="1175"/>
      <c r="AW16" s="1175"/>
      <c r="AX16" s="1175"/>
      <c r="AY16" s="1176"/>
      <c r="AZ16" s="247"/>
      <c r="BA16" s="247"/>
      <c r="BB16" s="247"/>
      <c r="BC16" s="247"/>
      <c r="BD16" s="247"/>
      <c r="BE16" s="248"/>
      <c r="BF16" s="248"/>
      <c r="BG16" s="248"/>
      <c r="BH16" s="248"/>
      <c r="BI16" s="248"/>
      <c r="BJ16" s="248"/>
      <c r="BK16" s="248"/>
      <c r="BL16" s="248"/>
      <c r="BM16" s="248"/>
      <c r="BN16" s="248"/>
      <c r="BO16" s="248"/>
      <c r="BP16" s="248"/>
      <c r="BQ16" s="257">
        <v>10</v>
      </c>
      <c r="BR16" s="258"/>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49"/>
    </row>
    <row r="17" spans="1:131" s="250" customFormat="1" ht="26.25" customHeight="1" x14ac:dyDescent="0.15">
      <c r="A17" s="256">
        <v>11</v>
      </c>
      <c r="B17" s="1125"/>
      <c r="C17" s="1126"/>
      <c r="D17" s="1126"/>
      <c r="E17" s="1126"/>
      <c r="F17" s="1126"/>
      <c r="G17" s="1126"/>
      <c r="H17" s="1126"/>
      <c r="I17" s="1126"/>
      <c r="J17" s="1126"/>
      <c r="K17" s="1126"/>
      <c r="L17" s="1126"/>
      <c r="M17" s="1126"/>
      <c r="N17" s="1126"/>
      <c r="O17" s="1126"/>
      <c r="P17" s="1127"/>
      <c r="Q17" s="1131"/>
      <c r="R17" s="1132"/>
      <c r="S17" s="1132"/>
      <c r="T17" s="1132"/>
      <c r="U17" s="1132"/>
      <c r="V17" s="1132"/>
      <c r="W17" s="1132"/>
      <c r="X17" s="1132"/>
      <c r="Y17" s="1132"/>
      <c r="Z17" s="1132"/>
      <c r="AA17" s="1132"/>
      <c r="AB17" s="1132"/>
      <c r="AC17" s="1132"/>
      <c r="AD17" s="1132"/>
      <c r="AE17" s="1133"/>
      <c r="AF17" s="1107"/>
      <c r="AG17" s="1108"/>
      <c r="AH17" s="1108"/>
      <c r="AI17" s="1108"/>
      <c r="AJ17" s="1109"/>
      <c r="AK17" s="1177"/>
      <c r="AL17" s="1178"/>
      <c r="AM17" s="1178"/>
      <c r="AN17" s="1178"/>
      <c r="AO17" s="1178"/>
      <c r="AP17" s="1178"/>
      <c r="AQ17" s="1178"/>
      <c r="AR17" s="1178"/>
      <c r="AS17" s="1178"/>
      <c r="AT17" s="1178"/>
      <c r="AU17" s="1175"/>
      <c r="AV17" s="1175"/>
      <c r="AW17" s="1175"/>
      <c r="AX17" s="1175"/>
      <c r="AY17" s="1176"/>
      <c r="AZ17" s="247"/>
      <c r="BA17" s="247"/>
      <c r="BB17" s="247"/>
      <c r="BC17" s="247"/>
      <c r="BD17" s="247"/>
      <c r="BE17" s="248"/>
      <c r="BF17" s="248"/>
      <c r="BG17" s="248"/>
      <c r="BH17" s="248"/>
      <c r="BI17" s="248"/>
      <c r="BJ17" s="248"/>
      <c r="BK17" s="248"/>
      <c r="BL17" s="248"/>
      <c r="BM17" s="248"/>
      <c r="BN17" s="248"/>
      <c r="BO17" s="248"/>
      <c r="BP17" s="248"/>
      <c r="BQ17" s="257">
        <v>11</v>
      </c>
      <c r="BR17" s="258"/>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49"/>
    </row>
    <row r="18" spans="1:131" s="250" customFormat="1" ht="26.25" customHeight="1" x14ac:dyDescent="0.15">
      <c r="A18" s="256">
        <v>12</v>
      </c>
      <c r="B18" s="1125"/>
      <c r="C18" s="1126"/>
      <c r="D18" s="1126"/>
      <c r="E18" s="1126"/>
      <c r="F18" s="1126"/>
      <c r="G18" s="1126"/>
      <c r="H18" s="1126"/>
      <c r="I18" s="1126"/>
      <c r="J18" s="1126"/>
      <c r="K18" s="1126"/>
      <c r="L18" s="1126"/>
      <c r="M18" s="1126"/>
      <c r="N18" s="1126"/>
      <c r="O18" s="1126"/>
      <c r="P18" s="1127"/>
      <c r="Q18" s="1131"/>
      <c r="R18" s="1132"/>
      <c r="S18" s="1132"/>
      <c r="T18" s="1132"/>
      <c r="U18" s="1132"/>
      <c r="V18" s="1132"/>
      <c r="W18" s="1132"/>
      <c r="X18" s="1132"/>
      <c r="Y18" s="1132"/>
      <c r="Z18" s="1132"/>
      <c r="AA18" s="1132"/>
      <c r="AB18" s="1132"/>
      <c r="AC18" s="1132"/>
      <c r="AD18" s="1132"/>
      <c r="AE18" s="1133"/>
      <c r="AF18" s="1107"/>
      <c r="AG18" s="1108"/>
      <c r="AH18" s="1108"/>
      <c r="AI18" s="1108"/>
      <c r="AJ18" s="1109"/>
      <c r="AK18" s="1177"/>
      <c r="AL18" s="1178"/>
      <c r="AM18" s="1178"/>
      <c r="AN18" s="1178"/>
      <c r="AO18" s="1178"/>
      <c r="AP18" s="1178"/>
      <c r="AQ18" s="1178"/>
      <c r="AR18" s="1178"/>
      <c r="AS18" s="1178"/>
      <c r="AT18" s="1178"/>
      <c r="AU18" s="1175"/>
      <c r="AV18" s="1175"/>
      <c r="AW18" s="1175"/>
      <c r="AX18" s="1175"/>
      <c r="AY18" s="1176"/>
      <c r="AZ18" s="247"/>
      <c r="BA18" s="247"/>
      <c r="BB18" s="247"/>
      <c r="BC18" s="247"/>
      <c r="BD18" s="247"/>
      <c r="BE18" s="248"/>
      <c r="BF18" s="248"/>
      <c r="BG18" s="248"/>
      <c r="BH18" s="248"/>
      <c r="BI18" s="248"/>
      <c r="BJ18" s="248"/>
      <c r="BK18" s="248"/>
      <c r="BL18" s="248"/>
      <c r="BM18" s="248"/>
      <c r="BN18" s="248"/>
      <c r="BO18" s="248"/>
      <c r="BP18" s="248"/>
      <c r="BQ18" s="257">
        <v>12</v>
      </c>
      <c r="BR18" s="258"/>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49"/>
    </row>
    <row r="19" spans="1:131" s="250" customFormat="1" ht="26.25" customHeight="1" x14ac:dyDescent="0.15">
      <c r="A19" s="256">
        <v>13</v>
      </c>
      <c r="B19" s="1125"/>
      <c r="C19" s="1126"/>
      <c r="D19" s="1126"/>
      <c r="E19" s="1126"/>
      <c r="F19" s="1126"/>
      <c r="G19" s="1126"/>
      <c r="H19" s="1126"/>
      <c r="I19" s="1126"/>
      <c r="J19" s="1126"/>
      <c r="K19" s="1126"/>
      <c r="L19" s="1126"/>
      <c r="M19" s="1126"/>
      <c r="N19" s="1126"/>
      <c r="O19" s="1126"/>
      <c r="P19" s="1127"/>
      <c r="Q19" s="1131"/>
      <c r="R19" s="1132"/>
      <c r="S19" s="1132"/>
      <c r="T19" s="1132"/>
      <c r="U19" s="1132"/>
      <c r="V19" s="1132"/>
      <c r="W19" s="1132"/>
      <c r="X19" s="1132"/>
      <c r="Y19" s="1132"/>
      <c r="Z19" s="1132"/>
      <c r="AA19" s="1132"/>
      <c r="AB19" s="1132"/>
      <c r="AC19" s="1132"/>
      <c r="AD19" s="1132"/>
      <c r="AE19" s="1133"/>
      <c r="AF19" s="1107"/>
      <c r="AG19" s="1108"/>
      <c r="AH19" s="1108"/>
      <c r="AI19" s="1108"/>
      <c r="AJ19" s="1109"/>
      <c r="AK19" s="1177"/>
      <c r="AL19" s="1178"/>
      <c r="AM19" s="1178"/>
      <c r="AN19" s="1178"/>
      <c r="AO19" s="1178"/>
      <c r="AP19" s="1178"/>
      <c r="AQ19" s="1178"/>
      <c r="AR19" s="1178"/>
      <c r="AS19" s="1178"/>
      <c r="AT19" s="1178"/>
      <c r="AU19" s="1175"/>
      <c r="AV19" s="1175"/>
      <c r="AW19" s="1175"/>
      <c r="AX19" s="1175"/>
      <c r="AY19" s="1176"/>
      <c r="AZ19" s="247"/>
      <c r="BA19" s="247"/>
      <c r="BB19" s="247"/>
      <c r="BC19" s="247"/>
      <c r="BD19" s="247"/>
      <c r="BE19" s="248"/>
      <c r="BF19" s="248"/>
      <c r="BG19" s="248"/>
      <c r="BH19" s="248"/>
      <c r="BI19" s="248"/>
      <c r="BJ19" s="248"/>
      <c r="BK19" s="248"/>
      <c r="BL19" s="248"/>
      <c r="BM19" s="248"/>
      <c r="BN19" s="248"/>
      <c r="BO19" s="248"/>
      <c r="BP19" s="248"/>
      <c r="BQ19" s="257">
        <v>13</v>
      </c>
      <c r="BR19" s="258"/>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49"/>
    </row>
    <row r="20" spans="1:131" s="250" customFormat="1" ht="26.25" customHeight="1" x14ac:dyDescent="0.15">
      <c r="A20" s="256">
        <v>14</v>
      </c>
      <c r="B20" s="1125"/>
      <c r="C20" s="1126"/>
      <c r="D20" s="1126"/>
      <c r="E20" s="1126"/>
      <c r="F20" s="1126"/>
      <c r="G20" s="1126"/>
      <c r="H20" s="1126"/>
      <c r="I20" s="1126"/>
      <c r="J20" s="1126"/>
      <c r="K20" s="1126"/>
      <c r="L20" s="1126"/>
      <c r="M20" s="1126"/>
      <c r="N20" s="1126"/>
      <c r="O20" s="1126"/>
      <c r="P20" s="1127"/>
      <c r="Q20" s="1131"/>
      <c r="R20" s="1132"/>
      <c r="S20" s="1132"/>
      <c r="T20" s="1132"/>
      <c r="U20" s="1132"/>
      <c r="V20" s="1132"/>
      <c r="W20" s="1132"/>
      <c r="X20" s="1132"/>
      <c r="Y20" s="1132"/>
      <c r="Z20" s="1132"/>
      <c r="AA20" s="1132"/>
      <c r="AB20" s="1132"/>
      <c r="AC20" s="1132"/>
      <c r="AD20" s="1132"/>
      <c r="AE20" s="1133"/>
      <c r="AF20" s="1107"/>
      <c r="AG20" s="1108"/>
      <c r="AH20" s="1108"/>
      <c r="AI20" s="1108"/>
      <c r="AJ20" s="1109"/>
      <c r="AK20" s="1177"/>
      <c r="AL20" s="1178"/>
      <c r="AM20" s="1178"/>
      <c r="AN20" s="1178"/>
      <c r="AO20" s="1178"/>
      <c r="AP20" s="1178"/>
      <c r="AQ20" s="1178"/>
      <c r="AR20" s="1178"/>
      <c r="AS20" s="1178"/>
      <c r="AT20" s="1178"/>
      <c r="AU20" s="1175"/>
      <c r="AV20" s="1175"/>
      <c r="AW20" s="1175"/>
      <c r="AX20" s="1175"/>
      <c r="AY20" s="1176"/>
      <c r="AZ20" s="247"/>
      <c r="BA20" s="247"/>
      <c r="BB20" s="247"/>
      <c r="BC20" s="247"/>
      <c r="BD20" s="247"/>
      <c r="BE20" s="248"/>
      <c r="BF20" s="248"/>
      <c r="BG20" s="248"/>
      <c r="BH20" s="248"/>
      <c r="BI20" s="248"/>
      <c r="BJ20" s="248"/>
      <c r="BK20" s="248"/>
      <c r="BL20" s="248"/>
      <c r="BM20" s="248"/>
      <c r="BN20" s="248"/>
      <c r="BO20" s="248"/>
      <c r="BP20" s="248"/>
      <c r="BQ20" s="257">
        <v>14</v>
      </c>
      <c r="BR20" s="258"/>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49"/>
    </row>
    <row r="21" spans="1:131" s="250" customFormat="1" ht="26.25" customHeight="1" thickBot="1" x14ac:dyDescent="0.2">
      <c r="A21" s="256">
        <v>15</v>
      </c>
      <c r="B21" s="1125"/>
      <c r="C21" s="1126"/>
      <c r="D21" s="1126"/>
      <c r="E21" s="1126"/>
      <c r="F21" s="1126"/>
      <c r="G21" s="1126"/>
      <c r="H21" s="1126"/>
      <c r="I21" s="1126"/>
      <c r="J21" s="1126"/>
      <c r="K21" s="1126"/>
      <c r="L21" s="1126"/>
      <c r="M21" s="1126"/>
      <c r="N21" s="1126"/>
      <c r="O21" s="1126"/>
      <c r="P21" s="1127"/>
      <c r="Q21" s="1131"/>
      <c r="R21" s="1132"/>
      <c r="S21" s="1132"/>
      <c r="T21" s="1132"/>
      <c r="U21" s="1132"/>
      <c r="V21" s="1132"/>
      <c r="W21" s="1132"/>
      <c r="X21" s="1132"/>
      <c r="Y21" s="1132"/>
      <c r="Z21" s="1132"/>
      <c r="AA21" s="1132"/>
      <c r="AB21" s="1132"/>
      <c r="AC21" s="1132"/>
      <c r="AD21" s="1132"/>
      <c r="AE21" s="1133"/>
      <c r="AF21" s="1107"/>
      <c r="AG21" s="1108"/>
      <c r="AH21" s="1108"/>
      <c r="AI21" s="1108"/>
      <c r="AJ21" s="1109"/>
      <c r="AK21" s="1177"/>
      <c r="AL21" s="1178"/>
      <c r="AM21" s="1178"/>
      <c r="AN21" s="1178"/>
      <c r="AO21" s="1178"/>
      <c r="AP21" s="1178"/>
      <c r="AQ21" s="1178"/>
      <c r="AR21" s="1178"/>
      <c r="AS21" s="1178"/>
      <c r="AT21" s="1178"/>
      <c r="AU21" s="1175"/>
      <c r="AV21" s="1175"/>
      <c r="AW21" s="1175"/>
      <c r="AX21" s="1175"/>
      <c r="AY21" s="1176"/>
      <c r="AZ21" s="247"/>
      <c r="BA21" s="247"/>
      <c r="BB21" s="247"/>
      <c r="BC21" s="247"/>
      <c r="BD21" s="247"/>
      <c r="BE21" s="248"/>
      <c r="BF21" s="248"/>
      <c r="BG21" s="248"/>
      <c r="BH21" s="248"/>
      <c r="BI21" s="248"/>
      <c r="BJ21" s="248"/>
      <c r="BK21" s="248"/>
      <c r="BL21" s="248"/>
      <c r="BM21" s="248"/>
      <c r="BN21" s="248"/>
      <c r="BO21" s="248"/>
      <c r="BP21" s="248"/>
      <c r="BQ21" s="257">
        <v>15</v>
      </c>
      <c r="BR21" s="258"/>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49"/>
    </row>
    <row r="22" spans="1:131" s="250" customFormat="1" ht="26.25" customHeight="1" x14ac:dyDescent="0.15">
      <c r="A22" s="256">
        <v>16</v>
      </c>
      <c r="B22" s="1125"/>
      <c r="C22" s="1126"/>
      <c r="D22" s="1126"/>
      <c r="E22" s="1126"/>
      <c r="F22" s="1126"/>
      <c r="G22" s="1126"/>
      <c r="H22" s="1126"/>
      <c r="I22" s="1126"/>
      <c r="J22" s="1126"/>
      <c r="K22" s="1126"/>
      <c r="L22" s="1126"/>
      <c r="M22" s="1126"/>
      <c r="N22" s="1126"/>
      <c r="O22" s="1126"/>
      <c r="P22" s="1127"/>
      <c r="Q22" s="1172"/>
      <c r="R22" s="1173"/>
      <c r="S22" s="1173"/>
      <c r="T22" s="1173"/>
      <c r="U22" s="1173"/>
      <c r="V22" s="1173"/>
      <c r="W22" s="1173"/>
      <c r="X22" s="1173"/>
      <c r="Y22" s="1173"/>
      <c r="Z22" s="1173"/>
      <c r="AA22" s="1173"/>
      <c r="AB22" s="1173"/>
      <c r="AC22" s="1173"/>
      <c r="AD22" s="1173"/>
      <c r="AE22" s="1174"/>
      <c r="AF22" s="1107"/>
      <c r="AG22" s="1108"/>
      <c r="AH22" s="1108"/>
      <c r="AI22" s="1108"/>
      <c r="AJ22" s="1109"/>
      <c r="AK22" s="1168"/>
      <c r="AL22" s="1169"/>
      <c r="AM22" s="1169"/>
      <c r="AN22" s="1169"/>
      <c r="AO22" s="1169"/>
      <c r="AP22" s="1169"/>
      <c r="AQ22" s="1169"/>
      <c r="AR22" s="1169"/>
      <c r="AS22" s="1169"/>
      <c r="AT22" s="1169"/>
      <c r="AU22" s="1170"/>
      <c r="AV22" s="1170"/>
      <c r="AW22" s="1170"/>
      <c r="AX22" s="1170"/>
      <c r="AY22" s="1171"/>
      <c r="AZ22" s="1123" t="s">
        <v>390</v>
      </c>
      <c r="BA22" s="1123"/>
      <c r="BB22" s="1123"/>
      <c r="BC22" s="1123"/>
      <c r="BD22" s="1124"/>
      <c r="BE22" s="248"/>
      <c r="BF22" s="248"/>
      <c r="BG22" s="248"/>
      <c r="BH22" s="248"/>
      <c r="BI22" s="248"/>
      <c r="BJ22" s="248"/>
      <c r="BK22" s="248"/>
      <c r="BL22" s="248"/>
      <c r="BM22" s="248"/>
      <c r="BN22" s="248"/>
      <c r="BO22" s="248"/>
      <c r="BP22" s="248"/>
      <c r="BQ22" s="257">
        <v>16</v>
      </c>
      <c r="BR22" s="258"/>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49"/>
    </row>
    <row r="23" spans="1:131" s="250" customFormat="1" ht="26.25" customHeight="1" thickBot="1" x14ac:dyDescent="0.2">
      <c r="A23" s="259" t="s">
        <v>391</v>
      </c>
      <c r="B23" s="1032" t="s">
        <v>392</v>
      </c>
      <c r="C23" s="1033"/>
      <c r="D23" s="1033"/>
      <c r="E23" s="1033"/>
      <c r="F23" s="1033"/>
      <c r="G23" s="1033"/>
      <c r="H23" s="1033"/>
      <c r="I23" s="1033"/>
      <c r="J23" s="1033"/>
      <c r="K23" s="1033"/>
      <c r="L23" s="1033"/>
      <c r="M23" s="1033"/>
      <c r="N23" s="1033"/>
      <c r="O23" s="1033"/>
      <c r="P23" s="1034"/>
      <c r="Q23" s="1159">
        <v>25000</v>
      </c>
      <c r="R23" s="1160"/>
      <c r="S23" s="1160"/>
      <c r="T23" s="1160"/>
      <c r="U23" s="1160"/>
      <c r="V23" s="1160">
        <v>22791</v>
      </c>
      <c r="W23" s="1160"/>
      <c r="X23" s="1160"/>
      <c r="Y23" s="1160"/>
      <c r="Z23" s="1160"/>
      <c r="AA23" s="1160">
        <v>2209</v>
      </c>
      <c r="AB23" s="1160"/>
      <c r="AC23" s="1160"/>
      <c r="AD23" s="1160"/>
      <c r="AE23" s="1161"/>
      <c r="AF23" s="1162">
        <v>1532</v>
      </c>
      <c r="AG23" s="1160"/>
      <c r="AH23" s="1160"/>
      <c r="AI23" s="1160"/>
      <c r="AJ23" s="1163"/>
      <c r="AK23" s="1164"/>
      <c r="AL23" s="1165"/>
      <c r="AM23" s="1165"/>
      <c r="AN23" s="1165"/>
      <c r="AO23" s="1165"/>
      <c r="AP23" s="1160">
        <v>24387</v>
      </c>
      <c r="AQ23" s="1160"/>
      <c r="AR23" s="1160"/>
      <c r="AS23" s="1160"/>
      <c r="AT23" s="1160"/>
      <c r="AU23" s="1166"/>
      <c r="AV23" s="1166"/>
      <c r="AW23" s="1166"/>
      <c r="AX23" s="1166"/>
      <c r="AY23" s="1167"/>
      <c r="AZ23" s="1156" t="s">
        <v>393</v>
      </c>
      <c r="BA23" s="1157"/>
      <c r="BB23" s="1157"/>
      <c r="BC23" s="1157"/>
      <c r="BD23" s="1158"/>
      <c r="BE23" s="248"/>
      <c r="BF23" s="248"/>
      <c r="BG23" s="248"/>
      <c r="BH23" s="248"/>
      <c r="BI23" s="248"/>
      <c r="BJ23" s="248"/>
      <c r="BK23" s="248"/>
      <c r="BL23" s="248"/>
      <c r="BM23" s="248"/>
      <c r="BN23" s="248"/>
      <c r="BO23" s="248"/>
      <c r="BP23" s="248"/>
      <c r="BQ23" s="257">
        <v>17</v>
      </c>
      <c r="BR23" s="258"/>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49"/>
    </row>
    <row r="24" spans="1:131" s="250" customFormat="1" ht="26.25" customHeight="1" x14ac:dyDescent="0.15">
      <c r="A24" s="1155" t="s">
        <v>394</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47"/>
      <c r="BA24" s="247"/>
      <c r="BB24" s="247"/>
      <c r="BC24" s="247"/>
      <c r="BD24" s="247"/>
      <c r="BE24" s="248"/>
      <c r="BF24" s="248"/>
      <c r="BG24" s="248"/>
      <c r="BH24" s="248"/>
      <c r="BI24" s="248"/>
      <c r="BJ24" s="248"/>
      <c r="BK24" s="248"/>
      <c r="BL24" s="248"/>
      <c r="BM24" s="248"/>
      <c r="BN24" s="248"/>
      <c r="BO24" s="248"/>
      <c r="BP24" s="248"/>
      <c r="BQ24" s="257">
        <v>18</v>
      </c>
      <c r="BR24" s="258"/>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49"/>
    </row>
    <row r="25" spans="1:131" s="242" customFormat="1" ht="26.25" customHeight="1" thickBot="1" x14ac:dyDescent="0.2">
      <c r="A25" s="1154" t="s">
        <v>395</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47"/>
      <c r="BK25" s="247"/>
      <c r="BL25" s="247"/>
      <c r="BM25" s="247"/>
      <c r="BN25" s="247"/>
      <c r="BO25" s="260"/>
      <c r="BP25" s="260"/>
      <c r="BQ25" s="257">
        <v>19</v>
      </c>
      <c r="BR25" s="258"/>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1"/>
    </row>
    <row r="26" spans="1:131" s="242" customFormat="1" ht="26.25" customHeight="1" x14ac:dyDescent="0.15">
      <c r="A26" s="1083" t="s">
        <v>369</v>
      </c>
      <c r="B26" s="1084"/>
      <c r="C26" s="1084"/>
      <c r="D26" s="1084"/>
      <c r="E26" s="1084"/>
      <c r="F26" s="1084"/>
      <c r="G26" s="1084"/>
      <c r="H26" s="1084"/>
      <c r="I26" s="1084"/>
      <c r="J26" s="1084"/>
      <c r="K26" s="1084"/>
      <c r="L26" s="1084"/>
      <c r="M26" s="1084"/>
      <c r="N26" s="1084"/>
      <c r="O26" s="1084"/>
      <c r="P26" s="1085"/>
      <c r="Q26" s="1089" t="s">
        <v>396</v>
      </c>
      <c r="R26" s="1090"/>
      <c r="S26" s="1090"/>
      <c r="T26" s="1090"/>
      <c r="U26" s="1091"/>
      <c r="V26" s="1089" t="s">
        <v>397</v>
      </c>
      <c r="W26" s="1090"/>
      <c r="X26" s="1090"/>
      <c r="Y26" s="1090"/>
      <c r="Z26" s="1091"/>
      <c r="AA26" s="1089" t="s">
        <v>398</v>
      </c>
      <c r="AB26" s="1090"/>
      <c r="AC26" s="1090"/>
      <c r="AD26" s="1090"/>
      <c r="AE26" s="1090"/>
      <c r="AF26" s="1150" t="s">
        <v>399</v>
      </c>
      <c r="AG26" s="1096"/>
      <c r="AH26" s="1096"/>
      <c r="AI26" s="1096"/>
      <c r="AJ26" s="1151"/>
      <c r="AK26" s="1090" t="s">
        <v>400</v>
      </c>
      <c r="AL26" s="1090"/>
      <c r="AM26" s="1090"/>
      <c r="AN26" s="1090"/>
      <c r="AO26" s="1091"/>
      <c r="AP26" s="1089" t="s">
        <v>401</v>
      </c>
      <c r="AQ26" s="1090"/>
      <c r="AR26" s="1090"/>
      <c r="AS26" s="1090"/>
      <c r="AT26" s="1091"/>
      <c r="AU26" s="1089" t="s">
        <v>402</v>
      </c>
      <c r="AV26" s="1090"/>
      <c r="AW26" s="1090"/>
      <c r="AX26" s="1090"/>
      <c r="AY26" s="1091"/>
      <c r="AZ26" s="1089" t="s">
        <v>403</v>
      </c>
      <c r="BA26" s="1090"/>
      <c r="BB26" s="1090"/>
      <c r="BC26" s="1090"/>
      <c r="BD26" s="1091"/>
      <c r="BE26" s="1089" t="s">
        <v>376</v>
      </c>
      <c r="BF26" s="1090"/>
      <c r="BG26" s="1090"/>
      <c r="BH26" s="1090"/>
      <c r="BI26" s="1105"/>
      <c r="BJ26" s="247"/>
      <c r="BK26" s="247"/>
      <c r="BL26" s="247"/>
      <c r="BM26" s="247"/>
      <c r="BN26" s="247"/>
      <c r="BO26" s="260"/>
      <c r="BP26" s="260"/>
      <c r="BQ26" s="257">
        <v>20</v>
      </c>
      <c r="BR26" s="258"/>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1"/>
    </row>
    <row r="27" spans="1:131" s="242"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52"/>
      <c r="AG27" s="1099"/>
      <c r="AH27" s="1099"/>
      <c r="AI27" s="1099"/>
      <c r="AJ27" s="1153"/>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47"/>
      <c r="BK27" s="247"/>
      <c r="BL27" s="247"/>
      <c r="BM27" s="247"/>
      <c r="BN27" s="247"/>
      <c r="BO27" s="260"/>
      <c r="BP27" s="260"/>
      <c r="BQ27" s="257">
        <v>21</v>
      </c>
      <c r="BR27" s="258"/>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1"/>
    </row>
    <row r="28" spans="1:131" s="242" customFormat="1" ht="26.25" customHeight="1" thickTop="1" x14ac:dyDescent="0.15">
      <c r="A28" s="261">
        <v>1</v>
      </c>
      <c r="B28" s="1138" t="s">
        <v>404</v>
      </c>
      <c r="C28" s="1139"/>
      <c r="D28" s="1139"/>
      <c r="E28" s="1139"/>
      <c r="F28" s="1139"/>
      <c r="G28" s="1139"/>
      <c r="H28" s="1139"/>
      <c r="I28" s="1139"/>
      <c r="J28" s="1139"/>
      <c r="K28" s="1139"/>
      <c r="L28" s="1139"/>
      <c r="M28" s="1139"/>
      <c r="N28" s="1139"/>
      <c r="O28" s="1139"/>
      <c r="P28" s="1140"/>
      <c r="Q28" s="1141">
        <v>4629</v>
      </c>
      <c r="R28" s="1142"/>
      <c r="S28" s="1142"/>
      <c r="T28" s="1142"/>
      <c r="U28" s="1142"/>
      <c r="V28" s="1142">
        <v>4563</v>
      </c>
      <c r="W28" s="1142"/>
      <c r="X28" s="1142"/>
      <c r="Y28" s="1142"/>
      <c r="Z28" s="1142"/>
      <c r="AA28" s="1142">
        <v>66</v>
      </c>
      <c r="AB28" s="1142"/>
      <c r="AC28" s="1142"/>
      <c r="AD28" s="1142"/>
      <c r="AE28" s="1143"/>
      <c r="AF28" s="1144">
        <v>66</v>
      </c>
      <c r="AG28" s="1142"/>
      <c r="AH28" s="1142"/>
      <c r="AI28" s="1142"/>
      <c r="AJ28" s="1145"/>
      <c r="AK28" s="1146">
        <v>436</v>
      </c>
      <c r="AL28" s="1134"/>
      <c r="AM28" s="1134"/>
      <c r="AN28" s="1134"/>
      <c r="AO28" s="1134"/>
      <c r="AP28" s="1147" t="s">
        <v>522</v>
      </c>
      <c r="AQ28" s="1148"/>
      <c r="AR28" s="1148"/>
      <c r="AS28" s="1148"/>
      <c r="AT28" s="1149"/>
      <c r="AU28" s="1134" t="s">
        <v>522</v>
      </c>
      <c r="AV28" s="1134"/>
      <c r="AW28" s="1134"/>
      <c r="AX28" s="1134"/>
      <c r="AY28" s="1134"/>
      <c r="AZ28" s="1135" t="s">
        <v>522</v>
      </c>
      <c r="BA28" s="1135"/>
      <c r="BB28" s="1135"/>
      <c r="BC28" s="1135"/>
      <c r="BD28" s="1135"/>
      <c r="BE28" s="1136"/>
      <c r="BF28" s="1136"/>
      <c r="BG28" s="1136"/>
      <c r="BH28" s="1136"/>
      <c r="BI28" s="1137"/>
      <c r="BJ28" s="247"/>
      <c r="BK28" s="247"/>
      <c r="BL28" s="247"/>
      <c r="BM28" s="247"/>
      <c r="BN28" s="247"/>
      <c r="BO28" s="260"/>
      <c r="BP28" s="260"/>
      <c r="BQ28" s="257">
        <v>22</v>
      </c>
      <c r="BR28" s="258"/>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1"/>
    </row>
    <row r="29" spans="1:131" s="242" customFormat="1" ht="26.25" customHeight="1" x14ac:dyDescent="0.15">
      <c r="A29" s="261">
        <v>2</v>
      </c>
      <c r="B29" s="1125" t="s">
        <v>405</v>
      </c>
      <c r="C29" s="1126"/>
      <c r="D29" s="1126"/>
      <c r="E29" s="1126"/>
      <c r="F29" s="1126"/>
      <c r="G29" s="1126"/>
      <c r="H29" s="1126"/>
      <c r="I29" s="1126"/>
      <c r="J29" s="1126"/>
      <c r="K29" s="1126"/>
      <c r="L29" s="1126"/>
      <c r="M29" s="1126"/>
      <c r="N29" s="1126"/>
      <c r="O29" s="1126"/>
      <c r="P29" s="1127"/>
      <c r="Q29" s="1131">
        <v>196</v>
      </c>
      <c r="R29" s="1132"/>
      <c r="S29" s="1132"/>
      <c r="T29" s="1132"/>
      <c r="U29" s="1132"/>
      <c r="V29" s="1132">
        <v>182</v>
      </c>
      <c r="W29" s="1132"/>
      <c r="X29" s="1132"/>
      <c r="Y29" s="1132"/>
      <c r="Z29" s="1132"/>
      <c r="AA29" s="1132">
        <v>14</v>
      </c>
      <c r="AB29" s="1132"/>
      <c r="AC29" s="1132"/>
      <c r="AD29" s="1132"/>
      <c r="AE29" s="1133"/>
      <c r="AF29" s="1107">
        <v>14</v>
      </c>
      <c r="AG29" s="1108"/>
      <c r="AH29" s="1108"/>
      <c r="AI29" s="1108"/>
      <c r="AJ29" s="1109"/>
      <c r="AK29" s="1068">
        <v>77</v>
      </c>
      <c r="AL29" s="1059"/>
      <c r="AM29" s="1059"/>
      <c r="AN29" s="1059"/>
      <c r="AO29" s="1059"/>
      <c r="AP29" s="1069" t="s">
        <v>522</v>
      </c>
      <c r="AQ29" s="1067"/>
      <c r="AR29" s="1067"/>
      <c r="AS29" s="1067"/>
      <c r="AT29" s="1068"/>
      <c r="AU29" s="1059" t="s">
        <v>522</v>
      </c>
      <c r="AV29" s="1059"/>
      <c r="AW29" s="1059"/>
      <c r="AX29" s="1059"/>
      <c r="AY29" s="1059"/>
      <c r="AZ29" s="1130" t="s">
        <v>522</v>
      </c>
      <c r="BA29" s="1130"/>
      <c r="BB29" s="1130"/>
      <c r="BC29" s="1130"/>
      <c r="BD29" s="1130"/>
      <c r="BE29" s="1120"/>
      <c r="BF29" s="1120"/>
      <c r="BG29" s="1120"/>
      <c r="BH29" s="1120"/>
      <c r="BI29" s="1121"/>
      <c r="BJ29" s="247"/>
      <c r="BK29" s="247"/>
      <c r="BL29" s="247"/>
      <c r="BM29" s="247"/>
      <c r="BN29" s="247"/>
      <c r="BO29" s="260"/>
      <c r="BP29" s="260"/>
      <c r="BQ29" s="257">
        <v>23</v>
      </c>
      <c r="BR29" s="258"/>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1"/>
    </row>
    <row r="30" spans="1:131" s="242" customFormat="1" ht="26.25" customHeight="1" x14ac:dyDescent="0.15">
      <c r="A30" s="261">
        <v>3</v>
      </c>
      <c r="B30" s="1125" t="s">
        <v>406</v>
      </c>
      <c r="C30" s="1126"/>
      <c r="D30" s="1126"/>
      <c r="E30" s="1126"/>
      <c r="F30" s="1126"/>
      <c r="G30" s="1126"/>
      <c r="H30" s="1126"/>
      <c r="I30" s="1126"/>
      <c r="J30" s="1126"/>
      <c r="K30" s="1126"/>
      <c r="L30" s="1126"/>
      <c r="M30" s="1126"/>
      <c r="N30" s="1126"/>
      <c r="O30" s="1126"/>
      <c r="P30" s="1127"/>
      <c r="Q30" s="1131">
        <v>5168</v>
      </c>
      <c r="R30" s="1132"/>
      <c r="S30" s="1132"/>
      <c r="T30" s="1132"/>
      <c r="U30" s="1132"/>
      <c r="V30" s="1132">
        <v>4980</v>
      </c>
      <c r="W30" s="1132"/>
      <c r="X30" s="1132"/>
      <c r="Y30" s="1132"/>
      <c r="Z30" s="1132"/>
      <c r="AA30" s="1132">
        <v>187</v>
      </c>
      <c r="AB30" s="1132"/>
      <c r="AC30" s="1132"/>
      <c r="AD30" s="1132"/>
      <c r="AE30" s="1133"/>
      <c r="AF30" s="1107">
        <v>187</v>
      </c>
      <c r="AG30" s="1108"/>
      <c r="AH30" s="1108"/>
      <c r="AI30" s="1108"/>
      <c r="AJ30" s="1109"/>
      <c r="AK30" s="1068">
        <v>782</v>
      </c>
      <c r="AL30" s="1059"/>
      <c r="AM30" s="1059"/>
      <c r="AN30" s="1059"/>
      <c r="AO30" s="1059"/>
      <c r="AP30" s="1069" t="s">
        <v>522</v>
      </c>
      <c r="AQ30" s="1067"/>
      <c r="AR30" s="1067"/>
      <c r="AS30" s="1067"/>
      <c r="AT30" s="1068"/>
      <c r="AU30" s="1059" t="s">
        <v>522</v>
      </c>
      <c r="AV30" s="1059"/>
      <c r="AW30" s="1059"/>
      <c r="AX30" s="1059"/>
      <c r="AY30" s="1059"/>
      <c r="AZ30" s="1130" t="s">
        <v>522</v>
      </c>
      <c r="BA30" s="1130"/>
      <c r="BB30" s="1130"/>
      <c r="BC30" s="1130"/>
      <c r="BD30" s="1130"/>
      <c r="BE30" s="1120"/>
      <c r="BF30" s="1120"/>
      <c r="BG30" s="1120"/>
      <c r="BH30" s="1120"/>
      <c r="BI30" s="1121"/>
      <c r="BJ30" s="247"/>
      <c r="BK30" s="247"/>
      <c r="BL30" s="247"/>
      <c r="BM30" s="247"/>
      <c r="BN30" s="247"/>
      <c r="BO30" s="260"/>
      <c r="BP30" s="260"/>
      <c r="BQ30" s="257">
        <v>24</v>
      </c>
      <c r="BR30" s="258"/>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1"/>
    </row>
    <row r="31" spans="1:131" s="242" customFormat="1" ht="26.25" customHeight="1" x14ac:dyDescent="0.15">
      <c r="A31" s="261">
        <v>4</v>
      </c>
      <c r="B31" s="1125" t="s">
        <v>407</v>
      </c>
      <c r="C31" s="1126"/>
      <c r="D31" s="1126"/>
      <c r="E31" s="1126"/>
      <c r="F31" s="1126"/>
      <c r="G31" s="1126"/>
      <c r="H31" s="1126"/>
      <c r="I31" s="1126"/>
      <c r="J31" s="1126"/>
      <c r="K31" s="1126"/>
      <c r="L31" s="1126"/>
      <c r="M31" s="1126"/>
      <c r="N31" s="1126"/>
      <c r="O31" s="1126"/>
      <c r="P31" s="1127"/>
      <c r="Q31" s="1131">
        <v>506</v>
      </c>
      <c r="R31" s="1132"/>
      <c r="S31" s="1132"/>
      <c r="T31" s="1132"/>
      <c r="U31" s="1132"/>
      <c r="V31" s="1132">
        <v>505</v>
      </c>
      <c r="W31" s="1132"/>
      <c r="X31" s="1132"/>
      <c r="Y31" s="1132"/>
      <c r="Z31" s="1132"/>
      <c r="AA31" s="1132">
        <v>1</v>
      </c>
      <c r="AB31" s="1132"/>
      <c r="AC31" s="1132"/>
      <c r="AD31" s="1132"/>
      <c r="AE31" s="1133"/>
      <c r="AF31" s="1107">
        <v>1</v>
      </c>
      <c r="AG31" s="1108"/>
      <c r="AH31" s="1108"/>
      <c r="AI31" s="1108"/>
      <c r="AJ31" s="1109"/>
      <c r="AK31" s="1068">
        <v>140</v>
      </c>
      <c r="AL31" s="1059"/>
      <c r="AM31" s="1059"/>
      <c r="AN31" s="1059"/>
      <c r="AO31" s="1059"/>
      <c r="AP31" s="1069" t="s">
        <v>522</v>
      </c>
      <c r="AQ31" s="1067"/>
      <c r="AR31" s="1067"/>
      <c r="AS31" s="1067"/>
      <c r="AT31" s="1068"/>
      <c r="AU31" s="1059" t="s">
        <v>522</v>
      </c>
      <c r="AV31" s="1059"/>
      <c r="AW31" s="1059"/>
      <c r="AX31" s="1059"/>
      <c r="AY31" s="1059"/>
      <c r="AZ31" s="1130" t="s">
        <v>522</v>
      </c>
      <c r="BA31" s="1130"/>
      <c r="BB31" s="1130"/>
      <c r="BC31" s="1130"/>
      <c r="BD31" s="1130"/>
      <c r="BE31" s="1120"/>
      <c r="BF31" s="1120"/>
      <c r="BG31" s="1120"/>
      <c r="BH31" s="1120"/>
      <c r="BI31" s="1121"/>
      <c r="BJ31" s="247"/>
      <c r="BK31" s="247"/>
      <c r="BL31" s="247"/>
      <c r="BM31" s="247"/>
      <c r="BN31" s="247"/>
      <c r="BO31" s="260"/>
      <c r="BP31" s="260"/>
      <c r="BQ31" s="257">
        <v>25</v>
      </c>
      <c r="BR31" s="258"/>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1"/>
    </row>
    <row r="32" spans="1:131" s="242" customFormat="1" ht="26.25" customHeight="1" x14ac:dyDescent="0.15">
      <c r="A32" s="261">
        <v>5</v>
      </c>
      <c r="B32" s="1125" t="s">
        <v>408</v>
      </c>
      <c r="C32" s="1126"/>
      <c r="D32" s="1126"/>
      <c r="E32" s="1126"/>
      <c r="F32" s="1126"/>
      <c r="G32" s="1126"/>
      <c r="H32" s="1126"/>
      <c r="I32" s="1126"/>
      <c r="J32" s="1126"/>
      <c r="K32" s="1126"/>
      <c r="L32" s="1126"/>
      <c r="M32" s="1126"/>
      <c r="N32" s="1126"/>
      <c r="O32" s="1126"/>
      <c r="P32" s="1127"/>
      <c r="Q32" s="1131">
        <v>1239</v>
      </c>
      <c r="R32" s="1132"/>
      <c r="S32" s="1132"/>
      <c r="T32" s="1132"/>
      <c r="U32" s="1132"/>
      <c r="V32" s="1132">
        <v>1160</v>
      </c>
      <c r="W32" s="1132"/>
      <c r="X32" s="1132"/>
      <c r="Y32" s="1132"/>
      <c r="Z32" s="1132"/>
      <c r="AA32" s="1132">
        <v>79</v>
      </c>
      <c r="AB32" s="1132"/>
      <c r="AC32" s="1132"/>
      <c r="AD32" s="1132"/>
      <c r="AE32" s="1133"/>
      <c r="AF32" s="1107">
        <v>1642</v>
      </c>
      <c r="AG32" s="1108"/>
      <c r="AH32" s="1108"/>
      <c r="AI32" s="1108"/>
      <c r="AJ32" s="1109"/>
      <c r="AK32" s="1068">
        <v>266</v>
      </c>
      <c r="AL32" s="1059"/>
      <c r="AM32" s="1059"/>
      <c r="AN32" s="1059"/>
      <c r="AO32" s="1059"/>
      <c r="AP32" s="1059">
        <v>3450</v>
      </c>
      <c r="AQ32" s="1059"/>
      <c r="AR32" s="1059"/>
      <c r="AS32" s="1059"/>
      <c r="AT32" s="1059"/>
      <c r="AU32" s="1059">
        <v>1815</v>
      </c>
      <c r="AV32" s="1059"/>
      <c r="AW32" s="1059"/>
      <c r="AX32" s="1059"/>
      <c r="AY32" s="1059"/>
      <c r="AZ32" s="1130" t="s">
        <v>522</v>
      </c>
      <c r="BA32" s="1130"/>
      <c r="BB32" s="1130"/>
      <c r="BC32" s="1130"/>
      <c r="BD32" s="1130"/>
      <c r="BE32" s="1120" t="s">
        <v>409</v>
      </c>
      <c r="BF32" s="1120"/>
      <c r="BG32" s="1120"/>
      <c r="BH32" s="1120"/>
      <c r="BI32" s="1121"/>
      <c r="BJ32" s="247"/>
      <c r="BK32" s="247"/>
      <c r="BL32" s="247"/>
      <c r="BM32" s="247"/>
      <c r="BN32" s="247"/>
      <c r="BO32" s="260"/>
      <c r="BP32" s="260"/>
      <c r="BQ32" s="257">
        <v>26</v>
      </c>
      <c r="BR32" s="258"/>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1"/>
    </row>
    <row r="33" spans="1:131" s="242" customFormat="1" ht="26.25" customHeight="1" x14ac:dyDescent="0.15">
      <c r="A33" s="261">
        <v>6</v>
      </c>
      <c r="B33" s="1125" t="s">
        <v>410</v>
      </c>
      <c r="C33" s="1126"/>
      <c r="D33" s="1126"/>
      <c r="E33" s="1126"/>
      <c r="F33" s="1126"/>
      <c r="G33" s="1126"/>
      <c r="H33" s="1126"/>
      <c r="I33" s="1126"/>
      <c r="J33" s="1126"/>
      <c r="K33" s="1126"/>
      <c r="L33" s="1126"/>
      <c r="M33" s="1126"/>
      <c r="N33" s="1126"/>
      <c r="O33" s="1126"/>
      <c r="P33" s="1127"/>
      <c r="Q33" s="1131">
        <v>1379</v>
      </c>
      <c r="R33" s="1132"/>
      <c r="S33" s="1132"/>
      <c r="T33" s="1132"/>
      <c r="U33" s="1132"/>
      <c r="V33" s="1132">
        <v>1148</v>
      </c>
      <c r="W33" s="1132"/>
      <c r="X33" s="1132"/>
      <c r="Y33" s="1132"/>
      <c r="Z33" s="1132"/>
      <c r="AA33" s="1132">
        <v>230</v>
      </c>
      <c r="AB33" s="1132"/>
      <c r="AC33" s="1132"/>
      <c r="AD33" s="1132"/>
      <c r="AE33" s="1133"/>
      <c r="AF33" s="1107">
        <v>105</v>
      </c>
      <c r="AG33" s="1108"/>
      <c r="AH33" s="1108"/>
      <c r="AI33" s="1108"/>
      <c r="AJ33" s="1109"/>
      <c r="AK33" s="1068">
        <v>666</v>
      </c>
      <c r="AL33" s="1059"/>
      <c r="AM33" s="1059"/>
      <c r="AN33" s="1059"/>
      <c r="AO33" s="1059"/>
      <c r="AP33" s="1059">
        <v>5851</v>
      </c>
      <c r="AQ33" s="1059"/>
      <c r="AR33" s="1059"/>
      <c r="AS33" s="1059"/>
      <c r="AT33" s="1059"/>
      <c r="AU33" s="1059">
        <v>5219</v>
      </c>
      <c r="AV33" s="1059"/>
      <c r="AW33" s="1059"/>
      <c r="AX33" s="1059"/>
      <c r="AY33" s="1059"/>
      <c r="AZ33" s="1130" t="s">
        <v>522</v>
      </c>
      <c r="BA33" s="1130"/>
      <c r="BB33" s="1130"/>
      <c r="BC33" s="1130"/>
      <c r="BD33" s="1130"/>
      <c r="BE33" s="1120" t="s">
        <v>409</v>
      </c>
      <c r="BF33" s="1120"/>
      <c r="BG33" s="1120"/>
      <c r="BH33" s="1120"/>
      <c r="BI33" s="1121"/>
      <c r="BJ33" s="247"/>
      <c r="BK33" s="247"/>
      <c r="BL33" s="247"/>
      <c r="BM33" s="247"/>
      <c r="BN33" s="247"/>
      <c r="BO33" s="260"/>
      <c r="BP33" s="260"/>
      <c r="BQ33" s="257">
        <v>27</v>
      </c>
      <c r="BR33" s="258"/>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1"/>
    </row>
    <row r="34" spans="1:131" s="242" customFormat="1" ht="26.25" customHeight="1" x14ac:dyDescent="0.15">
      <c r="A34" s="261">
        <v>7</v>
      </c>
      <c r="B34" s="1125" t="s">
        <v>411</v>
      </c>
      <c r="C34" s="1126"/>
      <c r="D34" s="1126"/>
      <c r="E34" s="1126"/>
      <c r="F34" s="1126"/>
      <c r="G34" s="1126"/>
      <c r="H34" s="1126"/>
      <c r="I34" s="1126"/>
      <c r="J34" s="1126"/>
      <c r="K34" s="1126"/>
      <c r="L34" s="1126"/>
      <c r="M34" s="1126"/>
      <c r="N34" s="1126"/>
      <c r="O34" s="1126"/>
      <c r="P34" s="1127"/>
      <c r="Q34" s="1131">
        <v>44</v>
      </c>
      <c r="R34" s="1132"/>
      <c r="S34" s="1132"/>
      <c r="T34" s="1132"/>
      <c r="U34" s="1132"/>
      <c r="V34" s="1132">
        <v>43</v>
      </c>
      <c r="W34" s="1132"/>
      <c r="X34" s="1132"/>
      <c r="Y34" s="1132"/>
      <c r="Z34" s="1132"/>
      <c r="AA34" s="1132">
        <v>1</v>
      </c>
      <c r="AB34" s="1132"/>
      <c r="AC34" s="1132"/>
      <c r="AD34" s="1132"/>
      <c r="AE34" s="1133"/>
      <c r="AF34" s="1107">
        <v>1</v>
      </c>
      <c r="AG34" s="1108"/>
      <c r="AH34" s="1108"/>
      <c r="AI34" s="1108"/>
      <c r="AJ34" s="1109"/>
      <c r="AK34" s="1068">
        <v>26</v>
      </c>
      <c r="AL34" s="1059"/>
      <c r="AM34" s="1059"/>
      <c r="AN34" s="1059"/>
      <c r="AO34" s="1059"/>
      <c r="AP34" s="1059">
        <v>104</v>
      </c>
      <c r="AQ34" s="1059"/>
      <c r="AR34" s="1059"/>
      <c r="AS34" s="1059"/>
      <c r="AT34" s="1059"/>
      <c r="AU34" s="1059">
        <v>103</v>
      </c>
      <c r="AV34" s="1059"/>
      <c r="AW34" s="1059"/>
      <c r="AX34" s="1059"/>
      <c r="AY34" s="1059"/>
      <c r="AZ34" s="1130" t="s">
        <v>522</v>
      </c>
      <c r="BA34" s="1130"/>
      <c r="BB34" s="1130"/>
      <c r="BC34" s="1130"/>
      <c r="BD34" s="1130"/>
      <c r="BE34" s="1120" t="s">
        <v>412</v>
      </c>
      <c r="BF34" s="1120"/>
      <c r="BG34" s="1120"/>
      <c r="BH34" s="1120"/>
      <c r="BI34" s="1121"/>
      <c r="BJ34" s="247"/>
      <c r="BK34" s="247"/>
      <c r="BL34" s="247"/>
      <c r="BM34" s="247"/>
      <c r="BN34" s="247"/>
      <c r="BO34" s="260"/>
      <c r="BP34" s="260"/>
      <c r="BQ34" s="257">
        <v>28</v>
      </c>
      <c r="BR34" s="258"/>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1"/>
    </row>
    <row r="35" spans="1:131" s="242" customFormat="1" ht="26.25" customHeight="1" x14ac:dyDescent="0.15">
      <c r="A35" s="261">
        <v>8</v>
      </c>
      <c r="B35" s="1125" t="s">
        <v>413</v>
      </c>
      <c r="C35" s="1126"/>
      <c r="D35" s="1126"/>
      <c r="E35" s="1126"/>
      <c r="F35" s="1126"/>
      <c r="G35" s="1126"/>
      <c r="H35" s="1126"/>
      <c r="I35" s="1126"/>
      <c r="J35" s="1126"/>
      <c r="K35" s="1126"/>
      <c r="L35" s="1126"/>
      <c r="M35" s="1126"/>
      <c r="N35" s="1126"/>
      <c r="O35" s="1126"/>
      <c r="P35" s="1127"/>
      <c r="Q35" s="1131">
        <v>2</v>
      </c>
      <c r="R35" s="1132"/>
      <c r="S35" s="1132"/>
      <c r="T35" s="1132"/>
      <c r="U35" s="1132"/>
      <c r="V35" s="1132">
        <v>2</v>
      </c>
      <c r="W35" s="1132"/>
      <c r="X35" s="1132"/>
      <c r="Y35" s="1132"/>
      <c r="Z35" s="1132"/>
      <c r="AA35" s="1132">
        <v>0</v>
      </c>
      <c r="AB35" s="1132"/>
      <c r="AC35" s="1132"/>
      <c r="AD35" s="1132"/>
      <c r="AE35" s="1133"/>
      <c r="AF35" s="1107">
        <v>0</v>
      </c>
      <c r="AG35" s="1108"/>
      <c r="AH35" s="1108"/>
      <c r="AI35" s="1108"/>
      <c r="AJ35" s="1109"/>
      <c r="AK35" s="1068">
        <v>2</v>
      </c>
      <c r="AL35" s="1059"/>
      <c r="AM35" s="1059"/>
      <c r="AN35" s="1059"/>
      <c r="AO35" s="1059"/>
      <c r="AP35" s="1069" t="s">
        <v>522</v>
      </c>
      <c r="AQ35" s="1067"/>
      <c r="AR35" s="1067"/>
      <c r="AS35" s="1067"/>
      <c r="AT35" s="1068"/>
      <c r="AU35" s="1059" t="s">
        <v>522</v>
      </c>
      <c r="AV35" s="1059"/>
      <c r="AW35" s="1059"/>
      <c r="AX35" s="1059"/>
      <c r="AY35" s="1059"/>
      <c r="AZ35" s="1130" t="s">
        <v>522</v>
      </c>
      <c r="BA35" s="1130"/>
      <c r="BB35" s="1130"/>
      <c r="BC35" s="1130"/>
      <c r="BD35" s="1130"/>
      <c r="BE35" s="1120" t="s">
        <v>412</v>
      </c>
      <c r="BF35" s="1120"/>
      <c r="BG35" s="1120"/>
      <c r="BH35" s="1120"/>
      <c r="BI35" s="1121"/>
      <c r="BJ35" s="247"/>
      <c r="BK35" s="247"/>
      <c r="BL35" s="247"/>
      <c r="BM35" s="247"/>
      <c r="BN35" s="247"/>
      <c r="BO35" s="260"/>
      <c r="BP35" s="260"/>
      <c r="BQ35" s="257">
        <v>29</v>
      </c>
      <c r="BR35" s="258"/>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1"/>
    </row>
    <row r="36" spans="1:131" s="242" customFormat="1" ht="26.25" customHeight="1" x14ac:dyDescent="0.15">
      <c r="A36" s="261">
        <v>9</v>
      </c>
      <c r="B36" s="1125"/>
      <c r="C36" s="1126"/>
      <c r="D36" s="1126"/>
      <c r="E36" s="1126"/>
      <c r="F36" s="1126"/>
      <c r="G36" s="1126"/>
      <c r="H36" s="1126"/>
      <c r="I36" s="1126"/>
      <c r="J36" s="1126"/>
      <c r="K36" s="1126"/>
      <c r="L36" s="1126"/>
      <c r="M36" s="1126"/>
      <c r="N36" s="1126"/>
      <c r="O36" s="1126"/>
      <c r="P36" s="1127"/>
      <c r="Q36" s="1131"/>
      <c r="R36" s="1132"/>
      <c r="S36" s="1132"/>
      <c r="T36" s="1132"/>
      <c r="U36" s="1132"/>
      <c r="V36" s="1132"/>
      <c r="W36" s="1132"/>
      <c r="X36" s="1132"/>
      <c r="Y36" s="1132"/>
      <c r="Z36" s="1132"/>
      <c r="AA36" s="1132"/>
      <c r="AB36" s="1132"/>
      <c r="AC36" s="1132"/>
      <c r="AD36" s="1132"/>
      <c r="AE36" s="1133"/>
      <c r="AF36" s="1107"/>
      <c r="AG36" s="1108"/>
      <c r="AH36" s="1108"/>
      <c r="AI36" s="1108"/>
      <c r="AJ36" s="1109"/>
      <c r="AK36" s="1068"/>
      <c r="AL36" s="1059"/>
      <c r="AM36" s="1059"/>
      <c r="AN36" s="1059"/>
      <c r="AO36" s="1059"/>
      <c r="AP36" s="1059"/>
      <c r="AQ36" s="1059"/>
      <c r="AR36" s="1059"/>
      <c r="AS36" s="1059"/>
      <c r="AT36" s="1059"/>
      <c r="AU36" s="1059"/>
      <c r="AV36" s="1059"/>
      <c r="AW36" s="1059"/>
      <c r="AX36" s="1059"/>
      <c r="AY36" s="1059"/>
      <c r="AZ36" s="1130"/>
      <c r="BA36" s="1130"/>
      <c r="BB36" s="1130"/>
      <c r="BC36" s="1130"/>
      <c r="BD36" s="1130"/>
      <c r="BE36" s="1120"/>
      <c r="BF36" s="1120"/>
      <c r="BG36" s="1120"/>
      <c r="BH36" s="1120"/>
      <c r="BI36" s="1121"/>
      <c r="BJ36" s="247"/>
      <c r="BK36" s="247"/>
      <c r="BL36" s="247"/>
      <c r="BM36" s="247"/>
      <c r="BN36" s="247"/>
      <c r="BO36" s="260"/>
      <c r="BP36" s="260"/>
      <c r="BQ36" s="257">
        <v>30</v>
      </c>
      <c r="BR36" s="258"/>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1"/>
    </row>
    <row r="37" spans="1:131" s="242" customFormat="1" ht="26.25" customHeight="1" x14ac:dyDescent="0.15">
      <c r="A37" s="261">
        <v>10</v>
      </c>
      <c r="B37" s="1125"/>
      <c r="C37" s="1126"/>
      <c r="D37" s="1126"/>
      <c r="E37" s="1126"/>
      <c r="F37" s="1126"/>
      <c r="G37" s="1126"/>
      <c r="H37" s="1126"/>
      <c r="I37" s="1126"/>
      <c r="J37" s="1126"/>
      <c r="K37" s="1126"/>
      <c r="L37" s="1126"/>
      <c r="M37" s="1126"/>
      <c r="N37" s="1126"/>
      <c r="O37" s="1126"/>
      <c r="P37" s="1127"/>
      <c r="Q37" s="1131"/>
      <c r="R37" s="1132"/>
      <c r="S37" s="1132"/>
      <c r="T37" s="1132"/>
      <c r="U37" s="1132"/>
      <c r="V37" s="1132"/>
      <c r="W37" s="1132"/>
      <c r="X37" s="1132"/>
      <c r="Y37" s="1132"/>
      <c r="Z37" s="1132"/>
      <c r="AA37" s="1132"/>
      <c r="AB37" s="1132"/>
      <c r="AC37" s="1132"/>
      <c r="AD37" s="1132"/>
      <c r="AE37" s="1133"/>
      <c r="AF37" s="1107"/>
      <c r="AG37" s="1108"/>
      <c r="AH37" s="1108"/>
      <c r="AI37" s="1108"/>
      <c r="AJ37" s="1109"/>
      <c r="AK37" s="1068"/>
      <c r="AL37" s="1059"/>
      <c r="AM37" s="1059"/>
      <c r="AN37" s="1059"/>
      <c r="AO37" s="1059"/>
      <c r="AP37" s="1059"/>
      <c r="AQ37" s="1059"/>
      <c r="AR37" s="1059"/>
      <c r="AS37" s="1059"/>
      <c r="AT37" s="1059"/>
      <c r="AU37" s="1059"/>
      <c r="AV37" s="1059"/>
      <c r="AW37" s="1059"/>
      <c r="AX37" s="1059"/>
      <c r="AY37" s="1059"/>
      <c r="AZ37" s="1130"/>
      <c r="BA37" s="1130"/>
      <c r="BB37" s="1130"/>
      <c r="BC37" s="1130"/>
      <c r="BD37" s="1130"/>
      <c r="BE37" s="1120"/>
      <c r="BF37" s="1120"/>
      <c r="BG37" s="1120"/>
      <c r="BH37" s="1120"/>
      <c r="BI37" s="1121"/>
      <c r="BJ37" s="247"/>
      <c r="BK37" s="247"/>
      <c r="BL37" s="247"/>
      <c r="BM37" s="247"/>
      <c r="BN37" s="247"/>
      <c r="BO37" s="260"/>
      <c r="BP37" s="260"/>
      <c r="BQ37" s="257">
        <v>31</v>
      </c>
      <c r="BR37" s="258"/>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1"/>
    </row>
    <row r="38" spans="1:131" s="242" customFormat="1" ht="26.25" customHeight="1" x14ac:dyDescent="0.15">
      <c r="A38" s="261">
        <v>11</v>
      </c>
      <c r="B38" s="1125"/>
      <c r="C38" s="1126"/>
      <c r="D38" s="1126"/>
      <c r="E38" s="1126"/>
      <c r="F38" s="1126"/>
      <c r="G38" s="1126"/>
      <c r="H38" s="1126"/>
      <c r="I38" s="1126"/>
      <c r="J38" s="1126"/>
      <c r="K38" s="1126"/>
      <c r="L38" s="1126"/>
      <c r="M38" s="1126"/>
      <c r="N38" s="1126"/>
      <c r="O38" s="1126"/>
      <c r="P38" s="1127"/>
      <c r="Q38" s="1131"/>
      <c r="R38" s="1132"/>
      <c r="S38" s="1132"/>
      <c r="T38" s="1132"/>
      <c r="U38" s="1132"/>
      <c r="V38" s="1132"/>
      <c r="W38" s="1132"/>
      <c r="X38" s="1132"/>
      <c r="Y38" s="1132"/>
      <c r="Z38" s="1132"/>
      <c r="AA38" s="1132"/>
      <c r="AB38" s="1132"/>
      <c r="AC38" s="1132"/>
      <c r="AD38" s="1132"/>
      <c r="AE38" s="1133"/>
      <c r="AF38" s="1107"/>
      <c r="AG38" s="1108"/>
      <c r="AH38" s="1108"/>
      <c r="AI38" s="1108"/>
      <c r="AJ38" s="1109"/>
      <c r="AK38" s="1068"/>
      <c r="AL38" s="1059"/>
      <c r="AM38" s="1059"/>
      <c r="AN38" s="1059"/>
      <c r="AO38" s="1059"/>
      <c r="AP38" s="1059"/>
      <c r="AQ38" s="1059"/>
      <c r="AR38" s="1059"/>
      <c r="AS38" s="1059"/>
      <c r="AT38" s="1059"/>
      <c r="AU38" s="1059"/>
      <c r="AV38" s="1059"/>
      <c r="AW38" s="1059"/>
      <c r="AX38" s="1059"/>
      <c r="AY38" s="1059"/>
      <c r="AZ38" s="1130"/>
      <c r="BA38" s="1130"/>
      <c r="BB38" s="1130"/>
      <c r="BC38" s="1130"/>
      <c r="BD38" s="1130"/>
      <c r="BE38" s="1120"/>
      <c r="BF38" s="1120"/>
      <c r="BG38" s="1120"/>
      <c r="BH38" s="1120"/>
      <c r="BI38" s="1121"/>
      <c r="BJ38" s="247"/>
      <c r="BK38" s="247"/>
      <c r="BL38" s="247"/>
      <c r="BM38" s="247"/>
      <c r="BN38" s="247"/>
      <c r="BO38" s="260"/>
      <c r="BP38" s="260"/>
      <c r="BQ38" s="257">
        <v>32</v>
      </c>
      <c r="BR38" s="258"/>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1"/>
    </row>
    <row r="39" spans="1:131" s="242" customFormat="1" ht="26.25" customHeight="1" x14ac:dyDescent="0.15">
      <c r="A39" s="261">
        <v>12</v>
      </c>
      <c r="B39" s="1125"/>
      <c r="C39" s="1126"/>
      <c r="D39" s="1126"/>
      <c r="E39" s="1126"/>
      <c r="F39" s="1126"/>
      <c r="G39" s="1126"/>
      <c r="H39" s="1126"/>
      <c r="I39" s="1126"/>
      <c r="J39" s="1126"/>
      <c r="K39" s="1126"/>
      <c r="L39" s="1126"/>
      <c r="M39" s="1126"/>
      <c r="N39" s="1126"/>
      <c r="O39" s="1126"/>
      <c r="P39" s="1127"/>
      <c r="Q39" s="1131"/>
      <c r="R39" s="1132"/>
      <c r="S39" s="1132"/>
      <c r="T39" s="1132"/>
      <c r="U39" s="1132"/>
      <c r="V39" s="1132"/>
      <c r="W39" s="1132"/>
      <c r="X39" s="1132"/>
      <c r="Y39" s="1132"/>
      <c r="Z39" s="1132"/>
      <c r="AA39" s="1132"/>
      <c r="AB39" s="1132"/>
      <c r="AC39" s="1132"/>
      <c r="AD39" s="1132"/>
      <c r="AE39" s="1133"/>
      <c r="AF39" s="1107"/>
      <c r="AG39" s="1108"/>
      <c r="AH39" s="1108"/>
      <c r="AI39" s="1108"/>
      <c r="AJ39" s="1109"/>
      <c r="AK39" s="1068"/>
      <c r="AL39" s="1059"/>
      <c r="AM39" s="1059"/>
      <c r="AN39" s="1059"/>
      <c r="AO39" s="1059"/>
      <c r="AP39" s="1059"/>
      <c r="AQ39" s="1059"/>
      <c r="AR39" s="1059"/>
      <c r="AS39" s="1059"/>
      <c r="AT39" s="1059"/>
      <c r="AU39" s="1059"/>
      <c r="AV39" s="1059"/>
      <c r="AW39" s="1059"/>
      <c r="AX39" s="1059"/>
      <c r="AY39" s="1059"/>
      <c r="AZ39" s="1130"/>
      <c r="BA39" s="1130"/>
      <c r="BB39" s="1130"/>
      <c r="BC39" s="1130"/>
      <c r="BD39" s="1130"/>
      <c r="BE39" s="1120"/>
      <c r="BF39" s="1120"/>
      <c r="BG39" s="1120"/>
      <c r="BH39" s="1120"/>
      <c r="BI39" s="1121"/>
      <c r="BJ39" s="247"/>
      <c r="BK39" s="247"/>
      <c r="BL39" s="247"/>
      <c r="BM39" s="247"/>
      <c r="BN39" s="247"/>
      <c r="BO39" s="260"/>
      <c r="BP39" s="260"/>
      <c r="BQ39" s="257">
        <v>33</v>
      </c>
      <c r="BR39" s="258"/>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1"/>
    </row>
    <row r="40" spans="1:131" s="242" customFormat="1" ht="26.25" customHeight="1" x14ac:dyDescent="0.15">
      <c r="A40" s="256">
        <v>13</v>
      </c>
      <c r="B40" s="1125"/>
      <c r="C40" s="1126"/>
      <c r="D40" s="1126"/>
      <c r="E40" s="1126"/>
      <c r="F40" s="1126"/>
      <c r="G40" s="1126"/>
      <c r="H40" s="1126"/>
      <c r="I40" s="1126"/>
      <c r="J40" s="1126"/>
      <c r="K40" s="1126"/>
      <c r="L40" s="1126"/>
      <c r="M40" s="1126"/>
      <c r="N40" s="1126"/>
      <c r="O40" s="1126"/>
      <c r="P40" s="1127"/>
      <c r="Q40" s="1131"/>
      <c r="R40" s="1132"/>
      <c r="S40" s="1132"/>
      <c r="T40" s="1132"/>
      <c r="U40" s="1132"/>
      <c r="V40" s="1132"/>
      <c r="W40" s="1132"/>
      <c r="X40" s="1132"/>
      <c r="Y40" s="1132"/>
      <c r="Z40" s="1132"/>
      <c r="AA40" s="1132"/>
      <c r="AB40" s="1132"/>
      <c r="AC40" s="1132"/>
      <c r="AD40" s="1132"/>
      <c r="AE40" s="1133"/>
      <c r="AF40" s="1107"/>
      <c r="AG40" s="1108"/>
      <c r="AH40" s="1108"/>
      <c r="AI40" s="1108"/>
      <c r="AJ40" s="1109"/>
      <c r="AK40" s="1068"/>
      <c r="AL40" s="1059"/>
      <c r="AM40" s="1059"/>
      <c r="AN40" s="1059"/>
      <c r="AO40" s="1059"/>
      <c r="AP40" s="1059"/>
      <c r="AQ40" s="1059"/>
      <c r="AR40" s="1059"/>
      <c r="AS40" s="1059"/>
      <c r="AT40" s="1059"/>
      <c r="AU40" s="1059"/>
      <c r="AV40" s="1059"/>
      <c r="AW40" s="1059"/>
      <c r="AX40" s="1059"/>
      <c r="AY40" s="1059"/>
      <c r="AZ40" s="1130"/>
      <c r="BA40" s="1130"/>
      <c r="BB40" s="1130"/>
      <c r="BC40" s="1130"/>
      <c r="BD40" s="1130"/>
      <c r="BE40" s="1120"/>
      <c r="BF40" s="1120"/>
      <c r="BG40" s="1120"/>
      <c r="BH40" s="1120"/>
      <c r="BI40" s="1121"/>
      <c r="BJ40" s="247"/>
      <c r="BK40" s="247"/>
      <c r="BL40" s="247"/>
      <c r="BM40" s="247"/>
      <c r="BN40" s="247"/>
      <c r="BO40" s="260"/>
      <c r="BP40" s="260"/>
      <c r="BQ40" s="257">
        <v>34</v>
      </c>
      <c r="BR40" s="258"/>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1"/>
    </row>
    <row r="41" spans="1:131" s="242" customFormat="1" ht="26.25" customHeight="1" x14ac:dyDescent="0.15">
      <c r="A41" s="256">
        <v>14</v>
      </c>
      <c r="B41" s="1125"/>
      <c r="C41" s="1126"/>
      <c r="D41" s="1126"/>
      <c r="E41" s="1126"/>
      <c r="F41" s="1126"/>
      <c r="G41" s="1126"/>
      <c r="H41" s="1126"/>
      <c r="I41" s="1126"/>
      <c r="J41" s="1126"/>
      <c r="K41" s="1126"/>
      <c r="L41" s="1126"/>
      <c r="M41" s="1126"/>
      <c r="N41" s="1126"/>
      <c r="O41" s="1126"/>
      <c r="P41" s="1127"/>
      <c r="Q41" s="1131"/>
      <c r="R41" s="1132"/>
      <c r="S41" s="1132"/>
      <c r="T41" s="1132"/>
      <c r="U41" s="1132"/>
      <c r="V41" s="1132"/>
      <c r="W41" s="1132"/>
      <c r="X41" s="1132"/>
      <c r="Y41" s="1132"/>
      <c r="Z41" s="1132"/>
      <c r="AA41" s="1132"/>
      <c r="AB41" s="1132"/>
      <c r="AC41" s="1132"/>
      <c r="AD41" s="1132"/>
      <c r="AE41" s="1133"/>
      <c r="AF41" s="1107"/>
      <c r="AG41" s="1108"/>
      <c r="AH41" s="1108"/>
      <c r="AI41" s="1108"/>
      <c r="AJ41" s="1109"/>
      <c r="AK41" s="1068"/>
      <c r="AL41" s="1059"/>
      <c r="AM41" s="1059"/>
      <c r="AN41" s="1059"/>
      <c r="AO41" s="1059"/>
      <c r="AP41" s="1059"/>
      <c r="AQ41" s="1059"/>
      <c r="AR41" s="1059"/>
      <c r="AS41" s="1059"/>
      <c r="AT41" s="1059"/>
      <c r="AU41" s="1059"/>
      <c r="AV41" s="1059"/>
      <c r="AW41" s="1059"/>
      <c r="AX41" s="1059"/>
      <c r="AY41" s="1059"/>
      <c r="AZ41" s="1130"/>
      <c r="BA41" s="1130"/>
      <c r="BB41" s="1130"/>
      <c r="BC41" s="1130"/>
      <c r="BD41" s="1130"/>
      <c r="BE41" s="1120"/>
      <c r="BF41" s="1120"/>
      <c r="BG41" s="1120"/>
      <c r="BH41" s="1120"/>
      <c r="BI41" s="1121"/>
      <c r="BJ41" s="247"/>
      <c r="BK41" s="247"/>
      <c r="BL41" s="247"/>
      <c r="BM41" s="247"/>
      <c r="BN41" s="247"/>
      <c r="BO41" s="260"/>
      <c r="BP41" s="260"/>
      <c r="BQ41" s="257">
        <v>35</v>
      </c>
      <c r="BR41" s="258"/>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1"/>
    </row>
    <row r="42" spans="1:131" s="242" customFormat="1" ht="26.25" customHeight="1" x14ac:dyDescent="0.15">
      <c r="A42" s="256">
        <v>15</v>
      </c>
      <c r="B42" s="1125"/>
      <c r="C42" s="1126"/>
      <c r="D42" s="1126"/>
      <c r="E42" s="1126"/>
      <c r="F42" s="1126"/>
      <c r="G42" s="1126"/>
      <c r="H42" s="1126"/>
      <c r="I42" s="1126"/>
      <c r="J42" s="1126"/>
      <c r="K42" s="1126"/>
      <c r="L42" s="1126"/>
      <c r="M42" s="1126"/>
      <c r="N42" s="1126"/>
      <c r="O42" s="1126"/>
      <c r="P42" s="1127"/>
      <c r="Q42" s="1131"/>
      <c r="R42" s="1132"/>
      <c r="S42" s="1132"/>
      <c r="T42" s="1132"/>
      <c r="U42" s="1132"/>
      <c r="V42" s="1132"/>
      <c r="W42" s="1132"/>
      <c r="X42" s="1132"/>
      <c r="Y42" s="1132"/>
      <c r="Z42" s="1132"/>
      <c r="AA42" s="1132"/>
      <c r="AB42" s="1132"/>
      <c r="AC42" s="1132"/>
      <c r="AD42" s="1132"/>
      <c r="AE42" s="1133"/>
      <c r="AF42" s="1107"/>
      <c r="AG42" s="1108"/>
      <c r="AH42" s="1108"/>
      <c r="AI42" s="1108"/>
      <c r="AJ42" s="1109"/>
      <c r="AK42" s="1068"/>
      <c r="AL42" s="1059"/>
      <c r="AM42" s="1059"/>
      <c r="AN42" s="1059"/>
      <c r="AO42" s="1059"/>
      <c r="AP42" s="1059"/>
      <c r="AQ42" s="1059"/>
      <c r="AR42" s="1059"/>
      <c r="AS42" s="1059"/>
      <c r="AT42" s="1059"/>
      <c r="AU42" s="1059"/>
      <c r="AV42" s="1059"/>
      <c r="AW42" s="1059"/>
      <c r="AX42" s="1059"/>
      <c r="AY42" s="1059"/>
      <c r="AZ42" s="1130"/>
      <c r="BA42" s="1130"/>
      <c r="BB42" s="1130"/>
      <c r="BC42" s="1130"/>
      <c r="BD42" s="1130"/>
      <c r="BE42" s="1120"/>
      <c r="BF42" s="1120"/>
      <c r="BG42" s="1120"/>
      <c r="BH42" s="1120"/>
      <c r="BI42" s="1121"/>
      <c r="BJ42" s="247"/>
      <c r="BK42" s="247"/>
      <c r="BL42" s="247"/>
      <c r="BM42" s="247"/>
      <c r="BN42" s="247"/>
      <c r="BO42" s="260"/>
      <c r="BP42" s="260"/>
      <c r="BQ42" s="257">
        <v>36</v>
      </c>
      <c r="BR42" s="258"/>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1"/>
    </row>
    <row r="43" spans="1:131" s="242" customFormat="1" ht="26.25" customHeight="1" x14ac:dyDescent="0.15">
      <c r="A43" s="256">
        <v>16</v>
      </c>
      <c r="B43" s="1125"/>
      <c r="C43" s="1126"/>
      <c r="D43" s="1126"/>
      <c r="E43" s="1126"/>
      <c r="F43" s="1126"/>
      <c r="G43" s="1126"/>
      <c r="H43" s="1126"/>
      <c r="I43" s="1126"/>
      <c r="J43" s="1126"/>
      <c r="K43" s="1126"/>
      <c r="L43" s="1126"/>
      <c r="M43" s="1126"/>
      <c r="N43" s="1126"/>
      <c r="O43" s="1126"/>
      <c r="P43" s="1127"/>
      <c r="Q43" s="1131"/>
      <c r="R43" s="1132"/>
      <c r="S43" s="1132"/>
      <c r="T43" s="1132"/>
      <c r="U43" s="1132"/>
      <c r="V43" s="1132"/>
      <c r="W43" s="1132"/>
      <c r="X43" s="1132"/>
      <c r="Y43" s="1132"/>
      <c r="Z43" s="1132"/>
      <c r="AA43" s="1132"/>
      <c r="AB43" s="1132"/>
      <c r="AC43" s="1132"/>
      <c r="AD43" s="1132"/>
      <c r="AE43" s="1133"/>
      <c r="AF43" s="1107"/>
      <c r="AG43" s="1108"/>
      <c r="AH43" s="1108"/>
      <c r="AI43" s="1108"/>
      <c r="AJ43" s="1109"/>
      <c r="AK43" s="1068"/>
      <c r="AL43" s="1059"/>
      <c r="AM43" s="1059"/>
      <c r="AN43" s="1059"/>
      <c r="AO43" s="1059"/>
      <c r="AP43" s="1059"/>
      <c r="AQ43" s="1059"/>
      <c r="AR43" s="1059"/>
      <c r="AS43" s="1059"/>
      <c r="AT43" s="1059"/>
      <c r="AU43" s="1059"/>
      <c r="AV43" s="1059"/>
      <c r="AW43" s="1059"/>
      <c r="AX43" s="1059"/>
      <c r="AY43" s="1059"/>
      <c r="AZ43" s="1130"/>
      <c r="BA43" s="1130"/>
      <c r="BB43" s="1130"/>
      <c r="BC43" s="1130"/>
      <c r="BD43" s="1130"/>
      <c r="BE43" s="1120"/>
      <c r="BF43" s="1120"/>
      <c r="BG43" s="1120"/>
      <c r="BH43" s="1120"/>
      <c r="BI43" s="1121"/>
      <c r="BJ43" s="247"/>
      <c r="BK43" s="247"/>
      <c r="BL43" s="247"/>
      <c r="BM43" s="247"/>
      <c r="BN43" s="247"/>
      <c r="BO43" s="260"/>
      <c r="BP43" s="260"/>
      <c r="BQ43" s="257">
        <v>37</v>
      </c>
      <c r="BR43" s="258"/>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1"/>
    </row>
    <row r="44" spans="1:131" s="242" customFormat="1" ht="26.25" customHeight="1" x14ac:dyDescent="0.15">
      <c r="A44" s="256">
        <v>17</v>
      </c>
      <c r="B44" s="1125"/>
      <c r="C44" s="1126"/>
      <c r="D44" s="1126"/>
      <c r="E44" s="1126"/>
      <c r="F44" s="1126"/>
      <c r="G44" s="1126"/>
      <c r="H44" s="1126"/>
      <c r="I44" s="1126"/>
      <c r="J44" s="1126"/>
      <c r="K44" s="1126"/>
      <c r="L44" s="1126"/>
      <c r="M44" s="1126"/>
      <c r="N44" s="1126"/>
      <c r="O44" s="1126"/>
      <c r="P44" s="1127"/>
      <c r="Q44" s="1131"/>
      <c r="R44" s="1132"/>
      <c r="S44" s="1132"/>
      <c r="T44" s="1132"/>
      <c r="U44" s="1132"/>
      <c r="V44" s="1132"/>
      <c r="W44" s="1132"/>
      <c r="X44" s="1132"/>
      <c r="Y44" s="1132"/>
      <c r="Z44" s="1132"/>
      <c r="AA44" s="1132"/>
      <c r="AB44" s="1132"/>
      <c r="AC44" s="1132"/>
      <c r="AD44" s="1132"/>
      <c r="AE44" s="1133"/>
      <c r="AF44" s="1107"/>
      <c r="AG44" s="1108"/>
      <c r="AH44" s="1108"/>
      <c r="AI44" s="1108"/>
      <c r="AJ44" s="1109"/>
      <c r="AK44" s="1068"/>
      <c r="AL44" s="1059"/>
      <c r="AM44" s="1059"/>
      <c r="AN44" s="1059"/>
      <c r="AO44" s="1059"/>
      <c r="AP44" s="1059"/>
      <c r="AQ44" s="1059"/>
      <c r="AR44" s="1059"/>
      <c r="AS44" s="1059"/>
      <c r="AT44" s="1059"/>
      <c r="AU44" s="1059"/>
      <c r="AV44" s="1059"/>
      <c r="AW44" s="1059"/>
      <c r="AX44" s="1059"/>
      <c r="AY44" s="1059"/>
      <c r="AZ44" s="1130"/>
      <c r="BA44" s="1130"/>
      <c r="BB44" s="1130"/>
      <c r="BC44" s="1130"/>
      <c r="BD44" s="1130"/>
      <c r="BE44" s="1120"/>
      <c r="BF44" s="1120"/>
      <c r="BG44" s="1120"/>
      <c r="BH44" s="1120"/>
      <c r="BI44" s="1121"/>
      <c r="BJ44" s="247"/>
      <c r="BK44" s="247"/>
      <c r="BL44" s="247"/>
      <c r="BM44" s="247"/>
      <c r="BN44" s="247"/>
      <c r="BO44" s="260"/>
      <c r="BP44" s="260"/>
      <c r="BQ44" s="257">
        <v>38</v>
      </c>
      <c r="BR44" s="258"/>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1"/>
    </row>
    <row r="45" spans="1:131" s="242" customFormat="1" ht="26.25" customHeight="1" x14ac:dyDescent="0.15">
      <c r="A45" s="256">
        <v>18</v>
      </c>
      <c r="B45" s="1125"/>
      <c r="C45" s="1126"/>
      <c r="D45" s="1126"/>
      <c r="E45" s="1126"/>
      <c r="F45" s="1126"/>
      <c r="G45" s="1126"/>
      <c r="H45" s="1126"/>
      <c r="I45" s="1126"/>
      <c r="J45" s="1126"/>
      <c r="K45" s="1126"/>
      <c r="L45" s="1126"/>
      <c r="M45" s="1126"/>
      <c r="N45" s="1126"/>
      <c r="O45" s="1126"/>
      <c r="P45" s="1127"/>
      <c r="Q45" s="1131"/>
      <c r="R45" s="1132"/>
      <c r="S45" s="1132"/>
      <c r="T45" s="1132"/>
      <c r="U45" s="1132"/>
      <c r="V45" s="1132"/>
      <c r="W45" s="1132"/>
      <c r="X45" s="1132"/>
      <c r="Y45" s="1132"/>
      <c r="Z45" s="1132"/>
      <c r="AA45" s="1132"/>
      <c r="AB45" s="1132"/>
      <c r="AC45" s="1132"/>
      <c r="AD45" s="1132"/>
      <c r="AE45" s="1133"/>
      <c r="AF45" s="1107"/>
      <c r="AG45" s="1108"/>
      <c r="AH45" s="1108"/>
      <c r="AI45" s="1108"/>
      <c r="AJ45" s="1109"/>
      <c r="AK45" s="1068"/>
      <c r="AL45" s="1059"/>
      <c r="AM45" s="1059"/>
      <c r="AN45" s="1059"/>
      <c r="AO45" s="1059"/>
      <c r="AP45" s="1059"/>
      <c r="AQ45" s="1059"/>
      <c r="AR45" s="1059"/>
      <c r="AS45" s="1059"/>
      <c r="AT45" s="1059"/>
      <c r="AU45" s="1059"/>
      <c r="AV45" s="1059"/>
      <c r="AW45" s="1059"/>
      <c r="AX45" s="1059"/>
      <c r="AY45" s="1059"/>
      <c r="AZ45" s="1130"/>
      <c r="BA45" s="1130"/>
      <c r="BB45" s="1130"/>
      <c r="BC45" s="1130"/>
      <c r="BD45" s="1130"/>
      <c r="BE45" s="1120"/>
      <c r="BF45" s="1120"/>
      <c r="BG45" s="1120"/>
      <c r="BH45" s="1120"/>
      <c r="BI45" s="1121"/>
      <c r="BJ45" s="247"/>
      <c r="BK45" s="247"/>
      <c r="BL45" s="247"/>
      <c r="BM45" s="247"/>
      <c r="BN45" s="247"/>
      <c r="BO45" s="260"/>
      <c r="BP45" s="260"/>
      <c r="BQ45" s="257">
        <v>39</v>
      </c>
      <c r="BR45" s="258"/>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1"/>
    </row>
    <row r="46" spans="1:131" s="242" customFormat="1" ht="26.25" customHeight="1" x14ac:dyDescent="0.15">
      <c r="A46" s="256">
        <v>19</v>
      </c>
      <c r="B46" s="1125"/>
      <c r="C46" s="1126"/>
      <c r="D46" s="1126"/>
      <c r="E46" s="1126"/>
      <c r="F46" s="1126"/>
      <c r="G46" s="1126"/>
      <c r="H46" s="1126"/>
      <c r="I46" s="1126"/>
      <c r="J46" s="1126"/>
      <c r="K46" s="1126"/>
      <c r="L46" s="1126"/>
      <c r="M46" s="1126"/>
      <c r="N46" s="1126"/>
      <c r="O46" s="1126"/>
      <c r="P46" s="1127"/>
      <c r="Q46" s="1131"/>
      <c r="R46" s="1132"/>
      <c r="S46" s="1132"/>
      <c r="T46" s="1132"/>
      <c r="U46" s="1132"/>
      <c r="V46" s="1132"/>
      <c r="W46" s="1132"/>
      <c r="X46" s="1132"/>
      <c r="Y46" s="1132"/>
      <c r="Z46" s="1132"/>
      <c r="AA46" s="1132"/>
      <c r="AB46" s="1132"/>
      <c r="AC46" s="1132"/>
      <c r="AD46" s="1132"/>
      <c r="AE46" s="1133"/>
      <c r="AF46" s="1107"/>
      <c r="AG46" s="1108"/>
      <c r="AH46" s="1108"/>
      <c r="AI46" s="1108"/>
      <c r="AJ46" s="1109"/>
      <c r="AK46" s="1068"/>
      <c r="AL46" s="1059"/>
      <c r="AM46" s="1059"/>
      <c r="AN46" s="1059"/>
      <c r="AO46" s="1059"/>
      <c r="AP46" s="1059"/>
      <c r="AQ46" s="1059"/>
      <c r="AR46" s="1059"/>
      <c r="AS46" s="1059"/>
      <c r="AT46" s="1059"/>
      <c r="AU46" s="1059"/>
      <c r="AV46" s="1059"/>
      <c r="AW46" s="1059"/>
      <c r="AX46" s="1059"/>
      <c r="AY46" s="1059"/>
      <c r="AZ46" s="1130"/>
      <c r="BA46" s="1130"/>
      <c r="BB46" s="1130"/>
      <c r="BC46" s="1130"/>
      <c r="BD46" s="1130"/>
      <c r="BE46" s="1120"/>
      <c r="BF46" s="1120"/>
      <c r="BG46" s="1120"/>
      <c r="BH46" s="1120"/>
      <c r="BI46" s="1121"/>
      <c r="BJ46" s="247"/>
      <c r="BK46" s="247"/>
      <c r="BL46" s="247"/>
      <c r="BM46" s="247"/>
      <c r="BN46" s="247"/>
      <c r="BO46" s="260"/>
      <c r="BP46" s="260"/>
      <c r="BQ46" s="257">
        <v>40</v>
      </c>
      <c r="BR46" s="258"/>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1"/>
    </row>
    <row r="47" spans="1:131" s="242" customFormat="1" ht="26.25" customHeight="1" x14ac:dyDescent="0.15">
      <c r="A47" s="256">
        <v>20</v>
      </c>
      <c r="B47" s="1125"/>
      <c r="C47" s="1126"/>
      <c r="D47" s="1126"/>
      <c r="E47" s="1126"/>
      <c r="F47" s="1126"/>
      <c r="G47" s="1126"/>
      <c r="H47" s="1126"/>
      <c r="I47" s="1126"/>
      <c r="J47" s="1126"/>
      <c r="K47" s="1126"/>
      <c r="L47" s="1126"/>
      <c r="M47" s="1126"/>
      <c r="N47" s="1126"/>
      <c r="O47" s="1126"/>
      <c r="P47" s="1127"/>
      <c r="Q47" s="1131"/>
      <c r="R47" s="1132"/>
      <c r="S47" s="1132"/>
      <c r="T47" s="1132"/>
      <c r="U47" s="1132"/>
      <c r="V47" s="1132"/>
      <c r="W47" s="1132"/>
      <c r="X47" s="1132"/>
      <c r="Y47" s="1132"/>
      <c r="Z47" s="1132"/>
      <c r="AA47" s="1132"/>
      <c r="AB47" s="1132"/>
      <c r="AC47" s="1132"/>
      <c r="AD47" s="1132"/>
      <c r="AE47" s="1133"/>
      <c r="AF47" s="1107"/>
      <c r="AG47" s="1108"/>
      <c r="AH47" s="1108"/>
      <c r="AI47" s="1108"/>
      <c r="AJ47" s="1109"/>
      <c r="AK47" s="1068"/>
      <c r="AL47" s="1059"/>
      <c r="AM47" s="1059"/>
      <c r="AN47" s="1059"/>
      <c r="AO47" s="1059"/>
      <c r="AP47" s="1059"/>
      <c r="AQ47" s="1059"/>
      <c r="AR47" s="1059"/>
      <c r="AS47" s="1059"/>
      <c r="AT47" s="1059"/>
      <c r="AU47" s="1059"/>
      <c r="AV47" s="1059"/>
      <c r="AW47" s="1059"/>
      <c r="AX47" s="1059"/>
      <c r="AY47" s="1059"/>
      <c r="AZ47" s="1130"/>
      <c r="BA47" s="1130"/>
      <c r="BB47" s="1130"/>
      <c r="BC47" s="1130"/>
      <c r="BD47" s="1130"/>
      <c r="BE47" s="1120"/>
      <c r="BF47" s="1120"/>
      <c r="BG47" s="1120"/>
      <c r="BH47" s="1120"/>
      <c r="BI47" s="1121"/>
      <c r="BJ47" s="247"/>
      <c r="BK47" s="247"/>
      <c r="BL47" s="247"/>
      <c r="BM47" s="247"/>
      <c r="BN47" s="247"/>
      <c r="BO47" s="260"/>
      <c r="BP47" s="260"/>
      <c r="BQ47" s="257">
        <v>41</v>
      </c>
      <c r="BR47" s="258"/>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1"/>
    </row>
    <row r="48" spans="1:131" s="242" customFormat="1" ht="26.25" customHeight="1" x14ac:dyDescent="0.15">
      <c r="A48" s="256">
        <v>21</v>
      </c>
      <c r="B48" s="1125"/>
      <c r="C48" s="1126"/>
      <c r="D48" s="1126"/>
      <c r="E48" s="1126"/>
      <c r="F48" s="1126"/>
      <c r="G48" s="1126"/>
      <c r="H48" s="1126"/>
      <c r="I48" s="1126"/>
      <c r="J48" s="1126"/>
      <c r="K48" s="1126"/>
      <c r="L48" s="1126"/>
      <c r="M48" s="1126"/>
      <c r="N48" s="1126"/>
      <c r="O48" s="1126"/>
      <c r="P48" s="1127"/>
      <c r="Q48" s="1131"/>
      <c r="R48" s="1132"/>
      <c r="S48" s="1132"/>
      <c r="T48" s="1132"/>
      <c r="U48" s="1132"/>
      <c r="V48" s="1132"/>
      <c r="W48" s="1132"/>
      <c r="X48" s="1132"/>
      <c r="Y48" s="1132"/>
      <c r="Z48" s="1132"/>
      <c r="AA48" s="1132"/>
      <c r="AB48" s="1132"/>
      <c r="AC48" s="1132"/>
      <c r="AD48" s="1132"/>
      <c r="AE48" s="1133"/>
      <c r="AF48" s="1107"/>
      <c r="AG48" s="1108"/>
      <c r="AH48" s="1108"/>
      <c r="AI48" s="1108"/>
      <c r="AJ48" s="1109"/>
      <c r="AK48" s="1068"/>
      <c r="AL48" s="1059"/>
      <c r="AM48" s="1059"/>
      <c r="AN48" s="1059"/>
      <c r="AO48" s="1059"/>
      <c r="AP48" s="1059"/>
      <c r="AQ48" s="1059"/>
      <c r="AR48" s="1059"/>
      <c r="AS48" s="1059"/>
      <c r="AT48" s="1059"/>
      <c r="AU48" s="1059"/>
      <c r="AV48" s="1059"/>
      <c r="AW48" s="1059"/>
      <c r="AX48" s="1059"/>
      <c r="AY48" s="1059"/>
      <c r="AZ48" s="1130"/>
      <c r="BA48" s="1130"/>
      <c r="BB48" s="1130"/>
      <c r="BC48" s="1130"/>
      <c r="BD48" s="1130"/>
      <c r="BE48" s="1120"/>
      <c r="BF48" s="1120"/>
      <c r="BG48" s="1120"/>
      <c r="BH48" s="1120"/>
      <c r="BI48" s="1121"/>
      <c r="BJ48" s="247"/>
      <c r="BK48" s="247"/>
      <c r="BL48" s="247"/>
      <c r="BM48" s="247"/>
      <c r="BN48" s="247"/>
      <c r="BO48" s="260"/>
      <c r="BP48" s="260"/>
      <c r="BQ48" s="257">
        <v>42</v>
      </c>
      <c r="BR48" s="258"/>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1"/>
    </row>
    <row r="49" spans="1:131" s="242" customFormat="1" ht="26.25" customHeight="1" x14ac:dyDescent="0.15">
      <c r="A49" s="256">
        <v>22</v>
      </c>
      <c r="B49" s="1125"/>
      <c r="C49" s="1126"/>
      <c r="D49" s="1126"/>
      <c r="E49" s="1126"/>
      <c r="F49" s="1126"/>
      <c r="G49" s="1126"/>
      <c r="H49" s="1126"/>
      <c r="I49" s="1126"/>
      <c r="J49" s="1126"/>
      <c r="K49" s="1126"/>
      <c r="L49" s="1126"/>
      <c r="M49" s="1126"/>
      <c r="N49" s="1126"/>
      <c r="O49" s="1126"/>
      <c r="P49" s="1127"/>
      <c r="Q49" s="1131"/>
      <c r="R49" s="1132"/>
      <c r="S49" s="1132"/>
      <c r="T49" s="1132"/>
      <c r="U49" s="1132"/>
      <c r="V49" s="1132"/>
      <c r="W49" s="1132"/>
      <c r="X49" s="1132"/>
      <c r="Y49" s="1132"/>
      <c r="Z49" s="1132"/>
      <c r="AA49" s="1132"/>
      <c r="AB49" s="1132"/>
      <c r="AC49" s="1132"/>
      <c r="AD49" s="1132"/>
      <c r="AE49" s="1133"/>
      <c r="AF49" s="1107"/>
      <c r="AG49" s="1108"/>
      <c r="AH49" s="1108"/>
      <c r="AI49" s="1108"/>
      <c r="AJ49" s="1109"/>
      <c r="AK49" s="1068"/>
      <c r="AL49" s="1059"/>
      <c r="AM49" s="1059"/>
      <c r="AN49" s="1059"/>
      <c r="AO49" s="1059"/>
      <c r="AP49" s="1059"/>
      <c r="AQ49" s="1059"/>
      <c r="AR49" s="1059"/>
      <c r="AS49" s="1059"/>
      <c r="AT49" s="1059"/>
      <c r="AU49" s="1059"/>
      <c r="AV49" s="1059"/>
      <c r="AW49" s="1059"/>
      <c r="AX49" s="1059"/>
      <c r="AY49" s="1059"/>
      <c r="AZ49" s="1130"/>
      <c r="BA49" s="1130"/>
      <c r="BB49" s="1130"/>
      <c r="BC49" s="1130"/>
      <c r="BD49" s="1130"/>
      <c r="BE49" s="1120"/>
      <c r="BF49" s="1120"/>
      <c r="BG49" s="1120"/>
      <c r="BH49" s="1120"/>
      <c r="BI49" s="1121"/>
      <c r="BJ49" s="247"/>
      <c r="BK49" s="247"/>
      <c r="BL49" s="247"/>
      <c r="BM49" s="247"/>
      <c r="BN49" s="247"/>
      <c r="BO49" s="260"/>
      <c r="BP49" s="260"/>
      <c r="BQ49" s="257">
        <v>43</v>
      </c>
      <c r="BR49" s="258"/>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1"/>
    </row>
    <row r="50" spans="1:131" s="242" customFormat="1" ht="26.25" customHeight="1" x14ac:dyDescent="0.15">
      <c r="A50" s="256">
        <v>23</v>
      </c>
      <c r="B50" s="1125"/>
      <c r="C50" s="1126"/>
      <c r="D50" s="1126"/>
      <c r="E50" s="1126"/>
      <c r="F50" s="1126"/>
      <c r="G50" s="1126"/>
      <c r="H50" s="1126"/>
      <c r="I50" s="1126"/>
      <c r="J50" s="1126"/>
      <c r="K50" s="1126"/>
      <c r="L50" s="1126"/>
      <c r="M50" s="1126"/>
      <c r="N50" s="1126"/>
      <c r="O50" s="1126"/>
      <c r="P50" s="1127"/>
      <c r="Q50" s="1128"/>
      <c r="R50" s="1111"/>
      <c r="S50" s="1111"/>
      <c r="T50" s="1111"/>
      <c r="U50" s="1111"/>
      <c r="V50" s="1111"/>
      <c r="W50" s="1111"/>
      <c r="X50" s="1111"/>
      <c r="Y50" s="1111"/>
      <c r="Z50" s="1111"/>
      <c r="AA50" s="1111"/>
      <c r="AB50" s="1111"/>
      <c r="AC50" s="1111"/>
      <c r="AD50" s="1111"/>
      <c r="AE50" s="1129"/>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0"/>
      <c r="BF50" s="1120"/>
      <c r="BG50" s="1120"/>
      <c r="BH50" s="1120"/>
      <c r="BI50" s="1121"/>
      <c r="BJ50" s="247"/>
      <c r="BK50" s="247"/>
      <c r="BL50" s="247"/>
      <c r="BM50" s="247"/>
      <c r="BN50" s="247"/>
      <c r="BO50" s="260"/>
      <c r="BP50" s="260"/>
      <c r="BQ50" s="257">
        <v>44</v>
      </c>
      <c r="BR50" s="258"/>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1"/>
    </row>
    <row r="51" spans="1:131" s="242" customFormat="1" ht="26.25" customHeight="1" x14ac:dyDescent="0.15">
      <c r="A51" s="256">
        <v>24</v>
      </c>
      <c r="B51" s="1125"/>
      <c r="C51" s="1126"/>
      <c r="D51" s="1126"/>
      <c r="E51" s="1126"/>
      <c r="F51" s="1126"/>
      <c r="G51" s="1126"/>
      <c r="H51" s="1126"/>
      <c r="I51" s="1126"/>
      <c r="J51" s="1126"/>
      <c r="K51" s="1126"/>
      <c r="L51" s="1126"/>
      <c r="M51" s="1126"/>
      <c r="N51" s="1126"/>
      <c r="O51" s="1126"/>
      <c r="P51" s="1127"/>
      <c r="Q51" s="1128"/>
      <c r="R51" s="1111"/>
      <c r="S51" s="1111"/>
      <c r="T51" s="1111"/>
      <c r="U51" s="1111"/>
      <c r="V51" s="1111"/>
      <c r="W51" s="1111"/>
      <c r="X51" s="1111"/>
      <c r="Y51" s="1111"/>
      <c r="Z51" s="1111"/>
      <c r="AA51" s="1111"/>
      <c r="AB51" s="1111"/>
      <c r="AC51" s="1111"/>
      <c r="AD51" s="1111"/>
      <c r="AE51" s="1129"/>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0"/>
      <c r="BF51" s="1120"/>
      <c r="BG51" s="1120"/>
      <c r="BH51" s="1120"/>
      <c r="BI51" s="1121"/>
      <c r="BJ51" s="247"/>
      <c r="BK51" s="247"/>
      <c r="BL51" s="247"/>
      <c r="BM51" s="247"/>
      <c r="BN51" s="247"/>
      <c r="BO51" s="260"/>
      <c r="BP51" s="260"/>
      <c r="BQ51" s="257">
        <v>45</v>
      </c>
      <c r="BR51" s="258"/>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1"/>
    </row>
    <row r="52" spans="1:131" s="242" customFormat="1" ht="26.25" customHeight="1" x14ac:dyDescent="0.15">
      <c r="A52" s="256">
        <v>25</v>
      </c>
      <c r="B52" s="1125"/>
      <c r="C52" s="1126"/>
      <c r="D52" s="1126"/>
      <c r="E52" s="1126"/>
      <c r="F52" s="1126"/>
      <c r="G52" s="1126"/>
      <c r="H52" s="1126"/>
      <c r="I52" s="1126"/>
      <c r="J52" s="1126"/>
      <c r="K52" s="1126"/>
      <c r="L52" s="1126"/>
      <c r="M52" s="1126"/>
      <c r="N52" s="1126"/>
      <c r="O52" s="1126"/>
      <c r="P52" s="1127"/>
      <c r="Q52" s="1128"/>
      <c r="R52" s="1111"/>
      <c r="S52" s="1111"/>
      <c r="T52" s="1111"/>
      <c r="U52" s="1111"/>
      <c r="V52" s="1111"/>
      <c r="W52" s="1111"/>
      <c r="X52" s="1111"/>
      <c r="Y52" s="1111"/>
      <c r="Z52" s="1111"/>
      <c r="AA52" s="1111"/>
      <c r="AB52" s="1111"/>
      <c r="AC52" s="1111"/>
      <c r="AD52" s="1111"/>
      <c r="AE52" s="1129"/>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0"/>
      <c r="BF52" s="1120"/>
      <c r="BG52" s="1120"/>
      <c r="BH52" s="1120"/>
      <c r="BI52" s="1121"/>
      <c r="BJ52" s="247"/>
      <c r="BK52" s="247"/>
      <c r="BL52" s="247"/>
      <c r="BM52" s="247"/>
      <c r="BN52" s="247"/>
      <c r="BO52" s="260"/>
      <c r="BP52" s="260"/>
      <c r="BQ52" s="257">
        <v>46</v>
      </c>
      <c r="BR52" s="258"/>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1"/>
    </row>
    <row r="53" spans="1:131" s="242" customFormat="1" ht="26.25" customHeight="1" x14ac:dyDescent="0.15">
      <c r="A53" s="256">
        <v>26</v>
      </c>
      <c r="B53" s="1125"/>
      <c r="C53" s="1126"/>
      <c r="D53" s="1126"/>
      <c r="E53" s="1126"/>
      <c r="F53" s="1126"/>
      <c r="G53" s="1126"/>
      <c r="H53" s="1126"/>
      <c r="I53" s="1126"/>
      <c r="J53" s="1126"/>
      <c r="K53" s="1126"/>
      <c r="L53" s="1126"/>
      <c r="M53" s="1126"/>
      <c r="N53" s="1126"/>
      <c r="O53" s="1126"/>
      <c r="P53" s="1127"/>
      <c r="Q53" s="1128"/>
      <c r="R53" s="1111"/>
      <c r="S53" s="1111"/>
      <c r="T53" s="1111"/>
      <c r="U53" s="1111"/>
      <c r="V53" s="1111"/>
      <c r="W53" s="1111"/>
      <c r="X53" s="1111"/>
      <c r="Y53" s="1111"/>
      <c r="Z53" s="1111"/>
      <c r="AA53" s="1111"/>
      <c r="AB53" s="1111"/>
      <c r="AC53" s="1111"/>
      <c r="AD53" s="1111"/>
      <c r="AE53" s="1129"/>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0"/>
      <c r="BF53" s="1120"/>
      <c r="BG53" s="1120"/>
      <c r="BH53" s="1120"/>
      <c r="BI53" s="1121"/>
      <c r="BJ53" s="247"/>
      <c r="BK53" s="247"/>
      <c r="BL53" s="247"/>
      <c r="BM53" s="247"/>
      <c r="BN53" s="247"/>
      <c r="BO53" s="260"/>
      <c r="BP53" s="260"/>
      <c r="BQ53" s="257">
        <v>47</v>
      </c>
      <c r="BR53" s="258"/>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1"/>
    </row>
    <row r="54" spans="1:131" s="242" customFormat="1" ht="26.25" customHeight="1" x14ac:dyDescent="0.15">
      <c r="A54" s="256">
        <v>27</v>
      </c>
      <c r="B54" s="1125"/>
      <c r="C54" s="1126"/>
      <c r="D54" s="1126"/>
      <c r="E54" s="1126"/>
      <c r="F54" s="1126"/>
      <c r="G54" s="1126"/>
      <c r="H54" s="1126"/>
      <c r="I54" s="1126"/>
      <c r="J54" s="1126"/>
      <c r="K54" s="1126"/>
      <c r="L54" s="1126"/>
      <c r="M54" s="1126"/>
      <c r="N54" s="1126"/>
      <c r="O54" s="1126"/>
      <c r="P54" s="1127"/>
      <c r="Q54" s="1128"/>
      <c r="R54" s="1111"/>
      <c r="S54" s="1111"/>
      <c r="T54" s="1111"/>
      <c r="U54" s="1111"/>
      <c r="V54" s="1111"/>
      <c r="W54" s="1111"/>
      <c r="X54" s="1111"/>
      <c r="Y54" s="1111"/>
      <c r="Z54" s="1111"/>
      <c r="AA54" s="1111"/>
      <c r="AB54" s="1111"/>
      <c r="AC54" s="1111"/>
      <c r="AD54" s="1111"/>
      <c r="AE54" s="1129"/>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0"/>
      <c r="BF54" s="1120"/>
      <c r="BG54" s="1120"/>
      <c r="BH54" s="1120"/>
      <c r="BI54" s="1121"/>
      <c r="BJ54" s="247"/>
      <c r="BK54" s="247"/>
      <c r="BL54" s="247"/>
      <c r="BM54" s="247"/>
      <c r="BN54" s="247"/>
      <c r="BO54" s="260"/>
      <c r="BP54" s="260"/>
      <c r="BQ54" s="257">
        <v>48</v>
      </c>
      <c r="BR54" s="258"/>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1"/>
    </row>
    <row r="55" spans="1:131" s="242" customFormat="1" ht="26.25" customHeight="1" x14ac:dyDescent="0.15">
      <c r="A55" s="256">
        <v>28</v>
      </c>
      <c r="B55" s="1125"/>
      <c r="C55" s="1126"/>
      <c r="D55" s="1126"/>
      <c r="E55" s="1126"/>
      <c r="F55" s="1126"/>
      <c r="G55" s="1126"/>
      <c r="H55" s="1126"/>
      <c r="I55" s="1126"/>
      <c r="J55" s="1126"/>
      <c r="K55" s="1126"/>
      <c r="L55" s="1126"/>
      <c r="M55" s="1126"/>
      <c r="N55" s="1126"/>
      <c r="O55" s="1126"/>
      <c r="P55" s="1127"/>
      <c r="Q55" s="1128"/>
      <c r="R55" s="1111"/>
      <c r="S55" s="1111"/>
      <c r="T55" s="1111"/>
      <c r="U55" s="1111"/>
      <c r="V55" s="1111"/>
      <c r="W55" s="1111"/>
      <c r="X55" s="1111"/>
      <c r="Y55" s="1111"/>
      <c r="Z55" s="1111"/>
      <c r="AA55" s="1111"/>
      <c r="AB55" s="1111"/>
      <c r="AC55" s="1111"/>
      <c r="AD55" s="1111"/>
      <c r="AE55" s="1129"/>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0"/>
      <c r="BF55" s="1120"/>
      <c r="BG55" s="1120"/>
      <c r="BH55" s="1120"/>
      <c r="BI55" s="1121"/>
      <c r="BJ55" s="247"/>
      <c r="BK55" s="247"/>
      <c r="BL55" s="247"/>
      <c r="BM55" s="247"/>
      <c r="BN55" s="247"/>
      <c r="BO55" s="260"/>
      <c r="BP55" s="260"/>
      <c r="BQ55" s="257">
        <v>49</v>
      </c>
      <c r="BR55" s="258"/>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1"/>
    </row>
    <row r="56" spans="1:131" s="242" customFormat="1" ht="26.25" customHeight="1" x14ac:dyDescent="0.15">
      <c r="A56" s="256">
        <v>29</v>
      </c>
      <c r="B56" s="1125"/>
      <c r="C56" s="1126"/>
      <c r="D56" s="1126"/>
      <c r="E56" s="1126"/>
      <c r="F56" s="1126"/>
      <c r="G56" s="1126"/>
      <c r="H56" s="1126"/>
      <c r="I56" s="1126"/>
      <c r="J56" s="1126"/>
      <c r="K56" s="1126"/>
      <c r="L56" s="1126"/>
      <c r="M56" s="1126"/>
      <c r="N56" s="1126"/>
      <c r="O56" s="1126"/>
      <c r="P56" s="1127"/>
      <c r="Q56" s="1128"/>
      <c r="R56" s="1111"/>
      <c r="S56" s="1111"/>
      <c r="T56" s="1111"/>
      <c r="U56" s="1111"/>
      <c r="V56" s="1111"/>
      <c r="W56" s="1111"/>
      <c r="X56" s="1111"/>
      <c r="Y56" s="1111"/>
      <c r="Z56" s="1111"/>
      <c r="AA56" s="1111"/>
      <c r="AB56" s="1111"/>
      <c r="AC56" s="1111"/>
      <c r="AD56" s="1111"/>
      <c r="AE56" s="1129"/>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0"/>
      <c r="BF56" s="1120"/>
      <c r="BG56" s="1120"/>
      <c r="BH56" s="1120"/>
      <c r="BI56" s="1121"/>
      <c r="BJ56" s="247"/>
      <c r="BK56" s="247"/>
      <c r="BL56" s="247"/>
      <c r="BM56" s="247"/>
      <c r="BN56" s="247"/>
      <c r="BO56" s="260"/>
      <c r="BP56" s="260"/>
      <c r="BQ56" s="257">
        <v>50</v>
      </c>
      <c r="BR56" s="258"/>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1"/>
    </row>
    <row r="57" spans="1:131" s="242" customFormat="1" ht="26.25" customHeight="1" x14ac:dyDescent="0.15">
      <c r="A57" s="256">
        <v>30</v>
      </c>
      <c r="B57" s="1125"/>
      <c r="C57" s="1126"/>
      <c r="D57" s="1126"/>
      <c r="E57" s="1126"/>
      <c r="F57" s="1126"/>
      <c r="G57" s="1126"/>
      <c r="H57" s="1126"/>
      <c r="I57" s="1126"/>
      <c r="J57" s="1126"/>
      <c r="K57" s="1126"/>
      <c r="L57" s="1126"/>
      <c r="M57" s="1126"/>
      <c r="N57" s="1126"/>
      <c r="O57" s="1126"/>
      <c r="P57" s="1127"/>
      <c r="Q57" s="1128"/>
      <c r="R57" s="1111"/>
      <c r="S57" s="1111"/>
      <c r="T57" s="1111"/>
      <c r="U57" s="1111"/>
      <c r="V57" s="1111"/>
      <c r="W57" s="1111"/>
      <c r="X57" s="1111"/>
      <c r="Y57" s="1111"/>
      <c r="Z57" s="1111"/>
      <c r="AA57" s="1111"/>
      <c r="AB57" s="1111"/>
      <c r="AC57" s="1111"/>
      <c r="AD57" s="1111"/>
      <c r="AE57" s="1129"/>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0"/>
      <c r="BF57" s="1120"/>
      <c r="BG57" s="1120"/>
      <c r="BH57" s="1120"/>
      <c r="BI57" s="1121"/>
      <c r="BJ57" s="247"/>
      <c r="BK57" s="247"/>
      <c r="BL57" s="247"/>
      <c r="BM57" s="247"/>
      <c r="BN57" s="247"/>
      <c r="BO57" s="260"/>
      <c r="BP57" s="260"/>
      <c r="BQ57" s="257">
        <v>51</v>
      </c>
      <c r="BR57" s="258"/>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1"/>
    </row>
    <row r="58" spans="1:131" s="242" customFormat="1" ht="26.25" customHeight="1" x14ac:dyDescent="0.15">
      <c r="A58" s="256">
        <v>31</v>
      </c>
      <c r="B58" s="1125"/>
      <c r="C58" s="1126"/>
      <c r="D58" s="1126"/>
      <c r="E58" s="1126"/>
      <c r="F58" s="1126"/>
      <c r="G58" s="1126"/>
      <c r="H58" s="1126"/>
      <c r="I58" s="1126"/>
      <c r="J58" s="1126"/>
      <c r="K58" s="1126"/>
      <c r="L58" s="1126"/>
      <c r="M58" s="1126"/>
      <c r="N58" s="1126"/>
      <c r="O58" s="1126"/>
      <c r="P58" s="1127"/>
      <c r="Q58" s="1128"/>
      <c r="R58" s="1111"/>
      <c r="S58" s="1111"/>
      <c r="T58" s="1111"/>
      <c r="U58" s="1111"/>
      <c r="V58" s="1111"/>
      <c r="W58" s="1111"/>
      <c r="X58" s="1111"/>
      <c r="Y58" s="1111"/>
      <c r="Z58" s="1111"/>
      <c r="AA58" s="1111"/>
      <c r="AB58" s="1111"/>
      <c r="AC58" s="1111"/>
      <c r="AD58" s="1111"/>
      <c r="AE58" s="1129"/>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0"/>
      <c r="BF58" s="1120"/>
      <c r="BG58" s="1120"/>
      <c r="BH58" s="1120"/>
      <c r="BI58" s="1121"/>
      <c r="BJ58" s="247"/>
      <c r="BK58" s="247"/>
      <c r="BL58" s="247"/>
      <c r="BM58" s="247"/>
      <c r="BN58" s="247"/>
      <c r="BO58" s="260"/>
      <c r="BP58" s="260"/>
      <c r="BQ58" s="257">
        <v>52</v>
      </c>
      <c r="BR58" s="258"/>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1"/>
    </row>
    <row r="59" spans="1:131" s="242" customFormat="1" ht="26.25" customHeight="1" x14ac:dyDescent="0.15">
      <c r="A59" s="256">
        <v>32</v>
      </c>
      <c r="B59" s="1125"/>
      <c r="C59" s="1126"/>
      <c r="D59" s="1126"/>
      <c r="E59" s="1126"/>
      <c r="F59" s="1126"/>
      <c r="G59" s="1126"/>
      <c r="H59" s="1126"/>
      <c r="I59" s="1126"/>
      <c r="J59" s="1126"/>
      <c r="K59" s="1126"/>
      <c r="L59" s="1126"/>
      <c r="M59" s="1126"/>
      <c r="N59" s="1126"/>
      <c r="O59" s="1126"/>
      <c r="P59" s="1127"/>
      <c r="Q59" s="1128"/>
      <c r="R59" s="1111"/>
      <c r="S59" s="1111"/>
      <c r="T59" s="1111"/>
      <c r="U59" s="1111"/>
      <c r="V59" s="1111"/>
      <c r="W59" s="1111"/>
      <c r="X59" s="1111"/>
      <c r="Y59" s="1111"/>
      <c r="Z59" s="1111"/>
      <c r="AA59" s="1111"/>
      <c r="AB59" s="1111"/>
      <c r="AC59" s="1111"/>
      <c r="AD59" s="1111"/>
      <c r="AE59" s="1129"/>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0"/>
      <c r="BF59" s="1120"/>
      <c r="BG59" s="1120"/>
      <c r="BH59" s="1120"/>
      <c r="BI59" s="1121"/>
      <c r="BJ59" s="247"/>
      <c r="BK59" s="247"/>
      <c r="BL59" s="247"/>
      <c r="BM59" s="247"/>
      <c r="BN59" s="247"/>
      <c r="BO59" s="260"/>
      <c r="BP59" s="260"/>
      <c r="BQ59" s="257">
        <v>53</v>
      </c>
      <c r="BR59" s="258"/>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1"/>
    </row>
    <row r="60" spans="1:131" s="242" customFormat="1" ht="26.25" customHeight="1" x14ac:dyDescent="0.15">
      <c r="A60" s="256">
        <v>33</v>
      </c>
      <c r="B60" s="1125"/>
      <c r="C60" s="1126"/>
      <c r="D60" s="1126"/>
      <c r="E60" s="1126"/>
      <c r="F60" s="1126"/>
      <c r="G60" s="1126"/>
      <c r="H60" s="1126"/>
      <c r="I60" s="1126"/>
      <c r="J60" s="1126"/>
      <c r="K60" s="1126"/>
      <c r="L60" s="1126"/>
      <c r="M60" s="1126"/>
      <c r="N60" s="1126"/>
      <c r="O60" s="1126"/>
      <c r="P60" s="1127"/>
      <c r="Q60" s="1128"/>
      <c r="R60" s="1111"/>
      <c r="S60" s="1111"/>
      <c r="T60" s="1111"/>
      <c r="U60" s="1111"/>
      <c r="V60" s="1111"/>
      <c r="W60" s="1111"/>
      <c r="X60" s="1111"/>
      <c r="Y60" s="1111"/>
      <c r="Z60" s="1111"/>
      <c r="AA60" s="1111"/>
      <c r="AB60" s="1111"/>
      <c r="AC60" s="1111"/>
      <c r="AD60" s="1111"/>
      <c r="AE60" s="1129"/>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0"/>
      <c r="BF60" s="1120"/>
      <c r="BG60" s="1120"/>
      <c r="BH60" s="1120"/>
      <c r="BI60" s="1121"/>
      <c r="BJ60" s="247"/>
      <c r="BK60" s="247"/>
      <c r="BL60" s="247"/>
      <c r="BM60" s="247"/>
      <c r="BN60" s="247"/>
      <c r="BO60" s="260"/>
      <c r="BP60" s="260"/>
      <c r="BQ60" s="257">
        <v>54</v>
      </c>
      <c r="BR60" s="258"/>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1"/>
    </row>
    <row r="61" spans="1:131" s="242" customFormat="1" ht="26.25" customHeight="1" thickBot="1" x14ac:dyDescent="0.2">
      <c r="A61" s="256">
        <v>34</v>
      </c>
      <c r="B61" s="1125"/>
      <c r="C61" s="1126"/>
      <c r="D61" s="1126"/>
      <c r="E61" s="1126"/>
      <c r="F61" s="1126"/>
      <c r="G61" s="1126"/>
      <c r="H61" s="1126"/>
      <c r="I61" s="1126"/>
      <c r="J61" s="1126"/>
      <c r="K61" s="1126"/>
      <c r="L61" s="1126"/>
      <c r="M61" s="1126"/>
      <c r="N61" s="1126"/>
      <c r="O61" s="1126"/>
      <c r="P61" s="1127"/>
      <c r="Q61" s="1128"/>
      <c r="R61" s="1111"/>
      <c r="S61" s="1111"/>
      <c r="T61" s="1111"/>
      <c r="U61" s="1111"/>
      <c r="V61" s="1111"/>
      <c r="W61" s="1111"/>
      <c r="X61" s="1111"/>
      <c r="Y61" s="1111"/>
      <c r="Z61" s="1111"/>
      <c r="AA61" s="1111"/>
      <c r="AB61" s="1111"/>
      <c r="AC61" s="1111"/>
      <c r="AD61" s="1111"/>
      <c r="AE61" s="1129"/>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0"/>
      <c r="BF61" s="1120"/>
      <c r="BG61" s="1120"/>
      <c r="BH61" s="1120"/>
      <c r="BI61" s="1121"/>
      <c r="BJ61" s="247"/>
      <c r="BK61" s="247"/>
      <c r="BL61" s="247"/>
      <c r="BM61" s="247"/>
      <c r="BN61" s="247"/>
      <c r="BO61" s="260"/>
      <c r="BP61" s="260"/>
      <c r="BQ61" s="257">
        <v>55</v>
      </c>
      <c r="BR61" s="258"/>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1"/>
    </row>
    <row r="62" spans="1:131" s="242" customFormat="1" ht="26.25" customHeight="1" x14ac:dyDescent="0.15">
      <c r="A62" s="256">
        <v>35</v>
      </c>
      <c r="B62" s="1125"/>
      <c r="C62" s="1126"/>
      <c r="D62" s="1126"/>
      <c r="E62" s="1126"/>
      <c r="F62" s="1126"/>
      <c r="G62" s="1126"/>
      <c r="H62" s="1126"/>
      <c r="I62" s="1126"/>
      <c r="J62" s="1126"/>
      <c r="K62" s="1126"/>
      <c r="L62" s="1126"/>
      <c r="M62" s="1126"/>
      <c r="N62" s="1126"/>
      <c r="O62" s="1126"/>
      <c r="P62" s="1127"/>
      <c r="Q62" s="1128"/>
      <c r="R62" s="1111"/>
      <c r="S62" s="1111"/>
      <c r="T62" s="1111"/>
      <c r="U62" s="1111"/>
      <c r="V62" s="1111"/>
      <c r="W62" s="1111"/>
      <c r="X62" s="1111"/>
      <c r="Y62" s="1111"/>
      <c r="Z62" s="1111"/>
      <c r="AA62" s="1111"/>
      <c r="AB62" s="1111"/>
      <c r="AC62" s="1111"/>
      <c r="AD62" s="1111"/>
      <c r="AE62" s="1129"/>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0"/>
      <c r="BF62" s="1120"/>
      <c r="BG62" s="1120"/>
      <c r="BH62" s="1120"/>
      <c r="BI62" s="1121"/>
      <c r="BJ62" s="1122" t="s">
        <v>414</v>
      </c>
      <c r="BK62" s="1123"/>
      <c r="BL62" s="1123"/>
      <c r="BM62" s="1123"/>
      <c r="BN62" s="1124"/>
      <c r="BO62" s="260"/>
      <c r="BP62" s="260"/>
      <c r="BQ62" s="257">
        <v>56</v>
      </c>
      <c r="BR62" s="258"/>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1"/>
    </row>
    <row r="63" spans="1:131" s="242" customFormat="1" ht="26.25" customHeight="1" thickBot="1" x14ac:dyDescent="0.2">
      <c r="A63" s="259" t="s">
        <v>391</v>
      </c>
      <c r="B63" s="1032" t="s">
        <v>415</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6"/>
      <c r="AF63" s="1117">
        <v>2018</v>
      </c>
      <c r="AG63" s="1047"/>
      <c r="AH63" s="1047"/>
      <c r="AI63" s="1047"/>
      <c r="AJ63" s="1118"/>
      <c r="AK63" s="1119"/>
      <c r="AL63" s="1051"/>
      <c r="AM63" s="1051"/>
      <c r="AN63" s="1051"/>
      <c r="AO63" s="1051"/>
      <c r="AP63" s="1047">
        <v>9405</v>
      </c>
      <c r="AQ63" s="1047"/>
      <c r="AR63" s="1047"/>
      <c r="AS63" s="1047"/>
      <c r="AT63" s="1047"/>
      <c r="AU63" s="1047">
        <v>7137</v>
      </c>
      <c r="AV63" s="1047"/>
      <c r="AW63" s="1047"/>
      <c r="AX63" s="1047"/>
      <c r="AY63" s="1047"/>
      <c r="AZ63" s="1113"/>
      <c r="BA63" s="1113"/>
      <c r="BB63" s="1113"/>
      <c r="BC63" s="1113"/>
      <c r="BD63" s="1113"/>
      <c r="BE63" s="1048"/>
      <c r="BF63" s="1048"/>
      <c r="BG63" s="1048"/>
      <c r="BH63" s="1048"/>
      <c r="BI63" s="1049"/>
      <c r="BJ63" s="1114" t="s">
        <v>416</v>
      </c>
      <c r="BK63" s="1039"/>
      <c r="BL63" s="1039"/>
      <c r="BM63" s="1039"/>
      <c r="BN63" s="1115"/>
      <c r="BO63" s="260"/>
      <c r="BP63" s="260"/>
      <c r="BQ63" s="257">
        <v>57</v>
      </c>
      <c r="BR63" s="258"/>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1"/>
    </row>
    <row r="65" spans="1:131" s="242" customFormat="1" ht="26.25" customHeight="1" thickBot="1" x14ac:dyDescent="0.2">
      <c r="A65" s="247" t="s">
        <v>417</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1"/>
    </row>
    <row r="66" spans="1:131" s="242" customFormat="1" ht="26.25" customHeight="1" x14ac:dyDescent="0.15">
      <c r="A66" s="1083" t="s">
        <v>418</v>
      </c>
      <c r="B66" s="1084"/>
      <c r="C66" s="1084"/>
      <c r="D66" s="1084"/>
      <c r="E66" s="1084"/>
      <c r="F66" s="1084"/>
      <c r="G66" s="1084"/>
      <c r="H66" s="1084"/>
      <c r="I66" s="1084"/>
      <c r="J66" s="1084"/>
      <c r="K66" s="1084"/>
      <c r="L66" s="1084"/>
      <c r="M66" s="1084"/>
      <c r="N66" s="1084"/>
      <c r="O66" s="1084"/>
      <c r="P66" s="1085"/>
      <c r="Q66" s="1089" t="s">
        <v>419</v>
      </c>
      <c r="R66" s="1090"/>
      <c r="S66" s="1090"/>
      <c r="T66" s="1090"/>
      <c r="U66" s="1091"/>
      <c r="V66" s="1089" t="s">
        <v>420</v>
      </c>
      <c r="W66" s="1090"/>
      <c r="X66" s="1090"/>
      <c r="Y66" s="1090"/>
      <c r="Z66" s="1091"/>
      <c r="AA66" s="1089" t="s">
        <v>421</v>
      </c>
      <c r="AB66" s="1090"/>
      <c r="AC66" s="1090"/>
      <c r="AD66" s="1090"/>
      <c r="AE66" s="1091"/>
      <c r="AF66" s="1095" t="s">
        <v>422</v>
      </c>
      <c r="AG66" s="1096"/>
      <c r="AH66" s="1096"/>
      <c r="AI66" s="1096"/>
      <c r="AJ66" s="1097"/>
      <c r="AK66" s="1089" t="s">
        <v>423</v>
      </c>
      <c r="AL66" s="1084"/>
      <c r="AM66" s="1084"/>
      <c r="AN66" s="1084"/>
      <c r="AO66" s="1085"/>
      <c r="AP66" s="1089" t="s">
        <v>424</v>
      </c>
      <c r="AQ66" s="1090"/>
      <c r="AR66" s="1090"/>
      <c r="AS66" s="1090"/>
      <c r="AT66" s="1091"/>
      <c r="AU66" s="1089" t="s">
        <v>425</v>
      </c>
      <c r="AV66" s="1090"/>
      <c r="AW66" s="1090"/>
      <c r="AX66" s="1090"/>
      <c r="AY66" s="1091"/>
      <c r="AZ66" s="1089" t="s">
        <v>376</v>
      </c>
      <c r="BA66" s="1090"/>
      <c r="BB66" s="1090"/>
      <c r="BC66" s="1090"/>
      <c r="BD66" s="1105"/>
      <c r="BE66" s="260"/>
      <c r="BF66" s="260"/>
      <c r="BG66" s="260"/>
      <c r="BH66" s="260"/>
      <c r="BI66" s="260"/>
      <c r="BJ66" s="260"/>
      <c r="BK66" s="260"/>
      <c r="BL66" s="260"/>
      <c r="BM66" s="260"/>
      <c r="BN66" s="260"/>
      <c r="BO66" s="260"/>
      <c r="BP66" s="260"/>
      <c r="BQ66" s="257">
        <v>60</v>
      </c>
      <c r="BR66" s="262"/>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1"/>
    </row>
    <row r="67" spans="1:131" s="242"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0"/>
      <c r="BF67" s="260"/>
      <c r="BG67" s="260"/>
      <c r="BH67" s="260"/>
      <c r="BI67" s="260"/>
      <c r="BJ67" s="260"/>
      <c r="BK67" s="260"/>
      <c r="BL67" s="260"/>
      <c r="BM67" s="260"/>
      <c r="BN67" s="260"/>
      <c r="BO67" s="260"/>
      <c r="BP67" s="260"/>
      <c r="BQ67" s="257">
        <v>61</v>
      </c>
      <c r="BR67" s="262"/>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1"/>
    </row>
    <row r="68" spans="1:131" s="242" customFormat="1" ht="26.25" customHeight="1" thickTop="1" x14ac:dyDescent="0.15">
      <c r="A68" s="253">
        <v>1</v>
      </c>
      <c r="B68" s="1073" t="s">
        <v>587</v>
      </c>
      <c r="C68" s="1074"/>
      <c r="D68" s="1074"/>
      <c r="E68" s="1074"/>
      <c r="F68" s="1074"/>
      <c r="G68" s="1074"/>
      <c r="H68" s="1074"/>
      <c r="I68" s="1074"/>
      <c r="J68" s="1074"/>
      <c r="K68" s="1074"/>
      <c r="L68" s="1074"/>
      <c r="M68" s="1074"/>
      <c r="N68" s="1074"/>
      <c r="O68" s="1074"/>
      <c r="P68" s="1075"/>
      <c r="Q68" s="1076">
        <v>15914</v>
      </c>
      <c r="R68" s="1070"/>
      <c r="S68" s="1070"/>
      <c r="T68" s="1070"/>
      <c r="U68" s="1070"/>
      <c r="V68" s="1070">
        <v>15890</v>
      </c>
      <c r="W68" s="1070"/>
      <c r="X68" s="1070"/>
      <c r="Y68" s="1070"/>
      <c r="Z68" s="1070"/>
      <c r="AA68" s="1070">
        <v>24</v>
      </c>
      <c r="AB68" s="1070"/>
      <c r="AC68" s="1070"/>
      <c r="AD68" s="1070"/>
      <c r="AE68" s="1070"/>
      <c r="AF68" s="1070">
        <v>24</v>
      </c>
      <c r="AG68" s="1070"/>
      <c r="AH68" s="1070"/>
      <c r="AI68" s="1070"/>
      <c r="AJ68" s="1070"/>
      <c r="AK68" s="1070">
        <v>82</v>
      </c>
      <c r="AL68" s="1070"/>
      <c r="AM68" s="1070"/>
      <c r="AN68" s="1070"/>
      <c r="AO68" s="1070"/>
      <c r="AP68" s="1070" t="s">
        <v>522</v>
      </c>
      <c r="AQ68" s="1070"/>
      <c r="AR68" s="1070"/>
      <c r="AS68" s="1070"/>
      <c r="AT68" s="1070"/>
      <c r="AU68" s="1070" t="s">
        <v>522</v>
      </c>
      <c r="AV68" s="1070"/>
      <c r="AW68" s="1070"/>
      <c r="AX68" s="1070"/>
      <c r="AY68" s="1070"/>
      <c r="AZ68" s="1071"/>
      <c r="BA68" s="1071"/>
      <c r="BB68" s="1071"/>
      <c r="BC68" s="1071"/>
      <c r="BD68" s="1072"/>
      <c r="BE68" s="260"/>
      <c r="BF68" s="260"/>
      <c r="BG68" s="260"/>
      <c r="BH68" s="260"/>
      <c r="BI68" s="260"/>
      <c r="BJ68" s="260"/>
      <c r="BK68" s="260"/>
      <c r="BL68" s="260"/>
      <c r="BM68" s="260"/>
      <c r="BN68" s="260"/>
      <c r="BO68" s="260"/>
      <c r="BP68" s="260"/>
      <c r="BQ68" s="257">
        <v>62</v>
      </c>
      <c r="BR68" s="262"/>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1"/>
    </row>
    <row r="69" spans="1:131" s="242" customFormat="1" ht="26.25" customHeight="1" x14ac:dyDescent="0.15">
      <c r="A69" s="256">
        <v>2</v>
      </c>
      <c r="B69" s="1062" t="s">
        <v>588</v>
      </c>
      <c r="C69" s="1063"/>
      <c r="D69" s="1063"/>
      <c r="E69" s="1063"/>
      <c r="F69" s="1063"/>
      <c r="G69" s="1063"/>
      <c r="H69" s="1063"/>
      <c r="I69" s="1063"/>
      <c r="J69" s="1063"/>
      <c r="K69" s="1063"/>
      <c r="L69" s="1063"/>
      <c r="M69" s="1063"/>
      <c r="N69" s="1063"/>
      <c r="O69" s="1063"/>
      <c r="P69" s="1064"/>
      <c r="Q69" s="1065">
        <v>138</v>
      </c>
      <c r="R69" s="1059"/>
      <c r="S69" s="1059"/>
      <c r="T69" s="1059"/>
      <c r="U69" s="1059"/>
      <c r="V69" s="1059">
        <v>137</v>
      </c>
      <c r="W69" s="1059"/>
      <c r="X69" s="1059"/>
      <c r="Y69" s="1059"/>
      <c r="Z69" s="1059"/>
      <c r="AA69" s="1059">
        <v>1</v>
      </c>
      <c r="AB69" s="1059"/>
      <c r="AC69" s="1059"/>
      <c r="AD69" s="1059"/>
      <c r="AE69" s="1059"/>
      <c r="AF69" s="1059">
        <v>1</v>
      </c>
      <c r="AG69" s="1059"/>
      <c r="AH69" s="1059"/>
      <c r="AI69" s="1059"/>
      <c r="AJ69" s="1059"/>
      <c r="AK69" s="1059">
        <v>26</v>
      </c>
      <c r="AL69" s="1059"/>
      <c r="AM69" s="1059"/>
      <c r="AN69" s="1059"/>
      <c r="AO69" s="1059"/>
      <c r="AP69" s="1059" t="s">
        <v>522</v>
      </c>
      <c r="AQ69" s="1059"/>
      <c r="AR69" s="1059"/>
      <c r="AS69" s="1059"/>
      <c r="AT69" s="1059"/>
      <c r="AU69" s="1059" t="s">
        <v>522</v>
      </c>
      <c r="AV69" s="1059"/>
      <c r="AW69" s="1059"/>
      <c r="AX69" s="1059"/>
      <c r="AY69" s="1059"/>
      <c r="AZ69" s="1060"/>
      <c r="BA69" s="1060"/>
      <c r="BB69" s="1060"/>
      <c r="BC69" s="1060"/>
      <c r="BD69" s="1061"/>
      <c r="BE69" s="260"/>
      <c r="BF69" s="260"/>
      <c r="BG69" s="260"/>
      <c r="BH69" s="260"/>
      <c r="BI69" s="260"/>
      <c r="BJ69" s="260"/>
      <c r="BK69" s="260"/>
      <c r="BL69" s="260"/>
      <c r="BM69" s="260"/>
      <c r="BN69" s="260"/>
      <c r="BO69" s="260"/>
      <c r="BP69" s="260"/>
      <c r="BQ69" s="257">
        <v>63</v>
      </c>
      <c r="BR69" s="262"/>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1"/>
    </row>
    <row r="70" spans="1:131" s="242" customFormat="1" ht="26.25" customHeight="1" x14ac:dyDescent="0.15">
      <c r="A70" s="256">
        <v>3</v>
      </c>
      <c r="B70" s="1062" t="s">
        <v>589</v>
      </c>
      <c r="C70" s="1063"/>
      <c r="D70" s="1063"/>
      <c r="E70" s="1063"/>
      <c r="F70" s="1063"/>
      <c r="G70" s="1063"/>
      <c r="H70" s="1063"/>
      <c r="I70" s="1063"/>
      <c r="J70" s="1063"/>
      <c r="K70" s="1063"/>
      <c r="L70" s="1063"/>
      <c r="M70" s="1063"/>
      <c r="N70" s="1063"/>
      <c r="O70" s="1063"/>
      <c r="P70" s="1064"/>
      <c r="Q70" s="1065">
        <v>533</v>
      </c>
      <c r="R70" s="1059"/>
      <c r="S70" s="1059"/>
      <c r="T70" s="1059"/>
      <c r="U70" s="1059"/>
      <c r="V70" s="1059">
        <v>304</v>
      </c>
      <c r="W70" s="1059"/>
      <c r="X70" s="1059"/>
      <c r="Y70" s="1059"/>
      <c r="Z70" s="1059"/>
      <c r="AA70" s="1059">
        <v>228</v>
      </c>
      <c r="AB70" s="1059"/>
      <c r="AC70" s="1059"/>
      <c r="AD70" s="1059"/>
      <c r="AE70" s="1059"/>
      <c r="AF70" s="1059">
        <v>228</v>
      </c>
      <c r="AG70" s="1059"/>
      <c r="AH70" s="1059"/>
      <c r="AI70" s="1059"/>
      <c r="AJ70" s="1059"/>
      <c r="AK70" s="1059" t="s">
        <v>608</v>
      </c>
      <c r="AL70" s="1059"/>
      <c r="AM70" s="1059"/>
      <c r="AN70" s="1059"/>
      <c r="AO70" s="1059"/>
      <c r="AP70" s="1059" t="s">
        <v>522</v>
      </c>
      <c r="AQ70" s="1059"/>
      <c r="AR70" s="1059"/>
      <c r="AS70" s="1059"/>
      <c r="AT70" s="1059"/>
      <c r="AU70" s="1059" t="s">
        <v>522</v>
      </c>
      <c r="AV70" s="1059"/>
      <c r="AW70" s="1059"/>
      <c r="AX70" s="1059"/>
      <c r="AY70" s="1059"/>
      <c r="AZ70" s="1060"/>
      <c r="BA70" s="1060"/>
      <c r="BB70" s="1060"/>
      <c r="BC70" s="1060"/>
      <c r="BD70" s="1061"/>
      <c r="BE70" s="260"/>
      <c r="BF70" s="260"/>
      <c r="BG70" s="260"/>
      <c r="BH70" s="260"/>
      <c r="BI70" s="260"/>
      <c r="BJ70" s="260"/>
      <c r="BK70" s="260"/>
      <c r="BL70" s="260"/>
      <c r="BM70" s="260"/>
      <c r="BN70" s="260"/>
      <c r="BO70" s="260"/>
      <c r="BP70" s="260"/>
      <c r="BQ70" s="257">
        <v>64</v>
      </c>
      <c r="BR70" s="262"/>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1"/>
    </row>
    <row r="71" spans="1:131" s="242" customFormat="1" ht="26.25" customHeight="1" x14ac:dyDescent="0.15">
      <c r="A71" s="256">
        <v>4</v>
      </c>
      <c r="B71" s="1062" t="s">
        <v>590</v>
      </c>
      <c r="C71" s="1063"/>
      <c r="D71" s="1063"/>
      <c r="E71" s="1063"/>
      <c r="F71" s="1063"/>
      <c r="G71" s="1063"/>
      <c r="H71" s="1063"/>
      <c r="I71" s="1063"/>
      <c r="J71" s="1063"/>
      <c r="K71" s="1063"/>
      <c r="L71" s="1063"/>
      <c r="M71" s="1063"/>
      <c r="N71" s="1063"/>
      <c r="O71" s="1063"/>
      <c r="P71" s="1064"/>
      <c r="Q71" s="1065">
        <v>977</v>
      </c>
      <c r="R71" s="1059"/>
      <c r="S71" s="1059"/>
      <c r="T71" s="1059"/>
      <c r="U71" s="1059"/>
      <c r="V71" s="1059">
        <v>970</v>
      </c>
      <c r="W71" s="1059"/>
      <c r="X71" s="1059"/>
      <c r="Y71" s="1059"/>
      <c r="Z71" s="1059"/>
      <c r="AA71" s="1059">
        <v>7</v>
      </c>
      <c r="AB71" s="1059"/>
      <c r="AC71" s="1059"/>
      <c r="AD71" s="1059"/>
      <c r="AE71" s="1059"/>
      <c r="AF71" s="1059">
        <v>7</v>
      </c>
      <c r="AG71" s="1059"/>
      <c r="AH71" s="1059"/>
      <c r="AI71" s="1059"/>
      <c r="AJ71" s="1059"/>
      <c r="AK71" s="1059" t="s">
        <v>608</v>
      </c>
      <c r="AL71" s="1059"/>
      <c r="AM71" s="1059"/>
      <c r="AN71" s="1059"/>
      <c r="AO71" s="1059"/>
      <c r="AP71" s="1059" t="s">
        <v>522</v>
      </c>
      <c r="AQ71" s="1059"/>
      <c r="AR71" s="1059"/>
      <c r="AS71" s="1059"/>
      <c r="AT71" s="1059"/>
      <c r="AU71" s="1059" t="s">
        <v>522</v>
      </c>
      <c r="AV71" s="1059"/>
      <c r="AW71" s="1059"/>
      <c r="AX71" s="1059"/>
      <c r="AY71" s="1059"/>
      <c r="AZ71" s="1060"/>
      <c r="BA71" s="1060"/>
      <c r="BB71" s="1060"/>
      <c r="BC71" s="1060"/>
      <c r="BD71" s="1061"/>
      <c r="BE71" s="260"/>
      <c r="BF71" s="260"/>
      <c r="BG71" s="260"/>
      <c r="BH71" s="260"/>
      <c r="BI71" s="260"/>
      <c r="BJ71" s="260"/>
      <c r="BK71" s="260"/>
      <c r="BL71" s="260"/>
      <c r="BM71" s="260"/>
      <c r="BN71" s="260"/>
      <c r="BO71" s="260"/>
      <c r="BP71" s="260"/>
      <c r="BQ71" s="257">
        <v>65</v>
      </c>
      <c r="BR71" s="262"/>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1"/>
    </row>
    <row r="72" spans="1:131" s="242" customFormat="1" ht="26.25" customHeight="1" x14ac:dyDescent="0.15">
      <c r="A72" s="256">
        <v>5</v>
      </c>
      <c r="B72" s="1062" t="s">
        <v>591</v>
      </c>
      <c r="C72" s="1063"/>
      <c r="D72" s="1063"/>
      <c r="E72" s="1063"/>
      <c r="F72" s="1063"/>
      <c r="G72" s="1063"/>
      <c r="H72" s="1063"/>
      <c r="I72" s="1063"/>
      <c r="J72" s="1063"/>
      <c r="K72" s="1063"/>
      <c r="L72" s="1063"/>
      <c r="M72" s="1063"/>
      <c r="N72" s="1063"/>
      <c r="O72" s="1063"/>
      <c r="P72" s="1064"/>
      <c r="Q72" s="1065">
        <v>344041</v>
      </c>
      <c r="R72" s="1059"/>
      <c r="S72" s="1059"/>
      <c r="T72" s="1059"/>
      <c r="U72" s="1059"/>
      <c r="V72" s="1059">
        <v>337196</v>
      </c>
      <c r="W72" s="1059"/>
      <c r="X72" s="1059"/>
      <c r="Y72" s="1059"/>
      <c r="Z72" s="1059"/>
      <c r="AA72" s="1059">
        <v>6844</v>
      </c>
      <c r="AB72" s="1059"/>
      <c r="AC72" s="1059"/>
      <c r="AD72" s="1059"/>
      <c r="AE72" s="1059"/>
      <c r="AF72" s="1059">
        <v>6844</v>
      </c>
      <c r="AG72" s="1059"/>
      <c r="AH72" s="1059"/>
      <c r="AI72" s="1059"/>
      <c r="AJ72" s="1059"/>
      <c r="AK72" s="1059">
        <v>2633</v>
      </c>
      <c r="AL72" s="1059"/>
      <c r="AM72" s="1059"/>
      <c r="AN72" s="1059"/>
      <c r="AO72" s="1059"/>
      <c r="AP72" s="1059" t="s">
        <v>522</v>
      </c>
      <c r="AQ72" s="1059"/>
      <c r="AR72" s="1059"/>
      <c r="AS72" s="1059"/>
      <c r="AT72" s="1059"/>
      <c r="AU72" s="1059" t="s">
        <v>522</v>
      </c>
      <c r="AV72" s="1059"/>
      <c r="AW72" s="1059"/>
      <c r="AX72" s="1059"/>
      <c r="AY72" s="1059"/>
      <c r="AZ72" s="1060"/>
      <c r="BA72" s="1060"/>
      <c r="BB72" s="1060"/>
      <c r="BC72" s="1060"/>
      <c r="BD72" s="1061"/>
      <c r="BE72" s="260"/>
      <c r="BF72" s="260"/>
      <c r="BG72" s="260"/>
      <c r="BH72" s="260"/>
      <c r="BI72" s="260"/>
      <c r="BJ72" s="260"/>
      <c r="BK72" s="260"/>
      <c r="BL72" s="260"/>
      <c r="BM72" s="260"/>
      <c r="BN72" s="260"/>
      <c r="BO72" s="260"/>
      <c r="BP72" s="260"/>
      <c r="BQ72" s="257">
        <v>66</v>
      </c>
      <c r="BR72" s="262"/>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1"/>
    </row>
    <row r="73" spans="1:131" s="242" customFormat="1" ht="26.25" customHeight="1" x14ac:dyDescent="0.15">
      <c r="A73" s="256">
        <v>6</v>
      </c>
      <c r="B73" s="1062" t="s">
        <v>592</v>
      </c>
      <c r="C73" s="1063"/>
      <c r="D73" s="1063"/>
      <c r="E73" s="1063"/>
      <c r="F73" s="1063"/>
      <c r="G73" s="1063"/>
      <c r="H73" s="1063"/>
      <c r="I73" s="1063"/>
      <c r="J73" s="1063"/>
      <c r="K73" s="1063"/>
      <c r="L73" s="1063"/>
      <c r="M73" s="1063"/>
      <c r="N73" s="1063"/>
      <c r="O73" s="1063"/>
      <c r="P73" s="1064"/>
      <c r="Q73" s="1065">
        <v>1455</v>
      </c>
      <c r="R73" s="1059"/>
      <c r="S73" s="1059"/>
      <c r="T73" s="1059"/>
      <c r="U73" s="1059"/>
      <c r="V73" s="1059">
        <v>1455</v>
      </c>
      <c r="W73" s="1059"/>
      <c r="X73" s="1059"/>
      <c r="Y73" s="1059"/>
      <c r="Z73" s="1059"/>
      <c r="AA73" s="1059">
        <v>0</v>
      </c>
      <c r="AB73" s="1059"/>
      <c r="AC73" s="1059"/>
      <c r="AD73" s="1059"/>
      <c r="AE73" s="1059"/>
      <c r="AF73" s="1059">
        <v>1522</v>
      </c>
      <c r="AG73" s="1059"/>
      <c r="AH73" s="1059"/>
      <c r="AI73" s="1059"/>
      <c r="AJ73" s="1059"/>
      <c r="AK73" s="1059" t="s">
        <v>608</v>
      </c>
      <c r="AL73" s="1059"/>
      <c r="AM73" s="1059"/>
      <c r="AN73" s="1059"/>
      <c r="AO73" s="1059"/>
      <c r="AP73" s="1059" t="s">
        <v>522</v>
      </c>
      <c r="AQ73" s="1059"/>
      <c r="AR73" s="1059"/>
      <c r="AS73" s="1059"/>
      <c r="AT73" s="1059"/>
      <c r="AU73" s="1059" t="s">
        <v>522</v>
      </c>
      <c r="AV73" s="1059"/>
      <c r="AW73" s="1059"/>
      <c r="AX73" s="1059"/>
      <c r="AY73" s="1059"/>
      <c r="AZ73" s="1060"/>
      <c r="BA73" s="1060"/>
      <c r="BB73" s="1060"/>
      <c r="BC73" s="1060"/>
      <c r="BD73" s="1061"/>
      <c r="BE73" s="260"/>
      <c r="BF73" s="260"/>
      <c r="BG73" s="260"/>
      <c r="BH73" s="260"/>
      <c r="BI73" s="260"/>
      <c r="BJ73" s="260"/>
      <c r="BK73" s="260"/>
      <c r="BL73" s="260"/>
      <c r="BM73" s="260"/>
      <c r="BN73" s="260"/>
      <c r="BO73" s="260"/>
      <c r="BP73" s="260"/>
      <c r="BQ73" s="257">
        <v>67</v>
      </c>
      <c r="BR73" s="262"/>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1"/>
    </row>
    <row r="74" spans="1:131" s="242" customFormat="1" ht="26.25" customHeight="1" x14ac:dyDescent="0.15">
      <c r="A74" s="256">
        <v>7</v>
      </c>
      <c r="B74" s="1062" t="s">
        <v>593</v>
      </c>
      <c r="C74" s="1063"/>
      <c r="D74" s="1063"/>
      <c r="E74" s="1063"/>
      <c r="F74" s="1063"/>
      <c r="G74" s="1063"/>
      <c r="H74" s="1063"/>
      <c r="I74" s="1063"/>
      <c r="J74" s="1063"/>
      <c r="K74" s="1063"/>
      <c r="L74" s="1063"/>
      <c r="M74" s="1063"/>
      <c r="N74" s="1063"/>
      <c r="O74" s="1063"/>
      <c r="P74" s="1064"/>
      <c r="Q74" s="1065">
        <v>1188</v>
      </c>
      <c r="R74" s="1059"/>
      <c r="S74" s="1059"/>
      <c r="T74" s="1059"/>
      <c r="U74" s="1059"/>
      <c r="V74" s="1059">
        <v>1081</v>
      </c>
      <c r="W74" s="1059"/>
      <c r="X74" s="1059"/>
      <c r="Y74" s="1059"/>
      <c r="Z74" s="1059"/>
      <c r="AA74" s="1059">
        <v>107</v>
      </c>
      <c r="AB74" s="1059"/>
      <c r="AC74" s="1059"/>
      <c r="AD74" s="1059"/>
      <c r="AE74" s="1059"/>
      <c r="AF74" s="1059">
        <v>107</v>
      </c>
      <c r="AG74" s="1059"/>
      <c r="AH74" s="1059"/>
      <c r="AI74" s="1059"/>
      <c r="AJ74" s="1059"/>
      <c r="AK74" s="1059" t="s">
        <v>608</v>
      </c>
      <c r="AL74" s="1059"/>
      <c r="AM74" s="1059"/>
      <c r="AN74" s="1059"/>
      <c r="AO74" s="1059"/>
      <c r="AP74" s="1059">
        <v>75</v>
      </c>
      <c r="AQ74" s="1059"/>
      <c r="AR74" s="1059"/>
      <c r="AS74" s="1059"/>
      <c r="AT74" s="1059"/>
      <c r="AU74" s="1059">
        <v>75</v>
      </c>
      <c r="AV74" s="1059"/>
      <c r="AW74" s="1059"/>
      <c r="AX74" s="1059"/>
      <c r="AY74" s="1059"/>
      <c r="AZ74" s="1060"/>
      <c r="BA74" s="1060"/>
      <c r="BB74" s="1060"/>
      <c r="BC74" s="1060"/>
      <c r="BD74" s="1061"/>
      <c r="BE74" s="260"/>
      <c r="BF74" s="260"/>
      <c r="BG74" s="260"/>
      <c r="BH74" s="260"/>
      <c r="BI74" s="260"/>
      <c r="BJ74" s="260"/>
      <c r="BK74" s="260"/>
      <c r="BL74" s="260"/>
      <c r="BM74" s="260"/>
      <c r="BN74" s="260"/>
      <c r="BO74" s="260"/>
      <c r="BP74" s="260"/>
      <c r="BQ74" s="257">
        <v>68</v>
      </c>
      <c r="BR74" s="262"/>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1"/>
    </row>
    <row r="75" spans="1:131" s="242" customFormat="1" ht="26.25" customHeight="1" x14ac:dyDescent="0.15">
      <c r="A75" s="256">
        <v>8</v>
      </c>
      <c r="B75" s="1062"/>
      <c r="C75" s="1063"/>
      <c r="D75" s="1063"/>
      <c r="E75" s="1063"/>
      <c r="F75" s="1063"/>
      <c r="G75" s="1063"/>
      <c r="H75" s="1063"/>
      <c r="I75" s="1063"/>
      <c r="J75" s="1063"/>
      <c r="K75" s="1063"/>
      <c r="L75" s="1063"/>
      <c r="M75" s="1063"/>
      <c r="N75" s="1063"/>
      <c r="O75" s="1063"/>
      <c r="P75" s="1064"/>
      <c r="Q75" s="1066"/>
      <c r="R75" s="1067"/>
      <c r="S75" s="1067"/>
      <c r="T75" s="1067"/>
      <c r="U75" s="1068"/>
      <c r="V75" s="1069"/>
      <c r="W75" s="1067"/>
      <c r="X75" s="1067"/>
      <c r="Y75" s="1067"/>
      <c r="Z75" s="1068"/>
      <c r="AA75" s="1069"/>
      <c r="AB75" s="1067"/>
      <c r="AC75" s="1067"/>
      <c r="AD75" s="1067"/>
      <c r="AE75" s="1068"/>
      <c r="AF75" s="1069"/>
      <c r="AG75" s="1067"/>
      <c r="AH75" s="1067"/>
      <c r="AI75" s="1067"/>
      <c r="AJ75" s="1068"/>
      <c r="AK75" s="1069"/>
      <c r="AL75" s="1067"/>
      <c r="AM75" s="1067"/>
      <c r="AN75" s="1067"/>
      <c r="AO75" s="1068"/>
      <c r="AP75" s="1069"/>
      <c r="AQ75" s="1067"/>
      <c r="AR75" s="1067"/>
      <c r="AS75" s="1067"/>
      <c r="AT75" s="1068"/>
      <c r="AU75" s="1069"/>
      <c r="AV75" s="1067"/>
      <c r="AW75" s="1067"/>
      <c r="AX75" s="1067"/>
      <c r="AY75" s="1068"/>
      <c r="AZ75" s="1060"/>
      <c r="BA75" s="1060"/>
      <c r="BB75" s="1060"/>
      <c r="BC75" s="1060"/>
      <c r="BD75" s="1061"/>
      <c r="BE75" s="260"/>
      <c r="BF75" s="260"/>
      <c r="BG75" s="260"/>
      <c r="BH75" s="260"/>
      <c r="BI75" s="260"/>
      <c r="BJ75" s="260"/>
      <c r="BK75" s="260"/>
      <c r="BL75" s="260"/>
      <c r="BM75" s="260"/>
      <c r="BN75" s="260"/>
      <c r="BO75" s="260"/>
      <c r="BP75" s="260"/>
      <c r="BQ75" s="257">
        <v>69</v>
      </c>
      <c r="BR75" s="262"/>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1"/>
    </row>
    <row r="76" spans="1:131" s="242" customFormat="1" ht="26.25" customHeight="1" x14ac:dyDescent="0.15">
      <c r="A76" s="256">
        <v>9</v>
      </c>
      <c r="B76" s="1062"/>
      <c r="C76" s="1063"/>
      <c r="D76" s="1063"/>
      <c r="E76" s="1063"/>
      <c r="F76" s="1063"/>
      <c r="G76" s="1063"/>
      <c r="H76" s="1063"/>
      <c r="I76" s="1063"/>
      <c r="J76" s="1063"/>
      <c r="K76" s="1063"/>
      <c r="L76" s="1063"/>
      <c r="M76" s="1063"/>
      <c r="N76" s="1063"/>
      <c r="O76" s="1063"/>
      <c r="P76" s="1064"/>
      <c r="Q76" s="1066"/>
      <c r="R76" s="1067"/>
      <c r="S76" s="1067"/>
      <c r="T76" s="1067"/>
      <c r="U76" s="1068"/>
      <c r="V76" s="1069"/>
      <c r="W76" s="1067"/>
      <c r="X76" s="1067"/>
      <c r="Y76" s="1067"/>
      <c r="Z76" s="1068"/>
      <c r="AA76" s="1069"/>
      <c r="AB76" s="1067"/>
      <c r="AC76" s="1067"/>
      <c r="AD76" s="1067"/>
      <c r="AE76" s="1068"/>
      <c r="AF76" s="1069"/>
      <c r="AG76" s="1067"/>
      <c r="AH76" s="1067"/>
      <c r="AI76" s="1067"/>
      <c r="AJ76" s="1068"/>
      <c r="AK76" s="1069"/>
      <c r="AL76" s="1067"/>
      <c r="AM76" s="1067"/>
      <c r="AN76" s="1067"/>
      <c r="AO76" s="1068"/>
      <c r="AP76" s="1069"/>
      <c r="AQ76" s="1067"/>
      <c r="AR76" s="1067"/>
      <c r="AS76" s="1067"/>
      <c r="AT76" s="1068"/>
      <c r="AU76" s="1069"/>
      <c r="AV76" s="1067"/>
      <c r="AW76" s="1067"/>
      <c r="AX76" s="1067"/>
      <c r="AY76" s="1068"/>
      <c r="AZ76" s="1060"/>
      <c r="BA76" s="1060"/>
      <c r="BB76" s="1060"/>
      <c r="BC76" s="1060"/>
      <c r="BD76" s="1061"/>
      <c r="BE76" s="260"/>
      <c r="BF76" s="260"/>
      <c r="BG76" s="260"/>
      <c r="BH76" s="260"/>
      <c r="BI76" s="260"/>
      <c r="BJ76" s="260"/>
      <c r="BK76" s="260"/>
      <c r="BL76" s="260"/>
      <c r="BM76" s="260"/>
      <c r="BN76" s="260"/>
      <c r="BO76" s="260"/>
      <c r="BP76" s="260"/>
      <c r="BQ76" s="257">
        <v>70</v>
      </c>
      <c r="BR76" s="262"/>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1"/>
    </row>
    <row r="77" spans="1:131" s="242" customFormat="1" ht="26.25" customHeight="1" x14ac:dyDescent="0.15">
      <c r="A77" s="256">
        <v>10</v>
      </c>
      <c r="B77" s="1062"/>
      <c r="C77" s="1063"/>
      <c r="D77" s="1063"/>
      <c r="E77" s="1063"/>
      <c r="F77" s="1063"/>
      <c r="G77" s="1063"/>
      <c r="H77" s="1063"/>
      <c r="I77" s="1063"/>
      <c r="J77" s="1063"/>
      <c r="K77" s="1063"/>
      <c r="L77" s="1063"/>
      <c r="M77" s="1063"/>
      <c r="N77" s="1063"/>
      <c r="O77" s="1063"/>
      <c r="P77" s="1064"/>
      <c r="Q77" s="1066"/>
      <c r="R77" s="1067"/>
      <c r="S77" s="1067"/>
      <c r="T77" s="1067"/>
      <c r="U77" s="1068"/>
      <c r="V77" s="1069"/>
      <c r="W77" s="1067"/>
      <c r="X77" s="1067"/>
      <c r="Y77" s="1067"/>
      <c r="Z77" s="1068"/>
      <c r="AA77" s="1069"/>
      <c r="AB77" s="1067"/>
      <c r="AC77" s="1067"/>
      <c r="AD77" s="1067"/>
      <c r="AE77" s="1068"/>
      <c r="AF77" s="1069"/>
      <c r="AG77" s="1067"/>
      <c r="AH77" s="1067"/>
      <c r="AI77" s="1067"/>
      <c r="AJ77" s="1068"/>
      <c r="AK77" s="1069"/>
      <c r="AL77" s="1067"/>
      <c r="AM77" s="1067"/>
      <c r="AN77" s="1067"/>
      <c r="AO77" s="1068"/>
      <c r="AP77" s="1069"/>
      <c r="AQ77" s="1067"/>
      <c r="AR77" s="1067"/>
      <c r="AS77" s="1067"/>
      <c r="AT77" s="1068"/>
      <c r="AU77" s="1069"/>
      <c r="AV77" s="1067"/>
      <c r="AW77" s="1067"/>
      <c r="AX77" s="1067"/>
      <c r="AY77" s="1068"/>
      <c r="AZ77" s="1060"/>
      <c r="BA77" s="1060"/>
      <c r="BB77" s="1060"/>
      <c r="BC77" s="1060"/>
      <c r="BD77" s="1061"/>
      <c r="BE77" s="260"/>
      <c r="BF77" s="260"/>
      <c r="BG77" s="260"/>
      <c r="BH77" s="260"/>
      <c r="BI77" s="260"/>
      <c r="BJ77" s="260"/>
      <c r="BK77" s="260"/>
      <c r="BL77" s="260"/>
      <c r="BM77" s="260"/>
      <c r="BN77" s="260"/>
      <c r="BO77" s="260"/>
      <c r="BP77" s="260"/>
      <c r="BQ77" s="257">
        <v>71</v>
      </c>
      <c r="BR77" s="262"/>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1"/>
    </row>
    <row r="78" spans="1:131" s="242" customFormat="1" ht="26.25" customHeight="1" x14ac:dyDescent="0.15">
      <c r="A78" s="256">
        <v>11</v>
      </c>
      <c r="B78" s="1062"/>
      <c r="C78" s="1063"/>
      <c r="D78" s="1063"/>
      <c r="E78" s="1063"/>
      <c r="F78" s="1063"/>
      <c r="G78" s="1063"/>
      <c r="H78" s="1063"/>
      <c r="I78" s="1063"/>
      <c r="J78" s="1063"/>
      <c r="K78" s="1063"/>
      <c r="L78" s="1063"/>
      <c r="M78" s="1063"/>
      <c r="N78" s="1063"/>
      <c r="O78" s="1063"/>
      <c r="P78" s="1064"/>
      <c r="Q78" s="1065"/>
      <c r="R78" s="1059"/>
      <c r="S78" s="1059"/>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60"/>
      <c r="BA78" s="1060"/>
      <c r="BB78" s="1060"/>
      <c r="BC78" s="1060"/>
      <c r="BD78" s="1061"/>
      <c r="BE78" s="260"/>
      <c r="BF78" s="260"/>
      <c r="BG78" s="260"/>
      <c r="BH78" s="260"/>
      <c r="BI78" s="260"/>
      <c r="BJ78" s="263"/>
      <c r="BK78" s="263"/>
      <c r="BL78" s="263"/>
      <c r="BM78" s="263"/>
      <c r="BN78" s="263"/>
      <c r="BO78" s="260"/>
      <c r="BP78" s="260"/>
      <c r="BQ78" s="257">
        <v>72</v>
      </c>
      <c r="BR78" s="262"/>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1"/>
    </row>
    <row r="79" spans="1:131" s="242" customFormat="1" ht="26.25" customHeight="1" x14ac:dyDescent="0.15">
      <c r="A79" s="256">
        <v>12</v>
      </c>
      <c r="B79" s="1062"/>
      <c r="C79" s="1063"/>
      <c r="D79" s="1063"/>
      <c r="E79" s="1063"/>
      <c r="F79" s="1063"/>
      <c r="G79" s="1063"/>
      <c r="H79" s="1063"/>
      <c r="I79" s="1063"/>
      <c r="J79" s="1063"/>
      <c r="K79" s="1063"/>
      <c r="L79" s="1063"/>
      <c r="M79" s="1063"/>
      <c r="N79" s="1063"/>
      <c r="O79" s="1063"/>
      <c r="P79" s="1064"/>
      <c r="Q79" s="1065"/>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60"/>
      <c r="BA79" s="1060"/>
      <c r="BB79" s="1060"/>
      <c r="BC79" s="1060"/>
      <c r="BD79" s="1061"/>
      <c r="BE79" s="260"/>
      <c r="BF79" s="260"/>
      <c r="BG79" s="260"/>
      <c r="BH79" s="260"/>
      <c r="BI79" s="260"/>
      <c r="BJ79" s="263"/>
      <c r="BK79" s="263"/>
      <c r="BL79" s="263"/>
      <c r="BM79" s="263"/>
      <c r="BN79" s="263"/>
      <c r="BO79" s="260"/>
      <c r="BP79" s="260"/>
      <c r="BQ79" s="257">
        <v>73</v>
      </c>
      <c r="BR79" s="262"/>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1"/>
    </row>
    <row r="80" spans="1:131" s="242" customFormat="1" ht="26.25" customHeight="1" x14ac:dyDescent="0.15">
      <c r="A80" s="256">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0"/>
      <c r="BF80" s="260"/>
      <c r="BG80" s="260"/>
      <c r="BH80" s="260"/>
      <c r="BI80" s="260"/>
      <c r="BJ80" s="260"/>
      <c r="BK80" s="260"/>
      <c r="BL80" s="260"/>
      <c r="BM80" s="260"/>
      <c r="BN80" s="260"/>
      <c r="BO80" s="260"/>
      <c r="BP80" s="260"/>
      <c r="BQ80" s="257">
        <v>74</v>
      </c>
      <c r="BR80" s="262"/>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1"/>
    </row>
    <row r="81" spans="1:131" s="242" customFormat="1" ht="26.25" customHeight="1" x14ac:dyDescent="0.15">
      <c r="A81" s="256">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0"/>
      <c r="BF81" s="260"/>
      <c r="BG81" s="260"/>
      <c r="BH81" s="260"/>
      <c r="BI81" s="260"/>
      <c r="BJ81" s="260"/>
      <c r="BK81" s="260"/>
      <c r="BL81" s="260"/>
      <c r="BM81" s="260"/>
      <c r="BN81" s="260"/>
      <c r="BO81" s="260"/>
      <c r="BP81" s="260"/>
      <c r="BQ81" s="257">
        <v>75</v>
      </c>
      <c r="BR81" s="262"/>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1"/>
    </row>
    <row r="82" spans="1:131" s="242" customFormat="1" ht="26.25" customHeight="1" x14ac:dyDescent="0.15">
      <c r="A82" s="256">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0"/>
      <c r="BF82" s="260"/>
      <c r="BG82" s="260"/>
      <c r="BH82" s="260"/>
      <c r="BI82" s="260"/>
      <c r="BJ82" s="260"/>
      <c r="BK82" s="260"/>
      <c r="BL82" s="260"/>
      <c r="BM82" s="260"/>
      <c r="BN82" s="260"/>
      <c r="BO82" s="260"/>
      <c r="BP82" s="260"/>
      <c r="BQ82" s="257">
        <v>76</v>
      </c>
      <c r="BR82" s="262"/>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1"/>
    </row>
    <row r="83" spans="1:131" s="242" customFormat="1" ht="26.25" customHeight="1" x14ac:dyDescent="0.15">
      <c r="A83" s="256">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0"/>
      <c r="BF83" s="260"/>
      <c r="BG83" s="260"/>
      <c r="BH83" s="260"/>
      <c r="BI83" s="260"/>
      <c r="BJ83" s="260"/>
      <c r="BK83" s="260"/>
      <c r="BL83" s="260"/>
      <c r="BM83" s="260"/>
      <c r="BN83" s="260"/>
      <c r="BO83" s="260"/>
      <c r="BP83" s="260"/>
      <c r="BQ83" s="257">
        <v>77</v>
      </c>
      <c r="BR83" s="262"/>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1"/>
    </row>
    <row r="84" spans="1:131" s="242" customFormat="1" ht="26.25" customHeight="1" x14ac:dyDescent="0.15">
      <c r="A84" s="256">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0"/>
      <c r="BF84" s="260"/>
      <c r="BG84" s="260"/>
      <c r="BH84" s="260"/>
      <c r="BI84" s="260"/>
      <c r="BJ84" s="260"/>
      <c r="BK84" s="260"/>
      <c r="BL84" s="260"/>
      <c r="BM84" s="260"/>
      <c r="BN84" s="260"/>
      <c r="BO84" s="260"/>
      <c r="BP84" s="260"/>
      <c r="BQ84" s="257">
        <v>78</v>
      </c>
      <c r="BR84" s="262"/>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1"/>
    </row>
    <row r="85" spans="1:131" s="242" customFormat="1" ht="26.25" customHeight="1" x14ac:dyDescent="0.15">
      <c r="A85" s="256">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0"/>
      <c r="BF85" s="260"/>
      <c r="BG85" s="260"/>
      <c r="BH85" s="260"/>
      <c r="BI85" s="260"/>
      <c r="BJ85" s="260"/>
      <c r="BK85" s="260"/>
      <c r="BL85" s="260"/>
      <c r="BM85" s="260"/>
      <c r="BN85" s="260"/>
      <c r="BO85" s="260"/>
      <c r="BP85" s="260"/>
      <c r="BQ85" s="257">
        <v>79</v>
      </c>
      <c r="BR85" s="262"/>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1"/>
    </row>
    <row r="86" spans="1:131" s="242" customFormat="1" ht="26.25" customHeight="1" x14ac:dyDescent="0.15">
      <c r="A86" s="256">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0"/>
      <c r="BF86" s="260"/>
      <c r="BG86" s="260"/>
      <c r="BH86" s="260"/>
      <c r="BI86" s="260"/>
      <c r="BJ86" s="260"/>
      <c r="BK86" s="260"/>
      <c r="BL86" s="260"/>
      <c r="BM86" s="260"/>
      <c r="BN86" s="260"/>
      <c r="BO86" s="260"/>
      <c r="BP86" s="260"/>
      <c r="BQ86" s="257">
        <v>80</v>
      </c>
      <c r="BR86" s="262"/>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1"/>
    </row>
    <row r="87" spans="1:131" s="242" customFormat="1" ht="26.25" customHeight="1" x14ac:dyDescent="0.15">
      <c r="A87" s="264">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0"/>
      <c r="BF87" s="260"/>
      <c r="BG87" s="260"/>
      <c r="BH87" s="260"/>
      <c r="BI87" s="260"/>
      <c r="BJ87" s="260"/>
      <c r="BK87" s="260"/>
      <c r="BL87" s="260"/>
      <c r="BM87" s="260"/>
      <c r="BN87" s="260"/>
      <c r="BO87" s="260"/>
      <c r="BP87" s="260"/>
      <c r="BQ87" s="257">
        <v>81</v>
      </c>
      <c r="BR87" s="262"/>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1"/>
    </row>
    <row r="88" spans="1:131" s="242" customFormat="1" ht="26.25" customHeight="1" thickBot="1" x14ac:dyDescent="0.2">
      <c r="A88" s="259" t="s">
        <v>391</v>
      </c>
      <c r="B88" s="1032" t="s">
        <v>426</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v>8734</v>
      </c>
      <c r="AG88" s="1047"/>
      <c r="AH88" s="1047"/>
      <c r="AI88" s="1047"/>
      <c r="AJ88" s="1047"/>
      <c r="AK88" s="1051"/>
      <c r="AL88" s="1051"/>
      <c r="AM88" s="1051"/>
      <c r="AN88" s="1051"/>
      <c r="AO88" s="1051"/>
      <c r="AP88" s="1047">
        <v>75</v>
      </c>
      <c r="AQ88" s="1047"/>
      <c r="AR88" s="1047"/>
      <c r="AS88" s="1047"/>
      <c r="AT88" s="1047"/>
      <c r="AU88" s="1047">
        <v>75</v>
      </c>
      <c r="AV88" s="1047"/>
      <c r="AW88" s="1047"/>
      <c r="AX88" s="1047"/>
      <c r="AY88" s="1047"/>
      <c r="AZ88" s="1048"/>
      <c r="BA88" s="1048"/>
      <c r="BB88" s="1048"/>
      <c r="BC88" s="1048"/>
      <c r="BD88" s="1049"/>
      <c r="BE88" s="260"/>
      <c r="BF88" s="260"/>
      <c r="BG88" s="260"/>
      <c r="BH88" s="260"/>
      <c r="BI88" s="260"/>
      <c r="BJ88" s="260"/>
      <c r="BK88" s="260"/>
      <c r="BL88" s="260"/>
      <c r="BM88" s="260"/>
      <c r="BN88" s="260"/>
      <c r="BO88" s="260"/>
      <c r="BP88" s="260"/>
      <c r="BQ88" s="257">
        <v>82</v>
      </c>
      <c r="BR88" s="262"/>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1032" t="s">
        <v>427</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v>660</v>
      </c>
      <c r="CS102" s="1039"/>
      <c r="CT102" s="1039"/>
      <c r="CU102" s="1039"/>
      <c r="CV102" s="1040"/>
      <c r="CW102" s="1038">
        <v>32</v>
      </c>
      <c r="CX102" s="1039"/>
      <c r="CY102" s="1039"/>
      <c r="CZ102" s="1039"/>
      <c r="DA102" s="1040"/>
      <c r="DB102" s="1038"/>
      <c r="DC102" s="1039"/>
      <c r="DD102" s="1039"/>
      <c r="DE102" s="1039"/>
      <c r="DF102" s="1040"/>
      <c r="DG102" s="1038"/>
      <c r="DH102" s="1039"/>
      <c r="DI102" s="1039"/>
      <c r="DJ102" s="1039"/>
      <c r="DK102" s="1040"/>
      <c r="DL102" s="1038"/>
      <c r="DM102" s="1039"/>
      <c r="DN102" s="1039"/>
      <c r="DO102" s="1039"/>
      <c r="DP102" s="1040"/>
      <c r="DQ102" s="1038"/>
      <c r="DR102" s="1039"/>
      <c r="DS102" s="1039"/>
      <c r="DT102" s="1039"/>
      <c r="DU102" s="1040"/>
      <c r="DV102" s="1021"/>
      <c r="DW102" s="1022"/>
      <c r="DX102" s="1022"/>
      <c r="DY102" s="1022"/>
      <c r="DZ102" s="1023"/>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24" t="s">
        <v>428</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25" t="s">
        <v>429</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430</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431</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26" t="s">
        <v>432</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433</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1" customFormat="1" ht="26.25" customHeight="1" x14ac:dyDescent="0.15">
      <c r="A109" s="981" t="s">
        <v>434</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435</v>
      </c>
      <c r="AB109" s="982"/>
      <c r="AC109" s="982"/>
      <c r="AD109" s="982"/>
      <c r="AE109" s="983"/>
      <c r="AF109" s="984" t="s">
        <v>306</v>
      </c>
      <c r="AG109" s="982"/>
      <c r="AH109" s="982"/>
      <c r="AI109" s="982"/>
      <c r="AJ109" s="983"/>
      <c r="AK109" s="984" t="s">
        <v>305</v>
      </c>
      <c r="AL109" s="982"/>
      <c r="AM109" s="982"/>
      <c r="AN109" s="982"/>
      <c r="AO109" s="983"/>
      <c r="AP109" s="984" t="s">
        <v>436</v>
      </c>
      <c r="AQ109" s="982"/>
      <c r="AR109" s="982"/>
      <c r="AS109" s="982"/>
      <c r="AT109" s="1013"/>
      <c r="AU109" s="981" t="s">
        <v>434</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435</v>
      </c>
      <c r="BR109" s="982"/>
      <c r="BS109" s="982"/>
      <c r="BT109" s="982"/>
      <c r="BU109" s="983"/>
      <c r="BV109" s="984" t="s">
        <v>306</v>
      </c>
      <c r="BW109" s="982"/>
      <c r="BX109" s="982"/>
      <c r="BY109" s="982"/>
      <c r="BZ109" s="983"/>
      <c r="CA109" s="984" t="s">
        <v>305</v>
      </c>
      <c r="CB109" s="982"/>
      <c r="CC109" s="982"/>
      <c r="CD109" s="982"/>
      <c r="CE109" s="983"/>
      <c r="CF109" s="1020" t="s">
        <v>436</v>
      </c>
      <c r="CG109" s="1020"/>
      <c r="CH109" s="1020"/>
      <c r="CI109" s="1020"/>
      <c r="CJ109" s="1020"/>
      <c r="CK109" s="984" t="s">
        <v>437</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435</v>
      </c>
      <c r="DH109" s="982"/>
      <c r="DI109" s="982"/>
      <c r="DJ109" s="982"/>
      <c r="DK109" s="983"/>
      <c r="DL109" s="984" t="s">
        <v>306</v>
      </c>
      <c r="DM109" s="982"/>
      <c r="DN109" s="982"/>
      <c r="DO109" s="982"/>
      <c r="DP109" s="983"/>
      <c r="DQ109" s="984" t="s">
        <v>305</v>
      </c>
      <c r="DR109" s="982"/>
      <c r="DS109" s="982"/>
      <c r="DT109" s="982"/>
      <c r="DU109" s="983"/>
      <c r="DV109" s="984" t="s">
        <v>436</v>
      </c>
      <c r="DW109" s="982"/>
      <c r="DX109" s="982"/>
      <c r="DY109" s="982"/>
      <c r="DZ109" s="1013"/>
    </row>
    <row r="110" spans="1:131" s="241" customFormat="1" ht="26.25" customHeight="1" x14ac:dyDescent="0.15">
      <c r="A110" s="884" t="s">
        <v>438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4">
        <v>2638462</v>
      </c>
      <c r="AB110" s="975"/>
      <c r="AC110" s="975"/>
      <c r="AD110" s="975"/>
      <c r="AE110" s="976"/>
      <c r="AF110" s="977">
        <v>2940470</v>
      </c>
      <c r="AG110" s="975"/>
      <c r="AH110" s="975"/>
      <c r="AI110" s="975"/>
      <c r="AJ110" s="976"/>
      <c r="AK110" s="977">
        <v>2812289</v>
      </c>
      <c r="AL110" s="975"/>
      <c r="AM110" s="975"/>
      <c r="AN110" s="975"/>
      <c r="AO110" s="976"/>
      <c r="AP110" s="978">
        <v>25.6</v>
      </c>
      <c r="AQ110" s="979"/>
      <c r="AR110" s="979"/>
      <c r="AS110" s="979"/>
      <c r="AT110" s="980"/>
      <c r="AU110" s="1014" t="s">
        <v>73</v>
      </c>
      <c r="AV110" s="1015"/>
      <c r="AW110" s="1015"/>
      <c r="AX110" s="1015"/>
      <c r="AY110" s="1015"/>
      <c r="AZ110" s="940" t="s">
        <v>439</v>
      </c>
      <c r="BA110" s="885"/>
      <c r="BB110" s="885"/>
      <c r="BC110" s="885"/>
      <c r="BD110" s="885"/>
      <c r="BE110" s="885"/>
      <c r="BF110" s="885"/>
      <c r="BG110" s="885"/>
      <c r="BH110" s="885"/>
      <c r="BI110" s="885"/>
      <c r="BJ110" s="885"/>
      <c r="BK110" s="885"/>
      <c r="BL110" s="885"/>
      <c r="BM110" s="885"/>
      <c r="BN110" s="885"/>
      <c r="BO110" s="885"/>
      <c r="BP110" s="886"/>
      <c r="BQ110" s="941">
        <v>25872414</v>
      </c>
      <c r="BR110" s="922"/>
      <c r="BS110" s="922"/>
      <c r="BT110" s="922"/>
      <c r="BU110" s="922"/>
      <c r="BV110" s="922">
        <v>25035871</v>
      </c>
      <c r="BW110" s="922"/>
      <c r="BX110" s="922"/>
      <c r="BY110" s="922"/>
      <c r="BZ110" s="922"/>
      <c r="CA110" s="922">
        <v>24386756</v>
      </c>
      <c r="CB110" s="922"/>
      <c r="CC110" s="922"/>
      <c r="CD110" s="922"/>
      <c r="CE110" s="922"/>
      <c r="CF110" s="946">
        <v>222.3</v>
      </c>
      <c r="CG110" s="947"/>
      <c r="CH110" s="947"/>
      <c r="CI110" s="947"/>
      <c r="CJ110" s="947"/>
      <c r="CK110" s="1010" t="s">
        <v>440</v>
      </c>
      <c r="CL110" s="896"/>
      <c r="CM110" s="971" t="s">
        <v>441</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442</v>
      </c>
      <c r="DH110" s="922"/>
      <c r="DI110" s="922"/>
      <c r="DJ110" s="922"/>
      <c r="DK110" s="922"/>
      <c r="DL110" s="922" t="s">
        <v>442</v>
      </c>
      <c r="DM110" s="922"/>
      <c r="DN110" s="922"/>
      <c r="DO110" s="922"/>
      <c r="DP110" s="922"/>
      <c r="DQ110" s="922" t="s">
        <v>442</v>
      </c>
      <c r="DR110" s="922"/>
      <c r="DS110" s="922"/>
      <c r="DT110" s="922"/>
      <c r="DU110" s="922"/>
      <c r="DV110" s="923" t="s">
        <v>442</v>
      </c>
      <c r="DW110" s="923"/>
      <c r="DX110" s="923"/>
      <c r="DY110" s="923"/>
      <c r="DZ110" s="924"/>
    </row>
    <row r="111" spans="1:131" s="241" customFormat="1" ht="26.25" customHeight="1" x14ac:dyDescent="0.15">
      <c r="A111" s="851" t="s">
        <v>443</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442</v>
      </c>
      <c r="AB111" s="1003"/>
      <c r="AC111" s="1003"/>
      <c r="AD111" s="1003"/>
      <c r="AE111" s="1004"/>
      <c r="AF111" s="1005" t="s">
        <v>442</v>
      </c>
      <c r="AG111" s="1003"/>
      <c r="AH111" s="1003"/>
      <c r="AI111" s="1003"/>
      <c r="AJ111" s="1004"/>
      <c r="AK111" s="1005" t="s">
        <v>444</v>
      </c>
      <c r="AL111" s="1003"/>
      <c r="AM111" s="1003"/>
      <c r="AN111" s="1003"/>
      <c r="AO111" s="1004"/>
      <c r="AP111" s="1006" t="s">
        <v>442</v>
      </c>
      <c r="AQ111" s="1007"/>
      <c r="AR111" s="1007"/>
      <c r="AS111" s="1007"/>
      <c r="AT111" s="1008"/>
      <c r="AU111" s="1016"/>
      <c r="AV111" s="1017"/>
      <c r="AW111" s="1017"/>
      <c r="AX111" s="1017"/>
      <c r="AY111" s="1017"/>
      <c r="AZ111" s="892" t="s">
        <v>445</v>
      </c>
      <c r="BA111" s="827"/>
      <c r="BB111" s="827"/>
      <c r="BC111" s="827"/>
      <c r="BD111" s="827"/>
      <c r="BE111" s="827"/>
      <c r="BF111" s="827"/>
      <c r="BG111" s="827"/>
      <c r="BH111" s="827"/>
      <c r="BI111" s="827"/>
      <c r="BJ111" s="827"/>
      <c r="BK111" s="827"/>
      <c r="BL111" s="827"/>
      <c r="BM111" s="827"/>
      <c r="BN111" s="827"/>
      <c r="BO111" s="827"/>
      <c r="BP111" s="828"/>
      <c r="BQ111" s="893" t="s">
        <v>442</v>
      </c>
      <c r="BR111" s="894"/>
      <c r="BS111" s="894"/>
      <c r="BT111" s="894"/>
      <c r="BU111" s="894"/>
      <c r="BV111" s="894" t="s">
        <v>442</v>
      </c>
      <c r="BW111" s="894"/>
      <c r="BX111" s="894"/>
      <c r="BY111" s="894"/>
      <c r="BZ111" s="894"/>
      <c r="CA111" s="894" t="s">
        <v>128</v>
      </c>
      <c r="CB111" s="894"/>
      <c r="CC111" s="894"/>
      <c r="CD111" s="894"/>
      <c r="CE111" s="894"/>
      <c r="CF111" s="955" t="s">
        <v>442</v>
      </c>
      <c r="CG111" s="956"/>
      <c r="CH111" s="956"/>
      <c r="CI111" s="956"/>
      <c r="CJ111" s="956"/>
      <c r="CK111" s="1011"/>
      <c r="CL111" s="898"/>
      <c r="CM111" s="901" t="s">
        <v>446</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93" t="s">
        <v>442</v>
      </c>
      <c r="DH111" s="894"/>
      <c r="DI111" s="894"/>
      <c r="DJ111" s="894"/>
      <c r="DK111" s="894"/>
      <c r="DL111" s="894" t="s">
        <v>128</v>
      </c>
      <c r="DM111" s="894"/>
      <c r="DN111" s="894"/>
      <c r="DO111" s="894"/>
      <c r="DP111" s="894"/>
      <c r="DQ111" s="894" t="s">
        <v>442</v>
      </c>
      <c r="DR111" s="894"/>
      <c r="DS111" s="894"/>
      <c r="DT111" s="894"/>
      <c r="DU111" s="894"/>
      <c r="DV111" s="871" t="s">
        <v>442</v>
      </c>
      <c r="DW111" s="871"/>
      <c r="DX111" s="871"/>
      <c r="DY111" s="871"/>
      <c r="DZ111" s="872"/>
    </row>
    <row r="112" spans="1:131" s="241" customFormat="1" ht="26.25" customHeight="1" x14ac:dyDescent="0.15">
      <c r="A112" s="996" t="s">
        <v>447</v>
      </c>
      <c r="B112" s="997"/>
      <c r="C112" s="827" t="s">
        <v>448</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128</v>
      </c>
      <c r="AB112" s="857"/>
      <c r="AC112" s="857"/>
      <c r="AD112" s="857"/>
      <c r="AE112" s="858"/>
      <c r="AF112" s="859" t="s">
        <v>442</v>
      </c>
      <c r="AG112" s="857"/>
      <c r="AH112" s="857"/>
      <c r="AI112" s="857"/>
      <c r="AJ112" s="858"/>
      <c r="AK112" s="859" t="s">
        <v>442</v>
      </c>
      <c r="AL112" s="857"/>
      <c r="AM112" s="857"/>
      <c r="AN112" s="857"/>
      <c r="AO112" s="858"/>
      <c r="AP112" s="904" t="s">
        <v>442</v>
      </c>
      <c r="AQ112" s="905"/>
      <c r="AR112" s="905"/>
      <c r="AS112" s="905"/>
      <c r="AT112" s="906"/>
      <c r="AU112" s="1016"/>
      <c r="AV112" s="1017"/>
      <c r="AW112" s="1017"/>
      <c r="AX112" s="1017"/>
      <c r="AY112" s="1017"/>
      <c r="AZ112" s="892" t="s">
        <v>449</v>
      </c>
      <c r="BA112" s="827"/>
      <c r="BB112" s="827"/>
      <c r="BC112" s="827"/>
      <c r="BD112" s="827"/>
      <c r="BE112" s="827"/>
      <c r="BF112" s="827"/>
      <c r="BG112" s="827"/>
      <c r="BH112" s="827"/>
      <c r="BI112" s="827"/>
      <c r="BJ112" s="827"/>
      <c r="BK112" s="827"/>
      <c r="BL112" s="827"/>
      <c r="BM112" s="827"/>
      <c r="BN112" s="827"/>
      <c r="BO112" s="827"/>
      <c r="BP112" s="828"/>
      <c r="BQ112" s="893">
        <v>7751072</v>
      </c>
      <c r="BR112" s="894"/>
      <c r="BS112" s="894"/>
      <c r="BT112" s="894"/>
      <c r="BU112" s="894"/>
      <c r="BV112" s="894">
        <v>7515521</v>
      </c>
      <c r="BW112" s="894"/>
      <c r="BX112" s="894"/>
      <c r="BY112" s="894"/>
      <c r="BZ112" s="894"/>
      <c r="CA112" s="894">
        <v>7155235</v>
      </c>
      <c r="CB112" s="894"/>
      <c r="CC112" s="894"/>
      <c r="CD112" s="894"/>
      <c r="CE112" s="894"/>
      <c r="CF112" s="955">
        <v>65.2</v>
      </c>
      <c r="CG112" s="956"/>
      <c r="CH112" s="956"/>
      <c r="CI112" s="956"/>
      <c r="CJ112" s="956"/>
      <c r="CK112" s="1011"/>
      <c r="CL112" s="898"/>
      <c r="CM112" s="901" t="s">
        <v>450</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93" t="s">
        <v>442</v>
      </c>
      <c r="DH112" s="894"/>
      <c r="DI112" s="894"/>
      <c r="DJ112" s="894"/>
      <c r="DK112" s="894"/>
      <c r="DL112" s="894" t="s">
        <v>442</v>
      </c>
      <c r="DM112" s="894"/>
      <c r="DN112" s="894"/>
      <c r="DO112" s="894"/>
      <c r="DP112" s="894"/>
      <c r="DQ112" s="894" t="s">
        <v>442</v>
      </c>
      <c r="DR112" s="894"/>
      <c r="DS112" s="894"/>
      <c r="DT112" s="894"/>
      <c r="DU112" s="894"/>
      <c r="DV112" s="871" t="s">
        <v>442</v>
      </c>
      <c r="DW112" s="871"/>
      <c r="DX112" s="871"/>
      <c r="DY112" s="871"/>
      <c r="DZ112" s="872"/>
    </row>
    <row r="113" spans="1:130" s="241" customFormat="1" ht="26.25" customHeight="1" x14ac:dyDescent="0.15">
      <c r="A113" s="998"/>
      <c r="B113" s="999"/>
      <c r="C113" s="827" t="s">
        <v>451</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v>707174</v>
      </c>
      <c r="AB113" s="1003"/>
      <c r="AC113" s="1003"/>
      <c r="AD113" s="1003"/>
      <c r="AE113" s="1004"/>
      <c r="AF113" s="1005">
        <v>715139</v>
      </c>
      <c r="AG113" s="1003"/>
      <c r="AH113" s="1003"/>
      <c r="AI113" s="1003"/>
      <c r="AJ113" s="1004"/>
      <c r="AK113" s="1005">
        <v>664264</v>
      </c>
      <c r="AL113" s="1003"/>
      <c r="AM113" s="1003"/>
      <c r="AN113" s="1003"/>
      <c r="AO113" s="1004"/>
      <c r="AP113" s="1006">
        <v>6.1</v>
      </c>
      <c r="AQ113" s="1007"/>
      <c r="AR113" s="1007"/>
      <c r="AS113" s="1007"/>
      <c r="AT113" s="1008"/>
      <c r="AU113" s="1016"/>
      <c r="AV113" s="1017"/>
      <c r="AW113" s="1017"/>
      <c r="AX113" s="1017"/>
      <c r="AY113" s="1017"/>
      <c r="AZ113" s="892" t="s">
        <v>452</v>
      </c>
      <c r="BA113" s="827"/>
      <c r="BB113" s="827"/>
      <c r="BC113" s="827"/>
      <c r="BD113" s="827"/>
      <c r="BE113" s="827"/>
      <c r="BF113" s="827"/>
      <c r="BG113" s="827"/>
      <c r="BH113" s="827"/>
      <c r="BI113" s="827"/>
      <c r="BJ113" s="827"/>
      <c r="BK113" s="827"/>
      <c r="BL113" s="827"/>
      <c r="BM113" s="827"/>
      <c r="BN113" s="827"/>
      <c r="BO113" s="827"/>
      <c r="BP113" s="828"/>
      <c r="BQ113" s="893" t="s">
        <v>442</v>
      </c>
      <c r="BR113" s="894"/>
      <c r="BS113" s="894"/>
      <c r="BT113" s="894"/>
      <c r="BU113" s="894"/>
      <c r="BV113" s="894">
        <v>74800</v>
      </c>
      <c r="BW113" s="894"/>
      <c r="BX113" s="894"/>
      <c r="BY113" s="894"/>
      <c r="BZ113" s="894"/>
      <c r="CA113" s="894">
        <v>74800</v>
      </c>
      <c r="CB113" s="894"/>
      <c r="CC113" s="894"/>
      <c r="CD113" s="894"/>
      <c r="CE113" s="894"/>
      <c r="CF113" s="955">
        <v>0.7</v>
      </c>
      <c r="CG113" s="956"/>
      <c r="CH113" s="956"/>
      <c r="CI113" s="956"/>
      <c r="CJ113" s="956"/>
      <c r="CK113" s="1011"/>
      <c r="CL113" s="898"/>
      <c r="CM113" s="901" t="s">
        <v>453</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442</v>
      </c>
      <c r="DH113" s="857"/>
      <c r="DI113" s="857"/>
      <c r="DJ113" s="857"/>
      <c r="DK113" s="858"/>
      <c r="DL113" s="859" t="s">
        <v>442</v>
      </c>
      <c r="DM113" s="857"/>
      <c r="DN113" s="857"/>
      <c r="DO113" s="857"/>
      <c r="DP113" s="858"/>
      <c r="DQ113" s="859" t="s">
        <v>442</v>
      </c>
      <c r="DR113" s="857"/>
      <c r="DS113" s="857"/>
      <c r="DT113" s="857"/>
      <c r="DU113" s="858"/>
      <c r="DV113" s="904" t="s">
        <v>442</v>
      </c>
      <c r="DW113" s="905"/>
      <c r="DX113" s="905"/>
      <c r="DY113" s="905"/>
      <c r="DZ113" s="906"/>
    </row>
    <row r="114" spans="1:130" s="241" customFormat="1" ht="26.25" customHeight="1" x14ac:dyDescent="0.15">
      <c r="A114" s="998"/>
      <c r="B114" s="999"/>
      <c r="C114" s="827" t="s">
        <v>454</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t="s">
        <v>128</v>
      </c>
      <c r="AB114" s="857"/>
      <c r="AC114" s="857"/>
      <c r="AD114" s="857"/>
      <c r="AE114" s="858"/>
      <c r="AF114" s="859" t="s">
        <v>442</v>
      </c>
      <c r="AG114" s="857"/>
      <c r="AH114" s="857"/>
      <c r="AI114" s="857"/>
      <c r="AJ114" s="858"/>
      <c r="AK114" s="859" t="s">
        <v>442</v>
      </c>
      <c r="AL114" s="857"/>
      <c r="AM114" s="857"/>
      <c r="AN114" s="857"/>
      <c r="AO114" s="858"/>
      <c r="AP114" s="904" t="s">
        <v>128</v>
      </c>
      <c r="AQ114" s="905"/>
      <c r="AR114" s="905"/>
      <c r="AS114" s="905"/>
      <c r="AT114" s="906"/>
      <c r="AU114" s="1016"/>
      <c r="AV114" s="1017"/>
      <c r="AW114" s="1017"/>
      <c r="AX114" s="1017"/>
      <c r="AY114" s="1017"/>
      <c r="AZ114" s="892" t="s">
        <v>455</v>
      </c>
      <c r="BA114" s="827"/>
      <c r="BB114" s="827"/>
      <c r="BC114" s="827"/>
      <c r="BD114" s="827"/>
      <c r="BE114" s="827"/>
      <c r="BF114" s="827"/>
      <c r="BG114" s="827"/>
      <c r="BH114" s="827"/>
      <c r="BI114" s="827"/>
      <c r="BJ114" s="827"/>
      <c r="BK114" s="827"/>
      <c r="BL114" s="827"/>
      <c r="BM114" s="827"/>
      <c r="BN114" s="827"/>
      <c r="BO114" s="827"/>
      <c r="BP114" s="828"/>
      <c r="BQ114" s="893">
        <v>4904532</v>
      </c>
      <c r="BR114" s="894"/>
      <c r="BS114" s="894"/>
      <c r="BT114" s="894"/>
      <c r="BU114" s="894"/>
      <c r="BV114" s="894">
        <v>4872759</v>
      </c>
      <c r="BW114" s="894"/>
      <c r="BX114" s="894"/>
      <c r="BY114" s="894"/>
      <c r="BZ114" s="894"/>
      <c r="CA114" s="894">
        <v>4831160</v>
      </c>
      <c r="CB114" s="894"/>
      <c r="CC114" s="894"/>
      <c r="CD114" s="894"/>
      <c r="CE114" s="894"/>
      <c r="CF114" s="955">
        <v>44</v>
      </c>
      <c r="CG114" s="956"/>
      <c r="CH114" s="956"/>
      <c r="CI114" s="956"/>
      <c r="CJ114" s="956"/>
      <c r="CK114" s="1011"/>
      <c r="CL114" s="898"/>
      <c r="CM114" s="901" t="s">
        <v>456</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442</v>
      </c>
      <c r="DH114" s="857"/>
      <c r="DI114" s="857"/>
      <c r="DJ114" s="857"/>
      <c r="DK114" s="858"/>
      <c r="DL114" s="859" t="s">
        <v>442</v>
      </c>
      <c r="DM114" s="857"/>
      <c r="DN114" s="857"/>
      <c r="DO114" s="857"/>
      <c r="DP114" s="858"/>
      <c r="DQ114" s="859" t="s">
        <v>442</v>
      </c>
      <c r="DR114" s="857"/>
      <c r="DS114" s="857"/>
      <c r="DT114" s="857"/>
      <c r="DU114" s="858"/>
      <c r="DV114" s="904" t="s">
        <v>442</v>
      </c>
      <c r="DW114" s="905"/>
      <c r="DX114" s="905"/>
      <c r="DY114" s="905"/>
      <c r="DZ114" s="906"/>
    </row>
    <row r="115" spans="1:130" s="241" customFormat="1" ht="26.25" customHeight="1" x14ac:dyDescent="0.15">
      <c r="A115" s="998"/>
      <c r="B115" s="999"/>
      <c r="C115" s="827" t="s">
        <v>457</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t="s">
        <v>442</v>
      </c>
      <c r="AB115" s="1003"/>
      <c r="AC115" s="1003"/>
      <c r="AD115" s="1003"/>
      <c r="AE115" s="1004"/>
      <c r="AF115" s="1005" t="s">
        <v>442</v>
      </c>
      <c r="AG115" s="1003"/>
      <c r="AH115" s="1003"/>
      <c r="AI115" s="1003"/>
      <c r="AJ115" s="1004"/>
      <c r="AK115" s="1005" t="s">
        <v>458</v>
      </c>
      <c r="AL115" s="1003"/>
      <c r="AM115" s="1003"/>
      <c r="AN115" s="1003"/>
      <c r="AO115" s="1004"/>
      <c r="AP115" s="1006" t="s">
        <v>442</v>
      </c>
      <c r="AQ115" s="1007"/>
      <c r="AR115" s="1007"/>
      <c r="AS115" s="1007"/>
      <c r="AT115" s="1008"/>
      <c r="AU115" s="1016"/>
      <c r="AV115" s="1017"/>
      <c r="AW115" s="1017"/>
      <c r="AX115" s="1017"/>
      <c r="AY115" s="1017"/>
      <c r="AZ115" s="892" t="s">
        <v>459</v>
      </c>
      <c r="BA115" s="827"/>
      <c r="BB115" s="827"/>
      <c r="BC115" s="827"/>
      <c r="BD115" s="827"/>
      <c r="BE115" s="827"/>
      <c r="BF115" s="827"/>
      <c r="BG115" s="827"/>
      <c r="BH115" s="827"/>
      <c r="BI115" s="827"/>
      <c r="BJ115" s="827"/>
      <c r="BK115" s="827"/>
      <c r="BL115" s="827"/>
      <c r="BM115" s="827"/>
      <c r="BN115" s="827"/>
      <c r="BO115" s="827"/>
      <c r="BP115" s="828"/>
      <c r="BQ115" s="893" t="s">
        <v>442</v>
      </c>
      <c r="BR115" s="894"/>
      <c r="BS115" s="894"/>
      <c r="BT115" s="894"/>
      <c r="BU115" s="894"/>
      <c r="BV115" s="894">
        <v>5736</v>
      </c>
      <c r="BW115" s="894"/>
      <c r="BX115" s="894"/>
      <c r="BY115" s="894"/>
      <c r="BZ115" s="894"/>
      <c r="CA115" s="894" t="s">
        <v>442</v>
      </c>
      <c r="CB115" s="894"/>
      <c r="CC115" s="894"/>
      <c r="CD115" s="894"/>
      <c r="CE115" s="894"/>
      <c r="CF115" s="955" t="s">
        <v>442</v>
      </c>
      <c r="CG115" s="956"/>
      <c r="CH115" s="956"/>
      <c r="CI115" s="956"/>
      <c r="CJ115" s="956"/>
      <c r="CK115" s="1011"/>
      <c r="CL115" s="898"/>
      <c r="CM115" s="892" t="s">
        <v>460</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t="s">
        <v>442</v>
      </c>
      <c r="DH115" s="857"/>
      <c r="DI115" s="857"/>
      <c r="DJ115" s="857"/>
      <c r="DK115" s="858"/>
      <c r="DL115" s="859" t="s">
        <v>442</v>
      </c>
      <c r="DM115" s="857"/>
      <c r="DN115" s="857"/>
      <c r="DO115" s="857"/>
      <c r="DP115" s="858"/>
      <c r="DQ115" s="859" t="s">
        <v>444</v>
      </c>
      <c r="DR115" s="857"/>
      <c r="DS115" s="857"/>
      <c r="DT115" s="857"/>
      <c r="DU115" s="858"/>
      <c r="DV115" s="904" t="s">
        <v>442</v>
      </c>
      <c r="DW115" s="905"/>
      <c r="DX115" s="905"/>
      <c r="DY115" s="905"/>
      <c r="DZ115" s="906"/>
    </row>
    <row r="116" spans="1:130" s="241" customFormat="1" ht="26.25" customHeight="1" x14ac:dyDescent="0.15">
      <c r="A116" s="1000"/>
      <c r="B116" s="1001"/>
      <c r="C116" s="960" t="s">
        <v>461</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t="s">
        <v>458</v>
      </c>
      <c r="AB116" s="857"/>
      <c r="AC116" s="857"/>
      <c r="AD116" s="857"/>
      <c r="AE116" s="858"/>
      <c r="AF116" s="859" t="s">
        <v>442</v>
      </c>
      <c r="AG116" s="857"/>
      <c r="AH116" s="857"/>
      <c r="AI116" s="857"/>
      <c r="AJ116" s="858"/>
      <c r="AK116" s="859" t="s">
        <v>458</v>
      </c>
      <c r="AL116" s="857"/>
      <c r="AM116" s="857"/>
      <c r="AN116" s="857"/>
      <c r="AO116" s="858"/>
      <c r="AP116" s="904" t="s">
        <v>442</v>
      </c>
      <c r="AQ116" s="905"/>
      <c r="AR116" s="905"/>
      <c r="AS116" s="905"/>
      <c r="AT116" s="906"/>
      <c r="AU116" s="1016"/>
      <c r="AV116" s="1017"/>
      <c r="AW116" s="1017"/>
      <c r="AX116" s="1017"/>
      <c r="AY116" s="1017"/>
      <c r="AZ116" s="943" t="s">
        <v>462</v>
      </c>
      <c r="BA116" s="944"/>
      <c r="BB116" s="944"/>
      <c r="BC116" s="944"/>
      <c r="BD116" s="944"/>
      <c r="BE116" s="944"/>
      <c r="BF116" s="944"/>
      <c r="BG116" s="944"/>
      <c r="BH116" s="944"/>
      <c r="BI116" s="944"/>
      <c r="BJ116" s="944"/>
      <c r="BK116" s="944"/>
      <c r="BL116" s="944"/>
      <c r="BM116" s="944"/>
      <c r="BN116" s="944"/>
      <c r="BO116" s="944"/>
      <c r="BP116" s="945"/>
      <c r="BQ116" s="893" t="s">
        <v>442</v>
      </c>
      <c r="BR116" s="894"/>
      <c r="BS116" s="894"/>
      <c r="BT116" s="894"/>
      <c r="BU116" s="894"/>
      <c r="BV116" s="894" t="s">
        <v>442</v>
      </c>
      <c r="BW116" s="894"/>
      <c r="BX116" s="894"/>
      <c r="BY116" s="894"/>
      <c r="BZ116" s="894"/>
      <c r="CA116" s="894" t="s">
        <v>442</v>
      </c>
      <c r="CB116" s="894"/>
      <c r="CC116" s="894"/>
      <c r="CD116" s="894"/>
      <c r="CE116" s="894"/>
      <c r="CF116" s="955" t="s">
        <v>442</v>
      </c>
      <c r="CG116" s="956"/>
      <c r="CH116" s="956"/>
      <c r="CI116" s="956"/>
      <c r="CJ116" s="956"/>
      <c r="CK116" s="1011"/>
      <c r="CL116" s="898"/>
      <c r="CM116" s="901" t="s">
        <v>463</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t="s">
        <v>442</v>
      </c>
      <c r="DH116" s="857"/>
      <c r="DI116" s="857"/>
      <c r="DJ116" s="857"/>
      <c r="DK116" s="858"/>
      <c r="DL116" s="859" t="s">
        <v>442</v>
      </c>
      <c r="DM116" s="857"/>
      <c r="DN116" s="857"/>
      <c r="DO116" s="857"/>
      <c r="DP116" s="858"/>
      <c r="DQ116" s="859" t="s">
        <v>442</v>
      </c>
      <c r="DR116" s="857"/>
      <c r="DS116" s="857"/>
      <c r="DT116" s="857"/>
      <c r="DU116" s="858"/>
      <c r="DV116" s="904" t="s">
        <v>442</v>
      </c>
      <c r="DW116" s="905"/>
      <c r="DX116" s="905"/>
      <c r="DY116" s="905"/>
      <c r="DZ116" s="906"/>
    </row>
    <row r="117" spans="1:130" s="241" customFormat="1" ht="26.25" customHeight="1" x14ac:dyDescent="0.15">
      <c r="A117" s="98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464</v>
      </c>
      <c r="Z117" s="983"/>
      <c r="AA117" s="988">
        <v>3345636</v>
      </c>
      <c r="AB117" s="989"/>
      <c r="AC117" s="989"/>
      <c r="AD117" s="989"/>
      <c r="AE117" s="990"/>
      <c r="AF117" s="991">
        <v>3655609</v>
      </c>
      <c r="AG117" s="989"/>
      <c r="AH117" s="989"/>
      <c r="AI117" s="989"/>
      <c r="AJ117" s="990"/>
      <c r="AK117" s="991">
        <v>3476553</v>
      </c>
      <c r="AL117" s="989"/>
      <c r="AM117" s="989"/>
      <c r="AN117" s="989"/>
      <c r="AO117" s="990"/>
      <c r="AP117" s="992"/>
      <c r="AQ117" s="993"/>
      <c r="AR117" s="993"/>
      <c r="AS117" s="993"/>
      <c r="AT117" s="994"/>
      <c r="AU117" s="1016"/>
      <c r="AV117" s="1017"/>
      <c r="AW117" s="1017"/>
      <c r="AX117" s="1017"/>
      <c r="AY117" s="1017"/>
      <c r="AZ117" s="943" t="s">
        <v>465</v>
      </c>
      <c r="BA117" s="944"/>
      <c r="BB117" s="944"/>
      <c r="BC117" s="944"/>
      <c r="BD117" s="944"/>
      <c r="BE117" s="944"/>
      <c r="BF117" s="944"/>
      <c r="BG117" s="944"/>
      <c r="BH117" s="944"/>
      <c r="BI117" s="944"/>
      <c r="BJ117" s="944"/>
      <c r="BK117" s="944"/>
      <c r="BL117" s="944"/>
      <c r="BM117" s="944"/>
      <c r="BN117" s="944"/>
      <c r="BO117" s="944"/>
      <c r="BP117" s="945"/>
      <c r="BQ117" s="893" t="s">
        <v>442</v>
      </c>
      <c r="BR117" s="894"/>
      <c r="BS117" s="894"/>
      <c r="BT117" s="894"/>
      <c r="BU117" s="894"/>
      <c r="BV117" s="894" t="s">
        <v>442</v>
      </c>
      <c r="BW117" s="894"/>
      <c r="BX117" s="894"/>
      <c r="BY117" s="894"/>
      <c r="BZ117" s="894"/>
      <c r="CA117" s="894" t="s">
        <v>442</v>
      </c>
      <c r="CB117" s="894"/>
      <c r="CC117" s="894"/>
      <c r="CD117" s="894"/>
      <c r="CE117" s="894"/>
      <c r="CF117" s="955" t="s">
        <v>442</v>
      </c>
      <c r="CG117" s="956"/>
      <c r="CH117" s="956"/>
      <c r="CI117" s="956"/>
      <c r="CJ117" s="956"/>
      <c r="CK117" s="1011"/>
      <c r="CL117" s="898"/>
      <c r="CM117" s="901" t="s">
        <v>466</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467</v>
      </c>
      <c r="DH117" s="857"/>
      <c r="DI117" s="857"/>
      <c r="DJ117" s="857"/>
      <c r="DK117" s="858"/>
      <c r="DL117" s="859" t="s">
        <v>442</v>
      </c>
      <c r="DM117" s="857"/>
      <c r="DN117" s="857"/>
      <c r="DO117" s="857"/>
      <c r="DP117" s="858"/>
      <c r="DQ117" s="859" t="s">
        <v>468</v>
      </c>
      <c r="DR117" s="857"/>
      <c r="DS117" s="857"/>
      <c r="DT117" s="857"/>
      <c r="DU117" s="858"/>
      <c r="DV117" s="904" t="s">
        <v>442</v>
      </c>
      <c r="DW117" s="905"/>
      <c r="DX117" s="905"/>
      <c r="DY117" s="905"/>
      <c r="DZ117" s="906"/>
    </row>
    <row r="118" spans="1:130" s="241" customFormat="1" ht="26.25" customHeight="1" x14ac:dyDescent="0.15">
      <c r="A118" s="981" t="s">
        <v>437</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435</v>
      </c>
      <c r="AB118" s="982"/>
      <c r="AC118" s="982"/>
      <c r="AD118" s="982"/>
      <c r="AE118" s="983"/>
      <c r="AF118" s="984" t="s">
        <v>306</v>
      </c>
      <c r="AG118" s="982"/>
      <c r="AH118" s="982"/>
      <c r="AI118" s="982"/>
      <c r="AJ118" s="983"/>
      <c r="AK118" s="984" t="s">
        <v>305</v>
      </c>
      <c r="AL118" s="982"/>
      <c r="AM118" s="982"/>
      <c r="AN118" s="982"/>
      <c r="AO118" s="983"/>
      <c r="AP118" s="985" t="s">
        <v>436</v>
      </c>
      <c r="AQ118" s="986"/>
      <c r="AR118" s="986"/>
      <c r="AS118" s="986"/>
      <c r="AT118" s="987"/>
      <c r="AU118" s="1016"/>
      <c r="AV118" s="1017"/>
      <c r="AW118" s="1017"/>
      <c r="AX118" s="1017"/>
      <c r="AY118" s="1017"/>
      <c r="AZ118" s="959" t="s">
        <v>469</v>
      </c>
      <c r="BA118" s="960"/>
      <c r="BB118" s="960"/>
      <c r="BC118" s="960"/>
      <c r="BD118" s="960"/>
      <c r="BE118" s="960"/>
      <c r="BF118" s="960"/>
      <c r="BG118" s="960"/>
      <c r="BH118" s="960"/>
      <c r="BI118" s="960"/>
      <c r="BJ118" s="960"/>
      <c r="BK118" s="960"/>
      <c r="BL118" s="960"/>
      <c r="BM118" s="960"/>
      <c r="BN118" s="960"/>
      <c r="BO118" s="960"/>
      <c r="BP118" s="961"/>
      <c r="BQ118" s="962" t="s">
        <v>442</v>
      </c>
      <c r="BR118" s="925"/>
      <c r="BS118" s="925"/>
      <c r="BT118" s="925"/>
      <c r="BU118" s="925"/>
      <c r="BV118" s="925" t="s">
        <v>128</v>
      </c>
      <c r="BW118" s="925"/>
      <c r="BX118" s="925"/>
      <c r="BY118" s="925"/>
      <c r="BZ118" s="925"/>
      <c r="CA118" s="925" t="s">
        <v>128</v>
      </c>
      <c r="CB118" s="925"/>
      <c r="CC118" s="925"/>
      <c r="CD118" s="925"/>
      <c r="CE118" s="925"/>
      <c r="CF118" s="955" t="s">
        <v>442</v>
      </c>
      <c r="CG118" s="956"/>
      <c r="CH118" s="956"/>
      <c r="CI118" s="956"/>
      <c r="CJ118" s="956"/>
      <c r="CK118" s="1011"/>
      <c r="CL118" s="898"/>
      <c r="CM118" s="901" t="s">
        <v>470</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442</v>
      </c>
      <c r="DH118" s="857"/>
      <c r="DI118" s="857"/>
      <c r="DJ118" s="857"/>
      <c r="DK118" s="858"/>
      <c r="DL118" s="859" t="s">
        <v>442</v>
      </c>
      <c r="DM118" s="857"/>
      <c r="DN118" s="857"/>
      <c r="DO118" s="857"/>
      <c r="DP118" s="858"/>
      <c r="DQ118" s="859" t="s">
        <v>442</v>
      </c>
      <c r="DR118" s="857"/>
      <c r="DS118" s="857"/>
      <c r="DT118" s="857"/>
      <c r="DU118" s="858"/>
      <c r="DV118" s="904" t="s">
        <v>467</v>
      </c>
      <c r="DW118" s="905"/>
      <c r="DX118" s="905"/>
      <c r="DY118" s="905"/>
      <c r="DZ118" s="906"/>
    </row>
    <row r="119" spans="1:130" s="241" customFormat="1" ht="26.25" customHeight="1" x14ac:dyDescent="0.15">
      <c r="A119" s="895" t="s">
        <v>440</v>
      </c>
      <c r="B119" s="896"/>
      <c r="C119" s="971" t="s">
        <v>441</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442</v>
      </c>
      <c r="AB119" s="975"/>
      <c r="AC119" s="975"/>
      <c r="AD119" s="975"/>
      <c r="AE119" s="976"/>
      <c r="AF119" s="977" t="s">
        <v>128</v>
      </c>
      <c r="AG119" s="975"/>
      <c r="AH119" s="975"/>
      <c r="AI119" s="975"/>
      <c r="AJ119" s="976"/>
      <c r="AK119" s="977" t="s">
        <v>442</v>
      </c>
      <c r="AL119" s="975"/>
      <c r="AM119" s="975"/>
      <c r="AN119" s="975"/>
      <c r="AO119" s="976"/>
      <c r="AP119" s="978" t="s">
        <v>442</v>
      </c>
      <c r="AQ119" s="979"/>
      <c r="AR119" s="979"/>
      <c r="AS119" s="979"/>
      <c r="AT119" s="980"/>
      <c r="AU119" s="1018"/>
      <c r="AV119" s="1019"/>
      <c r="AW119" s="1019"/>
      <c r="AX119" s="1019"/>
      <c r="AY119" s="1019"/>
      <c r="AZ119" s="272" t="s">
        <v>185</v>
      </c>
      <c r="BA119" s="272"/>
      <c r="BB119" s="272"/>
      <c r="BC119" s="272"/>
      <c r="BD119" s="272"/>
      <c r="BE119" s="272"/>
      <c r="BF119" s="272"/>
      <c r="BG119" s="272"/>
      <c r="BH119" s="272"/>
      <c r="BI119" s="272"/>
      <c r="BJ119" s="272"/>
      <c r="BK119" s="272"/>
      <c r="BL119" s="272"/>
      <c r="BM119" s="272"/>
      <c r="BN119" s="272"/>
      <c r="BO119" s="957" t="s">
        <v>471</v>
      </c>
      <c r="BP119" s="958"/>
      <c r="BQ119" s="962">
        <v>38528018</v>
      </c>
      <c r="BR119" s="925"/>
      <c r="BS119" s="925"/>
      <c r="BT119" s="925"/>
      <c r="BU119" s="925"/>
      <c r="BV119" s="925">
        <v>37504687</v>
      </c>
      <c r="BW119" s="925"/>
      <c r="BX119" s="925"/>
      <c r="BY119" s="925"/>
      <c r="BZ119" s="925"/>
      <c r="CA119" s="925">
        <v>36447951</v>
      </c>
      <c r="CB119" s="925"/>
      <c r="CC119" s="925"/>
      <c r="CD119" s="925"/>
      <c r="CE119" s="925"/>
      <c r="CF119" s="823"/>
      <c r="CG119" s="824"/>
      <c r="CH119" s="824"/>
      <c r="CI119" s="824"/>
      <c r="CJ119" s="914"/>
      <c r="CK119" s="1012"/>
      <c r="CL119" s="900"/>
      <c r="CM119" s="918" t="s">
        <v>472</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t="s">
        <v>442</v>
      </c>
      <c r="DH119" s="840"/>
      <c r="DI119" s="840"/>
      <c r="DJ119" s="840"/>
      <c r="DK119" s="841"/>
      <c r="DL119" s="842" t="s">
        <v>442</v>
      </c>
      <c r="DM119" s="840"/>
      <c r="DN119" s="840"/>
      <c r="DO119" s="840"/>
      <c r="DP119" s="841"/>
      <c r="DQ119" s="842" t="s">
        <v>128</v>
      </c>
      <c r="DR119" s="840"/>
      <c r="DS119" s="840"/>
      <c r="DT119" s="840"/>
      <c r="DU119" s="841"/>
      <c r="DV119" s="928" t="s">
        <v>442</v>
      </c>
      <c r="DW119" s="929"/>
      <c r="DX119" s="929"/>
      <c r="DY119" s="929"/>
      <c r="DZ119" s="930"/>
    </row>
    <row r="120" spans="1:130" s="241" customFormat="1" ht="26.25" customHeight="1" x14ac:dyDescent="0.15">
      <c r="A120" s="897"/>
      <c r="B120" s="898"/>
      <c r="C120" s="901" t="s">
        <v>446</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t="s">
        <v>442</v>
      </c>
      <c r="AB120" s="857"/>
      <c r="AC120" s="857"/>
      <c r="AD120" s="857"/>
      <c r="AE120" s="858"/>
      <c r="AF120" s="859" t="s">
        <v>128</v>
      </c>
      <c r="AG120" s="857"/>
      <c r="AH120" s="857"/>
      <c r="AI120" s="857"/>
      <c r="AJ120" s="858"/>
      <c r="AK120" s="859" t="s">
        <v>468</v>
      </c>
      <c r="AL120" s="857"/>
      <c r="AM120" s="857"/>
      <c r="AN120" s="857"/>
      <c r="AO120" s="858"/>
      <c r="AP120" s="904" t="s">
        <v>442</v>
      </c>
      <c r="AQ120" s="905"/>
      <c r="AR120" s="905"/>
      <c r="AS120" s="905"/>
      <c r="AT120" s="906"/>
      <c r="AU120" s="963" t="s">
        <v>473</v>
      </c>
      <c r="AV120" s="964"/>
      <c r="AW120" s="964"/>
      <c r="AX120" s="964"/>
      <c r="AY120" s="965"/>
      <c r="AZ120" s="940" t="s">
        <v>474</v>
      </c>
      <c r="BA120" s="885"/>
      <c r="BB120" s="885"/>
      <c r="BC120" s="885"/>
      <c r="BD120" s="885"/>
      <c r="BE120" s="885"/>
      <c r="BF120" s="885"/>
      <c r="BG120" s="885"/>
      <c r="BH120" s="885"/>
      <c r="BI120" s="885"/>
      <c r="BJ120" s="885"/>
      <c r="BK120" s="885"/>
      <c r="BL120" s="885"/>
      <c r="BM120" s="885"/>
      <c r="BN120" s="885"/>
      <c r="BO120" s="885"/>
      <c r="BP120" s="886"/>
      <c r="BQ120" s="941">
        <v>11959410</v>
      </c>
      <c r="BR120" s="922"/>
      <c r="BS120" s="922"/>
      <c r="BT120" s="922"/>
      <c r="BU120" s="922"/>
      <c r="BV120" s="922">
        <v>11831471</v>
      </c>
      <c r="BW120" s="922"/>
      <c r="BX120" s="922"/>
      <c r="BY120" s="922"/>
      <c r="BZ120" s="922"/>
      <c r="CA120" s="922">
        <v>10106567</v>
      </c>
      <c r="CB120" s="922"/>
      <c r="CC120" s="922"/>
      <c r="CD120" s="922"/>
      <c r="CE120" s="922"/>
      <c r="CF120" s="946">
        <v>92.1</v>
      </c>
      <c r="CG120" s="947"/>
      <c r="CH120" s="947"/>
      <c r="CI120" s="947"/>
      <c r="CJ120" s="947"/>
      <c r="CK120" s="948" t="s">
        <v>475</v>
      </c>
      <c r="CL120" s="932"/>
      <c r="CM120" s="932"/>
      <c r="CN120" s="932"/>
      <c r="CO120" s="933"/>
      <c r="CP120" s="952" t="s">
        <v>476</v>
      </c>
      <c r="CQ120" s="953"/>
      <c r="CR120" s="953"/>
      <c r="CS120" s="953"/>
      <c r="CT120" s="953"/>
      <c r="CU120" s="953"/>
      <c r="CV120" s="953"/>
      <c r="CW120" s="953"/>
      <c r="CX120" s="953"/>
      <c r="CY120" s="953"/>
      <c r="CZ120" s="953"/>
      <c r="DA120" s="953"/>
      <c r="DB120" s="953"/>
      <c r="DC120" s="953"/>
      <c r="DD120" s="953"/>
      <c r="DE120" s="953"/>
      <c r="DF120" s="954"/>
      <c r="DG120" s="941" t="s">
        <v>442</v>
      </c>
      <c r="DH120" s="922"/>
      <c r="DI120" s="922"/>
      <c r="DJ120" s="922"/>
      <c r="DK120" s="922"/>
      <c r="DL120" s="922" t="s">
        <v>128</v>
      </c>
      <c r="DM120" s="922"/>
      <c r="DN120" s="922"/>
      <c r="DO120" s="922"/>
      <c r="DP120" s="922"/>
      <c r="DQ120" s="922">
        <v>5218744</v>
      </c>
      <c r="DR120" s="922"/>
      <c r="DS120" s="922"/>
      <c r="DT120" s="922"/>
      <c r="DU120" s="922"/>
      <c r="DV120" s="923">
        <v>47.6</v>
      </c>
      <c r="DW120" s="923"/>
      <c r="DX120" s="923"/>
      <c r="DY120" s="923"/>
      <c r="DZ120" s="924"/>
    </row>
    <row r="121" spans="1:130" s="241" customFormat="1" ht="26.25" customHeight="1" x14ac:dyDescent="0.15">
      <c r="A121" s="897"/>
      <c r="B121" s="898"/>
      <c r="C121" s="943" t="s">
        <v>477</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t="s">
        <v>442</v>
      </c>
      <c r="AB121" s="857"/>
      <c r="AC121" s="857"/>
      <c r="AD121" s="857"/>
      <c r="AE121" s="858"/>
      <c r="AF121" s="859" t="s">
        <v>442</v>
      </c>
      <c r="AG121" s="857"/>
      <c r="AH121" s="857"/>
      <c r="AI121" s="857"/>
      <c r="AJ121" s="858"/>
      <c r="AK121" s="859" t="s">
        <v>128</v>
      </c>
      <c r="AL121" s="857"/>
      <c r="AM121" s="857"/>
      <c r="AN121" s="857"/>
      <c r="AO121" s="858"/>
      <c r="AP121" s="904" t="s">
        <v>442</v>
      </c>
      <c r="AQ121" s="905"/>
      <c r="AR121" s="905"/>
      <c r="AS121" s="905"/>
      <c r="AT121" s="906"/>
      <c r="AU121" s="966"/>
      <c r="AV121" s="967"/>
      <c r="AW121" s="967"/>
      <c r="AX121" s="967"/>
      <c r="AY121" s="968"/>
      <c r="AZ121" s="892" t="s">
        <v>478</v>
      </c>
      <c r="BA121" s="827"/>
      <c r="BB121" s="827"/>
      <c r="BC121" s="827"/>
      <c r="BD121" s="827"/>
      <c r="BE121" s="827"/>
      <c r="BF121" s="827"/>
      <c r="BG121" s="827"/>
      <c r="BH121" s="827"/>
      <c r="BI121" s="827"/>
      <c r="BJ121" s="827"/>
      <c r="BK121" s="827"/>
      <c r="BL121" s="827"/>
      <c r="BM121" s="827"/>
      <c r="BN121" s="827"/>
      <c r="BO121" s="827"/>
      <c r="BP121" s="828"/>
      <c r="BQ121" s="893">
        <v>729486</v>
      </c>
      <c r="BR121" s="894"/>
      <c r="BS121" s="894"/>
      <c r="BT121" s="894"/>
      <c r="BU121" s="894"/>
      <c r="BV121" s="894">
        <v>568909</v>
      </c>
      <c r="BW121" s="894"/>
      <c r="BX121" s="894"/>
      <c r="BY121" s="894"/>
      <c r="BZ121" s="894"/>
      <c r="CA121" s="894">
        <v>411264</v>
      </c>
      <c r="CB121" s="894"/>
      <c r="CC121" s="894"/>
      <c r="CD121" s="894"/>
      <c r="CE121" s="894"/>
      <c r="CF121" s="955">
        <v>3.7</v>
      </c>
      <c r="CG121" s="956"/>
      <c r="CH121" s="956"/>
      <c r="CI121" s="956"/>
      <c r="CJ121" s="956"/>
      <c r="CK121" s="949"/>
      <c r="CL121" s="935"/>
      <c r="CM121" s="935"/>
      <c r="CN121" s="935"/>
      <c r="CO121" s="936"/>
      <c r="CP121" s="915" t="s">
        <v>479</v>
      </c>
      <c r="CQ121" s="916"/>
      <c r="CR121" s="916"/>
      <c r="CS121" s="916"/>
      <c r="CT121" s="916"/>
      <c r="CU121" s="916"/>
      <c r="CV121" s="916"/>
      <c r="CW121" s="916"/>
      <c r="CX121" s="916"/>
      <c r="CY121" s="916"/>
      <c r="CZ121" s="916"/>
      <c r="DA121" s="916"/>
      <c r="DB121" s="916"/>
      <c r="DC121" s="916"/>
      <c r="DD121" s="916"/>
      <c r="DE121" s="916"/>
      <c r="DF121" s="917"/>
      <c r="DG121" s="893">
        <v>1966308</v>
      </c>
      <c r="DH121" s="894"/>
      <c r="DI121" s="894"/>
      <c r="DJ121" s="894"/>
      <c r="DK121" s="894"/>
      <c r="DL121" s="894">
        <v>1825443</v>
      </c>
      <c r="DM121" s="894"/>
      <c r="DN121" s="894"/>
      <c r="DO121" s="894"/>
      <c r="DP121" s="894"/>
      <c r="DQ121" s="894">
        <v>1814781</v>
      </c>
      <c r="DR121" s="894"/>
      <c r="DS121" s="894"/>
      <c r="DT121" s="894"/>
      <c r="DU121" s="894"/>
      <c r="DV121" s="871">
        <v>16.5</v>
      </c>
      <c r="DW121" s="871"/>
      <c r="DX121" s="871"/>
      <c r="DY121" s="871"/>
      <c r="DZ121" s="872"/>
    </row>
    <row r="122" spans="1:130" s="241" customFormat="1" ht="26.25" customHeight="1" x14ac:dyDescent="0.15">
      <c r="A122" s="897"/>
      <c r="B122" s="898"/>
      <c r="C122" s="901" t="s">
        <v>456</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128</v>
      </c>
      <c r="AB122" s="857"/>
      <c r="AC122" s="857"/>
      <c r="AD122" s="857"/>
      <c r="AE122" s="858"/>
      <c r="AF122" s="859" t="s">
        <v>442</v>
      </c>
      <c r="AG122" s="857"/>
      <c r="AH122" s="857"/>
      <c r="AI122" s="857"/>
      <c r="AJ122" s="858"/>
      <c r="AK122" s="859" t="s">
        <v>442</v>
      </c>
      <c r="AL122" s="857"/>
      <c r="AM122" s="857"/>
      <c r="AN122" s="857"/>
      <c r="AO122" s="858"/>
      <c r="AP122" s="904" t="s">
        <v>467</v>
      </c>
      <c r="AQ122" s="905"/>
      <c r="AR122" s="905"/>
      <c r="AS122" s="905"/>
      <c r="AT122" s="906"/>
      <c r="AU122" s="966"/>
      <c r="AV122" s="967"/>
      <c r="AW122" s="967"/>
      <c r="AX122" s="967"/>
      <c r="AY122" s="968"/>
      <c r="AZ122" s="959" t="s">
        <v>480</v>
      </c>
      <c r="BA122" s="960"/>
      <c r="BB122" s="960"/>
      <c r="BC122" s="960"/>
      <c r="BD122" s="960"/>
      <c r="BE122" s="960"/>
      <c r="BF122" s="960"/>
      <c r="BG122" s="960"/>
      <c r="BH122" s="960"/>
      <c r="BI122" s="960"/>
      <c r="BJ122" s="960"/>
      <c r="BK122" s="960"/>
      <c r="BL122" s="960"/>
      <c r="BM122" s="960"/>
      <c r="BN122" s="960"/>
      <c r="BO122" s="960"/>
      <c r="BP122" s="961"/>
      <c r="BQ122" s="962">
        <v>24100287</v>
      </c>
      <c r="BR122" s="925"/>
      <c r="BS122" s="925"/>
      <c r="BT122" s="925"/>
      <c r="BU122" s="925"/>
      <c r="BV122" s="925">
        <v>23512837</v>
      </c>
      <c r="BW122" s="925"/>
      <c r="BX122" s="925"/>
      <c r="BY122" s="925"/>
      <c r="BZ122" s="925"/>
      <c r="CA122" s="925">
        <v>23090390</v>
      </c>
      <c r="CB122" s="925"/>
      <c r="CC122" s="925"/>
      <c r="CD122" s="925"/>
      <c r="CE122" s="925"/>
      <c r="CF122" s="926">
        <v>210.5</v>
      </c>
      <c r="CG122" s="927"/>
      <c r="CH122" s="927"/>
      <c r="CI122" s="927"/>
      <c r="CJ122" s="927"/>
      <c r="CK122" s="949"/>
      <c r="CL122" s="935"/>
      <c r="CM122" s="935"/>
      <c r="CN122" s="935"/>
      <c r="CO122" s="936"/>
      <c r="CP122" s="915" t="s">
        <v>481</v>
      </c>
      <c r="CQ122" s="916"/>
      <c r="CR122" s="916"/>
      <c r="CS122" s="916"/>
      <c r="CT122" s="916"/>
      <c r="CU122" s="916"/>
      <c r="CV122" s="916"/>
      <c r="CW122" s="916"/>
      <c r="CX122" s="916"/>
      <c r="CY122" s="916"/>
      <c r="CZ122" s="916"/>
      <c r="DA122" s="916"/>
      <c r="DB122" s="916"/>
      <c r="DC122" s="916"/>
      <c r="DD122" s="916"/>
      <c r="DE122" s="916"/>
      <c r="DF122" s="917"/>
      <c r="DG122" s="893">
        <v>111201</v>
      </c>
      <c r="DH122" s="894"/>
      <c r="DI122" s="894"/>
      <c r="DJ122" s="894"/>
      <c r="DK122" s="894"/>
      <c r="DL122" s="894">
        <v>106785</v>
      </c>
      <c r="DM122" s="894"/>
      <c r="DN122" s="894"/>
      <c r="DO122" s="894"/>
      <c r="DP122" s="894"/>
      <c r="DQ122" s="894">
        <v>103069</v>
      </c>
      <c r="DR122" s="894"/>
      <c r="DS122" s="894"/>
      <c r="DT122" s="894"/>
      <c r="DU122" s="894"/>
      <c r="DV122" s="871">
        <v>0.9</v>
      </c>
      <c r="DW122" s="871"/>
      <c r="DX122" s="871"/>
      <c r="DY122" s="871"/>
      <c r="DZ122" s="872"/>
    </row>
    <row r="123" spans="1:130" s="241" customFormat="1" ht="26.25" customHeight="1" x14ac:dyDescent="0.15">
      <c r="A123" s="897"/>
      <c r="B123" s="898"/>
      <c r="C123" s="901" t="s">
        <v>463</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t="s">
        <v>128</v>
      </c>
      <c r="AB123" s="857"/>
      <c r="AC123" s="857"/>
      <c r="AD123" s="857"/>
      <c r="AE123" s="858"/>
      <c r="AF123" s="859" t="s">
        <v>442</v>
      </c>
      <c r="AG123" s="857"/>
      <c r="AH123" s="857"/>
      <c r="AI123" s="857"/>
      <c r="AJ123" s="858"/>
      <c r="AK123" s="859" t="s">
        <v>444</v>
      </c>
      <c r="AL123" s="857"/>
      <c r="AM123" s="857"/>
      <c r="AN123" s="857"/>
      <c r="AO123" s="858"/>
      <c r="AP123" s="904" t="s">
        <v>442</v>
      </c>
      <c r="AQ123" s="905"/>
      <c r="AR123" s="905"/>
      <c r="AS123" s="905"/>
      <c r="AT123" s="906"/>
      <c r="AU123" s="969"/>
      <c r="AV123" s="970"/>
      <c r="AW123" s="970"/>
      <c r="AX123" s="970"/>
      <c r="AY123" s="970"/>
      <c r="AZ123" s="272" t="s">
        <v>185</v>
      </c>
      <c r="BA123" s="272"/>
      <c r="BB123" s="272"/>
      <c r="BC123" s="272"/>
      <c r="BD123" s="272"/>
      <c r="BE123" s="272"/>
      <c r="BF123" s="272"/>
      <c r="BG123" s="272"/>
      <c r="BH123" s="272"/>
      <c r="BI123" s="272"/>
      <c r="BJ123" s="272"/>
      <c r="BK123" s="272"/>
      <c r="BL123" s="272"/>
      <c r="BM123" s="272"/>
      <c r="BN123" s="272"/>
      <c r="BO123" s="957" t="s">
        <v>482</v>
      </c>
      <c r="BP123" s="958"/>
      <c r="BQ123" s="912">
        <v>36789183</v>
      </c>
      <c r="BR123" s="913"/>
      <c r="BS123" s="913"/>
      <c r="BT123" s="913"/>
      <c r="BU123" s="913"/>
      <c r="BV123" s="913">
        <v>35913217</v>
      </c>
      <c r="BW123" s="913"/>
      <c r="BX123" s="913"/>
      <c r="BY123" s="913"/>
      <c r="BZ123" s="913"/>
      <c r="CA123" s="913">
        <v>33608221</v>
      </c>
      <c r="CB123" s="913"/>
      <c r="CC123" s="913"/>
      <c r="CD123" s="913"/>
      <c r="CE123" s="913"/>
      <c r="CF123" s="823"/>
      <c r="CG123" s="824"/>
      <c r="CH123" s="824"/>
      <c r="CI123" s="824"/>
      <c r="CJ123" s="914"/>
      <c r="CK123" s="949"/>
      <c r="CL123" s="935"/>
      <c r="CM123" s="935"/>
      <c r="CN123" s="935"/>
      <c r="CO123" s="936"/>
      <c r="CP123" s="915" t="s">
        <v>483</v>
      </c>
      <c r="CQ123" s="916"/>
      <c r="CR123" s="916"/>
      <c r="CS123" s="916"/>
      <c r="CT123" s="916"/>
      <c r="CU123" s="916"/>
      <c r="CV123" s="916"/>
      <c r="CW123" s="916"/>
      <c r="CX123" s="916"/>
      <c r="CY123" s="916"/>
      <c r="CZ123" s="916"/>
      <c r="DA123" s="916"/>
      <c r="DB123" s="916"/>
      <c r="DC123" s="916"/>
      <c r="DD123" s="916"/>
      <c r="DE123" s="916"/>
      <c r="DF123" s="917"/>
      <c r="DG123" s="856">
        <v>27292</v>
      </c>
      <c r="DH123" s="857"/>
      <c r="DI123" s="857"/>
      <c r="DJ123" s="857"/>
      <c r="DK123" s="858"/>
      <c r="DL123" s="859">
        <v>26607</v>
      </c>
      <c r="DM123" s="857"/>
      <c r="DN123" s="857"/>
      <c r="DO123" s="857"/>
      <c r="DP123" s="858"/>
      <c r="DQ123" s="859">
        <v>18641</v>
      </c>
      <c r="DR123" s="857"/>
      <c r="DS123" s="857"/>
      <c r="DT123" s="857"/>
      <c r="DU123" s="858"/>
      <c r="DV123" s="904">
        <v>0.2</v>
      </c>
      <c r="DW123" s="905"/>
      <c r="DX123" s="905"/>
      <c r="DY123" s="905"/>
      <c r="DZ123" s="906"/>
    </row>
    <row r="124" spans="1:130" s="241" customFormat="1" ht="26.25" customHeight="1" thickBot="1" x14ac:dyDescent="0.2">
      <c r="A124" s="897"/>
      <c r="B124" s="898"/>
      <c r="C124" s="901" t="s">
        <v>466</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442</v>
      </c>
      <c r="AB124" s="857"/>
      <c r="AC124" s="857"/>
      <c r="AD124" s="857"/>
      <c r="AE124" s="858"/>
      <c r="AF124" s="859" t="s">
        <v>442</v>
      </c>
      <c r="AG124" s="857"/>
      <c r="AH124" s="857"/>
      <c r="AI124" s="857"/>
      <c r="AJ124" s="858"/>
      <c r="AK124" s="859" t="s">
        <v>442</v>
      </c>
      <c r="AL124" s="857"/>
      <c r="AM124" s="857"/>
      <c r="AN124" s="857"/>
      <c r="AO124" s="858"/>
      <c r="AP124" s="904" t="s">
        <v>442</v>
      </c>
      <c r="AQ124" s="905"/>
      <c r="AR124" s="905"/>
      <c r="AS124" s="905"/>
      <c r="AT124" s="906"/>
      <c r="AU124" s="907" t="s">
        <v>484</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v>15.1</v>
      </c>
      <c r="BR124" s="911"/>
      <c r="BS124" s="911"/>
      <c r="BT124" s="911"/>
      <c r="BU124" s="911"/>
      <c r="BV124" s="911">
        <v>14.2</v>
      </c>
      <c r="BW124" s="911"/>
      <c r="BX124" s="911"/>
      <c r="BY124" s="911"/>
      <c r="BZ124" s="911"/>
      <c r="CA124" s="911">
        <v>25.8</v>
      </c>
      <c r="CB124" s="911"/>
      <c r="CC124" s="911"/>
      <c r="CD124" s="911"/>
      <c r="CE124" s="911"/>
      <c r="CF124" s="801"/>
      <c r="CG124" s="802"/>
      <c r="CH124" s="802"/>
      <c r="CI124" s="802"/>
      <c r="CJ124" s="942"/>
      <c r="CK124" s="950"/>
      <c r="CL124" s="950"/>
      <c r="CM124" s="950"/>
      <c r="CN124" s="950"/>
      <c r="CO124" s="951"/>
      <c r="CP124" s="915" t="s">
        <v>485</v>
      </c>
      <c r="CQ124" s="916"/>
      <c r="CR124" s="916"/>
      <c r="CS124" s="916"/>
      <c r="CT124" s="916"/>
      <c r="CU124" s="916"/>
      <c r="CV124" s="916"/>
      <c r="CW124" s="916"/>
      <c r="CX124" s="916"/>
      <c r="CY124" s="916"/>
      <c r="CZ124" s="916"/>
      <c r="DA124" s="916"/>
      <c r="DB124" s="916"/>
      <c r="DC124" s="916"/>
      <c r="DD124" s="916"/>
      <c r="DE124" s="916"/>
      <c r="DF124" s="917"/>
      <c r="DG124" s="839">
        <v>5646271</v>
      </c>
      <c r="DH124" s="840"/>
      <c r="DI124" s="840"/>
      <c r="DJ124" s="840"/>
      <c r="DK124" s="841"/>
      <c r="DL124" s="842">
        <v>5556686</v>
      </c>
      <c r="DM124" s="840"/>
      <c r="DN124" s="840"/>
      <c r="DO124" s="840"/>
      <c r="DP124" s="841"/>
      <c r="DQ124" s="842" t="s">
        <v>442</v>
      </c>
      <c r="DR124" s="840"/>
      <c r="DS124" s="840"/>
      <c r="DT124" s="840"/>
      <c r="DU124" s="841"/>
      <c r="DV124" s="928" t="s">
        <v>467</v>
      </c>
      <c r="DW124" s="929"/>
      <c r="DX124" s="929"/>
      <c r="DY124" s="929"/>
      <c r="DZ124" s="930"/>
    </row>
    <row r="125" spans="1:130" s="241" customFormat="1" ht="26.25" customHeight="1" x14ac:dyDescent="0.15">
      <c r="A125" s="897"/>
      <c r="B125" s="898"/>
      <c r="C125" s="901" t="s">
        <v>470</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442</v>
      </c>
      <c r="AB125" s="857"/>
      <c r="AC125" s="857"/>
      <c r="AD125" s="857"/>
      <c r="AE125" s="858"/>
      <c r="AF125" s="859" t="s">
        <v>442</v>
      </c>
      <c r="AG125" s="857"/>
      <c r="AH125" s="857"/>
      <c r="AI125" s="857"/>
      <c r="AJ125" s="858"/>
      <c r="AK125" s="859" t="s">
        <v>442</v>
      </c>
      <c r="AL125" s="857"/>
      <c r="AM125" s="857"/>
      <c r="AN125" s="857"/>
      <c r="AO125" s="858"/>
      <c r="AP125" s="904" t="s">
        <v>442</v>
      </c>
      <c r="AQ125" s="905"/>
      <c r="AR125" s="905"/>
      <c r="AS125" s="905"/>
      <c r="AT125" s="906"/>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931" t="s">
        <v>486</v>
      </c>
      <c r="CL125" s="932"/>
      <c r="CM125" s="932"/>
      <c r="CN125" s="932"/>
      <c r="CO125" s="933"/>
      <c r="CP125" s="940" t="s">
        <v>487</v>
      </c>
      <c r="CQ125" s="885"/>
      <c r="CR125" s="885"/>
      <c r="CS125" s="885"/>
      <c r="CT125" s="885"/>
      <c r="CU125" s="885"/>
      <c r="CV125" s="885"/>
      <c r="CW125" s="885"/>
      <c r="CX125" s="885"/>
      <c r="CY125" s="885"/>
      <c r="CZ125" s="885"/>
      <c r="DA125" s="885"/>
      <c r="DB125" s="885"/>
      <c r="DC125" s="885"/>
      <c r="DD125" s="885"/>
      <c r="DE125" s="885"/>
      <c r="DF125" s="886"/>
      <c r="DG125" s="941" t="s">
        <v>442</v>
      </c>
      <c r="DH125" s="922"/>
      <c r="DI125" s="922"/>
      <c r="DJ125" s="922"/>
      <c r="DK125" s="922"/>
      <c r="DL125" s="922" t="s">
        <v>442</v>
      </c>
      <c r="DM125" s="922"/>
      <c r="DN125" s="922"/>
      <c r="DO125" s="922"/>
      <c r="DP125" s="922"/>
      <c r="DQ125" s="922" t="s">
        <v>442</v>
      </c>
      <c r="DR125" s="922"/>
      <c r="DS125" s="922"/>
      <c r="DT125" s="922"/>
      <c r="DU125" s="922"/>
      <c r="DV125" s="923" t="s">
        <v>458</v>
      </c>
      <c r="DW125" s="923"/>
      <c r="DX125" s="923"/>
      <c r="DY125" s="923"/>
      <c r="DZ125" s="924"/>
    </row>
    <row r="126" spans="1:130" s="241" customFormat="1" ht="26.25" customHeight="1" thickBot="1" x14ac:dyDescent="0.2">
      <c r="A126" s="897"/>
      <c r="B126" s="898"/>
      <c r="C126" s="901" t="s">
        <v>472</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t="s">
        <v>442</v>
      </c>
      <c r="AB126" s="857"/>
      <c r="AC126" s="857"/>
      <c r="AD126" s="857"/>
      <c r="AE126" s="858"/>
      <c r="AF126" s="859" t="s">
        <v>442</v>
      </c>
      <c r="AG126" s="857"/>
      <c r="AH126" s="857"/>
      <c r="AI126" s="857"/>
      <c r="AJ126" s="858"/>
      <c r="AK126" s="859" t="s">
        <v>128</v>
      </c>
      <c r="AL126" s="857"/>
      <c r="AM126" s="857"/>
      <c r="AN126" s="857"/>
      <c r="AO126" s="858"/>
      <c r="AP126" s="904" t="s">
        <v>442</v>
      </c>
      <c r="AQ126" s="905"/>
      <c r="AR126" s="905"/>
      <c r="AS126" s="905"/>
      <c r="AT126" s="906"/>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34"/>
      <c r="CL126" s="935"/>
      <c r="CM126" s="935"/>
      <c r="CN126" s="935"/>
      <c r="CO126" s="936"/>
      <c r="CP126" s="892" t="s">
        <v>488</v>
      </c>
      <c r="CQ126" s="827"/>
      <c r="CR126" s="827"/>
      <c r="CS126" s="827"/>
      <c r="CT126" s="827"/>
      <c r="CU126" s="827"/>
      <c r="CV126" s="827"/>
      <c r="CW126" s="827"/>
      <c r="CX126" s="827"/>
      <c r="CY126" s="827"/>
      <c r="CZ126" s="827"/>
      <c r="DA126" s="827"/>
      <c r="DB126" s="827"/>
      <c r="DC126" s="827"/>
      <c r="DD126" s="827"/>
      <c r="DE126" s="827"/>
      <c r="DF126" s="828"/>
      <c r="DG126" s="893" t="s">
        <v>442</v>
      </c>
      <c r="DH126" s="894"/>
      <c r="DI126" s="894"/>
      <c r="DJ126" s="894"/>
      <c r="DK126" s="894"/>
      <c r="DL126" s="894" t="s">
        <v>442</v>
      </c>
      <c r="DM126" s="894"/>
      <c r="DN126" s="894"/>
      <c r="DO126" s="894"/>
      <c r="DP126" s="894"/>
      <c r="DQ126" s="894" t="s">
        <v>444</v>
      </c>
      <c r="DR126" s="894"/>
      <c r="DS126" s="894"/>
      <c r="DT126" s="894"/>
      <c r="DU126" s="894"/>
      <c r="DV126" s="871" t="s">
        <v>442</v>
      </c>
      <c r="DW126" s="871"/>
      <c r="DX126" s="871"/>
      <c r="DY126" s="871"/>
      <c r="DZ126" s="872"/>
    </row>
    <row r="127" spans="1:130" s="241" customFormat="1" ht="26.25" customHeight="1" x14ac:dyDescent="0.15">
      <c r="A127" s="899"/>
      <c r="B127" s="900"/>
      <c r="C127" s="918" t="s">
        <v>489</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t="s">
        <v>442</v>
      </c>
      <c r="AB127" s="857"/>
      <c r="AC127" s="857"/>
      <c r="AD127" s="857"/>
      <c r="AE127" s="858"/>
      <c r="AF127" s="859" t="s">
        <v>442</v>
      </c>
      <c r="AG127" s="857"/>
      <c r="AH127" s="857"/>
      <c r="AI127" s="857"/>
      <c r="AJ127" s="858"/>
      <c r="AK127" s="859" t="s">
        <v>442</v>
      </c>
      <c r="AL127" s="857"/>
      <c r="AM127" s="857"/>
      <c r="AN127" s="857"/>
      <c r="AO127" s="858"/>
      <c r="AP127" s="904" t="s">
        <v>442</v>
      </c>
      <c r="AQ127" s="905"/>
      <c r="AR127" s="905"/>
      <c r="AS127" s="905"/>
      <c r="AT127" s="906"/>
      <c r="AU127" s="277"/>
      <c r="AV127" s="277"/>
      <c r="AW127" s="277"/>
      <c r="AX127" s="921" t="s">
        <v>490</v>
      </c>
      <c r="AY127" s="889"/>
      <c r="AZ127" s="889"/>
      <c r="BA127" s="889"/>
      <c r="BB127" s="889"/>
      <c r="BC127" s="889"/>
      <c r="BD127" s="889"/>
      <c r="BE127" s="890"/>
      <c r="BF127" s="888" t="s">
        <v>491</v>
      </c>
      <c r="BG127" s="889"/>
      <c r="BH127" s="889"/>
      <c r="BI127" s="889"/>
      <c r="BJ127" s="889"/>
      <c r="BK127" s="889"/>
      <c r="BL127" s="890"/>
      <c r="BM127" s="888" t="s">
        <v>492</v>
      </c>
      <c r="BN127" s="889"/>
      <c r="BO127" s="889"/>
      <c r="BP127" s="889"/>
      <c r="BQ127" s="889"/>
      <c r="BR127" s="889"/>
      <c r="BS127" s="890"/>
      <c r="BT127" s="888" t="s">
        <v>493</v>
      </c>
      <c r="BU127" s="889"/>
      <c r="BV127" s="889"/>
      <c r="BW127" s="889"/>
      <c r="BX127" s="889"/>
      <c r="BY127" s="889"/>
      <c r="BZ127" s="891"/>
      <c r="CA127" s="277"/>
      <c r="CB127" s="277"/>
      <c r="CC127" s="277"/>
      <c r="CD127" s="278"/>
      <c r="CE127" s="278"/>
      <c r="CF127" s="278"/>
      <c r="CG127" s="275"/>
      <c r="CH127" s="275"/>
      <c r="CI127" s="275"/>
      <c r="CJ127" s="276"/>
      <c r="CK127" s="934"/>
      <c r="CL127" s="935"/>
      <c r="CM127" s="935"/>
      <c r="CN127" s="935"/>
      <c r="CO127" s="936"/>
      <c r="CP127" s="892" t="s">
        <v>494</v>
      </c>
      <c r="CQ127" s="827"/>
      <c r="CR127" s="827"/>
      <c r="CS127" s="827"/>
      <c r="CT127" s="827"/>
      <c r="CU127" s="827"/>
      <c r="CV127" s="827"/>
      <c r="CW127" s="827"/>
      <c r="CX127" s="827"/>
      <c r="CY127" s="827"/>
      <c r="CZ127" s="827"/>
      <c r="DA127" s="827"/>
      <c r="DB127" s="827"/>
      <c r="DC127" s="827"/>
      <c r="DD127" s="827"/>
      <c r="DE127" s="827"/>
      <c r="DF127" s="828"/>
      <c r="DG127" s="893" t="s">
        <v>442</v>
      </c>
      <c r="DH127" s="894"/>
      <c r="DI127" s="894"/>
      <c r="DJ127" s="894"/>
      <c r="DK127" s="894"/>
      <c r="DL127" s="894" t="s">
        <v>442</v>
      </c>
      <c r="DM127" s="894"/>
      <c r="DN127" s="894"/>
      <c r="DO127" s="894"/>
      <c r="DP127" s="894"/>
      <c r="DQ127" s="894" t="s">
        <v>442</v>
      </c>
      <c r="DR127" s="894"/>
      <c r="DS127" s="894"/>
      <c r="DT127" s="894"/>
      <c r="DU127" s="894"/>
      <c r="DV127" s="871" t="s">
        <v>442</v>
      </c>
      <c r="DW127" s="871"/>
      <c r="DX127" s="871"/>
      <c r="DY127" s="871"/>
      <c r="DZ127" s="872"/>
    </row>
    <row r="128" spans="1:130" s="241" customFormat="1" ht="26.25" customHeight="1" thickBot="1" x14ac:dyDescent="0.2">
      <c r="A128" s="873" t="s">
        <v>495</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496</v>
      </c>
      <c r="X128" s="875"/>
      <c r="Y128" s="875"/>
      <c r="Z128" s="876"/>
      <c r="AA128" s="877">
        <v>116989</v>
      </c>
      <c r="AB128" s="878"/>
      <c r="AC128" s="878"/>
      <c r="AD128" s="878"/>
      <c r="AE128" s="879"/>
      <c r="AF128" s="880">
        <v>118143</v>
      </c>
      <c r="AG128" s="878"/>
      <c r="AH128" s="878"/>
      <c r="AI128" s="878"/>
      <c r="AJ128" s="879"/>
      <c r="AK128" s="880">
        <v>76564</v>
      </c>
      <c r="AL128" s="878"/>
      <c r="AM128" s="878"/>
      <c r="AN128" s="878"/>
      <c r="AO128" s="879"/>
      <c r="AP128" s="881"/>
      <c r="AQ128" s="882"/>
      <c r="AR128" s="882"/>
      <c r="AS128" s="882"/>
      <c r="AT128" s="883"/>
      <c r="AU128" s="277"/>
      <c r="AV128" s="277"/>
      <c r="AW128" s="277"/>
      <c r="AX128" s="884" t="s">
        <v>497</v>
      </c>
      <c r="AY128" s="885"/>
      <c r="AZ128" s="885"/>
      <c r="BA128" s="885"/>
      <c r="BB128" s="885"/>
      <c r="BC128" s="885"/>
      <c r="BD128" s="885"/>
      <c r="BE128" s="886"/>
      <c r="BF128" s="863" t="s">
        <v>442</v>
      </c>
      <c r="BG128" s="864"/>
      <c r="BH128" s="864"/>
      <c r="BI128" s="864"/>
      <c r="BJ128" s="864"/>
      <c r="BK128" s="864"/>
      <c r="BL128" s="887"/>
      <c r="BM128" s="863">
        <v>12.91</v>
      </c>
      <c r="BN128" s="864"/>
      <c r="BO128" s="864"/>
      <c r="BP128" s="864"/>
      <c r="BQ128" s="864"/>
      <c r="BR128" s="864"/>
      <c r="BS128" s="887"/>
      <c r="BT128" s="863">
        <v>20</v>
      </c>
      <c r="BU128" s="864"/>
      <c r="BV128" s="864"/>
      <c r="BW128" s="864"/>
      <c r="BX128" s="864"/>
      <c r="BY128" s="864"/>
      <c r="BZ128" s="865"/>
      <c r="CA128" s="278"/>
      <c r="CB128" s="278"/>
      <c r="CC128" s="278"/>
      <c r="CD128" s="278"/>
      <c r="CE128" s="278"/>
      <c r="CF128" s="278"/>
      <c r="CG128" s="275"/>
      <c r="CH128" s="275"/>
      <c r="CI128" s="275"/>
      <c r="CJ128" s="276"/>
      <c r="CK128" s="937"/>
      <c r="CL128" s="938"/>
      <c r="CM128" s="938"/>
      <c r="CN128" s="938"/>
      <c r="CO128" s="939"/>
      <c r="CP128" s="866" t="s">
        <v>498</v>
      </c>
      <c r="CQ128" s="805"/>
      <c r="CR128" s="805"/>
      <c r="CS128" s="805"/>
      <c r="CT128" s="805"/>
      <c r="CU128" s="805"/>
      <c r="CV128" s="805"/>
      <c r="CW128" s="805"/>
      <c r="CX128" s="805"/>
      <c r="CY128" s="805"/>
      <c r="CZ128" s="805"/>
      <c r="DA128" s="805"/>
      <c r="DB128" s="805"/>
      <c r="DC128" s="805"/>
      <c r="DD128" s="805"/>
      <c r="DE128" s="805"/>
      <c r="DF128" s="806"/>
      <c r="DG128" s="867" t="s">
        <v>442</v>
      </c>
      <c r="DH128" s="868"/>
      <c r="DI128" s="868"/>
      <c r="DJ128" s="868"/>
      <c r="DK128" s="868"/>
      <c r="DL128" s="868">
        <v>5736</v>
      </c>
      <c r="DM128" s="868"/>
      <c r="DN128" s="868"/>
      <c r="DO128" s="868"/>
      <c r="DP128" s="868"/>
      <c r="DQ128" s="868" t="s">
        <v>458</v>
      </c>
      <c r="DR128" s="868"/>
      <c r="DS128" s="868"/>
      <c r="DT128" s="868"/>
      <c r="DU128" s="868"/>
      <c r="DV128" s="869" t="s">
        <v>442</v>
      </c>
      <c r="DW128" s="869"/>
      <c r="DX128" s="869"/>
      <c r="DY128" s="869"/>
      <c r="DZ128" s="870"/>
    </row>
    <row r="129" spans="1:131" s="241" customFormat="1" ht="26.25" customHeight="1" x14ac:dyDescent="0.15">
      <c r="A129" s="851" t="s">
        <v>106</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499</v>
      </c>
      <c r="X129" s="854"/>
      <c r="Y129" s="854"/>
      <c r="Z129" s="855"/>
      <c r="AA129" s="856">
        <v>13824011</v>
      </c>
      <c r="AB129" s="857"/>
      <c r="AC129" s="857"/>
      <c r="AD129" s="857"/>
      <c r="AE129" s="858"/>
      <c r="AF129" s="859">
        <v>13688485</v>
      </c>
      <c r="AG129" s="857"/>
      <c r="AH129" s="857"/>
      <c r="AI129" s="857"/>
      <c r="AJ129" s="858"/>
      <c r="AK129" s="859">
        <v>13376636</v>
      </c>
      <c r="AL129" s="857"/>
      <c r="AM129" s="857"/>
      <c r="AN129" s="857"/>
      <c r="AO129" s="858"/>
      <c r="AP129" s="860"/>
      <c r="AQ129" s="861"/>
      <c r="AR129" s="861"/>
      <c r="AS129" s="861"/>
      <c r="AT129" s="862"/>
      <c r="AU129" s="279"/>
      <c r="AV129" s="279"/>
      <c r="AW129" s="279"/>
      <c r="AX129" s="826" t="s">
        <v>500</v>
      </c>
      <c r="AY129" s="827"/>
      <c r="AZ129" s="827"/>
      <c r="BA129" s="827"/>
      <c r="BB129" s="827"/>
      <c r="BC129" s="827"/>
      <c r="BD129" s="827"/>
      <c r="BE129" s="828"/>
      <c r="BF129" s="846" t="s">
        <v>458</v>
      </c>
      <c r="BG129" s="847"/>
      <c r="BH129" s="847"/>
      <c r="BI129" s="847"/>
      <c r="BJ129" s="847"/>
      <c r="BK129" s="847"/>
      <c r="BL129" s="848"/>
      <c r="BM129" s="846">
        <v>17.91</v>
      </c>
      <c r="BN129" s="847"/>
      <c r="BO129" s="847"/>
      <c r="BP129" s="847"/>
      <c r="BQ129" s="847"/>
      <c r="BR129" s="847"/>
      <c r="BS129" s="848"/>
      <c r="BT129" s="846">
        <v>30</v>
      </c>
      <c r="BU129" s="849"/>
      <c r="BV129" s="849"/>
      <c r="BW129" s="849"/>
      <c r="BX129" s="849"/>
      <c r="BY129" s="849"/>
      <c r="BZ129" s="85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51" t="s">
        <v>501</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502</v>
      </c>
      <c r="X130" s="854"/>
      <c r="Y130" s="854"/>
      <c r="Z130" s="855"/>
      <c r="AA130" s="856">
        <v>2365888</v>
      </c>
      <c r="AB130" s="857"/>
      <c r="AC130" s="857"/>
      <c r="AD130" s="857"/>
      <c r="AE130" s="858"/>
      <c r="AF130" s="859">
        <v>2490523</v>
      </c>
      <c r="AG130" s="857"/>
      <c r="AH130" s="857"/>
      <c r="AI130" s="857"/>
      <c r="AJ130" s="858"/>
      <c r="AK130" s="859">
        <v>2404861</v>
      </c>
      <c r="AL130" s="857"/>
      <c r="AM130" s="857"/>
      <c r="AN130" s="857"/>
      <c r="AO130" s="858"/>
      <c r="AP130" s="860"/>
      <c r="AQ130" s="861"/>
      <c r="AR130" s="861"/>
      <c r="AS130" s="861"/>
      <c r="AT130" s="862"/>
      <c r="AU130" s="279"/>
      <c r="AV130" s="279"/>
      <c r="AW130" s="279"/>
      <c r="AX130" s="826" t="s">
        <v>503</v>
      </c>
      <c r="AY130" s="827"/>
      <c r="AZ130" s="827"/>
      <c r="BA130" s="827"/>
      <c r="BB130" s="827"/>
      <c r="BC130" s="827"/>
      <c r="BD130" s="827"/>
      <c r="BE130" s="828"/>
      <c r="BF130" s="829">
        <v>8.6</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504</v>
      </c>
      <c r="X131" s="837"/>
      <c r="Y131" s="837"/>
      <c r="Z131" s="838"/>
      <c r="AA131" s="839">
        <v>11458123</v>
      </c>
      <c r="AB131" s="840"/>
      <c r="AC131" s="840"/>
      <c r="AD131" s="840"/>
      <c r="AE131" s="841"/>
      <c r="AF131" s="842">
        <v>11197962</v>
      </c>
      <c r="AG131" s="840"/>
      <c r="AH131" s="840"/>
      <c r="AI131" s="840"/>
      <c r="AJ131" s="841"/>
      <c r="AK131" s="842">
        <v>10971775</v>
      </c>
      <c r="AL131" s="840"/>
      <c r="AM131" s="840"/>
      <c r="AN131" s="840"/>
      <c r="AO131" s="841"/>
      <c r="AP131" s="843"/>
      <c r="AQ131" s="844"/>
      <c r="AR131" s="844"/>
      <c r="AS131" s="844"/>
      <c r="AT131" s="845"/>
      <c r="AU131" s="279"/>
      <c r="AV131" s="279"/>
      <c r="AW131" s="279"/>
      <c r="AX131" s="804" t="s">
        <v>505</v>
      </c>
      <c r="AY131" s="805"/>
      <c r="AZ131" s="805"/>
      <c r="BA131" s="805"/>
      <c r="BB131" s="805"/>
      <c r="BC131" s="805"/>
      <c r="BD131" s="805"/>
      <c r="BE131" s="806"/>
      <c r="BF131" s="807">
        <v>25.8</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813" t="s">
        <v>506</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507</v>
      </c>
      <c r="W132" s="817"/>
      <c r="X132" s="817"/>
      <c r="Y132" s="817"/>
      <c r="Z132" s="818"/>
      <c r="AA132" s="819">
        <v>7.5296713080000002</v>
      </c>
      <c r="AB132" s="820"/>
      <c r="AC132" s="820"/>
      <c r="AD132" s="820"/>
      <c r="AE132" s="821"/>
      <c r="AF132" s="822">
        <v>9.3494066149999995</v>
      </c>
      <c r="AG132" s="820"/>
      <c r="AH132" s="820"/>
      <c r="AI132" s="820"/>
      <c r="AJ132" s="821"/>
      <c r="AK132" s="822">
        <v>9.0698906969999999</v>
      </c>
      <c r="AL132" s="820"/>
      <c r="AM132" s="820"/>
      <c r="AN132" s="820"/>
      <c r="AO132" s="821"/>
      <c r="AP132" s="823"/>
      <c r="AQ132" s="824"/>
      <c r="AR132" s="824"/>
      <c r="AS132" s="824"/>
      <c r="AT132" s="825"/>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508</v>
      </c>
      <c r="W133" s="796"/>
      <c r="X133" s="796"/>
      <c r="Y133" s="796"/>
      <c r="Z133" s="797"/>
      <c r="AA133" s="798">
        <v>7.5</v>
      </c>
      <c r="AB133" s="799"/>
      <c r="AC133" s="799"/>
      <c r="AD133" s="799"/>
      <c r="AE133" s="800"/>
      <c r="AF133" s="798">
        <v>8.1</v>
      </c>
      <c r="AG133" s="799"/>
      <c r="AH133" s="799"/>
      <c r="AI133" s="799"/>
      <c r="AJ133" s="800"/>
      <c r="AK133" s="798">
        <v>8.6</v>
      </c>
      <c r="AL133" s="799"/>
      <c r="AM133" s="799"/>
      <c r="AN133" s="799"/>
      <c r="AO133" s="800"/>
      <c r="AP133" s="801"/>
      <c r="AQ133" s="802"/>
      <c r="AR133" s="802"/>
      <c r="AS133" s="802"/>
      <c r="AT133" s="803"/>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sheetData>
  <sheetProtection algorithmName="SHA-512" hashValue="ZXAiKQ9IrPLwFOalPgM9psBG6f61vg2JH0Ula5XBbuWVCSj2IX2elWjNKQ4nht8UOJYu6c4W9Xq7XnZa/MBNoQ==" saltValue="tLmX+7/hNrO65M9vTPd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70" zoomScaleNormal="85" zoomScaleSheetLayoutView="7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509</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0DiqKoVIbVSKLYwzoOCUORXnKtWxsPJevuj7CjxWaRcsfEeEXA1tEOYU0wY9Ixs/o429Jt3gt3aTHnMexVLuWA==" saltValue="EvGzA1+e6hpo3oSDFA/S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70" zoomScaleNormal="7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dCEojgCYaFcaCiNA+Ymb20hZtzXoX3aeLy3/LXL2AMVI7wNfFmbLq5NeZCyjwxTZBil3N1MPcoFrMBMAOKYGw==" saltValue="juTmw3WXKcyBtc87iE5o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70" zoomScaleSheetLayoutView="7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510</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511</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4" t="s">
        <v>512</v>
      </c>
      <c r="AP7" s="298"/>
      <c r="AQ7" s="299" t="s">
        <v>513</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5"/>
      <c r="AP8" s="304" t="s">
        <v>514</v>
      </c>
      <c r="AQ8" s="305" t="s">
        <v>515</v>
      </c>
      <c r="AR8" s="306" t="s">
        <v>516</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8" t="s">
        <v>517</v>
      </c>
      <c r="AL9" s="1229"/>
      <c r="AM9" s="1229"/>
      <c r="AN9" s="1230"/>
      <c r="AO9" s="307">
        <v>3683285</v>
      </c>
      <c r="AP9" s="307">
        <v>89000</v>
      </c>
      <c r="AQ9" s="308">
        <v>90613</v>
      </c>
      <c r="AR9" s="309">
        <v>-1.8</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8" t="s">
        <v>518</v>
      </c>
      <c r="AL10" s="1229"/>
      <c r="AM10" s="1229"/>
      <c r="AN10" s="1230"/>
      <c r="AO10" s="310">
        <v>242343</v>
      </c>
      <c r="AP10" s="310">
        <v>5856</v>
      </c>
      <c r="AQ10" s="311">
        <v>7525</v>
      </c>
      <c r="AR10" s="312">
        <v>-22.2</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8" t="s">
        <v>519</v>
      </c>
      <c r="AL11" s="1229"/>
      <c r="AM11" s="1229"/>
      <c r="AN11" s="1230"/>
      <c r="AO11" s="310">
        <v>57163</v>
      </c>
      <c r="AP11" s="310">
        <v>1381</v>
      </c>
      <c r="AQ11" s="311">
        <v>9582</v>
      </c>
      <c r="AR11" s="312">
        <v>-85.6</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8" t="s">
        <v>520</v>
      </c>
      <c r="AL12" s="1229"/>
      <c r="AM12" s="1229"/>
      <c r="AN12" s="1230"/>
      <c r="AO12" s="310">
        <v>41638</v>
      </c>
      <c r="AP12" s="310">
        <v>1006</v>
      </c>
      <c r="AQ12" s="311">
        <v>1356</v>
      </c>
      <c r="AR12" s="312">
        <v>-25.8</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8" t="s">
        <v>521</v>
      </c>
      <c r="AL13" s="1229"/>
      <c r="AM13" s="1229"/>
      <c r="AN13" s="1230"/>
      <c r="AO13" s="310" t="s">
        <v>522</v>
      </c>
      <c r="AP13" s="310" t="s">
        <v>522</v>
      </c>
      <c r="AQ13" s="311">
        <v>2</v>
      </c>
      <c r="AR13" s="312" t="s">
        <v>522</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8" t="s">
        <v>523</v>
      </c>
      <c r="AL14" s="1229"/>
      <c r="AM14" s="1229"/>
      <c r="AN14" s="1230"/>
      <c r="AO14" s="310">
        <v>94592</v>
      </c>
      <c r="AP14" s="310">
        <v>2286</v>
      </c>
      <c r="AQ14" s="311">
        <v>4182</v>
      </c>
      <c r="AR14" s="312">
        <v>-45.3</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8" t="s">
        <v>524</v>
      </c>
      <c r="AL15" s="1229"/>
      <c r="AM15" s="1229"/>
      <c r="AN15" s="1230"/>
      <c r="AO15" s="310">
        <v>147645</v>
      </c>
      <c r="AP15" s="310">
        <v>3568</v>
      </c>
      <c r="AQ15" s="311">
        <v>2331</v>
      </c>
      <c r="AR15" s="312">
        <v>53.1</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31" t="s">
        <v>525</v>
      </c>
      <c r="AL16" s="1232"/>
      <c r="AM16" s="1232"/>
      <c r="AN16" s="1233"/>
      <c r="AO16" s="310">
        <v>-292579</v>
      </c>
      <c r="AP16" s="310">
        <v>-7070</v>
      </c>
      <c r="AQ16" s="311">
        <v>-8270</v>
      </c>
      <c r="AR16" s="312">
        <v>-14.5</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31" t="s">
        <v>185</v>
      </c>
      <c r="AL17" s="1232"/>
      <c r="AM17" s="1232"/>
      <c r="AN17" s="1233"/>
      <c r="AO17" s="310">
        <v>3974087</v>
      </c>
      <c r="AP17" s="310">
        <v>96027</v>
      </c>
      <c r="AQ17" s="311">
        <v>107322</v>
      </c>
      <c r="AR17" s="312">
        <v>-10.5</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526</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527</v>
      </c>
      <c r="AP20" s="318" t="s">
        <v>528</v>
      </c>
      <c r="AQ20" s="319" t="s">
        <v>529</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25" t="s">
        <v>530</v>
      </c>
      <c r="AL21" s="1226"/>
      <c r="AM21" s="1226"/>
      <c r="AN21" s="1227"/>
      <c r="AO21" s="322">
        <v>10.68</v>
      </c>
      <c r="AP21" s="323">
        <v>10.18</v>
      </c>
      <c r="AQ21" s="324">
        <v>0.5</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25" t="s">
        <v>531</v>
      </c>
      <c r="AL22" s="1226"/>
      <c r="AM22" s="1226"/>
      <c r="AN22" s="1227"/>
      <c r="AO22" s="327">
        <v>98.6</v>
      </c>
      <c r="AP22" s="328">
        <v>97.7</v>
      </c>
      <c r="AQ22" s="329">
        <v>0.9</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532</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533</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534</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4" t="s">
        <v>512</v>
      </c>
      <c r="AP30" s="298"/>
      <c r="AQ30" s="299" t="s">
        <v>513</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5"/>
      <c r="AP31" s="304" t="s">
        <v>514</v>
      </c>
      <c r="AQ31" s="305" t="s">
        <v>515</v>
      </c>
      <c r="AR31" s="306" t="s">
        <v>516</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6" t="s">
        <v>535</v>
      </c>
      <c r="AL32" s="1217"/>
      <c r="AM32" s="1217"/>
      <c r="AN32" s="1218"/>
      <c r="AO32" s="337">
        <v>2812289</v>
      </c>
      <c r="AP32" s="337">
        <v>67954</v>
      </c>
      <c r="AQ32" s="338">
        <v>67619</v>
      </c>
      <c r="AR32" s="339">
        <v>0.5</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6" t="s">
        <v>536</v>
      </c>
      <c r="AL33" s="1217"/>
      <c r="AM33" s="1217"/>
      <c r="AN33" s="1218"/>
      <c r="AO33" s="337" t="s">
        <v>522</v>
      </c>
      <c r="AP33" s="337" t="s">
        <v>522</v>
      </c>
      <c r="AQ33" s="338" t="s">
        <v>522</v>
      </c>
      <c r="AR33" s="339" t="s">
        <v>522</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6" t="s">
        <v>537</v>
      </c>
      <c r="AL34" s="1217"/>
      <c r="AM34" s="1217"/>
      <c r="AN34" s="1218"/>
      <c r="AO34" s="337" t="s">
        <v>522</v>
      </c>
      <c r="AP34" s="337" t="s">
        <v>522</v>
      </c>
      <c r="AQ34" s="338">
        <v>3</v>
      </c>
      <c r="AR34" s="339" t="s">
        <v>522</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6" t="s">
        <v>538</v>
      </c>
      <c r="AL35" s="1217"/>
      <c r="AM35" s="1217"/>
      <c r="AN35" s="1218"/>
      <c r="AO35" s="337">
        <v>664264</v>
      </c>
      <c r="AP35" s="337">
        <v>16051</v>
      </c>
      <c r="AQ35" s="338">
        <v>17835</v>
      </c>
      <c r="AR35" s="339">
        <v>-10</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6" t="s">
        <v>539</v>
      </c>
      <c r="AL36" s="1217"/>
      <c r="AM36" s="1217"/>
      <c r="AN36" s="1218"/>
      <c r="AO36" s="337" t="s">
        <v>522</v>
      </c>
      <c r="AP36" s="337" t="s">
        <v>522</v>
      </c>
      <c r="AQ36" s="338">
        <v>2401</v>
      </c>
      <c r="AR36" s="339" t="s">
        <v>522</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6" t="s">
        <v>540</v>
      </c>
      <c r="AL37" s="1217"/>
      <c r="AM37" s="1217"/>
      <c r="AN37" s="1218"/>
      <c r="AO37" s="337" t="s">
        <v>522</v>
      </c>
      <c r="AP37" s="337" t="s">
        <v>522</v>
      </c>
      <c r="AQ37" s="338">
        <v>732</v>
      </c>
      <c r="AR37" s="339" t="s">
        <v>522</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19" t="s">
        <v>541</v>
      </c>
      <c r="AL38" s="1220"/>
      <c r="AM38" s="1220"/>
      <c r="AN38" s="1221"/>
      <c r="AO38" s="340" t="s">
        <v>522</v>
      </c>
      <c r="AP38" s="340" t="s">
        <v>522</v>
      </c>
      <c r="AQ38" s="341">
        <v>5</v>
      </c>
      <c r="AR38" s="329" t="s">
        <v>522</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19" t="s">
        <v>542</v>
      </c>
      <c r="AL39" s="1220"/>
      <c r="AM39" s="1220"/>
      <c r="AN39" s="1221"/>
      <c r="AO39" s="337">
        <v>-76564</v>
      </c>
      <c r="AP39" s="337">
        <v>-1850</v>
      </c>
      <c r="AQ39" s="338">
        <v>-3806</v>
      </c>
      <c r="AR39" s="339">
        <v>-51.4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6" t="s">
        <v>543</v>
      </c>
      <c r="AL40" s="1217"/>
      <c r="AM40" s="1217"/>
      <c r="AN40" s="1218"/>
      <c r="AO40" s="337">
        <v>-2404861</v>
      </c>
      <c r="AP40" s="337">
        <v>-58109</v>
      </c>
      <c r="AQ40" s="338">
        <v>-59049</v>
      </c>
      <c r="AR40" s="339">
        <v>-1.6</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2" t="s">
        <v>297</v>
      </c>
      <c r="AL41" s="1223"/>
      <c r="AM41" s="1223"/>
      <c r="AN41" s="1224"/>
      <c r="AO41" s="337">
        <v>995128</v>
      </c>
      <c r="AP41" s="337">
        <v>24046</v>
      </c>
      <c r="AQ41" s="338">
        <v>25740</v>
      </c>
      <c r="AR41" s="339">
        <v>-6.6</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544</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545</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546</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09" t="s">
        <v>512</v>
      </c>
      <c r="AN49" s="1211" t="s">
        <v>547</v>
      </c>
      <c r="AO49" s="1212"/>
      <c r="AP49" s="1212"/>
      <c r="AQ49" s="1212"/>
      <c r="AR49" s="1213"/>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10"/>
      <c r="AN50" s="353" t="s">
        <v>548</v>
      </c>
      <c r="AO50" s="354" t="s">
        <v>549</v>
      </c>
      <c r="AP50" s="355" t="s">
        <v>550</v>
      </c>
      <c r="AQ50" s="356" t="s">
        <v>551</v>
      </c>
      <c r="AR50" s="357" t="s">
        <v>552</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553</v>
      </c>
      <c r="AL51" s="350"/>
      <c r="AM51" s="358">
        <v>4180201</v>
      </c>
      <c r="AN51" s="359">
        <v>94753</v>
      </c>
      <c r="AO51" s="360">
        <v>-2</v>
      </c>
      <c r="AP51" s="361">
        <v>85459</v>
      </c>
      <c r="AQ51" s="362">
        <v>-19.8</v>
      </c>
      <c r="AR51" s="363">
        <v>17.8</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554</v>
      </c>
      <c r="AM52" s="366">
        <v>2494764</v>
      </c>
      <c r="AN52" s="367">
        <v>56549</v>
      </c>
      <c r="AO52" s="368">
        <v>51</v>
      </c>
      <c r="AP52" s="369">
        <v>44378</v>
      </c>
      <c r="AQ52" s="370">
        <v>-2.6</v>
      </c>
      <c r="AR52" s="371">
        <v>53.6</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555</v>
      </c>
      <c r="AL53" s="350"/>
      <c r="AM53" s="358">
        <v>3509850</v>
      </c>
      <c r="AN53" s="359">
        <v>80747</v>
      </c>
      <c r="AO53" s="360">
        <v>-14.8</v>
      </c>
      <c r="AP53" s="361">
        <v>83280</v>
      </c>
      <c r="AQ53" s="362">
        <v>-2.5</v>
      </c>
      <c r="AR53" s="363">
        <v>-12.3</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554</v>
      </c>
      <c r="AM54" s="366">
        <v>1719658</v>
      </c>
      <c r="AN54" s="367">
        <v>39562</v>
      </c>
      <c r="AO54" s="368">
        <v>-30</v>
      </c>
      <c r="AP54" s="369">
        <v>43123</v>
      </c>
      <c r="AQ54" s="370">
        <v>-2.8</v>
      </c>
      <c r="AR54" s="371">
        <v>-27.2</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556</v>
      </c>
      <c r="AL55" s="350"/>
      <c r="AM55" s="358">
        <v>2341821</v>
      </c>
      <c r="AN55" s="359">
        <v>54639</v>
      </c>
      <c r="AO55" s="360">
        <v>-32.299999999999997</v>
      </c>
      <c r="AP55" s="361">
        <v>88968</v>
      </c>
      <c r="AQ55" s="362">
        <v>6.8</v>
      </c>
      <c r="AR55" s="363">
        <v>-39.1</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554</v>
      </c>
      <c r="AM56" s="366">
        <v>1572465</v>
      </c>
      <c r="AN56" s="367">
        <v>36688</v>
      </c>
      <c r="AO56" s="368">
        <v>-7.3</v>
      </c>
      <c r="AP56" s="369">
        <v>45482</v>
      </c>
      <c r="AQ56" s="370">
        <v>5.5</v>
      </c>
      <c r="AR56" s="371">
        <v>-12.8</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557</v>
      </c>
      <c r="AL57" s="350"/>
      <c r="AM57" s="358">
        <v>2055918</v>
      </c>
      <c r="AN57" s="359">
        <v>48728</v>
      </c>
      <c r="AO57" s="360">
        <v>-10.8</v>
      </c>
      <c r="AP57" s="361">
        <v>85173</v>
      </c>
      <c r="AQ57" s="362">
        <v>-4.3</v>
      </c>
      <c r="AR57" s="363">
        <v>-6.5</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554</v>
      </c>
      <c r="AM58" s="366">
        <v>1482739</v>
      </c>
      <c r="AN58" s="367">
        <v>35143</v>
      </c>
      <c r="AO58" s="368">
        <v>-4.2</v>
      </c>
      <c r="AP58" s="369">
        <v>43913</v>
      </c>
      <c r="AQ58" s="370">
        <v>-3.4</v>
      </c>
      <c r="AR58" s="371">
        <v>-0.8</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558</v>
      </c>
      <c r="AL59" s="350"/>
      <c r="AM59" s="358">
        <v>2204873</v>
      </c>
      <c r="AN59" s="359">
        <v>53277</v>
      </c>
      <c r="AO59" s="360">
        <v>9.3000000000000007</v>
      </c>
      <c r="AP59" s="361">
        <v>94081</v>
      </c>
      <c r="AQ59" s="362">
        <v>10.5</v>
      </c>
      <c r="AR59" s="363">
        <v>-1.2</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554</v>
      </c>
      <c r="AM60" s="366">
        <v>1549423</v>
      </c>
      <c r="AN60" s="367">
        <v>37439</v>
      </c>
      <c r="AO60" s="368">
        <v>6.5</v>
      </c>
      <c r="AP60" s="369">
        <v>48949</v>
      </c>
      <c r="AQ60" s="370">
        <v>11.5</v>
      </c>
      <c r="AR60" s="371">
        <v>-5</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559</v>
      </c>
      <c r="AL61" s="372"/>
      <c r="AM61" s="373">
        <v>2858533</v>
      </c>
      <c r="AN61" s="374">
        <v>66429</v>
      </c>
      <c r="AO61" s="375">
        <v>-10.1</v>
      </c>
      <c r="AP61" s="376">
        <v>87392</v>
      </c>
      <c r="AQ61" s="377">
        <v>-1.9</v>
      </c>
      <c r="AR61" s="363">
        <v>-8.1999999999999993</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554</v>
      </c>
      <c r="AM62" s="366">
        <v>1763810</v>
      </c>
      <c r="AN62" s="367">
        <v>41076</v>
      </c>
      <c r="AO62" s="368">
        <v>3.2</v>
      </c>
      <c r="AP62" s="369">
        <v>45169</v>
      </c>
      <c r="AQ62" s="370">
        <v>1.6</v>
      </c>
      <c r="AR62" s="371">
        <v>1.6</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sheetData>
  <sheetProtection algorithmName="SHA-512" hashValue="NV5Mxr7sRafT+cMelq0elOK5VGXhc+80/yhapxKMQX75ajjd0ova1M90QMa39q8Sm35/CaYuRqgC4s9UBKWFiA==" saltValue="1yFqhg+c+uGmmuHD3RU3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5" zoomScale="70" zoomScaleNormal="7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561</v>
      </c>
    </row>
    <row r="121" spans="125:125" ht="13.5" hidden="1" customHeight="1" x14ac:dyDescent="0.15">
      <c r="DU121" s="285"/>
    </row>
  </sheetData>
  <sheetProtection algorithmName="SHA-512" hashValue="PVWcfiGxcs3z3akGD05Cp/GRE9h25VNP10VFfak55agEfAnU2MNV8xwYib/7KlnVi2BZqisAmdeejM8IIpfCig==" saltValue="dxCBqEY33Fiar6ipC4hS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70" zoomScaleNormal="7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562</v>
      </c>
    </row>
  </sheetData>
  <sheetProtection algorithmName="SHA-512" hashValue="Rlm0AAMTTKdlUpdppjicm/Wj77AJpoxCSqyQst0k6BCye2ubNDlF7bFZVHaZt6LUlmju8xA6IF7ge5Asr9QaRw==" saltValue="JQlhQ2gp9W8nqTKMIiYL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4" t="s">
        <v>3</v>
      </c>
      <c r="D47" s="1234"/>
      <c r="E47" s="1235"/>
      <c r="F47" s="11">
        <v>38.950000000000003</v>
      </c>
      <c r="G47" s="12">
        <v>38.56</v>
      </c>
      <c r="H47" s="12">
        <v>38.47</v>
      </c>
      <c r="I47" s="12">
        <v>40.82</v>
      </c>
      <c r="J47" s="13">
        <v>31.78</v>
      </c>
    </row>
    <row r="48" spans="2:10" ht="57.75" customHeight="1" x14ac:dyDescent="0.15">
      <c r="B48" s="14"/>
      <c r="C48" s="1236" t="s">
        <v>4</v>
      </c>
      <c r="D48" s="1236"/>
      <c r="E48" s="1237"/>
      <c r="F48" s="15">
        <v>10.27</v>
      </c>
      <c r="G48" s="16">
        <v>9.7799999999999994</v>
      </c>
      <c r="H48" s="16">
        <v>8.68</v>
      </c>
      <c r="I48" s="16">
        <v>7.19</v>
      </c>
      <c r="J48" s="17">
        <v>11.46</v>
      </c>
    </row>
    <row r="49" spans="2:10" ht="57.75" customHeight="1" thickBot="1" x14ac:dyDescent="0.2">
      <c r="B49" s="18"/>
      <c r="C49" s="1238" t="s">
        <v>5</v>
      </c>
      <c r="D49" s="1238"/>
      <c r="E49" s="1239"/>
      <c r="F49" s="19">
        <v>5.59</v>
      </c>
      <c r="G49" s="20" t="s">
        <v>568</v>
      </c>
      <c r="H49" s="20" t="s">
        <v>569</v>
      </c>
      <c r="I49" s="20">
        <v>0.39</v>
      </c>
      <c r="J49" s="21" t="s">
        <v>570</v>
      </c>
    </row>
    <row r="50" spans="2:10" ht="13.5" customHeight="1" x14ac:dyDescent="0.15"/>
  </sheetData>
  <sheetProtection algorithmName="SHA-512" hashValue="U5vlauYCU22VTjG63lbnh5yCl6l2txmKjdSf5/ihlpxuG4S7k7uu/1roZto5+vEcmu3VNLSxadZs4nX7XG/ogQ==" saltValue="0Ba8G5/dJO4ki8w9Rqjd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2021-10-11T00:09:10Z</cp:lastPrinted>
  <dcterms:created xsi:type="dcterms:W3CDTF">2021-02-05T01:27:24Z</dcterms:created>
  <dcterms:modified xsi:type="dcterms:W3CDTF">2021-10-20T08:20:32Z</dcterms:modified>
  <cp:category/>
</cp:coreProperties>
</file>