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25稲敷市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<sst xmlns="http://schemas.openxmlformats.org/spreadsheetml/2006/main" count="1137" uniqueCount="635">
  <si>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</si>
  <si>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</si>
  <si>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</si>
  <si>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</si>
  <si>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</si>
  <si>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</si>
  <si>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</si>
  <si>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</si>
  <si>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</si>
  <si>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</si>
  <si>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</si>
  <si>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</si>
  <si>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</si>
  <si>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</si>
  <si>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</si>
  <si>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</si>
  <si>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</si>
  <si>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</si>
  <si>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</si>
  <si>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</si>
  <si>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</si>
  <si>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</si>
  <si>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</si>
  <si>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</si>
  <si>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</si>
  <si>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</si>
  <si>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</si>
  <si>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</si>
  <si>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</si>
  <si>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</si>
  <si>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</si>
  <si>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</si>
  <si>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</si>
  <si>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</si>
  <si>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</si>
  <si>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</si>
  <si>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</si>
  <si>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</si>
  <si>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</si>
  <si>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</si>
  <si>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</si>
  <si>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</si>
  <si>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</si>
  <si>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</si>
  <si>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</si>
  <si>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</si>
  <si>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</si>
  <si>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</si>
  <si>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</si>
  <si>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</si>
  <si>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</si>
  <si>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</si>
  <si>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</si>
  <si>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</si>
  <si>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</si>
  <si>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</si>
  <si>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</si>
  <si>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</si>
  <si>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</si>
  <si>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</si>
  <si>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</si>
  <si>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</si>
  <si>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</si>
  <si>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</si>
  <si>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</si>
  <si>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</si>
  <si>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</si>
  <si>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</si>
  <si>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</si>
  <si>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</si>
  <si>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</si>
  <si>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</si>
  <si>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</si>
  <si>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</si>
  <si>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</si>
  <si>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</si>
  <si>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</si>
  <si>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</si>
  <si>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</si>
  <si>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</si>
  <si>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</si>
  <si>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</si>
  <si>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</si>
  <si>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</si>
  <si>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</si>
  <si>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</si>
  <si>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</si>
  <si>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</si>
  <si>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</si>
  <si>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</si>
  <si>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</si>
  <si>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</si>
  <si>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</si>
  <si>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</si>
  <si>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</si>
  <si>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</si>
  <si>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</si>
  <si>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</si>
  <si>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</si>
  <si>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</si>
  <si>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</si>
  <si>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</si>
  <si>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</si>
  <si>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</si>
  <si>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</si>
  <si>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</si>
  <si>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</si>
  <si>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</si>
  <si>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</si>
  <si>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</si>
  <si>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</si>
  <si>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</si>
  <si>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</si>
  <si>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</si>
  <si>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</si>
  <si>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</si>
  <si>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</si>
  <si>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</si>
  <si>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</si>
  <si>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</si>
  <si>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</si>
  <si>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</si>
  <si>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</si>
  <si>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</si>
  <si>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</si>
  <si>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</si>
  <si>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</si>
  <si>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</si>
  <si>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</si>
  <si>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</si>
  <si>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</si>
  <si>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</si>
  <si>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</si>
  <si>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</si>
  <si>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</si>
  <si>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</si>
  <si>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</si>
  <si>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</si>
  <si>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</si>
  <si>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</si>
  <si>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</si>
  <si>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</si>
  <si>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</si>
  <si>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</si>
  <si>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</si>
  <si>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</si>
  <si>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</si>
  <si>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</si>
  <si>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</si>
  <si>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</si>
  <si>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</si>
  <si>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</si>
  <si>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</si>
  <si>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</si>
  <si>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</si>
  <si>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</si>
  <si>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</si>
  <si>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</si>
  <si>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</si>
  <si>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</si>
  <si>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</si>
  <si>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</si>
  <si>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</si>
  <si>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</si>
  <si>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</si>
  <si>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</si>
  <si>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</si>
  <si>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</si>
  <si>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</si>
  <si>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</si>
  <si>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</si>
  <si>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</si>
  <si>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</si>
  <si>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</si>
  <si>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</si>
  <si>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</si>
  <si>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</si>
  <si>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</si>
  <si>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</si>
  <si>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</si>
  <si>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</si>
  <si>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</si>
  <si>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</si>
  <si>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</si>
  <si>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</si>
  <si>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</si>
  <si>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</si>
  <si>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</si>
  <si>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</si>
  <si>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</si>
  <si>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</si>
  <si>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</si>
  <si>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</si>
  <si>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</si>
  <si>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</si>
  <si>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</si>
  <si>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</si>
  <si>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</si>
  <si>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</si>
  <si>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</si>
  <si>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</si>
  <si>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</si>
  <si>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</si>
  <si>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</si>
  <si>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</si>
  <si>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</si>
  <si>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</si>
  <si>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</si>
  <si>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</si>
  <si>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</si>
  <si>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</si>
  <si>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</si>
  <si>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茨城県稲敷市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</si>
  <si>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</si>
  <si>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</si>
  <si>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</si>
  <si>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</si>
  <si>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</si>
  <si>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</si>
  <si>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</si>
  <si>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</si>
  <si>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</si>
  <si>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</si>
  <si>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</si>
  <si>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</si>
  <si>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</si>
  <si>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</si>
  <si>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</si>
  <si>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</si>
  <si>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</si>
  <si>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</si>
  <si>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</si>
  <si>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</si>
  <si>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</si>
  <si>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</si>
  <si>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</si>
  <si>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</si>
  <si>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</si>
  <si>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</si>
  <si>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</si>
  <si>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</si>
  <si>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</si>
  <si>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</si>
  <si>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</si>
  <si>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</si>
  <si>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</si>
  <si>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</si>
  <si>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</si>
  <si>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</si>
  <si>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</si>
  <si>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</si>
  <si>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</si>
  <si>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</si>
  <si>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</si>
  <si>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</si>
  <si>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</si>
  <si>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</si>
  <si>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</si>
  <si>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</si>
  <si>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</si>
  <si>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</si>
  <si>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</si>
  <si>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</si>
  <si>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</si>
  <si>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</si>
  <si>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</si>
  <si>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</si>
  <si>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</si>
  <si>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</si>
  <si>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</si>
  <si>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</si>
  <si>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</si>
  <si>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</si>
  <si>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</si>
  <si>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</si>
  <si>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</si>
  <si>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</si>
  <si>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</si>
  <si>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</si>
  <si>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</si>
  <si>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</si>
  <si>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</si>
  <si>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</si>
  <si>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</si>
  <si>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</si>
  <si>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</si>
  <si>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</si>
  <si>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</si>
  <si>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</si>
  <si>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</si>
  <si>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</si>
  <si>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</si>
  <si>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</si>
  <si>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</si>
  <si>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</si>
  <si>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</si>
  <si>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</si>
  <si>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</si>
  <si>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</si>
  <si>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</si>
  <si>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</si>
  <si>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</si>
  <si>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</si>
  <si>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</si>
  <si>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</si>
  <si>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</si>
  <si>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</si>
  <si>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</si>
  <si>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</si>
  <si>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</si>
  <si>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</si>
  <si>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</si>
  <si>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</si>
  <si>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</si>
  <si>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</si>
  <si>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</si>
  <si>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</si>
  <si>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</si>
  <si>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</si>
  <si>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</si>
  <si>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</si>
  <si>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</si>
  <si>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</si>
  <si>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</si>
  <si>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</si>
  <si>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</si>
  <si>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</si>
  <si>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</si>
  <si>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</si>
  <si>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</si>
  <si>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</si>
  <si>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</si>
  <si>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</si>
  <si>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</si>
  <si>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</si>
  <si>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</si>
  <si>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</si>
  <si>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</si>
  <si>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</si>
  <si>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</si>
  <si>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</si>
  <si>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</si>
  <si>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</si>
  <si>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</si>
  <si>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</si>
  <si>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</si>
  <si>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</si>
  <si>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</si>
  <si>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</si>
  <si>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</si>
  <si>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</si>
  <si>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</si>
  <si>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</si>
  <si>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</si>
  <si>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</si>
  <si>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</si>
  <si>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</si>
  <si>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</si>
  <si>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</si>
  <si>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</si>
  <si>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</si>
  <si>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</si>
  <si>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</si>
  <si>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</si>
  <si>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</si>
  <si>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</si>
  <si>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茨城県稲敷市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</si>
  <si>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</si>
  <si>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</si>
  <si>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</si>
  <si>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</si>
  <si>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</si>
  <si>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</si>
  <si>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</si>
  <si>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</si>
  <si>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</si>
  <si>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</si>
  <si>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</si>
  <si>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</si>
  <si>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</si>
  <si>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</si>
  <si>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</si>
  <si>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</si>
  <si>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</si>
  <si>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</si>
  <si>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</si>
  <si>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</si>
  <si>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</si>
  <si>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</si>
  <si>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</si>
  <si>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</si>
  <si>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</si>
  <si>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</si>
  <si>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</si>
  <si>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</si>
  <si>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</si>
  <si>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</si>
  <si>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</si>
  <si>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</si>
  <si>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</si>
  <si>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</si>
  <si>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</si>
  <si>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</si>
  <si>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</si>
  <si>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</si>
  <si>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</si>
  <si>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</si>
  <si>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</si>
  <si>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</si>
  <si>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</si>
  <si>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法適用企業</t>
    <phoneticPr fontId="5"/>
  </si>
  <si>
    <t>稲敷市下水道事業会計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</si>
  <si>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</si>
  <si>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</si>
  <si>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</si>
  <si>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</si>
  <si>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</si>
  <si>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</si>
  <si>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</si>
  <si>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</si>
  <si>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</si>
  <si>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</si>
  <si>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</si>
  <si>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</si>
  <si>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</si>
  <si>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</si>
  <si>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</si>
  <si>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</si>
  <si>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</si>
  <si>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</si>
  <si>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</si>
  <si>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</si>
  <si>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</si>
  <si>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</si>
  <si>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</si>
  <si>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</si>
  <si>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</si>
  <si>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</si>
  <si>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</si>
  <si>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</si>
  <si>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</si>
  <si>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</si>
  <si>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</si>
  <si>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</si>
  <si>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</si>
  <si>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</si>
  <si>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</si>
  <si>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</si>
  <si>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</si>
  <si>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</si>
  <si>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</si>
  <si>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</si>
  <si>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</si>
  <si>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</si>
  <si>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</si>
  <si>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</si>
  <si>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</si>
  <si>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</si>
  <si>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</si>
  <si>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</si>
  <si>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</si>
  <si>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</si>
  <si>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</si>
  <si>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</si>
  <si>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</si>
  <si>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</si>
  <si>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</si>
  <si>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</si>
  <si>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</si>
  <si>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</si>
  <si>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稲敷市下水道事業会計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</si>
  <si>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</si>
  <si>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</si>
  <si>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稲敷市水道事業会計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</si>
  <si>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</si>
  <si>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</si>
  <si>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</si>
  <si>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</si>
  <si>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</si>
  <si>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</si>
  <si>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</si>
  <si>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</si>
  <si>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</si>
  <si>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</si>
  <si>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</si>
  <si>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</si>
  <si>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</si>
  <si>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</si>
  <si>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</si>
  <si>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</si>
  <si>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</si>
  <si>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</si>
  <si>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</si>
  <si>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</si>
  <si>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</si>
  <si>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</si>
  <si>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</si>
  <si>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</si>
  <si>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</si>
  <si>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</si>
  <si>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</si>
  <si>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</si>
  <si>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</si>
  <si>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</si>
  <si>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</si>
  <si>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</si>
  <si>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</si>
  <si>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</si>
  <si>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</si>
  <si>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</si>
  <si>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</si>
  <si>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</si>
  <si>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</si>
  <si>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</si>
  <si>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</si>
  <si>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</si>
  <si>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</si>
  <si>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</si>
  <si>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</si>
  <si>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</si>
  <si>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</si>
  <si>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</si>
  <si>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</si>
  <si>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</si>
  <si>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</si>
  <si>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</si>
  <si>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</si>
  <si>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</si>
  <si>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</si>
  <si>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</si>
  <si>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</si>
  <si>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</si>
  <si>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</si>
  <si>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</si>
  <si>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</si>
  <si>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</si>
  <si>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</si>
  <si>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</si>
  <si>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</si>
  <si>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</si>
  <si>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</si>
  <si>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</si>
  <si>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</si>
  <si>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</si>
  <si>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</si>
  <si>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</si>
  <si>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</si>
  <si>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</si>
  <si>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</si>
  <si>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</si>
  <si>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</si>
  <si>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</si>
  <si>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</si>
  <si>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</si>
  <si>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</si>
  <si>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</si>
  <si>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</si>
  <si>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</si>
  <si>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</si>
  <si>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</si>
  <si>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</si>
  <si>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</si>
  <si>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</si>
  <si>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</si>
  <si>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2.44</t>
  </si>
  <si>
    <t>▲ 0.01</t>
  </si>
  <si>
    <t>▲ 2.47</t>
  </si>
  <si>
    <t>▲ 3.54</t>
  </si>
  <si>
    <t>稲敷市水道事業会計</t>
  </si>
  <si>
    <t>一般会計</t>
  </si>
  <si>
    <t>稲敷市下水道事業会計</t>
  </si>
  <si>
    <t>稲敷市工業用水道事業会計</t>
  </si>
  <si>
    <t>稲敷市介護保険特別会計</t>
  </si>
  <si>
    <t>稲敷市国民健康保険特別会計</t>
  </si>
  <si>
    <t>稲敷市後期高齢者医療特別会計</t>
  </si>
  <si>
    <t>稲敷市介護サービス事業特別会計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</si>
  <si>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</si>
  <si>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</si>
  <si>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</si>
  <si>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</si>
  <si>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</si>
  <si>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</si>
  <si>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</si>
  <si>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</si>
  <si>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</si>
  <si>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</si>
  <si>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</si>
  <si>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</si>
  <si>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</si>
  <si>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</si>
  <si>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</si>
  <si>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</si>
  <si>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</si>
  <si>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</si>
  <si>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</si>
  <si>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</si>
  <si>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</si>
  <si>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</si>
  <si>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</si>
  <si>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</si>
  <si>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</si>
  <si>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（水防事業特別会計）</t>
  </si>
  <si>
    <t>-</t>
    <phoneticPr fontId="2"/>
  </si>
  <si>
    <t>-</t>
    <phoneticPr fontId="2"/>
  </si>
  <si>
    <t>-</t>
    <phoneticPr fontId="2"/>
  </si>
  <si>
    <t>-</t>
    <phoneticPr fontId="2"/>
  </si>
  <si>
    <t>-</t>
    <phoneticPr fontId="2"/>
  </si>
  <si>
    <t>-</t>
    <phoneticPr fontId="2"/>
  </si>
  <si>
    <t>-</t>
    <phoneticPr fontId="2"/>
  </si>
  <si>
    <t>稲敷市農業公社</t>
    <phoneticPr fontId="2"/>
  </si>
  <si>
    <t>-</t>
    <phoneticPr fontId="2"/>
  </si>
  <si>
    <t>公共公用施設等整備基金</t>
    <rPh sb="0" eb="2">
      <t>コウキョウ</t>
    </rPh>
    <rPh sb="2" eb="4">
      <t>コウヨウ</t>
    </rPh>
    <rPh sb="4" eb="6">
      <t>シセツ</t>
    </rPh>
    <rPh sb="6" eb="7">
      <t>トウ</t>
    </rPh>
    <rPh sb="7" eb="9">
      <t>セイビ</t>
    </rPh>
    <rPh sb="9" eb="11">
      <t>キキン</t>
    </rPh>
    <phoneticPr fontId="5"/>
  </si>
  <si>
    <t>新庁舎建設基金</t>
    <rPh sb="0" eb="3">
      <t>シンチョウシャ</t>
    </rPh>
    <rPh sb="3" eb="5">
      <t>ケンセツ</t>
    </rPh>
    <rPh sb="5" eb="7">
      <t>キキン</t>
    </rPh>
    <phoneticPr fontId="5"/>
  </si>
  <si>
    <t>合併振興基金</t>
    <rPh sb="0" eb="2">
      <t>ガッペイ</t>
    </rPh>
    <rPh sb="2" eb="4">
      <t>シンコウ</t>
    </rPh>
    <rPh sb="4" eb="6">
      <t>キキン</t>
    </rPh>
    <phoneticPr fontId="5"/>
  </si>
  <si>
    <t>下水道事業基金</t>
    <rPh sb="0" eb="3">
      <t>ゲスイドウ</t>
    </rPh>
    <rPh sb="3" eb="5">
      <t>ジギョウ</t>
    </rPh>
    <rPh sb="5" eb="7">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</si>
  <si>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</si>
  <si>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</si>
  <si>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</si>
  <si>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</si>
  <si>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</si>
  <si>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</si>
  <si>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</si>
  <si>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</si>
  <si>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</si>
  <si>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</si>
  <si>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</si>
  <si>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</si>
  <si>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</si>
  <si>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より低い水準となっているが，平成30年度より0.9ポイント増加している。これは財政調整基金の取り崩しにより充当可能財源が減少したことが要因として考えられる。有形固定資産減価償却率は類似団体平均とほぼ同等の数値となっているが，ゆるやかな上昇傾向にある。これは新庁舎建設事業や学校建設事業等の新たな公共施設の取得により有形固定資産減価償却費率の低い資産も少なくないが，平成17年に４町村による合併にて当市は誕生したため老朽化した類似施設も多いことが要因と考えられる。今後は，公共施設等総合管理計画及び学校施設長寿命化計画において示されている指針に基づき，公共施設の規模の適正化を図り，将来負担比率と有形固定資産減価償却率のバランスの改善に努めていく。</t>
    <rPh sb="43" eb="45">
      <t>ゾウカ</t>
    </rPh>
    <rPh sb="53" eb="55">
      <t>ザイセイ</t>
    </rPh>
    <rPh sb="55" eb="57">
      <t>チョウセイ</t>
    </rPh>
    <rPh sb="57" eb="59">
      <t>キキン</t>
    </rPh>
    <rPh sb="60" eb="61">
      <t>ト</t>
    </rPh>
    <rPh sb="62" eb="63">
      <t>クズ</t>
    </rPh>
    <rPh sb="67" eb="69">
      <t>ジュウトウ</t>
    </rPh>
    <rPh sb="69" eb="71">
      <t>カノウ</t>
    </rPh>
    <rPh sb="71" eb="73">
      <t>ザイゲン</t>
    </rPh>
    <rPh sb="74" eb="76">
      <t>ゲンショウ</t>
    </rPh>
    <phoneticPr fontId="5"/>
  </si>
  <si>
    <t>有形固定資産減価償却率</t>
    <phoneticPr fontId="5"/>
  </si>
  <si>
    <t>　将来負担比率は類似団体平均より低い水準となっているが，平成30年度より0.9ポイント増加している。これは財政調整基金の取り崩しにより充当可能財源が減少したことが要因として考えられる。実質公債費比率は類似団体平均よりやや高い水準となり，平成27年度より年々増加している。これは新庁舎建設や合併振興基金に係る合併特例債の元利償還金等が増加したことが要因と考えられる。今後は，さらなる合併特例債及び臨時財政対策債の発行や基金取崩が予想されることから，将来負担比率が急激に上昇しないよう計画的な借入及び基金取崩を行っていく方針である。実質公債費比率についても将来負担比率と同様に急激に上昇しないよう計画的な借入を行っていく。</t>
    <rPh sb="110" eb="111">
      <t>タカ</t>
    </rPh>
    <rPh sb="126" eb="128">
      <t>ネンネン</t>
    </rPh>
    <rPh sb="144" eb="146">
      <t>ガッペイ</t>
    </rPh>
    <rPh sb="146" eb="148">
      <t>シンコウ</t>
    </rPh>
    <rPh sb="148" eb="150">
      <t>キキン</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</si>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</sst>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5D39-455D-8195-070517AE43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136860</c:v>
                </c:pt>
                <c:pt idx="1">
                  <c:v>68155</c:v>
                </c:pt>
                <c:pt idx="2">
                  <c:v>60603</c:v>
                </c:pt>
                <c:pt idx="3">
                  <c:v>67326</c:v>
                </c:pt>
                <c:pt idx="4">
                  <c:v>55755</c:v>
                </c:pt>
              </c:numCache>
            </c:numRef>
          </c:val>
          <c:smooth val="0"/>
          <c:extLst xmlns:c16r2="http://schemas.microsoft.com/office/drawing/2015/06/chart">
            <c:ext xmlns:c16="http://schemas.microsoft.com/office/drawing/2014/chart" uri="{C3380CC4-5D6E-409C-BE32-E72D297353CC}">
              <c16:uniqueId val="{00000001-5D39-455D-8195-070517AE438B}"/>
            </c:ext>
          </c:extLst>
        </c:ser>
        <c:dLbls>
          <c:showLegendKey val="0"/>
          <c:showVal val="0"/>
          <c:showCatName val="0"/>
          <c:showSerName val="0"/>
          <c:showPercent val="0"/>
          <c:showBubbleSize val="0"/>
        </c:dLbls>
        <c:marker val="1"/>
        <c:smooth val="0"/>
        <c:axId val="170231936"/>
        <c:axId val="371968752"/>
      </c:lineChart>
      <c:catAx>
        <c:axId val="17023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968752"/>
        <c:crosses val="autoZero"/>
        <c:auto val="1"/>
        <c:lblAlgn val="ctr"/>
        <c:lblOffset val="100"/>
        <c:tickLblSkip val="1"/>
        <c:tickMarkSkip val="1"/>
        <c:noMultiLvlLbl val="0"/>
      </c:catAx>
      <c:valAx>
        <c:axId val="3719687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3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7.11</c:v>
                </c:pt>
                <c:pt idx="1">
                  <c:v>4.75</c:v>
                </c:pt>
                <c:pt idx="2">
                  <c:v>5.34</c:v>
                </c:pt>
                <c:pt idx="3">
                  <c:v>4.7300000000000004</c:v>
                </c:pt>
                <c:pt idx="4">
                  <c:v>4.6900000000000004</c:v>
                </c:pt>
              </c:numCache>
            </c:numRef>
          </c:val>
          <c:extLst xmlns:c16r2="http://schemas.microsoft.com/office/drawing/2015/06/chart">
            <c:ext xmlns:c16="http://schemas.microsoft.com/office/drawing/2014/chart" uri="{C3380CC4-5D6E-409C-BE32-E72D297353CC}">
              <c16:uniqueId val="{00000000-AFAF-4A66-A048-FC1EFBBBF1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29.29</c:v>
                </c:pt>
                <c:pt idx="2">
                  <c:v>28.81</c:v>
                </c:pt>
                <c:pt idx="3">
                  <c:v>26.93</c:v>
                </c:pt>
                <c:pt idx="4">
                  <c:v>23.53</c:v>
                </c:pt>
              </c:numCache>
            </c:numRef>
          </c:val>
          <c:extLst xmlns:c16r2="http://schemas.microsoft.com/office/drawing/2015/06/chart">
            <c:ext xmlns:c16="http://schemas.microsoft.com/office/drawing/2014/chart" uri="{C3380CC4-5D6E-409C-BE32-E72D297353CC}">
              <c16:uniqueId val="{00000001-AFAF-4A66-A048-FC1EFBBBF121}"/>
            </c:ext>
          </c:extLst>
        </c:ser>
        <c:dLbls>
          <c:showLegendKey val="0"/>
          <c:showVal val="0"/>
          <c:showCatName val="0"/>
          <c:showSerName val="0"/>
          <c:showPercent val="0"/>
          <c:showBubbleSize val="0"/>
        </c:dLbls>
        <c:gapWidth val="250"/>
        <c:overlap val="100"/>
        <c:axId val="401293072"/>
        <c:axId val="37006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3.77</c:v>
                </c:pt>
                <c:pt idx="1">
                  <c:v>-2.44</c:v>
                </c:pt>
                <c:pt idx="2">
                  <c:v>-0.01</c:v>
                </c:pt>
                <c:pt idx="3">
                  <c:v>-2.4700000000000002</c:v>
                </c:pt>
                <c:pt idx="4">
                  <c:v>-3.54</c:v>
                </c:pt>
              </c:numCache>
            </c:numRef>
          </c:val>
          <c:smooth val="0"/>
          <c:extLst xmlns:c16r2="http://schemas.microsoft.com/office/drawing/2015/06/chart">
            <c:ext xmlns:c16="http://schemas.microsoft.com/office/drawing/2014/chart" uri="{C3380CC4-5D6E-409C-BE32-E72D297353CC}">
              <c16:uniqueId val="{00000002-AFAF-4A66-A048-FC1EFBBBF121}"/>
            </c:ext>
          </c:extLst>
        </c:ser>
        <c:dLbls>
          <c:showLegendKey val="0"/>
          <c:showVal val="0"/>
          <c:showCatName val="0"/>
          <c:showSerName val="0"/>
          <c:showPercent val="0"/>
          <c:showBubbleSize val="0"/>
        </c:dLbls>
        <c:marker val="1"/>
        <c:smooth val="0"/>
        <c:axId val="401293072"/>
        <c:axId val="370066608"/>
      </c:lineChart>
      <c:catAx>
        <c:axId val="40129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066608"/>
        <c:crosses val="autoZero"/>
        <c:auto val="1"/>
        <c:lblAlgn val="ctr"/>
        <c:lblOffset val="100"/>
        <c:tickLblSkip val="1"/>
        <c:tickMarkSkip val="1"/>
        <c:noMultiLvlLbl val="0"/>
      </c:catAx>
      <c:valAx>
        <c:axId val="37006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29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0.65</c:v>
                </c:pt>
                <c:pt idx="2">
                  <c:v>#N/A</c:v>
                </c:pt>
                <c:pt idx="3">
                  <c:v>0.46</c:v>
                </c:pt>
                <c:pt idx="4">
                  <c:v>#N/A</c:v>
                </c:pt>
                <c:pt idx="5">
                  <c:v>0.4</c:v>
                </c:pt>
                <c:pt idx="6">
                  <c:v>#N/A</c:v>
                </c:pt>
                <c:pt idx="7">
                  <c:v>0.6</c:v>
                </c:pt>
                <c:pt idx="8">
                  <c:v>#N/A</c:v>
                </c:pt>
                <c:pt idx="9">
                  <c:v>0</c:v>
                </c:pt>
              </c:numCache>
            </c:numRef>
          </c:val>
          <c:extLst xmlns:c16r2="http://schemas.microsoft.com/office/drawing/2015/06/chart">
            <c:ext xmlns:c16="http://schemas.microsoft.com/office/drawing/2014/chart" uri="{C3380CC4-5D6E-409C-BE32-E72D297353CC}">
              <c16:uniqueId val="{00000000-5067-4914-A1DB-39170C4DA1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067-4914-A1DB-39170C4DA1C0}"/>
            </c:ext>
          </c:extLst>
        </c:ser>
        <c:ser>
          <c:idx val="2"/>
          <c:order val="2"/>
          <c:tx>
            <c:strRef>
              <c:f>データシート!$A$29</c:f>
              <c:strCache>
                <c:ptCount val="1"/>
                <c:pt idx="0">
                  <c:v>稲敷市介護サービス事業特別会計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5067-4914-A1DB-39170C4DA1C0}"/>
            </c:ext>
          </c:extLst>
        </c:ser>
        <c:ser>
          <c:idx val="3"/>
          <c:order val="3"/>
          <c:tx>
            <c:strRef>
              <c:f>データシート!$A$30</c:f>
              <c:strCache>
                <c:ptCount val="1"/>
                <c:pt idx="0">
                  <c:v>稲敷市後期高齢者医療特別会計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0.09</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5067-4914-A1DB-39170C4DA1C0}"/>
            </c:ext>
          </c:extLst>
        </c:ser>
        <c:ser>
          <c:idx val="4"/>
          <c:order val="4"/>
          <c:tx>
            <c:strRef>
              <c:f>データシート!$A$31</c:f>
              <c:strCache>
                <c:ptCount val="1"/>
                <c:pt idx="0">
                  <c:v>稲敷市国民健康保険特別会計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2.83</c:v>
                </c:pt>
                <c:pt idx="2">
                  <c:v>#N/A</c:v>
                </c:pt>
                <c:pt idx="3">
                  <c:v>3.11</c:v>
                </c:pt>
                <c:pt idx="4">
                  <c:v>#N/A</c:v>
                </c:pt>
                <c:pt idx="5">
                  <c:v>2.69</c:v>
                </c:pt>
                <c:pt idx="6">
                  <c:v>#N/A</c:v>
                </c:pt>
                <c:pt idx="7">
                  <c:v>0.43</c:v>
                </c:pt>
                <c:pt idx="8">
                  <c:v>#N/A</c:v>
                </c:pt>
                <c:pt idx="9">
                  <c:v>0.72</c:v>
                </c:pt>
              </c:numCache>
            </c:numRef>
          </c:val>
          <c:extLst xmlns:c16r2="http://schemas.microsoft.com/office/drawing/2015/06/chart">
            <c:ext xmlns:c16="http://schemas.microsoft.com/office/drawing/2014/chart" uri="{C3380CC4-5D6E-409C-BE32-E72D297353CC}">
              <c16:uniqueId val="{00000004-5067-4914-A1DB-39170C4DA1C0}"/>
            </c:ext>
          </c:extLst>
        </c:ser>
        <c:ser>
          <c:idx val="5"/>
          <c:order val="5"/>
          <c:tx>
            <c:strRef>
              <c:f>データシート!$A$32</c:f>
              <c:strCache>
                <c:ptCount val="1"/>
                <c:pt idx="0">
                  <c:v>稲敷市介護保険特別会計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1.71</c:v>
                </c:pt>
                <c:pt idx="2">
                  <c:v>#N/A</c:v>
                </c:pt>
                <c:pt idx="3">
                  <c:v>1.72</c:v>
                </c:pt>
                <c:pt idx="4">
                  <c:v>#N/A</c:v>
                </c:pt>
                <c:pt idx="5">
                  <c:v>1.08</c:v>
                </c:pt>
                <c:pt idx="6">
                  <c:v>#N/A</c:v>
                </c:pt>
                <c:pt idx="7">
                  <c:v>0.72</c:v>
                </c:pt>
                <c:pt idx="8">
                  <c:v>#N/A</c:v>
                </c:pt>
                <c:pt idx="9">
                  <c:v>0.9</c:v>
                </c:pt>
              </c:numCache>
            </c:numRef>
          </c:val>
          <c:extLst xmlns:c16r2="http://schemas.microsoft.com/office/drawing/2015/06/chart">
            <c:ext xmlns:c16="http://schemas.microsoft.com/office/drawing/2014/chart" uri="{C3380CC4-5D6E-409C-BE32-E72D297353CC}">
              <c16:uniqueId val="{00000005-5067-4914-A1DB-39170C4DA1C0}"/>
            </c:ext>
          </c:extLst>
        </c:ser>
        <c:ser>
          <c:idx val="6"/>
          <c:order val="6"/>
          <c:tx>
            <c:strRef>
              <c:f>データシート!$A$33</c:f>
              <c:strCache>
                <c:ptCount val="1"/>
                <c:pt idx="0">
                  <c:v>稲敷市工業用水道事業会計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0.99</c:v>
                </c:pt>
                <c:pt idx="4">
                  <c:v>#N/A</c:v>
                </c:pt>
                <c:pt idx="5">
                  <c:v>1.03</c:v>
                </c:pt>
                <c:pt idx="6">
                  <c:v>#N/A</c:v>
                </c:pt>
                <c:pt idx="7">
                  <c:v>1.07</c:v>
                </c:pt>
                <c:pt idx="8">
                  <c:v>#N/A</c:v>
                </c:pt>
                <c:pt idx="9">
                  <c:v>1.1100000000000001</c:v>
                </c:pt>
              </c:numCache>
            </c:numRef>
          </c:val>
          <c:extLst xmlns:c16r2="http://schemas.microsoft.com/office/drawing/2015/06/chart">
            <c:ext xmlns:c16="http://schemas.microsoft.com/office/drawing/2014/chart" uri="{C3380CC4-5D6E-409C-BE32-E72D297353CC}">
              <c16:uniqueId val="{00000006-5067-4914-A1DB-39170C4DA1C0}"/>
            </c:ext>
          </c:extLst>
        </c:ser>
        <c:ser>
          <c:idx val="7"/>
          <c:order val="7"/>
          <c:tx>
            <c:strRef>
              <c:f>データシート!$A$34</c:f>
              <c:strCache>
                <c:ptCount val="1"/>
                <c:pt idx="0">
                  <c:v>稲敷市下水道事業会計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xmlns:c16r2="http://schemas.microsoft.com/office/drawing/2015/06/chart">
            <c:ext xmlns:c16="http://schemas.microsoft.com/office/drawing/2014/chart" uri="{C3380CC4-5D6E-409C-BE32-E72D297353CC}">
              <c16:uniqueId val="{00000007-5067-4914-A1DB-39170C4DA1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c:v>
                </c:pt>
                <c:pt idx="2">
                  <c:v>#N/A</c:v>
                </c:pt>
                <c:pt idx="3">
                  <c:v>4.74</c:v>
                </c:pt>
                <c:pt idx="4">
                  <c:v>#N/A</c:v>
                </c:pt>
                <c:pt idx="5">
                  <c:v>5.33</c:v>
                </c:pt>
                <c:pt idx="6">
                  <c:v>#N/A</c:v>
                </c:pt>
                <c:pt idx="7">
                  <c:v>4.72</c:v>
                </c:pt>
                <c:pt idx="8">
                  <c:v>#N/A</c:v>
                </c:pt>
                <c:pt idx="9">
                  <c:v>4.68</c:v>
                </c:pt>
              </c:numCache>
            </c:numRef>
          </c:val>
          <c:extLst xmlns:c16r2="http://schemas.microsoft.com/office/drawing/2015/06/chart">
            <c:ext xmlns:c16="http://schemas.microsoft.com/office/drawing/2014/chart" uri="{C3380CC4-5D6E-409C-BE32-E72D297353CC}">
              <c16:uniqueId val="{00000008-5067-4914-A1DB-39170C4DA1C0}"/>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6.96</c:v>
                </c:pt>
                <c:pt idx="2">
                  <c:v>#N/A</c:v>
                </c:pt>
                <c:pt idx="3">
                  <c:v>8.57</c:v>
                </c:pt>
                <c:pt idx="4">
                  <c:v>#N/A</c:v>
                </c:pt>
                <c:pt idx="5">
                  <c:v>9.3000000000000007</c:v>
                </c:pt>
                <c:pt idx="6">
                  <c:v>#N/A</c:v>
                </c:pt>
                <c:pt idx="7">
                  <c:v>9.84</c:v>
                </c:pt>
                <c:pt idx="8">
                  <c:v>#N/A</c:v>
                </c:pt>
                <c:pt idx="9">
                  <c:v>11.25</c:v>
                </c:pt>
              </c:numCache>
            </c:numRef>
          </c:val>
          <c:extLst xmlns:c16r2="http://schemas.microsoft.com/office/drawing/2015/06/chart">
            <c:ext xmlns:c16="http://schemas.microsoft.com/office/drawing/2014/chart" uri="{C3380CC4-5D6E-409C-BE32-E72D297353CC}">
              <c16:uniqueId val="{00000009-5067-4914-A1DB-39170C4DA1C0}"/>
            </c:ext>
          </c:extLst>
        </c:ser>
        <c:dLbls>
          <c:showLegendKey val="0"/>
          <c:showVal val="0"/>
          <c:showCatName val="0"/>
          <c:showSerName val="0"/>
          <c:showPercent val="0"/>
          <c:showBubbleSize val="0"/>
        </c:dLbls>
        <c:gapWidth val="150"/>
        <c:overlap val="100"/>
        <c:axId val="403374560"/>
        <c:axId val="401221984"/>
      </c:barChart>
      <c:catAx>
        <c:axId val="4033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221984"/>
        <c:crosses val="autoZero"/>
        <c:auto val="1"/>
        <c:lblAlgn val="ctr"/>
        <c:lblOffset val="100"/>
        <c:tickLblSkip val="1"/>
        <c:tickMarkSkip val="1"/>
        <c:noMultiLvlLbl val="0"/>
      </c:catAx>
      <c:valAx>
        <c:axId val="40122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7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1939</c:v>
                </c:pt>
                <c:pt idx="5">
                  <c:v>2070</c:v>
                </c:pt>
                <c:pt idx="8">
                  <c:v>2232</c:v>
                </c:pt>
                <c:pt idx="11">
                  <c:v>2382</c:v>
                </c:pt>
                <c:pt idx="14">
                  <c:v>2498</c:v>
                </c:pt>
              </c:numCache>
            </c:numRef>
          </c:val>
          <c:extLst xmlns:c16r2="http://schemas.microsoft.com/office/drawing/2015/06/chart">
            <c:ext xmlns:c16="http://schemas.microsoft.com/office/drawing/2014/chart" uri="{C3380CC4-5D6E-409C-BE32-E72D297353CC}">
              <c16:uniqueId val="{00000000-8B5B-4E4B-B30F-9B6777215C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5B-4E4B-B30F-9B6777215C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53</c:v>
                </c:pt>
                <c:pt idx="3">
                  <c:v>36</c:v>
                </c:pt>
                <c:pt idx="6">
                  <c:v>20</c:v>
                </c:pt>
                <c:pt idx="9">
                  <c:v>5</c:v>
                </c:pt>
                <c:pt idx="12">
                  <c:v>2</c:v>
                </c:pt>
              </c:numCache>
            </c:numRef>
          </c:val>
          <c:extLst xmlns:c16r2="http://schemas.microsoft.com/office/drawing/2015/06/chart">
            <c:ext xmlns:c16="http://schemas.microsoft.com/office/drawing/2014/chart" uri="{C3380CC4-5D6E-409C-BE32-E72D297353CC}">
              <c16:uniqueId val="{00000002-8B5B-4E4B-B30F-9B6777215C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116</c:v>
                </c:pt>
                <c:pt idx="3">
                  <c:v>122</c:v>
                </c:pt>
                <c:pt idx="6">
                  <c:v>114</c:v>
                </c:pt>
                <c:pt idx="9">
                  <c:v>117</c:v>
                </c:pt>
                <c:pt idx="12">
                  <c:v>85</c:v>
                </c:pt>
              </c:numCache>
            </c:numRef>
          </c:val>
          <c:extLst xmlns:c16r2="http://schemas.microsoft.com/office/drawing/2015/06/chart">
            <c:ext xmlns:c16="http://schemas.microsoft.com/office/drawing/2014/chart" uri="{C3380CC4-5D6E-409C-BE32-E72D297353CC}">
              <c16:uniqueId val="{00000003-8B5B-4E4B-B30F-9B6777215C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946</c:v>
                </c:pt>
                <c:pt idx="3">
                  <c:v>958</c:v>
                </c:pt>
                <c:pt idx="6">
                  <c:v>983</c:v>
                </c:pt>
                <c:pt idx="9">
                  <c:v>1024</c:v>
                </c:pt>
                <c:pt idx="12">
                  <c:v>923</c:v>
                </c:pt>
              </c:numCache>
            </c:numRef>
          </c:val>
          <c:extLst xmlns:c16r2="http://schemas.microsoft.com/office/drawing/2015/06/chart">
            <c:ext xmlns:c16="http://schemas.microsoft.com/office/drawing/2014/chart" uri="{C3380CC4-5D6E-409C-BE32-E72D297353CC}">
              <c16:uniqueId val="{00000004-8B5B-4E4B-B30F-9B6777215C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5B-4E4B-B30F-9B6777215C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5B-4E4B-B30F-9B6777215C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1614</c:v>
                </c:pt>
                <c:pt idx="3">
                  <c:v>1793</c:v>
                </c:pt>
                <c:pt idx="6">
                  <c:v>2005</c:v>
                </c:pt>
                <c:pt idx="9">
                  <c:v>2249</c:v>
                </c:pt>
                <c:pt idx="12">
                  <c:v>2388</c:v>
                </c:pt>
              </c:numCache>
            </c:numRef>
          </c:val>
          <c:extLst xmlns:c16r2="http://schemas.microsoft.com/office/drawing/2015/06/chart">
            <c:ext xmlns:c16="http://schemas.microsoft.com/office/drawing/2014/chart" uri="{C3380CC4-5D6E-409C-BE32-E72D297353CC}">
              <c16:uniqueId val="{00000007-8B5B-4E4B-B30F-9B6777215C24}"/>
            </c:ext>
          </c:extLst>
        </c:ser>
        <c:dLbls>
          <c:showLegendKey val="0"/>
          <c:showVal val="0"/>
          <c:showCatName val="0"/>
          <c:showSerName val="0"/>
          <c:showPercent val="0"/>
          <c:showBubbleSize val="0"/>
        </c:dLbls>
        <c:gapWidth val="100"/>
        <c:overlap val="100"/>
        <c:axId val="404682656"/>
        <c:axId val="40468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790</c:v>
                </c:pt>
                <c:pt idx="2">
                  <c:v>#N/A</c:v>
                </c:pt>
                <c:pt idx="3">
                  <c:v>#N/A</c:v>
                </c:pt>
                <c:pt idx="4">
                  <c:v>839</c:v>
                </c:pt>
                <c:pt idx="5">
                  <c:v>#N/A</c:v>
                </c:pt>
                <c:pt idx="6">
                  <c:v>#N/A</c:v>
                </c:pt>
                <c:pt idx="7">
                  <c:v>890</c:v>
                </c:pt>
                <c:pt idx="8">
                  <c:v>#N/A</c:v>
                </c:pt>
                <c:pt idx="9">
                  <c:v>#N/A</c:v>
                </c:pt>
                <c:pt idx="10">
                  <c:v>1013</c:v>
                </c:pt>
                <c:pt idx="11">
                  <c:v>#N/A</c:v>
                </c:pt>
                <c:pt idx="12">
                  <c:v>#N/A</c:v>
                </c:pt>
                <c:pt idx="13">
                  <c:v>900</c:v>
                </c:pt>
                <c:pt idx="14">
                  <c:v>#N/A</c:v>
                </c:pt>
              </c:numCache>
            </c:numRef>
          </c:val>
          <c:smooth val="0"/>
          <c:extLst xmlns:c16r2="http://schemas.microsoft.com/office/drawing/2015/06/chart">
            <c:ext xmlns:c16="http://schemas.microsoft.com/office/drawing/2014/chart" uri="{C3380CC4-5D6E-409C-BE32-E72D297353CC}">
              <c16:uniqueId val="{00000008-8B5B-4E4B-B30F-9B6777215C24}"/>
            </c:ext>
          </c:extLst>
        </c:ser>
        <c:dLbls>
          <c:showLegendKey val="0"/>
          <c:showVal val="0"/>
          <c:showCatName val="0"/>
          <c:showSerName val="0"/>
          <c:showPercent val="0"/>
          <c:showBubbleSize val="0"/>
        </c:dLbls>
        <c:marker val="1"/>
        <c:smooth val="0"/>
        <c:axId val="404682656"/>
        <c:axId val="404683040"/>
      </c:lineChart>
      <c:catAx>
        <c:axId val="4046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83040"/>
        <c:crosses val="autoZero"/>
        <c:auto val="1"/>
        <c:lblAlgn val="ctr"/>
        <c:lblOffset val="100"/>
        <c:tickLblSkip val="1"/>
        <c:tickMarkSkip val="1"/>
        <c:noMultiLvlLbl val="0"/>
      </c:catAx>
      <c:valAx>
        <c:axId val="40468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26598</c:v>
                </c:pt>
                <c:pt idx="5">
                  <c:v>26911</c:v>
                </c:pt>
                <c:pt idx="8">
                  <c:v>26758</c:v>
                </c:pt>
                <c:pt idx="11">
                  <c:v>26506</c:v>
                </c:pt>
                <c:pt idx="14">
                  <c:v>25956</c:v>
                </c:pt>
              </c:numCache>
            </c:numRef>
          </c:val>
          <c:extLst xmlns:c16r2="http://schemas.microsoft.com/office/drawing/2015/06/chart">
            <c:ext xmlns:c16="http://schemas.microsoft.com/office/drawing/2014/chart" uri="{C3380CC4-5D6E-409C-BE32-E72D297353CC}">
              <c16:uniqueId val="{00000000-9255-4B54-81B5-2F2B7E230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294</c:v>
                </c:pt>
                <c:pt idx="5">
                  <c:v>283</c:v>
                </c:pt>
                <c:pt idx="8">
                  <c:v>279</c:v>
                </c:pt>
                <c:pt idx="11">
                  <c:v>261</c:v>
                </c:pt>
                <c:pt idx="14">
                  <c:v>243</c:v>
                </c:pt>
              </c:numCache>
            </c:numRef>
          </c:val>
          <c:extLst xmlns:c16r2="http://schemas.microsoft.com/office/drawing/2015/06/chart">
            <c:ext xmlns:c16="http://schemas.microsoft.com/office/drawing/2014/chart" uri="{C3380CC4-5D6E-409C-BE32-E72D297353CC}">
              <c16:uniqueId val="{00000001-9255-4B54-81B5-2F2B7E230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14104</c:v>
                </c:pt>
                <c:pt idx="5">
                  <c:v>14464</c:v>
                </c:pt>
                <c:pt idx="8">
                  <c:v>14812</c:v>
                </c:pt>
                <c:pt idx="11">
                  <c:v>14703</c:v>
                </c:pt>
                <c:pt idx="14">
                  <c:v>13763</c:v>
                </c:pt>
              </c:numCache>
            </c:numRef>
          </c:val>
          <c:extLst xmlns:c16r2="http://schemas.microsoft.com/office/drawing/2015/06/chart">
            <c:ext xmlns:c16="http://schemas.microsoft.com/office/drawing/2014/chart" uri="{C3380CC4-5D6E-409C-BE32-E72D297353CC}">
              <c16:uniqueId val="{00000002-9255-4B54-81B5-2F2B7E230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55-4B54-81B5-2F2B7E230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55-4B54-81B5-2F2B7E230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9255-4B54-81B5-2F2B7E230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3971</c:v>
                </c:pt>
                <c:pt idx="3">
                  <c:v>3897</c:v>
                </c:pt>
                <c:pt idx="6">
                  <c:v>3828</c:v>
                </c:pt>
                <c:pt idx="9">
                  <c:v>3812</c:v>
                </c:pt>
                <c:pt idx="12">
                  <c:v>3799</c:v>
                </c:pt>
              </c:numCache>
            </c:numRef>
          </c:val>
          <c:extLst xmlns:c16r2="http://schemas.microsoft.com/office/drawing/2015/06/chart">
            <c:ext xmlns:c16="http://schemas.microsoft.com/office/drawing/2014/chart" uri="{C3380CC4-5D6E-409C-BE32-E72D297353CC}">
              <c16:uniqueId val="{00000006-9255-4B54-81B5-2F2B7E230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750</c:v>
                </c:pt>
                <c:pt idx="3">
                  <c:v>734</c:v>
                </c:pt>
                <c:pt idx="6">
                  <c:v>634</c:v>
                </c:pt>
                <c:pt idx="9">
                  <c:v>534</c:v>
                </c:pt>
                <c:pt idx="12">
                  <c:v>467</c:v>
                </c:pt>
              </c:numCache>
            </c:numRef>
          </c:val>
          <c:extLst xmlns:c16r2="http://schemas.microsoft.com/office/drawing/2015/06/chart">
            <c:ext xmlns:c16="http://schemas.microsoft.com/office/drawing/2014/chart" uri="{C3380CC4-5D6E-409C-BE32-E72D297353CC}">
              <c16:uniqueId val="{00000007-9255-4B54-81B5-2F2B7E230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14342</c:v>
                </c:pt>
                <c:pt idx="3">
                  <c:v>13983</c:v>
                </c:pt>
                <c:pt idx="6">
                  <c:v>13578</c:v>
                </c:pt>
                <c:pt idx="9">
                  <c:v>13129</c:v>
                </c:pt>
                <c:pt idx="12">
                  <c:v>12090</c:v>
                </c:pt>
              </c:numCache>
            </c:numRef>
          </c:val>
          <c:extLst xmlns:c16r2="http://schemas.microsoft.com/office/drawing/2015/06/chart">
            <c:ext xmlns:c16="http://schemas.microsoft.com/office/drawing/2014/chart" uri="{C3380CC4-5D6E-409C-BE32-E72D297353CC}">
              <c16:uniqueId val="{00000008-9255-4B54-81B5-2F2B7E230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c:v>
                </c:pt>
                <c:pt idx="3">
                  <c:v>26</c:v>
                </c:pt>
                <c:pt idx="6">
                  <c:v>8</c:v>
                </c:pt>
                <c:pt idx="9">
                  <c:v>3</c:v>
                </c:pt>
                <c:pt idx="12">
                  <c:v>1</c:v>
                </c:pt>
              </c:numCache>
            </c:numRef>
          </c:val>
          <c:extLst xmlns:c16r2="http://schemas.microsoft.com/office/drawing/2015/06/chart">
            <c:ext xmlns:c16="http://schemas.microsoft.com/office/drawing/2014/chart" uri="{C3380CC4-5D6E-409C-BE32-E72D297353CC}">
              <c16:uniqueId val="{00000009-9255-4B54-81B5-2F2B7E230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24348</c:v>
                </c:pt>
                <c:pt idx="3">
                  <c:v>25126</c:v>
                </c:pt>
                <c:pt idx="6">
                  <c:v>25257</c:v>
                </c:pt>
                <c:pt idx="9">
                  <c:v>25331</c:v>
                </c:pt>
                <c:pt idx="12">
                  <c:v>25013</c:v>
                </c:pt>
              </c:numCache>
            </c:numRef>
          </c:val>
          <c:extLst xmlns:c16r2="http://schemas.microsoft.com/office/drawing/2015/06/chart">
            <c:ext xmlns:c16="http://schemas.microsoft.com/office/drawing/2014/chart" uri="{C3380CC4-5D6E-409C-BE32-E72D297353CC}">
              <c16:uniqueId val="{0000000A-9255-4B54-81B5-2F2B7E230657}"/>
            </c:ext>
          </c:extLst>
        </c:ser>
        <c:dLbls>
          <c:showLegendKey val="0"/>
          <c:showVal val="0"/>
          <c:showCatName val="0"/>
          <c:showSerName val="0"/>
          <c:showPercent val="0"/>
          <c:showBubbleSize val="0"/>
        </c:dLbls>
        <c:gapWidth val="100"/>
        <c:overlap val="100"/>
        <c:axId val="370059968"/>
        <c:axId val="37005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2480</c:v>
                </c:pt>
                <c:pt idx="2">
                  <c:v>#N/A</c:v>
                </c:pt>
                <c:pt idx="3">
                  <c:v>#N/A</c:v>
                </c:pt>
                <c:pt idx="4">
                  <c:v>2112</c:v>
                </c:pt>
                <c:pt idx="5">
                  <c:v>#N/A</c:v>
                </c:pt>
                <c:pt idx="6">
                  <c:v>#N/A</c:v>
                </c:pt>
                <c:pt idx="7">
                  <c:v>1456</c:v>
                </c:pt>
                <c:pt idx="8">
                  <c:v>#N/A</c:v>
                </c:pt>
                <c:pt idx="9">
                  <c:v>#N/A</c:v>
                </c:pt>
                <c:pt idx="10">
                  <c:v>1340</c:v>
                </c:pt>
                <c:pt idx="11">
                  <c:v>#N/A</c:v>
                </c:pt>
                <c:pt idx="12">
                  <c:v>#N/A</c:v>
                </c:pt>
                <c:pt idx="13">
                  <c:v>1409</c:v>
                </c:pt>
                <c:pt idx="14">
                  <c:v>#N/A</c:v>
                </c:pt>
              </c:numCache>
            </c:numRef>
          </c:val>
          <c:smooth val="0"/>
          <c:extLst xmlns:c16r2="http://schemas.microsoft.com/office/drawing/2015/06/chart">
            <c:ext xmlns:c16="http://schemas.microsoft.com/office/drawing/2014/chart" uri="{C3380CC4-5D6E-409C-BE32-E72D297353CC}">
              <c16:uniqueId val="{0000000B-9255-4B54-81B5-2F2B7E230657}"/>
            </c:ext>
          </c:extLst>
        </c:ser>
        <c:dLbls>
          <c:showLegendKey val="0"/>
          <c:showVal val="0"/>
          <c:showCatName val="0"/>
          <c:showSerName val="0"/>
          <c:showPercent val="0"/>
          <c:showBubbleSize val="0"/>
        </c:dLbls>
        <c:marker val="1"/>
        <c:smooth val="0"/>
        <c:axId val="370059968"/>
        <c:axId val="370055264"/>
      </c:lineChart>
      <c:catAx>
        <c:axId val="3700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055264"/>
        <c:crosses val="autoZero"/>
        <c:auto val="1"/>
        <c:lblAlgn val="ctr"/>
        <c:lblOffset val="100"/>
        <c:tickLblSkip val="1"/>
        <c:tickMarkSkip val="1"/>
        <c:noMultiLvlLbl val="0"/>
      </c:catAx>
      <c:valAx>
        <c:axId val="37005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3759</c:v>
                </c:pt>
                <c:pt idx="1">
                  <c:v>3515</c:v>
                </c:pt>
                <c:pt idx="2">
                  <c:v>3062</c:v>
                </c:pt>
              </c:numCache>
            </c:numRef>
          </c:val>
          <c:extLst xmlns:c16r2="http://schemas.microsoft.com/office/drawing/2015/06/chart">
            <c:ext xmlns:c16="http://schemas.microsoft.com/office/drawing/2014/chart" uri="{C3380CC4-5D6E-409C-BE32-E72D297353CC}">
              <c16:uniqueId val="{00000000-5882-4EF4-9884-0EA5736BB9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1865</c:v>
                </c:pt>
                <c:pt idx="1">
                  <c:v>1867</c:v>
                </c:pt>
                <c:pt idx="2">
                  <c:v>1870</c:v>
                </c:pt>
              </c:numCache>
            </c:numRef>
          </c:val>
          <c:extLst xmlns:c16r2="http://schemas.microsoft.com/office/drawing/2015/06/chart">
            <c:ext xmlns:c16="http://schemas.microsoft.com/office/drawing/2014/chart" uri="{C3380CC4-5D6E-409C-BE32-E72D297353CC}">
              <c16:uniqueId val="{00000001-5882-4EF4-9884-0EA5736BB9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8572</c:v>
                </c:pt>
                <c:pt idx="1">
                  <c:v>8239</c:v>
                </c:pt>
                <c:pt idx="2">
                  <c:v>7689</c:v>
                </c:pt>
              </c:numCache>
            </c:numRef>
          </c:val>
          <c:extLst xmlns:c16r2="http://schemas.microsoft.com/office/drawing/2015/06/chart">
            <c:ext xmlns:c16="http://schemas.microsoft.com/office/drawing/2014/chart" uri="{C3380CC4-5D6E-409C-BE32-E72D297353CC}">
              <c16:uniqueId val="{00000002-5882-4EF4-9884-0EA5736BB9A4}"/>
            </c:ext>
          </c:extLst>
        </c:ser>
        <c:dLbls>
          <c:showLegendKey val="0"/>
          <c:showVal val="0"/>
          <c:showCatName val="0"/>
          <c:showSerName val="0"/>
          <c:showPercent val="0"/>
          <c:showBubbleSize val="0"/>
        </c:dLbls>
        <c:gapWidth val="120"/>
        <c:overlap val="100"/>
        <c:axId val="370056832"/>
        <c:axId val="370056440"/>
      </c:barChart>
      <c:catAx>
        <c:axId val="3700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056440"/>
        <c:crosses val="autoZero"/>
        <c:auto val="1"/>
        <c:lblAlgn val="ctr"/>
        <c:lblOffset val="100"/>
        <c:tickLblSkip val="1"/>
        <c:tickMarkSkip val="1"/>
        <c:noMultiLvlLbl val="0"/>
      </c:catAx>
      <c:valAx>
        <c:axId val="370056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0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B3-4F0B-BAA4-636A927C81DE}"/>
                </c:ext>
                <c:ext xmlns:c15="http://schemas.microsoft.com/office/drawing/2012/chart" uri="{CE6537A1-D6FC-4f65-9D91-7224C49458BB}">
                  <c15:dlblFieldTable>
                    <c15:dlblFTEntry>
                      <c15:txfldGUID>{1D444E58-CFB1-4996-9C76-78437235B41F}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B3-4F0B-BAA4-636A927C81DE}"/>
                </c:ext>
                <c:ext xmlns:c15="http://schemas.microsoft.com/office/drawing/2012/chart" uri="{CE6537A1-D6FC-4f65-9D91-7224C49458BB}">
                  <c15:dlblFieldTable>
                    <c15:dlblFTEntry>
                      <c15:txfldGUID>{B2CEFE6F-CDE3-4B7A-BE20-E628CEDA3F83}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B3-4F0B-BAA4-636A927C81DE}"/>
                </c:ext>
                <c:ext xmlns:c15="http://schemas.microsoft.com/office/drawing/2012/chart" uri="{CE6537A1-D6FC-4f65-9D91-7224C49458BB}">
                  <c15:dlblFieldTable>
                    <c15:dlblFTEntry>
                      <c15:txfldGUID>{7079ED15-7034-4537-BF42-6E04747CD847}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B3-4F0B-BAA4-636A927C81DE}"/>
                </c:ext>
                <c:ext xmlns:c15="http://schemas.microsoft.com/office/drawing/2012/chart" uri="{CE6537A1-D6FC-4f65-9D91-7224C49458BB}">
                  <c15:dlblFieldTable>
                    <c15:dlblFTEntry>
                      <c15:txfldGUID>{5998BFDE-6633-41E9-826E-3812CFC66AB7}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B3-4F0B-BAA4-636A927C81DE}"/>
                </c:ext>
                <c:ext xmlns:c15="http://schemas.microsoft.com/office/drawing/2012/chart" uri="{CE6537A1-D6FC-4f65-9D91-7224C49458BB}">
                  <c15:dlblFieldTable>
                    <c15:dlblFTEntry>
                      <c15:txfldGUID>{4D963B9C-E1D1-4834-A64E-E04B94A3504E}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B3-4F0B-BAA4-636A927C81DE}"/>
                </c:ext>
                <c:ext xmlns:c15="http://schemas.microsoft.com/office/drawing/2012/chart" uri="{CE6537A1-D6FC-4f65-9D91-7224C49458BB}">
                  <c15:layout/>
                  <c15:dlblFieldTable>
                    <c15:dlblFTEntry>
                      <c15:txfldGUID>{5C942AE3-5F1B-4050-8619-4BD87A407121}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B3-4F0B-BAA4-636A927C81DE}"/>
                </c:ext>
                <c:ext xmlns:c15="http://schemas.microsoft.com/office/drawing/2012/chart" uri="{CE6537A1-D6FC-4f65-9D91-7224C49458BB}">
                  <c15:layout/>
                  <c15:dlblFieldTable>
                    <c15:dlblFTEntry>
                      <c15:txfldGUID>{715CCFAF-85AD-4F4D-B640-381F5B78758E}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B3-4F0B-BAA4-636A927C81DE}"/>
                </c:ext>
                <c:ext xmlns:c15="http://schemas.microsoft.com/office/drawing/2012/chart" uri="{CE6537A1-D6FC-4f65-9D91-7224C49458BB}">
                  <c15:layout/>
                  <c15:dlblFieldTable>
                    <c15:dlblFTEntry>
                      <c15:txfldGUID>{6E5DFE99-D5B8-4842-AC83-2156D7D4FA53}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B3-4F0B-BAA4-636A927C81DE}"/>
                </c:ext>
                <c:ext xmlns:c15="http://schemas.microsoft.com/office/drawing/2012/chart" uri="{CE6537A1-D6FC-4f65-9D91-7224C49458BB}">
                  <c15:layout/>
                  <c15:dlblFieldTable>
                    <c15:dlblFTEntry>
                      <c15:txfldGUID>{5A200EDC-98B7-4445-AED0-8BEB6D3E20A1}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51.5</c:v>
                </c:pt>
                <c:pt idx="24">
                  <c:v>52.9</c:v>
                </c:pt>
                <c:pt idx="32">
                  <c:v>54.4</c:v>
                </c:pt>
              </c:numCache>
            </c:numRef>
          </c:xVal>
          <c:yVal>
            <c:numRef>
              <c:f>公会計指標分析・財政指標組合せ分析表!$BP$51:$DC$51</c:f>
              <c:numCache>
                <c:formatCode>#,##0.0;"▲ "#,##0.0</c:formatCode>
                <c:ptCount val="40"/>
                <c:pt idx="8">
                  <c:v>19</c:v>
                </c:pt>
                <c:pt idx="16">
                  <c:v>13.3</c:v>
                </c:pt>
                <c:pt idx="24">
                  <c:v>12.4</c:v>
                </c:pt>
                <c:pt idx="32">
                  <c:v>13.3</c:v>
                </c:pt>
              </c:numCache>
            </c:numRef>
          </c:yVal>
          <c:smooth val="0"/>
          <c:extLst xmlns:c16r2="http://schemas.microsoft.com/office/drawing/2015/06/chart">
            <c:ext xmlns:c16="http://schemas.microsoft.com/office/drawing/2014/chart" uri="{C3380CC4-5D6E-409C-BE32-E72D297353CC}">
              <c16:uniqueId val="{00000009-F3B3-4F0B-BAA4-636A927C81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B3-4F0B-BAA4-636A927C81DE}"/>
                </c:ext>
                <c:ext xmlns:c15="http://schemas.microsoft.com/office/drawing/2012/chart" uri="{CE6537A1-D6FC-4f65-9D91-7224C49458BB}">
                  <c15:dlblFieldTable>
                    <c15:dlblFTEntry>
                      <c15:txfldGUID>{1D36019A-4DB4-4E7D-807D-0C65F5A8476C}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B3-4F0B-BAA4-636A927C81DE}"/>
                </c:ext>
                <c:ext xmlns:c15="http://schemas.microsoft.com/office/drawing/2012/chart" uri="{CE6537A1-D6FC-4f65-9D91-7224C49458BB}">
                  <c15:dlblFieldTable>
                    <c15:dlblFTEntry>
                      <c15:txfldGUID>{158DAF44-3BE8-4921-89EE-7F59E0877D8E}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B3-4F0B-BAA4-636A927C81DE}"/>
                </c:ext>
                <c:ext xmlns:c15="http://schemas.microsoft.com/office/drawing/2012/chart" uri="{CE6537A1-D6FC-4f65-9D91-7224C49458BB}">
                  <c15:dlblFieldTable>
                    <c15:dlblFTEntry>
                      <c15:txfldGUID>{D9DDDAE3-D116-4B52-B158-909F37FA6E02}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B3-4F0B-BAA4-636A927C81DE}"/>
                </c:ext>
                <c:ext xmlns:c15="http://schemas.microsoft.com/office/drawing/2012/chart" uri="{CE6537A1-D6FC-4f65-9D91-7224C49458BB}">
                  <c15:dlblFieldTable>
                    <c15:dlblFTEntry>
                      <c15:txfldGUID>{4A477750-7F93-401E-8F5A-A2DF22E69B28}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B3-4F0B-BAA4-636A927C81DE}"/>
                </c:ext>
                <c:ext xmlns:c15="http://schemas.microsoft.com/office/drawing/2012/chart" uri="{CE6537A1-D6FC-4f65-9D91-7224C49458BB}">
                  <c15:dlblFieldTable>
                    <c15:dlblFTEntry>
                      <c15:txfldGUID>{66FFBD8D-7B90-4449-B4B5-75697681BAF2}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B3-4F0B-BAA4-636A927C81DE}"/>
                </c:ext>
                <c:ext xmlns:c15="http://schemas.microsoft.com/office/drawing/2012/chart" uri="{CE6537A1-D6FC-4f65-9D91-7224C49458BB}">
                  <c15:layout/>
                  <c15:dlblFieldTable>
                    <c15:dlblFTEntry>
                      <c15:txfldGUID>{AE34A1D9-1E74-47C9-977A-561984FAF4D3}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B3-4F0B-BAA4-636A927C81DE}"/>
                </c:ext>
                <c:ext xmlns:c15="http://schemas.microsoft.com/office/drawing/2012/chart" uri="{CE6537A1-D6FC-4f65-9D91-7224C49458BB}">
                  <c15:layout/>
                  <c15:dlblFieldTable>
                    <c15:dlblFTEntry>
                      <c15:txfldGUID>{072C1675-A623-4FF9-8973-CB0EE1FA1B4F}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B3-4F0B-BAA4-636A927C81DE}"/>
                </c:ext>
                <c:ext xmlns:c15="http://schemas.microsoft.com/office/drawing/2012/chart" uri="{CE6537A1-D6FC-4f65-9D91-7224C49458BB}">
                  <c15:layout/>
                  <c15:dlblFieldTable>
                    <c15:dlblFTEntry>
                      <c15:txfldGUID>{7F78FC3F-692B-4320-930E-87933E7AAD58}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B3-4F0B-BAA4-636A927C81DE}"/>
                </c:ext>
                <c:ext xmlns:c15="http://schemas.microsoft.com/office/drawing/2012/chart" uri="{CE6537A1-D6FC-4f65-9D91-7224C49458BB}">
                  <c15:layout/>
                  <c15:dlblFieldTable>
                    <c15:dlblFTEntry>
                      <c15:txfldGUID>{CDD00B41-FEC3-4E08-914D-5D3F38E8616D}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F3B3-4F0B-BAA4-636A927C81DE}"/>
            </c:ext>
          </c:extLst>
        </c:ser>
        <c:dLbls>
          <c:showLegendKey val="0"/>
          <c:showVal val="1"/>
          <c:showCatName val="0"/>
          <c:showSerName val="0"/>
          <c:showPercent val="0"/>
          <c:showBubbleSize val="0"/>
        </c:dLbls>
        <c:axId val="370058792"/>
        <c:axId val="370058008"/>
      </c:scatterChart>
      <c:valAx>
        <c:axId val="370058792"/>
        <c:scaling>
          <c:orientation val="minMax"/>
          <c:max val="59.1"/>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058008"/>
        <c:crosses val="autoZero"/>
        <c:crossBetween val="midCat"/>
      </c:valAx>
      <c:valAx>
        <c:axId val="370058008"/>
        <c:scaling>
          <c:orientation val="minMax"/>
          <c:max val="21.5"/>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058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43-403F-AF3B-1129746F423D}"/>
                </c:ext>
                <c:ext xmlns:c15="http://schemas.microsoft.com/office/drawing/2012/chart" uri="{CE6537A1-D6FC-4f65-9D91-7224C49458BB}">
                  <c15:dlblFieldTable>
                    <c15:dlblFTEntry>
                      <c15:txfldGUID>{F280E7A1-85B5-44D7-BF63-6ED2D99D095C}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43-403F-AF3B-1129746F423D}"/>
                </c:ext>
                <c:ext xmlns:c15="http://schemas.microsoft.com/office/drawing/2012/chart" uri="{CE6537A1-D6FC-4f65-9D91-7224C49458BB}">
                  <c15:dlblFieldTable>
                    <c15:dlblFTEntry>
                      <c15:txfldGUID>{C664E1A1-0F50-4B32-93B5-926F074DF228}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43-403F-AF3B-1129746F423D}"/>
                </c:ext>
                <c:ext xmlns:c15="http://schemas.microsoft.com/office/drawing/2012/chart" uri="{CE6537A1-D6FC-4f65-9D91-7224C49458BB}">
                  <c15:dlblFieldTable>
                    <c15:dlblFTEntry>
                      <c15:txfldGUID>{126C0DBD-61C8-4567-A357-B837BCE4975A}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43-403F-AF3B-1129746F423D}"/>
                </c:ext>
                <c:ext xmlns:c15="http://schemas.microsoft.com/office/drawing/2012/chart" uri="{CE6537A1-D6FC-4f65-9D91-7224C49458BB}">
                  <c15:dlblFieldTable>
                    <c15:dlblFTEntry>
                      <c15:txfldGUID>{0E040BE6-AFF2-4D83-B178-8F1982CBD252}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43-403F-AF3B-1129746F423D}"/>
                </c:ext>
                <c:ext xmlns:c15="http://schemas.microsoft.com/office/drawing/2012/chart" uri="{CE6537A1-D6FC-4f65-9D91-7224C49458BB}">
                  <c15:dlblFieldTable>
                    <c15:dlblFTEntry>
                      <c15:txfldGUID>{899F8E27-1404-4E65-8745-D372A1FB845E}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43-403F-AF3B-1129746F423D}"/>
                </c:ext>
                <c:ext xmlns:c15="http://schemas.microsoft.com/office/drawing/2012/chart" uri="{CE6537A1-D6FC-4f65-9D91-7224C49458BB}">
                  <c15:dlblFieldTable>
                    <c15:dlblFTEntry>
                      <c15:txfldGUID>{B7186074-74B6-4FBE-9869-BC8FD3DE802F}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43-403F-AF3B-1129746F423D}"/>
                </c:ext>
                <c:ext xmlns:c15="http://schemas.microsoft.com/office/drawing/2012/chart" uri="{CE6537A1-D6FC-4f65-9D91-7224C49458BB}">
                  <c15:dlblFieldTable>
                    <c15:dlblFTEntry>
                      <c15:txfldGUID>{E2BE372A-A552-4AE0-BCFA-F6B80A4CE8AC}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43-403F-AF3B-1129746F423D}"/>
                </c:ext>
                <c:ext xmlns:c15="http://schemas.microsoft.com/office/drawing/2012/chart" uri="{CE6537A1-D6FC-4f65-9D91-7224C49458BB}">
                  <c15:dlblFieldTable>
                    <c15:dlblFTEntry>
                      <c15:txfldGUID>{0FE3A341-FC90-4AA4-9FBA-C8A1C33C34E5}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2.6665767811687297E-2"/>
                  <c:y val="-9.213497846095683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43-403F-AF3B-1129746F423D}"/>
                </c:ext>
                <c:ext xmlns:c15="http://schemas.microsoft.com/office/drawing/2012/chart" uri="{CE6537A1-D6FC-4f65-9D91-7224C49458BB}">
                  <c15:dlblFieldTable>
                    <c15:dlblFTEntry>
                      <c15:txfldGUID>{613DDB98-0BA8-4FD0-8E9E-6165A9440159}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6.9</c:v>
                </c:pt>
                <c:pt idx="16">
                  <c:v>7.5</c:v>
                </c:pt>
                <c:pt idx="24">
                  <c:v>8.3000000000000007</c:v>
                </c:pt>
                <c:pt idx="32">
                  <c:v>8.6999999999999993</c:v>
                </c:pt>
              </c:numCache>
            </c:numRef>
          </c:xVal>
          <c:yVal>
            <c:numRef>
              <c:f>公会計指標分析・財政指標組合せ分析表!$BP$73:$DC$73</c:f>
              <c:numCache>
                <c:formatCode>#,##0.0;"▲ "#,##0.0</c:formatCode>
                <c:ptCount val="40"/>
                <c:pt idx="0">
                  <c:v>21.6</c:v>
                </c:pt>
                <c:pt idx="8">
                  <c:v>19</c:v>
                </c:pt>
                <c:pt idx="16">
                  <c:v>13.3</c:v>
                </c:pt>
                <c:pt idx="24">
                  <c:v>12.4</c:v>
                </c:pt>
                <c:pt idx="32">
                  <c:v>13.3</c:v>
                </c:pt>
              </c:numCache>
            </c:numRef>
          </c:yVal>
          <c:smooth val="0"/>
          <c:extLst xmlns:c16r2="http://schemas.microsoft.com/office/drawing/2015/06/chart">
            <c:ext xmlns:c16="http://schemas.microsoft.com/office/drawing/2014/chart" uri="{C3380CC4-5D6E-409C-BE32-E72D297353CC}">
              <c16:uniqueId val="{00000009-B343-403F-AF3B-1129746F42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43-403F-AF3B-1129746F423D}"/>
                </c:ext>
                <c:ext xmlns:c15="http://schemas.microsoft.com/office/drawing/2012/chart" uri="{CE6537A1-D6FC-4f65-9D91-7224C49458BB}">
                  <c15:dlblFieldTable>
                    <c15:dlblFTEntry>
                      <c15:txfldGUID>{E561642D-3DB4-4630-86DB-DE751BA0BF49}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43-403F-AF3B-1129746F423D}"/>
                </c:ext>
                <c:ext xmlns:c15="http://schemas.microsoft.com/office/drawing/2012/chart" uri="{CE6537A1-D6FC-4f65-9D91-7224C49458BB}">
                  <c15:dlblFieldTable>
                    <c15:dlblFTEntry>
                      <c15:txfldGUID>{500EF568-A5F9-4A7F-9825-D757510F72F9}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43-403F-AF3B-1129746F423D}"/>
                </c:ext>
                <c:ext xmlns:c15="http://schemas.microsoft.com/office/drawing/2012/chart" uri="{CE6537A1-D6FC-4f65-9D91-7224C49458BB}">
                  <c15:dlblFieldTable>
                    <c15:dlblFTEntry>
                      <c15:txfldGUID>{007202B9-9BE8-4752-A0E4-283BAA9C379C}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43-403F-AF3B-1129746F423D}"/>
                </c:ext>
                <c:ext xmlns:c15="http://schemas.microsoft.com/office/drawing/2012/chart" uri="{CE6537A1-D6FC-4f65-9D91-7224C49458BB}">
                  <c15:dlblFieldTable>
                    <c15:dlblFTEntry>
                      <c15:txfldGUID>{B9A4B489-D4F5-466A-9E0D-885D6499809F}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43-403F-AF3B-1129746F423D}"/>
                </c:ext>
                <c:ext xmlns:c15="http://schemas.microsoft.com/office/drawing/2012/chart" uri="{CE6537A1-D6FC-4f65-9D91-7224C49458BB}">
                  <c15:dlblFieldTable>
                    <c15:dlblFTEntry>
                      <c15:txfldGUID>{601CC819-E825-46B3-9606-CF0A1F3A0FE3}</c15:txfldGUID>
                      <c15:f>#REF!</c15:f>
                      <c15:dlblFieldTableCache>
                        <c:ptCount val="1"/>
                        <c:pt idx="0">
                          <c:v>#REF!</c:v>
                        </c:pt>
                      </c15:dlblFieldTableCache>
                    </c15:dlblFTEntry>
                  </c15:dlblFieldTable>
                  <c15:showDataLabelsRange val="0"/>
                </c:ext>
              </c:extLst>
            </c:dLbl>
            <c:dLbl>
              <c:idx val="8"/>
              <c:layout>
                <c:manualLayout>
                  <c:x val="0"/>
                  <c:y val="-1.606437944334810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43-403F-AF3B-1129746F423D}"/>
                </c:ext>
                <c:ext xmlns:c15="http://schemas.microsoft.com/office/drawing/2012/chart" uri="{CE6537A1-D6FC-4f65-9D91-7224C49458BB}">
                  <c15:dlblFieldTable>
                    <c15:dlblFTEntry>
                      <c15:txfldGUID>{F6289D9A-C8D4-4712-9CDD-F46F5CE36AFB}</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606437944334810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43-403F-AF3B-1129746F423D}"/>
                </c:ext>
                <c:ext xmlns:c15="http://schemas.microsoft.com/office/drawing/2012/chart" uri="{CE6537A1-D6FC-4f65-9D91-7224C49458BB}">
                  <c15:dlblFieldTable>
                    <c15:dlblFTEntry>
                      <c15:txfldGUID>{5092E640-1134-4060-BB5A-6E2ED6084654}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9045749133884205E-3"/>
                  <c:y val="3.152598076452814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43-403F-AF3B-1129746F423D}"/>
                </c:ext>
                <c:ext xmlns:c15="http://schemas.microsoft.com/office/drawing/2012/chart" uri="{CE6537A1-D6FC-4f65-9D91-7224C49458BB}">
                  <c15:dlblFieldTable>
                    <c15:dlblFTEntry>
                      <c15:txfldGUID>{A7BB29AC-AD00-40B4-B1E7-3DDC22C6F091}</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65653908091405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43-403F-AF3B-1129746F423D}"/>
                </c:ext>
                <c:ext xmlns:c15="http://schemas.microsoft.com/office/drawing/2012/chart" uri="{CE6537A1-D6FC-4f65-9D91-7224C49458BB}">
                  <c15:dlblFieldTable>
                    <c15:dlblFTEntry>
                      <c15:txfldGUID>{03EAF8BD-6AC3-454A-A15F-02B389E232AC}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B343-403F-AF3B-1129746F423D}"/>
            </c:ext>
          </c:extLst>
        </c:ser>
        <c:dLbls>
          <c:showLegendKey val="0"/>
          <c:showVal val="1"/>
          <c:showCatName val="0"/>
          <c:showSerName val="0"/>
          <c:showPercent val="0"/>
          <c:showBubbleSize val="0"/>
        </c:dLbls>
        <c:axId val="370059576"/>
        <c:axId val="370055656"/>
      </c:scatterChart>
      <c:valAx>
        <c:axId val="370059576"/>
        <c:scaling>
          <c:orientation val="minMax"/>
          <c:max val="9.799999999999998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055656"/>
        <c:crosses val="autoZero"/>
        <c:crossBetween val="midCat"/>
      </c:valAx>
      <c:valAx>
        <c:axId val="370055656"/>
        <c:scaling>
          <c:orientation val="minMax"/>
          <c:max val="3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059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実質公債費比率の分子については，前年度から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百円の減少となった。要因としては，元利償還金が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百万円の増加となったものの，組合等が起こした地方債に対する負担金等が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百万円減少したことで，元利償還金等の増加が算入公債費等の増加を下回ったことがあげられる。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今後は，合併特例債等の交付税算入率が高い地方債の借入を中心に行い，実質公債費比率が急激に上昇しないよう計画的に借り入れを行っていく。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将来負担額は，公営企業債等の減少が主な要因となり，前年から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充当可能財源等については，基準財政需要額算入見込額が新庁舎建設基金の減少による充当可能基金の減少により前年度から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将来負担額及び充当可能財源等がともに減少しているが，将来負担額の減少が下回っているため，将来負担比率の分子は前年度から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合併特例債や臨時財政対策債の発行が予定されているとともに，財政調整基金をはじめとする充当可能基金の取り崩しが見込まれるため将来負担比率が増加していくと予想されるが，急激な上昇が生じないよう償還期間を長期間にするなど計画的な借入を行っ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百万円，新設された「子育て応援基金」に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百万円積み立てた一方，「下水道事業基金」から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百万円，「財政調整基金」から子育て応援基金への積立金等のため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中長期的には，地方債の元利償還金等のための取崩し額が増加していくことにより，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公共公用施設等整備基金：公共公用及び学校施設整備の推進。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合併振興基金：市の一体感の醸成及び地域振興の推進。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ふるさと応援基金：ふるさと稲敷市を応援する人々から寄附された寄附金を適正に管理運用する。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下水道事業基金：下水道事業建設に要する経費等に充てる。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子育て応援基金：安心して子育てが出来る環境づくりの推進及び子どもたちの健やかな成長に資するための事業に要する経費に充てる。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下水道事業基金：下水道事業の地方公営企業法適用に伴い，下水道事業会計への補助金等に充てるため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新庁舎建設基金：新庁舎建設事業の際に起債した地方債の元利償還金に充てるため，減少していく見込み。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普通交付税の合併算定替による特例期限終了により一部取崩しを行ったことにため，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年度に地方債償還額がピークを迎える見込であり，それに備えて毎年度計画的に積み立てを行う予定である。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有形固定資産減価償却率は，類似団体平均とほぼ同等となっているが，平成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ゆるやかな上昇傾向にある。これは新庁舎建設事業や学校建設事業等の新たな公共施設の取得により，有形固定資産減価償却費率の低い資産も少なくないが，合併４町村に老朽化した類似施設が多いことが要因と考えられる。今後は公共施設等総合管理計画及び学校施設長寿命化計画に基づき，施設の統廃合や建替えを含む施設の適正な機能の確保と，効率的な管理運営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8"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161671</xdr:rowOff>
    </xdr:from>
    <xdr:to>
      <xdr:col>23</xdr:col>
      <xdr:colOff>136525</xdr:colOff>
      <xdr:row>31</xdr:row>
      <xdr:rowOff>91821</xdr:rowOff>
    </xdr:to>
    <xdr:sp macro="" textlink="">
      <xdr:nvSpPr>
        <xdr:cNvPr id="79" name="楕円 78"/>
        <xdr:cNvSpPr/>
      </xdr:nvSpPr>
      <xdr:spPr>
        <a:xfrm>
          <a:off x="4711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13098</xdr:rowOff>
    </xdr:from>
    <xdr:ext cx="405111" cy="259045"/>
    <xdr:sp macro="" textlink="">
      <xdr:nvSpPr>
        <xdr:cNvPr id="80" name="有形固定資産減価償却率該当値テキスト"/>
        <xdr:cNvSpPr txBox="1"/>
      </xdr:nvSpPr>
      <xdr:spPr>
        <a:xfrm>
          <a:off x="4813300" y="592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129286</xdr:rowOff>
    </xdr:from>
    <xdr:to>
      <xdr:col>19</xdr:col>
      <xdr:colOff>187325</xdr:colOff>
      <xdr:row>31</xdr:row>
      <xdr:rowOff>59436</xdr:rowOff>
    </xdr:to>
    <xdr:sp macro="" textlink="">
      <xdr:nvSpPr>
        <xdr:cNvPr id="81" name="楕円 80"/>
        <xdr:cNvSpPr/>
      </xdr:nvSpPr>
      <xdr:spPr>
        <a:xfrm>
          <a:off x="4000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xdr:rowOff>
    </xdr:from>
    <xdr:to>
      <xdr:col>23</xdr:col>
      <xdr:colOff>85725</xdr:colOff>
      <xdr:row>31</xdr:row>
      <xdr:rowOff>41021</xdr:rowOff>
    </xdr:to>
    <xdr:cxnSp macro="">
      <xdr:nvCxnSpPr>
        <xdr:cNvPr id="82" name="直線コネクタ 81"/>
        <xdr:cNvCxnSpPr/>
      </xdr:nvCxnSpPr>
      <xdr:spPr>
        <a:xfrm>
          <a:off x="4051300" y="609511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楕円 82"/>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8636</xdr:rowOff>
    </xdr:to>
    <xdr:cxnSp macro="">
      <xdr:nvCxnSpPr>
        <xdr:cNvPr id="84" name="直線コネクタ 83"/>
        <xdr:cNvCxnSpPr/>
      </xdr:nvCxnSpPr>
      <xdr:spPr>
        <a:xfrm>
          <a:off x="3289300" y="606488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5" name="楕円 84"/>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149860</xdr:rowOff>
    </xdr:to>
    <xdr:cxnSp macro="">
      <xdr:nvCxnSpPr>
        <xdr:cNvPr id="86" name="直線コネクタ 85"/>
        <xdr:cNvCxnSpPr/>
      </xdr:nvCxnSpPr>
      <xdr:spPr>
        <a:xfrm>
          <a:off x="2527300" y="60325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87" name="n_1ave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88" name="n_2aveValue有形固定資産減価償却率"/>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89" name="n_3aveValue有形固定資産減価償却率"/>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0"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75963</xdr:rowOff>
    </xdr:from>
    <xdr:ext cx="405111" cy="259045"/>
    <xdr:sp macro="" textlink="">
      <xdr:nvSpPr>
        <xdr:cNvPr id="91" name="n_1mainValue有形固定資産減価償却率"/>
        <xdr:cNvSpPr txBox="1"/>
      </xdr:nvSpPr>
      <xdr:spPr>
        <a:xfrm>
          <a:off x="38360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main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債務償還比率は，類似団体平均と比べて</a:t>
          </a:r>
          <a:r>
            <a:rPr kumimoji="1" lang="en-US" altLang="ja-JP" sz="1100">
              <a:latin typeface="ＭＳ Ｐゴシック" panose="020B0600070205080204" pitchFamily="50" charset="-128"/>
              <a:ea typeface="ＭＳ Ｐゴシック" panose="020B0600070205080204" pitchFamily="50" charset="-128"/>
            </a:rPr>
            <a:t>117.7</a:t>
          </a:r>
          <a:r>
            <a:rPr kumimoji="1" lang="ja-JP" altLang="en-US" sz="1100">
              <a:latin typeface="ＭＳ Ｐゴシック" panose="020B0600070205080204" pitchFamily="50" charset="-128"/>
              <a:ea typeface="ＭＳ Ｐゴシック" panose="020B0600070205080204" pitchFamily="50" charset="-128"/>
            </a:rPr>
            <a:t>ポイント高い数値となった。これは合併算定替の影響で地方交付税などの経常収入が減少傾向にあり，経常支出も増加傾向であることが要因と考えられる。今後は，経常的経費の精査をし，将来負担の削減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2" name="直線コネクタ 121"/>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3"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4" name="直線コネクタ 123"/>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5"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6" name="直線コネクタ 125"/>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27" name="債務償還比率平均値テキスト"/>
        <xdr:cNvSpPr txBox="1"/>
      </xdr:nvSpPr>
      <xdr:spPr>
        <a:xfrm>
          <a:off x="14846300" y="5841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28" name="フローチャート: 判断 127"/>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29" name="フローチャート: 判断 128"/>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0" name="フローチャート: 判断 129"/>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1" name="フローチャート: 判断 130"/>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2" name="フローチャート: 判断 131"/>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45155</xdr:rowOff>
    </xdr:from>
    <xdr:to>
      <xdr:col>76</xdr:col>
      <xdr:colOff>73025</xdr:colOff>
      <xdr:row>31</xdr:row>
      <xdr:rowOff>146755</xdr:rowOff>
    </xdr:to>
    <xdr:sp macro="" textlink="">
      <xdr:nvSpPr>
        <xdr:cNvPr id="138" name="楕円 137"/>
        <xdr:cNvSpPr/>
      </xdr:nvSpPr>
      <xdr:spPr>
        <a:xfrm>
          <a:off x="14744700" y="61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23582</xdr:rowOff>
    </xdr:from>
    <xdr:ext cx="469744" cy="259045"/>
    <xdr:sp macro="" textlink="">
      <xdr:nvSpPr>
        <xdr:cNvPr id="139" name="債務償還比率該当値テキスト"/>
        <xdr:cNvSpPr txBox="1"/>
      </xdr:nvSpPr>
      <xdr:spPr>
        <a:xfrm>
          <a:off x="14846300" y="611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1496</xdr:rowOff>
    </xdr:from>
    <xdr:to>
      <xdr:col>72</xdr:col>
      <xdr:colOff>123825</xdr:colOff>
      <xdr:row>31</xdr:row>
      <xdr:rowOff>103096</xdr:rowOff>
    </xdr:to>
    <xdr:sp macro="" textlink="">
      <xdr:nvSpPr>
        <xdr:cNvPr id="140" name="楕円 139"/>
        <xdr:cNvSpPr/>
      </xdr:nvSpPr>
      <xdr:spPr>
        <a:xfrm>
          <a:off x="14033500" y="60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52296</xdr:rowOff>
    </xdr:from>
    <xdr:to>
      <xdr:col>76</xdr:col>
      <xdr:colOff>22225</xdr:colOff>
      <xdr:row>31</xdr:row>
      <xdr:rowOff>95955</xdr:rowOff>
    </xdr:to>
    <xdr:cxnSp macro="">
      <xdr:nvCxnSpPr>
        <xdr:cNvPr id="141" name="直線コネクタ 140"/>
        <xdr:cNvCxnSpPr/>
      </xdr:nvCxnSpPr>
      <xdr:spPr>
        <a:xfrm>
          <a:off x="14084300" y="6138771"/>
          <a:ext cx="711200" cy="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147038</xdr:rowOff>
    </xdr:from>
    <xdr:to>
      <xdr:col>68</xdr:col>
      <xdr:colOff>123825</xdr:colOff>
      <xdr:row>31</xdr:row>
      <xdr:rowOff>77188</xdr:rowOff>
    </xdr:to>
    <xdr:sp macro="" textlink="">
      <xdr:nvSpPr>
        <xdr:cNvPr id="142" name="楕円 141"/>
        <xdr:cNvSpPr/>
      </xdr:nvSpPr>
      <xdr:spPr>
        <a:xfrm>
          <a:off x="13271500" y="60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26388</xdr:rowOff>
    </xdr:from>
    <xdr:to>
      <xdr:col>72</xdr:col>
      <xdr:colOff>73025</xdr:colOff>
      <xdr:row>31</xdr:row>
      <xdr:rowOff>52296</xdr:rowOff>
    </xdr:to>
    <xdr:cxnSp macro="">
      <xdr:nvCxnSpPr>
        <xdr:cNvPr id="143" name="直線コネクタ 142"/>
        <xdr:cNvCxnSpPr/>
      </xdr:nvCxnSpPr>
      <xdr:spPr>
        <a:xfrm>
          <a:off x="13322300" y="611286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72023</xdr:rowOff>
    </xdr:from>
    <xdr:to>
      <xdr:col>64</xdr:col>
      <xdr:colOff>123825</xdr:colOff>
      <xdr:row>32</xdr:row>
      <xdr:rowOff>2173</xdr:rowOff>
    </xdr:to>
    <xdr:sp macro="" textlink="">
      <xdr:nvSpPr>
        <xdr:cNvPr id="144" name="楕円 143"/>
        <xdr:cNvSpPr/>
      </xdr:nvSpPr>
      <xdr:spPr>
        <a:xfrm>
          <a:off x="12509500" y="61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26388</xdr:rowOff>
    </xdr:from>
    <xdr:to>
      <xdr:col>68</xdr:col>
      <xdr:colOff>73025</xdr:colOff>
      <xdr:row>31</xdr:row>
      <xdr:rowOff>122823</xdr:rowOff>
    </xdr:to>
    <xdr:cxnSp macro="">
      <xdr:nvCxnSpPr>
        <xdr:cNvPr id="145" name="直線コネクタ 144"/>
        <xdr:cNvCxnSpPr/>
      </xdr:nvCxnSpPr>
      <xdr:spPr>
        <a:xfrm flipV="1">
          <a:off x="12560300" y="6112863"/>
          <a:ext cx="762000" cy="9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45155</xdr:rowOff>
    </xdr:from>
    <xdr:to>
      <xdr:col>60</xdr:col>
      <xdr:colOff>123825</xdr:colOff>
      <xdr:row>31</xdr:row>
      <xdr:rowOff>146755</xdr:rowOff>
    </xdr:to>
    <xdr:sp macro="" textlink="">
      <xdr:nvSpPr>
        <xdr:cNvPr id="146" name="楕円 145"/>
        <xdr:cNvSpPr/>
      </xdr:nvSpPr>
      <xdr:spPr>
        <a:xfrm>
          <a:off x="11747500" y="61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95955</xdr:rowOff>
    </xdr:from>
    <xdr:to>
      <xdr:col>64</xdr:col>
      <xdr:colOff>73025</xdr:colOff>
      <xdr:row>31</xdr:row>
      <xdr:rowOff>122823</xdr:rowOff>
    </xdr:to>
    <xdr:cxnSp macro="">
      <xdr:nvCxnSpPr>
        <xdr:cNvPr id="147" name="直線コネクタ 146"/>
        <xdr:cNvCxnSpPr/>
      </xdr:nvCxnSpPr>
      <xdr:spPr>
        <a:xfrm>
          <a:off x="11798300" y="6182430"/>
          <a:ext cx="762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48" name="n_1aveValue債務償還比率"/>
        <xdr:cNvSpPr txBox="1"/>
      </xdr:nvSpPr>
      <xdr:spPr>
        <a:xfrm>
          <a:off x="13836727" y="573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49"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0"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1" name="n_4aveValue債務償還比率"/>
        <xdr:cNvSpPr txBox="1"/>
      </xdr:nvSpPr>
      <xdr:spPr>
        <a:xfrm>
          <a:off x="11563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94223</xdr:rowOff>
    </xdr:from>
    <xdr:ext cx="469744" cy="259045"/>
    <xdr:sp macro="" textlink="">
      <xdr:nvSpPr>
        <xdr:cNvPr id="152" name="n_1mainValue債務償還比率"/>
        <xdr:cNvSpPr txBox="1"/>
      </xdr:nvSpPr>
      <xdr:spPr>
        <a:xfrm>
          <a:off x="13836727" y="61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68315</xdr:rowOff>
    </xdr:from>
    <xdr:ext cx="469744" cy="259045"/>
    <xdr:sp macro="" textlink="">
      <xdr:nvSpPr>
        <xdr:cNvPr id="153" name="n_2mainValue債務償還比率"/>
        <xdr:cNvSpPr txBox="1"/>
      </xdr:nvSpPr>
      <xdr:spPr>
        <a:xfrm>
          <a:off x="13087427" y="615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164750</xdr:rowOff>
    </xdr:from>
    <xdr:ext cx="469744" cy="259045"/>
    <xdr:sp macro="" textlink="">
      <xdr:nvSpPr>
        <xdr:cNvPr id="154" name="n_3mainValue債務償還比率"/>
        <xdr:cNvSpPr txBox="1"/>
      </xdr:nvSpPr>
      <xdr:spPr>
        <a:xfrm>
          <a:off x="12325427" y="625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137882</xdr:rowOff>
    </xdr:from>
    <xdr:ext cx="469744" cy="259045"/>
    <xdr:sp macro="" textlink="">
      <xdr:nvSpPr>
        <xdr:cNvPr id="155" name="n_4mainValue債務償還比率"/>
        <xdr:cNvSpPr txBox="1"/>
      </xdr:nvSpPr>
      <xdr:spPr>
        <a:xfrm>
          <a:off x="11563427" y="62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3" name="楕円 72"/>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4"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156210</xdr:rowOff>
    </xdr:to>
    <xdr:cxnSp macro="">
      <xdr:nvCxnSpPr>
        <xdr:cNvPr id="76" name="直線コネクタ 75"/>
        <xdr:cNvCxnSpPr/>
      </xdr:nvCxnSpPr>
      <xdr:spPr>
        <a:xfrm>
          <a:off x="3797300" y="64674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123825</xdr:rowOff>
    </xdr:to>
    <xdr:cxnSp macro="">
      <xdr:nvCxnSpPr>
        <xdr:cNvPr id="78" name="直線コネクタ 77"/>
        <xdr:cNvCxnSpPr/>
      </xdr:nvCxnSpPr>
      <xdr:spPr>
        <a:xfrm>
          <a:off x="2908300" y="6435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91440</xdr:rowOff>
    </xdr:to>
    <xdr:cxnSp macro="">
      <xdr:nvCxnSpPr>
        <xdr:cNvPr id="80" name="直線コネクタ 79"/>
        <xdr:cNvCxnSpPr/>
      </xdr:nvCxnSpPr>
      <xdr:spPr>
        <a:xfrm>
          <a:off x="2019300" y="6404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1"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2"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3"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4"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165752</xdr:rowOff>
    </xdr:from>
    <xdr:ext cx="405111" cy="259045"/>
    <xdr:sp macro="" textlink="">
      <xdr:nvSpPr>
        <xdr:cNvPr id="85" name="n_1mainValue【道路】&#10;有形固定資産減価償却率"/>
        <xdr:cNvSpPr txBox="1"/>
      </xdr:nvSpPr>
      <xdr:spPr>
        <a:xfrm>
          <a:off x="3582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6" name="n_2mainValue【道路】&#10;有形固定資産減価償却率"/>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7" name="n_3main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6"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1" name="フローチャート: 判断 120"/>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128937</xdr:rowOff>
    </xdr:from>
    <xdr:to>
      <xdr:col>55</xdr:col>
      <xdr:colOff>50800</xdr:colOff>
      <xdr:row>37</xdr:row>
      <xdr:rowOff>59087</xdr:rowOff>
    </xdr:to>
    <xdr:sp macro="" textlink="">
      <xdr:nvSpPr>
        <xdr:cNvPr id="127" name="楕円 126"/>
        <xdr:cNvSpPr/>
      </xdr:nvSpPr>
      <xdr:spPr>
        <a:xfrm>
          <a:off x="10426700" y="6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151814</xdr:rowOff>
    </xdr:from>
    <xdr:ext cx="534377" cy="259045"/>
    <xdr:sp macro="" textlink="">
      <xdr:nvSpPr>
        <xdr:cNvPr id="128" name="【道路】&#10;一人当たり延長該当値テキスト"/>
        <xdr:cNvSpPr txBox="1"/>
      </xdr:nvSpPr>
      <xdr:spPr>
        <a:xfrm>
          <a:off x="10515600" y="61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146558</xdr:rowOff>
    </xdr:from>
    <xdr:to>
      <xdr:col>50</xdr:col>
      <xdr:colOff>165100</xdr:colOff>
      <xdr:row>37</xdr:row>
      <xdr:rowOff>76708</xdr:rowOff>
    </xdr:to>
    <xdr:sp macro="" textlink="">
      <xdr:nvSpPr>
        <xdr:cNvPr id="129" name="楕円 128"/>
        <xdr:cNvSpPr/>
      </xdr:nvSpPr>
      <xdr:spPr>
        <a:xfrm>
          <a:off x="9588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8287</xdr:rowOff>
    </xdr:from>
    <xdr:to>
      <xdr:col>55</xdr:col>
      <xdr:colOff>0</xdr:colOff>
      <xdr:row>37</xdr:row>
      <xdr:rowOff>25908</xdr:rowOff>
    </xdr:to>
    <xdr:cxnSp macro="">
      <xdr:nvCxnSpPr>
        <xdr:cNvPr id="130" name="直線コネクタ 129"/>
        <xdr:cNvCxnSpPr/>
      </xdr:nvCxnSpPr>
      <xdr:spPr>
        <a:xfrm flipV="1">
          <a:off x="9639300" y="6351937"/>
          <a:ext cx="8382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162865</xdr:rowOff>
    </xdr:from>
    <xdr:to>
      <xdr:col>46</xdr:col>
      <xdr:colOff>38100</xdr:colOff>
      <xdr:row>37</xdr:row>
      <xdr:rowOff>93015</xdr:rowOff>
    </xdr:to>
    <xdr:sp macro="" textlink="">
      <xdr:nvSpPr>
        <xdr:cNvPr id="131" name="楕円 130"/>
        <xdr:cNvSpPr/>
      </xdr:nvSpPr>
      <xdr:spPr>
        <a:xfrm>
          <a:off x="8699500" y="63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25908</xdr:rowOff>
    </xdr:from>
    <xdr:to>
      <xdr:col>50</xdr:col>
      <xdr:colOff>114300</xdr:colOff>
      <xdr:row>37</xdr:row>
      <xdr:rowOff>42215</xdr:rowOff>
    </xdr:to>
    <xdr:cxnSp macro="">
      <xdr:nvCxnSpPr>
        <xdr:cNvPr id="132" name="直線コネクタ 131"/>
        <xdr:cNvCxnSpPr/>
      </xdr:nvCxnSpPr>
      <xdr:spPr>
        <a:xfrm flipV="1">
          <a:off x="8750300" y="6369558"/>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7074</xdr:rowOff>
    </xdr:from>
    <xdr:to>
      <xdr:col>41</xdr:col>
      <xdr:colOff>101600</xdr:colOff>
      <xdr:row>37</xdr:row>
      <xdr:rowOff>108674</xdr:rowOff>
    </xdr:to>
    <xdr:sp macro="" textlink="">
      <xdr:nvSpPr>
        <xdr:cNvPr id="133" name="楕円 132"/>
        <xdr:cNvSpPr/>
      </xdr:nvSpPr>
      <xdr:spPr>
        <a:xfrm>
          <a:off x="7810500" y="63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42215</xdr:rowOff>
    </xdr:from>
    <xdr:to>
      <xdr:col>45</xdr:col>
      <xdr:colOff>177800</xdr:colOff>
      <xdr:row>37</xdr:row>
      <xdr:rowOff>57874</xdr:rowOff>
    </xdr:to>
    <xdr:cxnSp macro="">
      <xdr:nvCxnSpPr>
        <xdr:cNvPr id="134" name="直線コネクタ 133"/>
        <xdr:cNvCxnSpPr/>
      </xdr:nvCxnSpPr>
      <xdr:spPr>
        <a:xfrm flipV="1">
          <a:off x="7861300" y="638586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35"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36"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37"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38"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93235</xdr:rowOff>
    </xdr:from>
    <xdr:ext cx="534377" cy="259045"/>
    <xdr:sp macro="" textlink="">
      <xdr:nvSpPr>
        <xdr:cNvPr id="139" name="n_1mainValue【道路】&#10;一人当たり延長"/>
        <xdr:cNvSpPr txBox="1"/>
      </xdr:nvSpPr>
      <xdr:spPr>
        <a:xfrm>
          <a:off x="9359411" y="6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109542</xdr:rowOff>
    </xdr:from>
    <xdr:ext cx="534377" cy="259045"/>
    <xdr:sp macro="" textlink="">
      <xdr:nvSpPr>
        <xdr:cNvPr id="140" name="n_2mainValue【道路】&#10;一人当たり延長"/>
        <xdr:cNvSpPr txBox="1"/>
      </xdr:nvSpPr>
      <xdr:spPr>
        <a:xfrm>
          <a:off x="8483111" y="61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125201</xdr:rowOff>
    </xdr:from>
    <xdr:ext cx="534377" cy="259045"/>
    <xdr:sp macro="" textlink="">
      <xdr:nvSpPr>
        <xdr:cNvPr id="141" name="n_3mainValue【道路】&#10;一人当たり延長"/>
        <xdr:cNvSpPr txBox="1"/>
      </xdr:nvSpPr>
      <xdr:spPr>
        <a:xfrm>
          <a:off x="7594111" y="61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3" name="楕円 182"/>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84" name="【橋りょう・トンネル】&#10;有形固定資産減価償却率該当値テキスト"/>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85" name="楕円 184"/>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138793</xdr:rowOff>
    </xdr:to>
    <xdr:cxnSp macro="">
      <xdr:nvCxnSpPr>
        <xdr:cNvPr id="186" name="直線コネクタ 185"/>
        <xdr:cNvCxnSpPr/>
      </xdr:nvCxnSpPr>
      <xdr:spPr>
        <a:xfrm>
          <a:off x="3797300" y="103964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87" name="楕円 186"/>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109401</xdr:rowOff>
    </xdr:to>
    <xdr:cxnSp macro="">
      <xdr:nvCxnSpPr>
        <xdr:cNvPr id="188" name="直線コネクタ 187"/>
        <xdr:cNvCxnSpPr/>
      </xdr:nvCxnSpPr>
      <xdr:spPr>
        <a:xfrm>
          <a:off x="2908300" y="1036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89" name="楕円 188"/>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78377</xdr:rowOff>
    </xdr:to>
    <xdr:cxnSp macro="">
      <xdr:nvCxnSpPr>
        <xdr:cNvPr id="190" name="直線コネクタ 189"/>
        <xdr:cNvCxnSpPr/>
      </xdr:nvCxnSpPr>
      <xdr:spPr>
        <a:xfrm>
          <a:off x="2019300" y="103359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195" name="n_1mainValue【橋りょう・トンネル】&#10;有形固定資産減価償却率"/>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196" name="n_2mainValue【橋りょう・トンネル】&#10;有形固定資産減価償却率"/>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197" name="n_3mainValue【橋りょう・トンネル】&#10;有形固定資産減価償却率"/>
        <xdr:cNvSpPr txBox="1"/>
      </xdr:nvSpPr>
      <xdr:spPr>
        <a:xfrm>
          <a:off x="1816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28"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33" name="フローチャート: 判断 232"/>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25388</xdr:rowOff>
    </xdr:from>
    <xdr:to>
      <xdr:col>55</xdr:col>
      <xdr:colOff>50800</xdr:colOff>
      <xdr:row>63</xdr:row>
      <xdr:rowOff>126988</xdr:rowOff>
    </xdr:to>
    <xdr:sp macro="" textlink="">
      <xdr:nvSpPr>
        <xdr:cNvPr id="239" name="楕円 238"/>
        <xdr:cNvSpPr/>
      </xdr:nvSpPr>
      <xdr:spPr>
        <a:xfrm>
          <a:off x="10426700" y="108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3815</xdr:rowOff>
    </xdr:from>
    <xdr:ext cx="599010" cy="259045"/>
    <xdr:sp macro="" textlink="">
      <xdr:nvSpPr>
        <xdr:cNvPr id="240" name="【橋りょう・トンネル】&#10;一人当たり有形固定資産（償却資産）額該当値テキスト"/>
        <xdr:cNvSpPr txBox="1"/>
      </xdr:nvSpPr>
      <xdr:spPr>
        <a:xfrm>
          <a:off x="10515600" y="1080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30518</xdr:rowOff>
    </xdr:from>
    <xdr:to>
      <xdr:col>50</xdr:col>
      <xdr:colOff>165100</xdr:colOff>
      <xdr:row>63</xdr:row>
      <xdr:rowOff>132118</xdr:rowOff>
    </xdr:to>
    <xdr:sp macro="" textlink="">
      <xdr:nvSpPr>
        <xdr:cNvPr id="241" name="楕円 240"/>
        <xdr:cNvSpPr/>
      </xdr:nvSpPr>
      <xdr:spPr>
        <a:xfrm>
          <a:off x="9588500" y="108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76188</xdr:rowOff>
    </xdr:from>
    <xdr:to>
      <xdr:col>55</xdr:col>
      <xdr:colOff>0</xdr:colOff>
      <xdr:row>63</xdr:row>
      <xdr:rowOff>81318</xdr:rowOff>
    </xdr:to>
    <xdr:cxnSp macro="">
      <xdr:nvCxnSpPr>
        <xdr:cNvPr id="242" name="直線コネクタ 241"/>
        <xdr:cNvCxnSpPr/>
      </xdr:nvCxnSpPr>
      <xdr:spPr>
        <a:xfrm flipV="1">
          <a:off x="9639300" y="10877538"/>
          <a:ext cx="8382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35086</xdr:rowOff>
    </xdr:from>
    <xdr:to>
      <xdr:col>46</xdr:col>
      <xdr:colOff>38100</xdr:colOff>
      <xdr:row>63</xdr:row>
      <xdr:rowOff>136686</xdr:rowOff>
    </xdr:to>
    <xdr:sp macro="" textlink="">
      <xdr:nvSpPr>
        <xdr:cNvPr id="243" name="楕円 242"/>
        <xdr:cNvSpPr/>
      </xdr:nvSpPr>
      <xdr:spPr>
        <a:xfrm>
          <a:off x="8699500" y="108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81318</xdr:rowOff>
    </xdr:from>
    <xdr:to>
      <xdr:col>50</xdr:col>
      <xdr:colOff>114300</xdr:colOff>
      <xdr:row>63</xdr:row>
      <xdr:rowOff>85886</xdr:rowOff>
    </xdr:to>
    <xdr:cxnSp macro="">
      <xdr:nvCxnSpPr>
        <xdr:cNvPr id="244" name="直線コネクタ 243"/>
        <xdr:cNvCxnSpPr/>
      </xdr:nvCxnSpPr>
      <xdr:spPr>
        <a:xfrm flipV="1">
          <a:off x="8750300" y="10882668"/>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39864</xdr:rowOff>
    </xdr:from>
    <xdr:to>
      <xdr:col>41</xdr:col>
      <xdr:colOff>101600</xdr:colOff>
      <xdr:row>63</xdr:row>
      <xdr:rowOff>141464</xdr:rowOff>
    </xdr:to>
    <xdr:sp macro="" textlink="">
      <xdr:nvSpPr>
        <xdr:cNvPr id="245" name="楕円 244"/>
        <xdr:cNvSpPr/>
      </xdr:nvSpPr>
      <xdr:spPr>
        <a:xfrm>
          <a:off x="7810500" y="108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85886</xdr:rowOff>
    </xdr:from>
    <xdr:to>
      <xdr:col>45</xdr:col>
      <xdr:colOff>177800</xdr:colOff>
      <xdr:row>63</xdr:row>
      <xdr:rowOff>90664</xdr:rowOff>
    </xdr:to>
    <xdr:cxnSp macro="">
      <xdr:nvCxnSpPr>
        <xdr:cNvPr id="246" name="直線コネクタ 245"/>
        <xdr:cNvCxnSpPr/>
      </xdr:nvCxnSpPr>
      <xdr:spPr>
        <a:xfrm flipV="1">
          <a:off x="7861300" y="1088723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47"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48"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49"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50"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123245</xdr:rowOff>
    </xdr:from>
    <xdr:ext cx="599010" cy="259045"/>
    <xdr:sp macro="" textlink="">
      <xdr:nvSpPr>
        <xdr:cNvPr id="251" name="n_1mainValue【橋りょう・トンネル】&#10;一人当たり有形固定資産（償却資産）額"/>
        <xdr:cNvSpPr txBox="1"/>
      </xdr:nvSpPr>
      <xdr:spPr>
        <a:xfrm>
          <a:off x="9327095" y="1092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127813</xdr:rowOff>
    </xdr:from>
    <xdr:ext cx="599010" cy="259045"/>
    <xdr:sp macro="" textlink="">
      <xdr:nvSpPr>
        <xdr:cNvPr id="252" name="n_2mainValue【橋りょう・トンネル】&#10;一人当たり有形固定資産（償却資産）額"/>
        <xdr:cNvSpPr txBox="1"/>
      </xdr:nvSpPr>
      <xdr:spPr>
        <a:xfrm>
          <a:off x="8450795" y="109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132591</xdr:rowOff>
    </xdr:from>
    <xdr:ext cx="599010" cy="259045"/>
    <xdr:sp macro="" textlink="">
      <xdr:nvSpPr>
        <xdr:cNvPr id="253" name="n_3mainValue【橋りょう・トンネル】&#10;一人当たり有形固定資産（償却資産）額"/>
        <xdr:cNvSpPr txBox="1"/>
      </xdr:nvSpPr>
      <xdr:spPr>
        <a:xfrm>
          <a:off x="7561795" y="109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83"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8" name="フローチャート: 判断 287"/>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294" name="楕円 293"/>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295" name="【公営住宅】&#10;有形固定資産減価償却率該当値テキスト"/>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296" name="楕円 295"/>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83</xdr:row>
      <xdr:rowOff>158114</xdr:rowOff>
    </xdr:to>
    <xdr:cxnSp macro="">
      <xdr:nvCxnSpPr>
        <xdr:cNvPr id="297" name="直線コネクタ 296"/>
        <xdr:cNvCxnSpPr/>
      </xdr:nvCxnSpPr>
      <xdr:spPr>
        <a:xfrm>
          <a:off x="3797300" y="143770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298" name="楕円 297"/>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146686</xdr:rowOff>
    </xdr:to>
    <xdr:cxnSp macro="">
      <xdr:nvCxnSpPr>
        <xdr:cNvPr id="299" name="直線コネクタ 298"/>
        <xdr:cNvCxnSpPr/>
      </xdr:nvCxnSpPr>
      <xdr:spPr>
        <a:xfrm>
          <a:off x="2908300" y="143560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57786</xdr:rowOff>
    </xdr:from>
    <xdr:to>
      <xdr:col>10</xdr:col>
      <xdr:colOff>165100</xdr:colOff>
      <xdr:row>83</xdr:row>
      <xdr:rowOff>159386</xdr:rowOff>
    </xdr:to>
    <xdr:sp macro="" textlink="">
      <xdr:nvSpPr>
        <xdr:cNvPr id="300" name="楕円 299"/>
        <xdr:cNvSpPr/>
      </xdr:nvSpPr>
      <xdr:spPr>
        <a:xfrm>
          <a:off x="1968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108586</xdr:rowOff>
    </xdr:from>
    <xdr:to>
      <xdr:col>15</xdr:col>
      <xdr:colOff>50800</xdr:colOff>
      <xdr:row>83</xdr:row>
      <xdr:rowOff>125730</xdr:rowOff>
    </xdr:to>
    <xdr:cxnSp macro="">
      <xdr:nvCxnSpPr>
        <xdr:cNvPr id="301" name="直線コネクタ 300"/>
        <xdr:cNvCxnSpPr/>
      </xdr:nvCxnSpPr>
      <xdr:spPr>
        <a:xfrm>
          <a:off x="2019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02"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03"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04"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05"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06" name="n_1mainValue【公営住宅】&#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07" name="n_2mainValue【公営住宅】&#10;有形固定資産減価償却率"/>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150513</xdr:rowOff>
    </xdr:from>
    <xdr:ext cx="405111" cy="259045"/>
    <xdr:sp macro="" textlink="">
      <xdr:nvSpPr>
        <xdr:cNvPr id="308" name="n_3mainValue【公営住宅】&#10;有形固定資産減価償却率"/>
        <xdr:cNvSpPr txBox="1"/>
      </xdr:nvSpPr>
      <xdr:spPr>
        <a:xfrm>
          <a:off x="1816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35" name="【公営住宅】&#10;一人当たり面積平均値テキスト"/>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40" name="フローチャート: 判断 339"/>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15190</xdr:rowOff>
    </xdr:from>
    <xdr:to>
      <xdr:col>55</xdr:col>
      <xdr:colOff>50800</xdr:colOff>
      <xdr:row>85</xdr:row>
      <xdr:rowOff>116790</xdr:rowOff>
    </xdr:to>
    <xdr:sp macro="" textlink="">
      <xdr:nvSpPr>
        <xdr:cNvPr id="346" name="楕円 345"/>
        <xdr:cNvSpPr/>
      </xdr:nvSpPr>
      <xdr:spPr>
        <a:xfrm>
          <a:off x="104267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101567</xdr:rowOff>
    </xdr:from>
    <xdr:ext cx="469744" cy="259045"/>
    <xdr:sp macro="" textlink="">
      <xdr:nvSpPr>
        <xdr:cNvPr id="347" name="【公営住宅】&#10;一人当たり面積該当値テキスト"/>
        <xdr:cNvSpPr txBox="1"/>
      </xdr:nvSpPr>
      <xdr:spPr>
        <a:xfrm>
          <a:off x="10515600" y="145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xdr:rowOff>
    </xdr:from>
    <xdr:to>
      <xdr:col>50</xdr:col>
      <xdr:colOff>165100</xdr:colOff>
      <xdr:row>85</xdr:row>
      <xdr:rowOff>118160</xdr:rowOff>
    </xdr:to>
    <xdr:sp macro="" textlink="">
      <xdr:nvSpPr>
        <xdr:cNvPr id="348" name="楕円 347"/>
        <xdr:cNvSpPr/>
      </xdr:nvSpPr>
      <xdr:spPr>
        <a:xfrm>
          <a:off x="9588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65990</xdr:rowOff>
    </xdr:from>
    <xdr:to>
      <xdr:col>55</xdr:col>
      <xdr:colOff>0</xdr:colOff>
      <xdr:row>85</xdr:row>
      <xdr:rowOff>67360</xdr:rowOff>
    </xdr:to>
    <xdr:cxnSp macro="">
      <xdr:nvCxnSpPr>
        <xdr:cNvPr id="349" name="直線コネクタ 348"/>
        <xdr:cNvCxnSpPr/>
      </xdr:nvCxnSpPr>
      <xdr:spPr>
        <a:xfrm flipV="1">
          <a:off x="9639300" y="14639240"/>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50" name="楕円 349"/>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67360</xdr:rowOff>
    </xdr:from>
    <xdr:to>
      <xdr:col>50</xdr:col>
      <xdr:colOff>114300</xdr:colOff>
      <xdr:row>85</xdr:row>
      <xdr:rowOff>70104</xdr:rowOff>
    </xdr:to>
    <xdr:cxnSp macro="">
      <xdr:nvCxnSpPr>
        <xdr:cNvPr id="351" name="直線コネクタ 350"/>
        <xdr:cNvCxnSpPr/>
      </xdr:nvCxnSpPr>
      <xdr:spPr>
        <a:xfrm flipV="1">
          <a:off x="8750300" y="146406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20219</xdr:rowOff>
    </xdr:from>
    <xdr:to>
      <xdr:col>41</xdr:col>
      <xdr:colOff>101600</xdr:colOff>
      <xdr:row>85</xdr:row>
      <xdr:rowOff>121819</xdr:rowOff>
    </xdr:to>
    <xdr:sp macro="" textlink="">
      <xdr:nvSpPr>
        <xdr:cNvPr id="352" name="楕円 351"/>
        <xdr:cNvSpPr/>
      </xdr:nvSpPr>
      <xdr:spPr>
        <a:xfrm>
          <a:off x="7810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71019</xdr:rowOff>
    </xdr:to>
    <xdr:cxnSp macro="">
      <xdr:nvCxnSpPr>
        <xdr:cNvPr id="353" name="直線コネクタ 352"/>
        <xdr:cNvCxnSpPr/>
      </xdr:nvCxnSpPr>
      <xdr:spPr>
        <a:xfrm flipV="1">
          <a:off x="7861300" y="14643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54" name="n_1aveValue【公営住宅】&#10;一人当たり面積"/>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55" name="n_2aveValue【公営住宅】&#10;一人当たり面積"/>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56" name="n_3aveValue【公営住宅】&#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57"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109287</xdr:rowOff>
    </xdr:from>
    <xdr:ext cx="469744" cy="259045"/>
    <xdr:sp macro="" textlink="">
      <xdr:nvSpPr>
        <xdr:cNvPr id="358" name="n_1mainValue【公営住宅】&#10;一人当たり面積"/>
        <xdr:cNvSpPr txBox="1"/>
      </xdr:nvSpPr>
      <xdr:spPr>
        <a:xfrm>
          <a:off x="93917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59" name="n_2mainValue【公営住宅】&#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112946</xdr:rowOff>
    </xdr:from>
    <xdr:ext cx="469744" cy="259045"/>
    <xdr:sp macro="" textlink="">
      <xdr:nvSpPr>
        <xdr:cNvPr id="360" name="n_3mainValue【公営住宅】&#10;一人当たり面積"/>
        <xdr:cNvSpPr txBox="1"/>
      </xdr:nvSpPr>
      <xdr:spPr>
        <a:xfrm>
          <a:off x="7626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01" name="直線コネクタ 400"/>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04"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05" name="直線コネクタ 404"/>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06"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07" name="フローチャート: 判断 406"/>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08" name="フローチャート: 判断 407"/>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09" name="フローチャート: 判断 40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0" name="フローチャート: 判断 40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11" name="フローチャート: 判断 410"/>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17" name="楕円 416"/>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418" name="【認定こども園・幼稚園・保育所】&#10;有形固定資産減価償却率該当値テキスト"/>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419" name="楕円 418"/>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110490</xdr:rowOff>
    </xdr:to>
    <xdr:cxnSp macro="">
      <xdr:nvCxnSpPr>
        <xdr:cNvPr id="420" name="直線コネクタ 419"/>
        <xdr:cNvCxnSpPr/>
      </xdr:nvCxnSpPr>
      <xdr:spPr>
        <a:xfrm>
          <a:off x="15481300" y="634174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1" name="楕円 420"/>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36</xdr:row>
      <xdr:rowOff>169545</xdr:rowOff>
    </xdr:to>
    <xdr:cxnSp macro="">
      <xdr:nvCxnSpPr>
        <xdr:cNvPr id="422" name="直線コネクタ 421"/>
        <xdr:cNvCxnSpPr/>
      </xdr:nvCxnSpPr>
      <xdr:spPr>
        <a:xfrm>
          <a:off x="14592300" y="6328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23" name="楕円 422"/>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36</xdr:row>
      <xdr:rowOff>156210</xdr:rowOff>
    </xdr:to>
    <xdr:cxnSp macro="">
      <xdr:nvCxnSpPr>
        <xdr:cNvPr id="424" name="直線コネクタ 423"/>
        <xdr:cNvCxnSpPr/>
      </xdr:nvCxnSpPr>
      <xdr:spPr>
        <a:xfrm>
          <a:off x="13703300" y="6316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425" name="n_1aveValue【認定こども園・幼稚園・保育所】&#10;有形固定資産減価償却率"/>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2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2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8"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429" name="n_1main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30"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31" name="n_3mainValue【認定こども園・幼稚園・保育所】&#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55" name="直線コネクタ 454"/>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56"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57" name="直線コネクタ 456"/>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58"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59" name="直線コネクタ 458"/>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460"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61" name="フローチャート: 判断 460"/>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62" name="フローチャート: 判断 461"/>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63" name="フローチャート: 判断 462"/>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64" name="フローチャート: 判断 463"/>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65" name="フローチャート: 判断 464"/>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471" name="楕円 470"/>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472"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73" name="楕円 472"/>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38100</xdr:rowOff>
    </xdr:to>
    <xdr:cxnSp macro="">
      <xdr:nvCxnSpPr>
        <xdr:cNvPr id="474" name="直線コネクタ 473"/>
        <xdr:cNvCxnSpPr/>
      </xdr:nvCxnSpPr>
      <xdr:spPr>
        <a:xfrm flipV="1">
          <a:off x="21323300" y="6537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475" name="楕円 474"/>
        <xdr:cNvSpPr/>
      </xdr:nvSpPr>
      <xdr:spPr>
        <a:xfrm>
          <a:off x="2038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49530</xdr:rowOff>
    </xdr:to>
    <xdr:cxnSp macro="">
      <xdr:nvCxnSpPr>
        <xdr:cNvPr id="476" name="直線コネクタ 475"/>
        <xdr:cNvCxnSpPr/>
      </xdr:nvCxnSpPr>
      <xdr:spPr>
        <a:xfrm flipV="1">
          <a:off x="20434300" y="655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xdr:rowOff>
    </xdr:from>
    <xdr:to>
      <xdr:col>102</xdr:col>
      <xdr:colOff>165100</xdr:colOff>
      <xdr:row>38</xdr:row>
      <xdr:rowOff>115570</xdr:rowOff>
    </xdr:to>
    <xdr:sp macro="" textlink="">
      <xdr:nvSpPr>
        <xdr:cNvPr id="477" name="楕円 476"/>
        <xdr:cNvSpPr/>
      </xdr:nvSpPr>
      <xdr:spPr>
        <a:xfrm>
          <a:off x="19494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49530</xdr:rowOff>
    </xdr:from>
    <xdr:to>
      <xdr:col>107</xdr:col>
      <xdr:colOff>50800</xdr:colOff>
      <xdr:row>38</xdr:row>
      <xdr:rowOff>64770</xdr:rowOff>
    </xdr:to>
    <xdr:cxnSp macro="">
      <xdr:nvCxnSpPr>
        <xdr:cNvPr id="478" name="直線コネクタ 477"/>
        <xdr:cNvCxnSpPr/>
      </xdr:nvCxnSpPr>
      <xdr:spPr>
        <a:xfrm flipV="1">
          <a:off x="19545300" y="656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479"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480"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481"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482"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483"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116857</xdr:rowOff>
    </xdr:from>
    <xdr:ext cx="469744" cy="259045"/>
    <xdr:sp macro="" textlink="">
      <xdr:nvSpPr>
        <xdr:cNvPr id="484" name="n_2mainValue【認定こども園・幼稚園・保育所】&#10;一人当たり面積"/>
        <xdr:cNvSpPr txBox="1"/>
      </xdr:nvSpPr>
      <xdr:spPr>
        <a:xfrm>
          <a:off x="20199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106697</xdr:rowOff>
    </xdr:from>
    <xdr:ext cx="469744" cy="259045"/>
    <xdr:sp macro="" textlink="">
      <xdr:nvSpPr>
        <xdr:cNvPr id="485" name="n_3mainValue【認定こども園・幼稚園・保育所】&#10;一人当たり面積"/>
        <xdr:cNvSpPr txBox="1"/>
      </xdr:nvSpPr>
      <xdr:spPr>
        <a:xfrm>
          <a:off x="19310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08" name="直線コネクタ 507"/>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09"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10" name="直線コネクタ 509"/>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11"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12" name="直線コネクタ 511"/>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513" name="【学校施設】&#10;有形固定資産減価償却率平均値テキスト"/>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14" name="フローチャート: 判断 513"/>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15" name="フローチャート: 判断 514"/>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16" name="フローチャート: 判断 515"/>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17" name="フローチャート: 判断 516"/>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18" name="フローチャート: 判断 517"/>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170942</xdr:rowOff>
    </xdr:from>
    <xdr:to>
      <xdr:col>85</xdr:col>
      <xdr:colOff>177800</xdr:colOff>
      <xdr:row>60</xdr:row>
      <xdr:rowOff>101092</xdr:rowOff>
    </xdr:to>
    <xdr:sp macro="" textlink="">
      <xdr:nvSpPr>
        <xdr:cNvPr id="524" name="楕円 523"/>
        <xdr:cNvSpPr/>
      </xdr:nvSpPr>
      <xdr:spPr>
        <a:xfrm>
          <a:off x="162687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22369</xdr:rowOff>
    </xdr:from>
    <xdr:ext cx="405111" cy="259045"/>
    <xdr:sp macro="" textlink="">
      <xdr:nvSpPr>
        <xdr:cNvPr id="525" name="【学校施設】&#10;有形固定資産減価償却率該当値テキスト"/>
        <xdr:cNvSpPr txBox="1"/>
      </xdr:nvSpPr>
      <xdr:spPr>
        <a:xfrm>
          <a:off x="16357600" y="1013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26" name="楕円 525"/>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50292</xdr:rowOff>
    </xdr:from>
    <xdr:to>
      <xdr:col>85</xdr:col>
      <xdr:colOff>127000</xdr:colOff>
      <xdr:row>60</xdr:row>
      <xdr:rowOff>80010</xdr:rowOff>
    </xdr:to>
    <xdr:cxnSp macro="">
      <xdr:nvCxnSpPr>
        <xdr:cNvPr id="527" name="直線コネクタ 526"/>
        <xdr:cNvCxnSpPr/>
      </xdr:nvCxnSpPr>
      <xdr:spPr>
        <a:xfrm flipV="1">
          <a:off x="15481300" y="1033729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28" name="楕円 527"/>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80010</xdr:rowOff>
    </xdr:to>
    <xdr:cxnSp macro="">
      <xdr:nvCxnSpPr>
        <xdr:cNvPr id="529" name="直線コネクタ 528"/>
        <xdr:cNvCxnSpPr/>
      </xdr:nvCxnSpPr>
      <xdr:spPr>
        <a:xfrm>
          <a:off x="14592300" y="102641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102362</xdr:rowOff>
    </xdr:from>
    <xdr:to>
      <xdr:col>72</xdr:col>
      <xdr:colOff>38100</xdr:colOff>
      <xdr:row>60</xdr:row>
      <xdr:rowOff>32512</xdr:rowOff>
    </xdr:to>
    <xdr:sp macro="" textlink="">
      <xdr:nvSpPr>
        <xdr:cNvPr id="530" name="楕円 529"/>
        <xdr:cNvSpPr/>
      </xdr:nvSpPr>
      <xdr:spPr>
        <a:xfrm>
          <a:off x="13652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59</xdr:row>
      <xdr:rowOff>153162</xdr:rowOff>
    </xdr:to>
    <xdr:cxnSp macro="">
      <xdr:nvCxnSpPr>
        <xdr:cNvPr id="531" name="直線コネクタ 530"/>
        <xdr:cNvCxnSpPr/>
      </xdr:nvCxnSpPr>
      <xdr:spPr>
        <a:xfrm flipV="1">
          <a:off x="13703300" y="10264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532" name="n_1aveValue【学校施設】&#10;有形固定資産減価償却率"/>
        <xdr:cNvSpPr txBox="1"/>
      </xdr:nvSpPr>
      <xdr:spPr>
        <a:xfrm>
          <a:off x="152660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533" name="n_2aveValue【学校施設】&#10;有形固定資産減価償却率"/>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534" name="n_3aveValue【学校施設】&#10;有形固定資産減価償却率"/>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35"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36" name="n_1mainValue【学校施設】&#10;有形固定資産減価償却率"/>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37"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49039</xdr:rowOff>
    </xdr:from>
    <xdr:ext cx="405111" cy="259045"/>
    <xdr:sp macro="" textlink="">
      <xdr:nvSpPr>
        <xdr:cNvPr id="538" name="n_3mainValue【学校施設】&#10;有形固定資産減価償却率"/>
        <xdr:cNvSpPr txBox="1"/>
      </xdr:nvSpPr>
      <xdr:spPr>
        <a:xfrm>
          <a:off x="13500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63" name="直線コネクタ 562"/>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64"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65" name="直線コネクタ 564"/>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66"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67" name="直線コネクタ 566"/>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568"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69" name="フローチャート: 判断 568"/>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70" name="フローチャート: 判断 569"/>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71" name="フローチャート: 判断 570"/>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72" name="フローチャート: 判断 571"/>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573" name="フローチャート: 判断 572"/>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51689</xdr:rowOff>
    </xdr:from>
    <xdr:to>
      <xdr:col>116</xdr:col>
      <xdr:colOff>114300</xdr:colOff>
      <xdr:row>62</xdr:row>
      <xdr:rowOff>153289</xdr:rowOff>
    </xdr:to>
    <xdr:sp macro="" textlink="">
      <xdr:nvSpPr>
        <xdr:cNvPr id="579" name="楕円 578"/>
        <xdr:cNvSpPr/>
      </xdr:nvSpPr>
      <xdr:spPr>
        <a:xfrm>
          <a:off x="221107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30116</xdr:rowOff>
    </xdr:from>
    <xdr:ext cx="469744" cy="259045"/>
    <xdr:sp macro="" textlink="">
      <xdr:nvSpPr>
        <xdr:cNvPr id="580" name="【学校施設】&#10;一人当たり面積該当値テキスト"/>
        <xdr:cNvSpPr txBox="1"/>
      </xdr:nvSpPr>
      <xdr:spPr>
        <a:xfrm>
          <a:off x="22199600" y="106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65786</xdr:rowOff>
    </xdr:from>
    <xdr:to>
      <xdr:col>112</xdr:col>
      <xdr:colOff>38100</xdr:colOff>
      <xdr:row>62</xdr:row>
      <xdr:rowOff>167386</xdr:rowOff>
    </xdr:to>
    <xdr:sp macro="" textlink="">
      <xdr:nvSpPr>
        <xdr:cNvPr id="581" name="楕円 580"/>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102489</xdr:rowOff>
    </xdr:from>
    <xdr:to>
      <xdr:col>116</xdr:col>
      <xdr:colOff>63500</xdr:colOff>
      <xdr:row>62</xdr:row>
      <xdr:rowOff>116586</xdr:rowOff>
    </xdr:to>
    <xdr:cxnSp macro="">
      <xdr:nvCxnSpPr>
        <xdr:cNvPr id="582" name="直線コネクタ 581"/>
        <xdr:cNvCxnSpPr/>
      </xdr:nvCxnSpPr>
      <xdr:spPr>
        <a:xfrm flipV="1">
          <a:off x="21323300" y="10732389"/>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77978</xdr:rowOff>
    </xdr:from>
    <xdr:to>
      <xdr:col>107</xdr:col>
      <xdr:colOff>101600</xdr:colOff>
      <xdr:row>63</xdr:row>
      <xdr:rowOff>8128</xdr:rowOff>
    </xdr:to>
    <xdr:sp macro="" textlink="">
      <xdr:nvSpPr>
        <xdr:cNvPr id="583" name="楕円 582"/>
        <xdr:cNvSpPr/>
      </xdr:nvSpPr>
      <xdr:spPr>
        <a:xfrm>
          <a:off x="20383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128778</xdr:rowOff>
    </xdr:to>
    <xdr:cxnSp macro="">
      <xdr:nvCxnSpPr>
        <xdr:cNvPr id="584" name="直線コネクタ 583"/>
        <xdr:cNvCxnSpPr/>
      </xdr:nvCxnSpPr>
      <xdr:spPr>
        <a:xfrm flipV="1">
          <a:off x="20434300" y="107464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39878</xdr:rowOff>
    </xdr:from>
    <xdr:to>
      <xdr:col>102</xdr:col>
      <xdr:colOff>165100</xdr:colOff>
      <xdr:row>62</xdr:row>
      <xdr:rowOff>141478</xdr:rowOff>
    </xdr:to>
    <xdr:sp macro="" textlink="">
      <xdr:nvSpPr>
        <xdr:cNvPr id="585" name="楕円 584"/>
        <xdr:cNvSpPr/>
      </xdr:nvSpPr>
      <xdr:spPr>
        <a:xfrm>
          <a:off x="19494500" y="106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90678</xdr:rowOff>
    </xdr:from>
    <xdr:to>
      <xdr:col>107</xdr:col>
      <xdr:colOff>50800</xdr:colOff>
      <xdr:row>62</xdr:row>
      <xdr:rowOff>128778</xdr:rowOff>
    </xdr:to>
    <xdr:cxnSp macro="">
      <xdr:nvCxnSpPr>
        <xdr:cNvPr id="586" name="直線コネクタ 585"/>
        <xdr:cNvCxnSpPr/>
      </xdr:nvCxnSpPr>
      <xdr:spPr>
        <a:xfrm>
          <a:off x="19545300" y="1072057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587"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588"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589"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590" name="n_4aveValue【学校施設】&#10;一人当たり面積"/>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158513</xdr:rowOff>
    </xdr:from>
    <xdr:ext cx="469744" cy="259045"/>
    <xdr:sp macro="" textlink="">
      <xdr:nvSpPr>
        <xdr:cNvPr id="591" name="n_1main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170705</xdr:rowOff>
    </xdr:from>
    <xdr:ext cx="469744" cy="259045"/>
    <xdr:sp macro="" textlink="">
      <xdr:nvSpPr>
        <xdr:cNvPr id="592" name="n_2mainValue【学校施設】&#10;一人当たり面積"/>
        <xdr:cNvSpPr txBox="1"/>
      </xdr:nvSpPr>
      <xdr:spPr>
        <a:xfrm>
          <a:off x="20199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132605</xdr:rowOff>
    </xdr:from>
    <xdr:ext cx="469744" cy="259045"/>
    <xdr:sp macro="" textlink="">
      <xdr:nvSpPr>
        <xdr:cNvPr id="593" name="n_3mainValue【学校施設】&#10;一人当たり面積"/>
        <xdr:cNvSpPr txBox="1"/>
      </xdr:nvSpPr>
      <xdr:spPr>
        <a:xfrm>
          <a:off x="19310427" y="107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634" name="直線コネクタ 633"/>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635"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636" name="直線コネクタ 635"/>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637"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638" name="直線コネクタ 63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41927</xdr:rowOff>
    </xdr:from>
    <xdr:ext cx="405111" cy="259045"/>
    <xdr:sp macro="" textlink="">
      <xdr:nvSpPr>
        <xdr:cNvPr id="639" name="【公民館】&#10;有形固定資産減価償却率平均値テキスト"/>
        <xdr:cNvSpPr txBox="1"/>
      </xdr:nvSpPr>
      <xdr:spPr>
        <a:xfrm>
          <a:off x="16357600" y="1787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40" name="フローチャート: 判断 639"/>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1" name="フローチャート: 判断 640"/>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642" name="フローチャート: 判断 641"/>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43" name="フローチャート: 判断 642"/>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644" name="フローチャート: 判断 643"/>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50" name="楕円 649"/>
        <xdr:cNvSpPr/>
      </xdr:nvSpPr>
      <xdr:spPr>
        <a:xfrm>
          <a:off x="162687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134002</xdr:rowOff>
    </xdr:from>
    <xdr:ext cx="405111" cy="259045"/>
    <xdr:sp macro="" textlink="">
      <xdr:nvSpPr>
        <xdr:cNvPr id="651" name="【公民館】&#10;有形固定資産減価償却率該当値テキスト"/>
        <xdr:cNvSpPr txBox="1"/>
      </xdr:nvSpPr>
      <xdr:spPr>
        <a:xfrm>
          <a:off x="16357600"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53975</xdr:rowOff>
    </xdr:from>
    <xdr:to>
      <xdr:col>81</xdr:col>
      <xdr:colOff>101600</xdr:colOff>
      <xdr:row>102</xdr:row>
      <xdr:rowOff>155575</xdr:rowOff>
    </xdr:to>
    <xdr:sp macro="" textlink="">
      <xdr:nvSpPr>
        <xdr:cNvPr id="652" name="楕円 651"/>
        <xdr:cNvSpPr/>
      </xdr:nvSpPr>
      <xdr:spPr>
        <a:xfrm>
          <a:off x="15430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104775</xdr:rowOff>
    </xdr:from>
    <xdr:to>
      <xdr:col>85</xdr:col>
      <xdr:colOff>127000</xdr:colOff>
      <xdr:row>102</xdr:row>
      <xdr:rowOff>161925</xdr:rowOff>
    </xdr:to>
    <xdr:cxnSp macro="">
      <xdr:nvCxnSpPr>
        <xdr:cNvPr id="653" name="直線コネクタ 652"/>
        <xdr:cNvCxnSpPr/>
      </xdr:nvCxnSpPr>
      <xdr:spPr>
        <a:xfrm>
          <a:off x="15481300" y="1759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168275</xdr:rowOff>
    </xdr:from>
    <xdr:to>
      <xdr:col>76</xdr:col>
      <xdr:colOff>165100</xdr:colOff>
      <xdr:row>102</xdr:row>
      <xdr:rowOff>98425</xdr:rowOff>
    </xdr:to>
    <xdr:sp macro="" textlink="">
      <xdr:nvSpPr>
        <xdr:cNvPr id="654" name="楕円 653"/>
        <xdr:cNvSpPr/>
      </xdr:nvSpPr>
      <xdr:spPr>
        <a:xfrm>
          <a:off x="14541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47625</xdr:rowOff>
    </xdr:from>
    <xdr:to>
      <xdr:col>81</xdr:col>
      <xdr:colOff>50800</xdr:colOff>
      <xdr:row>102</xdr:row>
      <xdr:rowOff>104775</xdr:rowOff>
    </xdr:to>
    <xdr:cxnSp macro="">
      <xdr:nvCxnSpPr>
        <xdr:cNvPr id="655" name="直線コネクタ 654"/>
        <xdr:cNvCxnSpPr/>
      </xdr:nvCxnSpPr>
      <xdr:spPr>
        <a:xfrm>
          <a:off x="14592300" y="17535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656" name="楕円 655"/>
        <xdr:cNvSpPr/>
      </xdr:nvSpPr>
      <xdr:spPr>
        <a:xfrm>
          <a:off x="13652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47625</xdr:rowOff>
    </xdr:from>
    <xdr:to>
      <xdr:col>76</xdr:col>
      <xdr:colOff>114300</xdr:colOff>
      <xdr:row>103</xdr:row>
      <xdr:rowOff>3811</xdr:rowOff>
    </xdr:to>
    <xdr:cxnSp macro="">
      <xdr:nvCxnSpPr>
        <xdr:cNvPr id="657" name="直線コネクタ 656"/>
        <xdr:cNvCxnSpPr/>
      </xdr:nvCxnSpPr>
      <xdr:spPr>
        <a:xfrm flipV="1">
          <a:off x="13703300" y="1753552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58"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659"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60" name="n_3aveValue【公民館】&#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661"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652</xdr:rowOff>
    </xdr:from>
    <xdr:ext cx="405111" cy="259045"/>
    <xdr:sp macro="" textlink="">
      <xdr:nvSpPr>
        <xdr:cNvPr id="662" name="n_1mainValue【公民館】&#10;有形固定資産減価償却率"/>
        <xdr:cNvSpPr txBox="1"/>
      </xdr:nvSpPr>
      <xdr:spPr>
        <a:xfrm>
          <a:off x="152660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114952</xdr:rowOff>
    </xdr:from>
    <xdr:ext cx="405111" cy="259045"/>
    <xdr:sp macro="" textlink="">
      <xdr:nvSpPr>
        <xdr:cNvPr id="663" name="n_2mainValue【公民館】&#10;有形固定資産減価償却率"/>
        <xdr:cNvSpPr txBox="1"/>
      </xdr:nvSpPr>
      <xdr:spPr>
        <a:xfrm>
          <a:off x="14389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664" name="n_3mainValue【公民館】&#10;有形固定資産減価償却率"/>
        <xdr:cNvSpPr txBox="1"/>
      </xdr:nvSpPr>
      <xdr:spPr>
        <a:xfrm>
          <a:off x="13500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690" name="直線コネクタ 689"/>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9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92" name="直線コネクタ 69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693"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694" name="直線コネクタ 693"/>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695"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696" name="フローチャート: 判断 695"/>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697" name="フローチャート: 判断 696"/>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698" name="フローチャート: 判断 697"/>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699" name="フローチャート: 判断 698"/>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700" name="フローチャート: 判断 699"/>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11249</xdr:rowOff>
    </xdr:from>
    <xdr:to>
      <xdr:col>116</xdr:col>
      <xdr:colOff>114300</xdr:colOff>
      <xdr:row>108</xdr:row>
      <xdr:rowOff>112849</xdr:rowOff>
    </xdr:to>
    <xdr:sp macro="" textlink="">
      <xdr:nvSpPr>
        <xdr:cNvPr id="706" name="楕円 705"/>
        <xdr:cNvSpPr/>
      </xdr:nvSpPr>
      <xdr:spPr>
        <a:xfrm>
          <a:off x="221107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161126</xdr:rowOff>
    </xdr:from>
    <xdr:ext cx="469744" cy="259045"/>
    <xdr:sp macro="" textlink="">
      <xdr:nvSpPr>
        <xdr:cNvPr id="707" name="【公民館】&#10;一人当たり面積該当値テキスト"/>
        <xdr:cNvSpPr txBox="1"/>
      </xdr:nvSpPr>
      <xdr:spPr>
        <a:xfrm>
          <a:off x="22199600" y="185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14514</xdr:rowOff>
    </xdr:from>
    <xdr:to>
      <xdr:col>112</xdr:col>
      <xdr:colOff>38100</xdr:colOff>
      <xdr:row>108</xdr:row>
      <xdr:rowOff>116114</xdr:rowOff>
    </xdr:to>
    <xdr:sp macro="" textlink="">
      <xdr:nvSpPr>
        <xdr:cNvPr id="708" name="楕円 707"/>
        <xdr:cNvSpPr/>
      </xdr:nvSpPr>
      <xdr:spPr>
        <a:xfrm>
          <a:off x="212725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62049</xdr:rowOff>
    </xdr:from>
    <xdr:to>
      <xdr:col>116</xdr:col>
      <xdr:colOff>63500</xdr:colOff>
      <xdr:row>108</xdr:row>
      <xdr:rowOff>65314</xdr:rowOff>
    </xdr:to>
    <xdr:cxnSp macro="">
      <xdr:nvCxnSpPr>
        <xdr:cNvPr id="709" name="直線コネクタ 708"/>
        <xdr:cNvCxnSpPr/>
      </xdr:nvCxnSpPr>
      <xdr:spPr>
        <a:xfrm flipV="1">
          <a:off x="21323300" y="185786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16692</xdr:rowOff>
    </xdr:from>
    <xdr:to>
      <xdr:col>107</xdr:col>
      <xdr:colOff>101600</xdr:colOff>
      <xdr:row>108</xdr:row>
      <xdr:rowOff>118292</xdr:rowOff>
    </xdr:to>
    <xdr:sp macro="" textlink="">
      <xdr:nvSpPr>
        <xdr:cNvPr id="710" name="楕円 709"/>
        <xdr:cNvSpPr/>
      </xdr:nvSpPr>
      <xdr:spPr>
        <a:xfrm>
          <a:off x="20383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65314</xdr:rowOff>
    </xdr:from>
    <xdr:to>
      <xdr:col>111</xdr:col>
      <xdr:colOff>177800</xdr:colOff>
      <xdr:row>108</xdr:row>
      <xdr:rowOff>67492</xdr:rowOff>
    </xdr:to>
    <xdr:cxnSp macro="">
      <xdr:nvCxnSpPr>
        <xdr:cNvPr id="711" name="直線コネクタ 710"/>
        <xdr:cNvCxnSpPr/>
      </xdr:nvCxnSpPr>
      <xdr:spPr>
        <a:xfrm flipV="1">
          <a:off x="20434300" y="185819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145687</xdr:rowOff>
    </xdr:from>
    <xdr:to>
      <xdr:col>102</xdr:col>
      <xdr:colOff>165100</xdr:colOff>
      <xdr:row>108</xdr:row>
      <xdr:rowOff>75837</xdr:rowOff>
    </xdr:to>
    <xdr:sp macro="" textlink="">
      <xdr:nvSpPr>
        <xdr:cNvPr id="712" name="楕円 711"/>
        <xdr:cNvSpPr/>
      </xdr:nvSpPr>
      <xdr:spPr>
        <a:xfrm>
          <a:off x="19494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67492</xdr:rowOff>
    </xdr:to>
    <xdr:cxnSp macro="">
      <xdr:nvCxnSpPr>
        <xdr:cNvPr id="713" name="直線コネクタ 712"/>
        <xdr:cNvCxnSpPr/>
      </xdr:nvCxnSpPr>
      <xdr:spPr>
        <a:xfrm>
          <a:off x="19545300" y="185416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714"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715"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716"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717"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107241</xdr:rowOff>
    </xdr:from>
    <xdr:ext cx="469744" cy="259045"/>
    <xdr:sp macro="" textlink="">
      <xdr:nvSpPr>
        <xdr:cNvPr id="718" name="n_1mainValue【公民館】&#10;一人当たり面積"/>
        <xdr:cNvSpPr txBox="1"/>
      </xdr:nvSpPr>
      <xdr:spPr>
        <a:xfrm>
          <a:off x="21075727" y="18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109419</xdr:rowOff>
    </xdr:from>
    <xdr:ext cx="469744" cy="259045"/>
    <xdr:sp macro="" textlink="">
      <xdr:nvSpPr>
        <xdr:cNvPr id="719" name="n_2mainValue【公民館】&#10;一人当たり面積"/>
        <xdr:cNvSpPr txBox="1"/>
      </xdr:nvSpPr>
      <xdr:spPr>
        <a:xfrm>
          <a:off x="20199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66964</xdr:rowOff>
    </xdr:from>
    <xdr:ext cx="469744" cy="259045"/>
    <xdr:sp macro="" textlink="">
      <xdr:nvSpPr>
        <xdr:cNvPr id="720" name="n_3mainValue【公民館】&#10;一人当たり面積"/>
        <xdr:cNvSpPr txBox="1"/>
      </xdr:nvSpPr>
      <xdr:spPr>
        <a:xfrm>
          <a:off x="19310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等は，道路，認定こども園・幼稚園・保育所及び公営住宅となった。また，低くなっている施設等は，橋りょう・トンネル，学校施設及び公民館となった。</a:t>
          </a:r>
        </a:p>
        <a:p>
          <a:r>
            <a:rPr kumimoji="1" lang="ja-JP" altLang="en-US" sz="1300">
              <a:latin typeface="ＭＳ Ｐゴシック" panose="020B0600070205080204" pitchFamily="50" charset="-128"/>
              <a:ea typeface="ＭＳ Ｐゴシック" panose="020B0600070205080204" pitchFamily="50" charset="-128"/>
            </a:rPr>
            <a:t>　道路については，合併特例債を活用した新設道路が増加しているものの総延長が大きいこと，また，幼稚園や公営住宅については昭和４０年から昭和５０年代に多くが建設されていることにより，有形固定資産減価償却率は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今後は，公共施設等総合管理計画において示されている指針に基づき，公共施設の規模の適正化を図り，有形固定資産減価償却率の改善に努めていく。</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類似団体平均と比較して高くなっている施設等は，道路及び認定こども園・幼稚園・保育所となった。また，低くなっている施設等は，橋りょう・トンネル，公営住宅，学校施設及び公民館となった。</a:t>
          </a:r>
        </a:p>
        <a:p>
          <a:r>
            <a:rPr kumimoji="1" lang="ja-JP" altLang="en-US" sz="1300">
              <a:latin typeface="ＭＳ Ｐゴシック" panose="020B0600070205080204" pitchFamily="50" charset="-128"/>
              <a:ea typeface="ＭＳ Ｐゴシック" panose="020B0600070205080204" pitchFamily="50" charset="-128"/>
            </a:rPr>
            <a:t>　道路については，市の面積が比較的広いことから類似団体平均より大幅に高くなった。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5" name="【図書館】&#10;有形固定資産減価償却率該当値テキスト"/>
        <xdr:cNvSpPr txBox="1"/>
      </xdr:nvSpPr>
      <xdr:spPr>
        <a:xfrm>
          <a:off x="4673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6" name="楕円 75"/>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40277</xdr:rowOff>
    </xdr:from>
    <xdr:to>
      <xdr:col>24</xdr:col>
      <xdr:colOff>63500</xdr:colOff>
      <xdr:row>38</xdr:row>
      <xdr:rowOff>85997</xdr:rowOff>
    </xdr:to>
    <xdr:cxnSp macro="">
      <xdr:nvCxnSpPr>
        <xdr:cNvPr id="77" name="直線コネクタ 76"/>
        <xdr:cNvCxnSpPr/>
      </xdr:nvCxnSpPr>
      <xdr:spPr>
        <a:xfrm>
          <a:off x="3797300" y="65553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40277</xdr:rowOff>
    </xdr:to>
    <xdr:cxnSp macro="">
      <xdr:nvCxnSpPr>
        <xdr:cNvPr id="79" name="直線コネクタ 78"/>
        <xdr:cNvCxnSpPr/>
      </xdr:nvCxnSpPr>
      <xdr:spPr>
        <a:xfrm>
          <a:off x="2908300" y="65096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37</xdr:row>
      <xdr:rowOff>166007</xdr:rowOff>
    </xdr:to>
    <xdr:cxnSp macro="">
      <xdr:nvCxnSpPr>
        <xdr:cNvPr id="81" name="直線コネクタ 80"/>
        <xdr:cNvCxnSpPr/>
      </xdr:nvCxnSpPr>
      <xdr:spPr>
        <a:xfrm>
          <a:off x="2019300" y="64639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2"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4"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5"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82204</xdr:rowOff>
    </xdr:from>
    <xdr:ext cx="405111" cy="259045"/>
    <xdr:sp macro="" textlink="">
      <xdr:nvSpPr>
        <xdr:cNvPr id="86" name="n_1main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7"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162214</xdr:rowOff>
    </xdr:from>
    <xdr:ext cx="405111" cy="259045"/>
    <xdr:sp macro="" textlink="">
      <xdr:nvSpPr>
        <xdr:cNvPr id="88" name="n_3mainValue【図書館】&#10;有形固定資産減価償却率"/>
        <xdr:cNvSpPr txBox="1"/>
      </xdr:nvSpPr>
      <xdr:spPr>
        <a:xfrm>
          <a:off x="1816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1"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3"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8" name="フローチャート: 判断 117"/>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88265</xdr:rowOff>
    </xdr:from>
    <xdr:to>
      <xdr:col>55</xdr:col>
      <xdr:colOff>50800</xdr:colOff>
      <xdr:row>40</xdr:row>
      <xdr:rowOff>18415</xdr:rowOff>
    </xdr:to>
    <xdr:sp macro="" textlink="">
      <xdr:nvSpPr>
        <xdr:cNvPr id="124" name="楕円 123"/>
        <xdr:cNvSpPr/>
      </xdr:nvSpPr>
      <xdr:spPr>
        <a:xfrm>
          <a:off x="10426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66692</xdr:rowOff>
    </xdr:from>
    <xdr:ext cx="469744" cy="259045"/>
    <xdr:sp macro="" textlink="">
      <xdr:nvSpPr>
        <xdr:cNvPr id="125" name="【図書館】&#10;一人当たり面積該当値テキスト"/>
        <xdr:cNvSpPr txBox="1"/>
      </xdr:nvSpPr>
      <xdr:spPr>
        <a:xfrm>
          <a:off x="10515600"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6" name="楕円 125"/>
        <xdr:cNvSpPr/>
      </xdr:nvSpPr>
      <xdr:spPr>
        <a:xfrm>
          <a:off x="958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139065</xdr:rowOff>
    </xdr:from>
    <xdr:to>
      <xdr:col>55</xdr:col>
      <xdr:colOff>0</xdr:colOff>
      <xdr:row>39</xdr:row>
      <xdr:rowOff>144780</xdr:rowOff>
    </xdr:to>
    <xdr:cxnSp macro="">
      <xdr:nvCxnSpPr>
        <xdr:cNvPr id="127" name="直線コネクタ 126"/>
        <xdr:cNvCxnSpPr/>
      </xdr:nvCxnSpPr>
      <xdr:spPr>
        <a:xfrm flipV="1">
          <a:off x="9639300" y="68256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28" name="楕円 127"/>
        <xdr:cNvSpPr/>
      </xdr:nvSpPr>
      <xdr:spPr>
        <a:xfrm>
          <a:off x="869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144780</xdr:rowOff>
    </xdr:to>
    <xdr:cxnSp macro="">
      <xdr:nvCxnSpPr>
        <xdr:cNvPr id="129" name="直線コネクタ 128"/>
        <xdr:cNvCxnSpPr/>
      </xdr:nvCxnSpPr>
      <xdr:spPr>
        <a:xfrm>
          <a:off x="8750300" y="683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99695</xdr:rowOff>
    </xdr:from>
    <xdr:to>
      <xdr:col>41</xdr:col>
      <xdr:colOff>101600</xdr:colOff>
      <xdr:row>40</xdr:row>
      <xdr:rowOff>29845</xdr:rowOff>
    </xdr:to>
    <xdr:sp macro="" textlink="">
      <xdr:nvSpPr>
        <xdr:cNvPr id="130" name="楕円 129"/>
        <xdr:cNvSpPr/>
      </xdr:nvSpPr>
      <xdr:spPr>
        <a:xfrm>
          <a:off x="781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144780</xdr:rowOff>
    </xdr:from>
    <xdr:to>
      <xdr:col>45</xdr:col>
      <xdr:colOff>177800</xdr:colOff>
      <xdr:row>39</xdr:row>
      <xdr:rowOff>150495</xdr:rowOff>
    </xdr:to>
    <xdr:cxnSp macro="">
      <xdr:nvCxnSpPr>
        <xdr:cNvPr id="131" name="直線コネクタ 130"/>
        <xdr:cNvCxnSpPr/>
      </xdr:nvCxnSpPr>
      <xdr:spPr>
        <a:xfrm flipV="1">
          <a:off x="7861300" y="683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2"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3"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5"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36" name="n_1mainValue【図書館】&#10;一人当たり面積"/>
        <xdr:cNvSpPr txBox="1"/>
      </xdr:nvSpPr>
      <xdr:spPr>
        <a:xfrm>
          <a:off x="9391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15257</xdr:rowOff>
    </xdr:from>
    <xdr:ext cx="469744" cy="259045"/>
    <xdr:sp macro="" textlink="">
      <xdr:nvSpPr>
        <xdr:cNvPr id="137" name="n_2mainValue【図書館】&#10;一人当たり面積"/>
        <xdr:cNvSpPr txBox="1"/>
      </xdr:nvSpPr>
      <xdr:spPr>
        <a:xfrm>
          <a:off x="8515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20972</xdr:rowOff>
    </xdr:from>
    <xdr:ext cx="469744" cy="259045"/>
    <xdr:sp macro="" textlink="">
      <xdr:nvSpPr>
        <xdr:cNvPr id="138" name="n_3mainValue【図書館】&#10;一人当たり面積"/>
        <xdr:cNvSpPr txBox="1"/>
      </xdr:nvSpPr>
      <xdr:spPr>
        <a:xfrm>
          <a:off x="7626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4" name="直線コネクタ 163"/>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5"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6" name="直線コネクタ 16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7"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8" name="直線コネクタ 167"/>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69"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0" name="フローチャート: 判断 169"/>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1" name="フローチャート: 判断 170"/>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2" name="フローチャート: 判断 17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74" name="フローチャート: 判断 173"/>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0" name="楕円 179"/>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81" name="【体育館・プー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82" name="楕円 181"/>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71846</xdr:rowOff>
    </xdr:to>
    <xdr:cxnSp macro="">
      <xdr:nvCxnSpPr>
        <xdr:cNvPr id="183" name="直線コネクタ 182"/>
        <xdr:cNvCxnSpPr/>
      </xdr:nvCxnSpPr>
      <xdr:spPr>
        <a:xfrm>
          <a:off x="3797300" y="103196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84" name="楕円 183"/>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97972</xdr:rowOff>
    </xdr:to>
    <xdr:cxnSp macro="">
      <xdr:nvCxnSpPr>
        <xdr:cNvPr id="185" name="直線コネクタ 184"/>
        <xdr:cNvCxnSpPr/>
      </xdr:nvCxnSpPr>
      <xdr:spPr>
        <a:xfrm flipV="1">
          <a:off x="2908300" y="10319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6" name="楕円 185"/>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97972</xdr:rowOff>
    </xdr:to>
    <xdr:cxnSp macro="">
      <xdr:nvCxnSpPr>
        <xdr:cNvPr id="187" name="直線コネクタ 186"/>
        <xdr:cNvCxnSpPr/>
      </xdr:nvCxnSpPr>
      <xdr:spPr>
        <a:xfrm>
          <a:off x="2019300" y="103474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88" name="n_1aveValue【体育館・プー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89"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1"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192" name="n_1mainValue【体育館・プール】&#10;有形固定資産減価償却率"/>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193" name="n_2mainValue【体育館・プール】&#10;有形固定資産減価償却率"/>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94" name="n_3mainValue【体育館・プー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8" name="直線コネクタ 217"/>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9"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1"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2" name="直線コネクタ 221"/>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23" name="【体育館・プール】&#10;一人当たり面積平均値テキスト"/>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28" name="フローチャート: 判断 227"/>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141605</xdr:rowOff>
    </xdr:from>
    <xdr:to>
      <xdr:col>55</xdr:col>
      <xdr:colOff>50800</xdr:colOff>
      <xdr:row>62</xdr:row>
      <xdr:rowOff>71755</xdr:rowOff>
    </xdr:to>
    <xdr:sp macro="" textlink="">
      <xdr:nvSpPr>
        <xdr:cNvPr id="234" name="楕円 233"/>
        <xdr:cNvSpPr/>
      </xdr:nvSpPr>
      <xdr:spPr>
        <a:xfrm>
          <a:off x="10426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120032</xdr:rowOff>
    </xdr:from>
    <xdr:ext cx="469744" cy="259045"/>
    <xdr:sp macro="" textlink="">
      <xdr:nvSpPr>
        <xdr:cNvPr id="235" name="【体育館・プール】&#10;一人当たり面積該当値テキスト"/>
        <xdr:cNvSpPr txBox="1"/>
      </xdr:nvSpPr>
      <xdr:spPr>
        <a:xfrm>
          <a:off x="10515600" y="105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149225</xdr:rowOff>
    </xdr:from>
    <xdr:to>
      <xdr:col>50</xdr:col>
      <xdr:colOff>165100</xdr:colOff>
      <xdr:row>62</xdr:row>
      <xdr:rowOff>79375</xdr:rowOff>
    </xdr:to>
    <xdr:sp macro="" textlink="">
      <xdr:nvSpPr>
        <xdr:cNvPr id="236" name="楕円 235"/>
        <xdr:cNvSpPr/>
      </xdr:nvSpPr>
      <xdr:spPr>
        <a:xfrm>
          <a:off x="9588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20955</xdr:rowOff>
    </xdr:from>
    <xdr:to>
      <xdr:col>55</xdr:col>
      <xdr:colOff>0</xdr:colOff>
      <xdr:row>62</xdr:row>
      <xdr:rowOff>28575</xdr:rowOff>
    </xdr:to>
    <xdr:cxnSp macro="">
      <xdr:nvCxnSpPr>
        <xdr:cNvPr id="237" name="直線コネクタ 236"/>
        <xdr:cNvCxnSpPr/>
      </xdr:nvCxnSpPr>
      <xdr:spPr>
        <a:xfrm flipV="1">
          <a:off x="9639300" y="106508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116840</xdr:rowOff>
    </xdr:from>
    <xdr:to>
      <xdr:col>46</xdr:col>
      <xdr:colOff>38100</xdr:colOff>
      <xdr:row>62</xdr:row>
      <xdr:rowOff>46990</xdr:rowOff>
    </xdr:to>
    <xdr:sp macro="" textlink="">
      <xdr:nvSpPr>
        <xdr:cNvPr id="238" name="楕円 237"/>
        <xdr:cNvSpPr/>
      </xdr:nvSpPr>
      <xdr:spPr>
        <a:xfrm>
          <a:off x="8699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28575</xdr:rowOff>
    </xdr:to>
    <xdr:cxnSp macro="">
      <xdr:nvCxnSpPr>
        <xdr:cNvPr id="239" name="直線コネクタ 238"/>
        <xdr:cNvCxnSpPr/>
      </xdr:nvCxnSpPr>
      <xdr:spPr>
        <a:xfrm>
          <a:off x="8750300" y="10626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126365</xdr:rowOff>
    </xdr:from>
    <xdr:to>
      <xdr:col>41</xdr:col>
      <xdr:colOff>101600</xdr:colOff>
      <xdr:row>62</xdr:row>
      <xdr:rowOff>56515</xdr:rowOff>
    </xdr:to>
    <xdr:sp macro="" textlink="">
      <xdr:nvSpPr>
        <xdr:cNvPr id="240" name="楕円 239"/>
        <xdr:cNvSpPr/>
      </xdr:nvSpPr>
      <xdr:spPr>
        <a:xfrm>
          <a:off x="781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62</xdr:row>
      <xdr:rowOff>5715</xdr:rowOff>
    </xdr:to>
    <xdr:cxnSp macro="">
      <xdr:nvCxnSpPr>
        <xdr:cNvPr id="241" name="直線コネクタ 240"/>
        <xdr:cNvCxnSpPr/>
      </xdr:nvCxnSpPr>
      <xdr:spPr>
        <a:xfrm flipV="1">
          <a:off x="7861300" y="106260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42" name="n_1aveValue【体育館・プール】&#10;一人当たり面積"/>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43" name="n_2aveValue【体育館・プール】&#10;一人当たり面積"/>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44" name="n_3aveValue【体育館・プール】&#10;一人当たり面積"/>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45"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70502</xdr:rowOff>
    </xdr:from>
    <xdr:ext cx="469744" cy="259045"/>
    <xdr:sp macro="" textlink="">
      <xdr:nvSpPr>
        <xdr:cNvPr id="246" name="n_1main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38117</xdr:rowOff>
    </xdr:from>
    <xdr:ext cx="469744" cy="259045"/>
    <xdr:sp macro="" textlink="">
      <xdr:nvSpPr>
        <xdr:cNvPr id="247" name="n_2mainValue【体育館・プール】&#10;一人当たり面積"/>
        <xdr:cNvSpPr txBox="1"/>
      </xdr:nvSpPr>
      <xdr:spPr>
        <a:xfrm>
          <a:off x="8515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47642</xdr:rowOff>
    </xdr:from>
    <xdr:ext cx="469744" cy="259045"/>
    <xdr:sp macro="" textlink="">
      <xdr:nvSpPr>
        <xdr:cNvPr id="248" name="n_3mainValue【体育館・プール】&#10;一人当たり面積"/>
        <xdr:cNvSpPr txBox="1"/>
      </xdr:nvSpPr>
      <xdr:spPr>
        <a:xfrm>
          <a:off x="76264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4"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6"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8"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9" name="フローチャート: 判断 278"/>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81" name="フローチャート: 判断 280"/>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3" name="フローチャート: 判断 282"/>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89" name="楕円 288"/>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90" name="【福祉施設】&#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291" name="楕円 290"/>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100964</xdr:rowOff>
    </xdr:from>
    <xdr:to>
      <xdr:col>24</xdr:col>
      <xdr:colOff>63500</xdr:colOff>
      <xdr:row>79</xdr:row>
      <xdr:rowOff>163830</xdr:rowOff>
    </xdr:to>
    <xdr:cxnSp macro="">
      <xdr:nvCxnSpPr>
        <xdr:cNvPr id="292" name="直線コネクタ 291"/>
        <xdr:cNvCxnSpPr/>
      </xdr:nvCxnSpPr>
      <xdr:spPr>
        <a:xfrm>
          <a:off x="3797300" y="136455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293" name="楕円 292"/>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100964</xdr:rowOff>
    </xdr:to>
    <xdr:cxnSp macro="">
      <xdr:nvCxnSpPr>
        <xdr:cNvPr id="294" name="直線コネクタ 293"/>
        <xdr:cNvCxnSpPr/>
      </xdr:nvCxnSpPr>
      <xdr:spPr>
        <a:xfrm>
          <a:off x="2908300" y="135826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95886</xdr:rowOff>
    </xdr:from>
    <xdr:to>
      <xdr:col>10</xdr:col>
      <xdr:colOff>165100</xdr:colOff>
      <xdr:row>79</xdr:row>
      <xdr:rowOff>26036</xdr:rowOff>
    </xdr:to>
    <xdr:sp macro="" textlink="">
      <xdr:nvSpPr>
        <xdr:cNvPr id="295" name="楕円 294"/>
        <xdr:cNvSpPr/>
      </xdr:nvSpPr>
      <xdr:spPr>
        <a:xfrm>
          <a:off x="1968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146686</xdr:rowOff>
    </xdr:from>
    <xdr:to>
      <xdr:col>15</xdr:col>
      <xdr:colOff>50800</xdr:colOff>
      <xdr:row>79</xdr:row>
      <xdr:rowOff>38100</xdr:rowOff>
    </xdr:to>
    <xdr:cxnSp macro="">
      <xdr:nvCxnSpPr>
        <xdr:cNvPr id="296" name="直線コネクタ 295"/>
        <xdr:cNvCxnSpPr/>
      </xdr:nvCxnSpPr>
      <xdr:spPr>
        <a:xfrm>
          <a:off x="2019300" y="13519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297"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8" name="n_2ave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9"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00"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301" name="n_1mainValue【福祉施設】&#10;有形固定資産減価償却率"/>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302" name="n_2mainValue【福祉施設】&#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42563</xdr:rowOff>
    </xdr:from>
    <xdr:ext cx="405111" cy="259045"/>
    <xdr:sp macro="" textlink="">
      <xdr:nvSpPr>
        <xdr:cNvPr id="303" name="n_3mainValue【福祉施設】&#10;有形固定資産減価償却率"/>
        <xdr:cNvSpPr txBox="1"/>
      </xdr:nvSpPr>
      <xdr:spPr>
        <a:xfrm>
          <a:off x="1816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7" name="直線コネクタ 326"/>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8"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30"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31" name="直線コネクタ 330"/>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32"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35" name="フローチャート: 判断 334"/>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37" name="フローチャート: 判断 336"/>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43" name="楕円 342"/>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134638</xdr:rowOff>
    </xdr:from>
    <xdr:ext cx="469744" cy="259045"/>
    <xdr:sp macro="" textlink="">
      <xdr:nvSpPr>
        <xdr:cNvPr id="344" name="【福祉施設】&#10;一人当たり面積該当値テキスト"/>
        <xdr:cNvSpPr txBox="1"/>
      </xdr:nvSpPr>
      <xdr:spPr>
        <a:xfrm>
          <a:off x="10515600" y="145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45" name="楕円 344"/>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102870</xdr:rowOff>
    </xdr:to>
    <xdr:cxnSp macro="">
      <xdr:nvCxnSpPr>
        <xdr:cNvPr id="346" name="直線コネクタ 345"/>
        <xdr:cNvCxnSpPr/>
      </xdr:nvCxnSpPr>
      <xdr:spPr>
        <a:xfrm flipV="1">
          <a:off x="9639300" y="1467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347" name="楕円 346"/>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102870</xdr:rowOff>
    </xdr:from>
    <xdr:to>
      <xdr:col>50</xdr:col>
      <xdr:colOff>114300</xdr:colOff>
      <xdr:row>85</xdr:row>
      <xdr:rowOff>106680</xdr:rowOff>
    </xdr:to>
    <xdr:cxnSp macro="">
      <xdr:nvCxnSpPr>
        <xdr:cNvPr id="348" name="直線コネクタ 347"/>
        <xdr:cNvCxnSpPr/>
      </xdr:nvCxnSpPr>
      <xdr:spPr>
        <a:xfrm flipV="1">
          <a:off x="8750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59689</xdr:rowOff>
    </xdr:from>
    <xdr:to>
      <xdr:col>41</xdr:col>
      <xdr:colOff>101600</xdr:colOff>
      <xdr:row>85</xdr:row>
      <xdr:rowOff>161289</xdr:rowOff>
    </xdr:to>
    <xdr:sp macro="" textlink="">
      <xdr:nvSpPr>
        <xdr:cNvPr id="349" name="楕円 348"/>
        <xdr:cNvSpPr/>
      </xdr:nvSpPr>
      <xdr:spPr>
        <a:xfrm>
          <a:off x="7810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110489</xdr:rowOff>
    </xdr:to>
    <xdr:cxnSp macro="">
      <xdr:nvCxnSpPr>
        <xdr:cNvPr id="350" name="直線コネクタ 349"/>
        <xdr:cNvCxnSpPr/>
      </xdr:nvCxnSpPr>
      <xdr:spPr>
        <a:xfrm flipV="1">
          <a:off x="7861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51"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52"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53"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54"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55"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356" name="n_2mainValue【福祉施設】&#10;一人当たり面積"/>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57" name="n_3mainValue【福祉施設】&#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399" name="直線コネクタ 398"/>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00"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01" name="直線コネクタ 400"/>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02"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03" name="直線コネクタ 40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404"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05" name="フローチャート: 判断 404"/>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406" name="フローチャート: 判断 405"/>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07" name="フローチャート: 判断 40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08" name="フローチャート: 判断 407"/>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409" name="フローチャート: 判断 408"/>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15" name="楕円 414"/>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111958</xdr:rowOff>
    </xdr:from>
    <xdr:ext cx="405111" cy="259045"/>
    <xdr:sp macro="" textlink="">
      <xdr:nvSpPr>
        <xdr:cNvPr id="416" name="【一般廃棄物処理施設】&#10;有形固定資産減価償却率該当値テキスト"/>
        <xdr:cNvSpPr txBox="1"/>
      </xdr:nvSpPr>
      <xdr:spPr>
        <a:xfrm>
          <a:off x="16357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417" name="楕円 416"/>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139881</xdr:rowOff>
    </xdr:to>
    <xdr:cxnSp macro="">
      <xdr:nvCxnSpPr>
        <xdr:cNvPr id="418" name="直線コネクタ 417"/>
        <xdr:cNvCxnSpPr/>
      </xdr:nvCxnSpPr>
      <xdr:spPr>
        <a:xfrm>
          <a:off x="15481300" y="66108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19" name="楕円 418"/>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95794</xdr:rowOff>
    </xdr:to>
    <xdr:cxnSp macro="">
      <xdr:nvCxnSpPr>
        <xdr:cNvPr id="420" name="直線コネクタ 419"/>
        <xdr:cNvCxnSpPr/>
      </xdr:nvCxnSpPr>
      <xdr:spPr>
        <a:xfrm>
          <a:off x="14592300" y="65553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421" name="楕円 420"/>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113756</xdr:rowOff>
    </xdr:from>
    <xdr:to>
      <xdr:col>76</xdr:col>
      <xdr:colOff>114300</xdr:colOff>
      <xdr:row>38</xdr:row>
      <xdr:rowOff>40277</xdr:rowOff>
    </xdr:to>
    <xdr:cxnSp macro="">
      <xdr:nvCxnSpPr>
        <xdr:cNvPr id="422" name="直線コネクタ 421"/>
        <xdr:cNvCxnSpPr/>
      </xdr:nvCxnSpPr>
      <xdr:spPr>
        <a:xfrm>
          <a:off x="13703300" y="64574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423"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24"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425"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426"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163121</xdr:rowOff>
    </xdr:from>
    <xdr:ext cx="405111" cy="259045"/>
    <xdr:sp macro="" textlink="">
      <xdr:nvSpPr>
        <xdr:cNvPr id="427" name="n_1mainValue【一般廃棄物処理施設】&#10;有形固定資産減価償却率"/>
        <xdr:cNvSpPr txBox="1"/>
      </xdr:nvSpPr>
      <xdr:spPr>
        <a:xfrm>
          <a:off x="15266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8" name="n_2mainValue【一般廃棄物処理施設】&#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9633</xdr:rowOff>
    </xdr:from>
    <xdr:ext cx="405111" cy="259045"/>
    <xdr:sp macro="" textlink="">
      <xdr:nvSpPr>
        <xdr:cNvPr id="429" name="n_3mainValue【一般廃棄物処理施設】&#10;有形固定資産減価償却率"/>
        <xdr:cNvSpPr txBox="1"/>
      </xdr:nvSpPr>
      <xdr:spPr>
        <a:xfrm>
          <a:off x="13500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1" name="テキスト ボックス 4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3" name="テキスト ボックス 4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5" name="テキスト ボックス 4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7" name="テキスト ボックス 4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451" name="直線コネクタ 450"/>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452"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453" name="直線コネクタ 452"/>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454"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455" name="直線コネクタ 454"/>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456"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457" name="フローチャート: 判断 456"/>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458" name="フローチャート: 判断 457"/>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459" name="フローチャート: 判断 458"/>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460" name="フローチャート: 判断 459"/>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461" name="フローチャート: 判断 460"/>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26552</xdr:rowOff>
    </xdr:from>
    <xdr:to>
      <xdr:col>116</xdr:col>
      <xdr:colOff>114300</xdr:colOff>
      <xdr:row>39</xdr:row>
      <xdr:rowOff>128152</xdr:rowOff>
    </xdr:to>
    <xdr:sp macro="" textlink="">
      <xdr:nvSpPr>
        <xdr:cNvPr id="467" name="楕円 466"/>
        <xdr:cNvSpPr/>
      </xdr:nvSpPr>
      <xdr:spPr>
        <a:xfrm>
          <a:off x="22110700" y="67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4979</xdr:rowOff>
    </xdr:from>
    <xdr:ext cx="534377" cy="259045"/>
    <xdr:sp macro="" textlink="">
      <xdr:nvSpPr>
        <xdr:cNvPr id="468" name="【一般廃棄物処理施設】&#10;一人当たり有形固定資産（償却資産）額該当値テキスト"/>
        <xdr:cNvSpPr txBox="1"/>
      </xdr:nvSpPr>
      <xdr:spPr>
        <a:xfrm>
          <a:off x="22199600" y="66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31737</xdr:rowOff>
    </xdr:from>
    <xdr:to>
      <xdr:col>112</xdr:col>
      <xdr:colOff>38100</xdr:colOff>
      <xdr:row>39</xdr:row>
      <xdr:rowOff>133337</xdr:rowOff>
    </xdr:to>
    <xdr:sp macro="" textlink="">
      <xdr:nvSpPr>
        <xdr:cNvPr id="469" name="楕円 468"/>
        <xdr:cNvSpPr/>
      </xdr:nvSpPr>
      <xdr:spPr>
        <a:xfrm>
          <a:off x="21272500" y="67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77352</xdr:rowOff>
    </xdr:from>
    <xdr:to>
      <xdr:col>116</xdr:col>
      <xdr:colOff>63500</xdr:colOff>
      <xdr:row>39</xdr:row>
      <xdr:rowOff>82537</xdr:rowOff>
    </xdr:to>
    <xdr:cxnSp macro="">
      <xdr:nvCxnSpPr>
        <xdr:cNvPr id="470" name="直線コネクタ 469"/>
        <xdr:cNvCxnSpPr/>
      </xdr:nvCxnSpPr>
      <xdr:spPr>
        <a:xfrm flipV="1">
          <a:off x="21323300" y="6763902"/>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32747</xdr:rowOff>
    </xdr:from>
    <xdr:to>
      <xdr:col>107</xdr:col>
      <xdr:colOff>101600</xdr:colOff>
      <xdr:row>39</xdr:row>
      <xdr:rowOff>134347</xdr:rowOff>
    </xdr:to>
    <xdr:sp macro="" textlink="">
      <xdr:nvSpPr>
        <xdr:cNvPr id="471" name="楕円 470"/>
        <xdr:cNvSpPr/>
      </xdr:nvSpPr>
      <xdr:spPr>
        <a:xfrm>
          <a:off x="20383500" y="6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82537</xdr:rowOff>
    </xdr:from>
    <xdr:to>
      <xdr:col>111</xdr:col>
      <xdr:colOff>177800</xdr:colOff>
      <xdr:row>39</xdr:row>
      <xdr:rowOff>83547</xdr:rowOff>
    </xdr:to>
    <xdr:cxnSp macro="">
      <xdr:nvCxnSpPr>
        <xdr:cNvPr id="472" name="直線コネクタ 471"/>
        <xdr:cNvCxnSpPr/>
      </xdr:nvCxnSpPr>
      <xdr:spPr>
        <a:xfrm flipV="1">
          <a:off x="20434300" y="676908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43203</xdr:rowOff>
    </xdr:from>
    <xdr:to>
      <xdr:col>102</xdr:col>
      <xdr:colOff>165100</xdr:colOff>
      <xdr:row>37</xdr:row>
      <xdr:rowOff>144803</xdr:rowOff>
    </xdr:to>
    <xdr:sp macro="" textlink="">
      <xdr:nvSpPr>
        <xdr:cNvPr id="473" name="楕円 472"/>
        <xdr:cNvSpPr/>
      </xdr:nvSpPr>
      <xdr:spPr>
        <a:xfrm>
          <a:off x="19494500" y="6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94003</xdr:rowOff>
    </xdr:from>
    <xdr:to>
      <xdr:col>107</xdr:col>
      <xdr:colOff>50800</xdr:colOff>
      <xdr:row>39</xdr:row>
      <xdr:rowOff>83547</xdr:rowOff>
    </xdr:to>
    <xdr:cxnSp macro="">
      <xdr:nvCxnSpPr>
        <xdr:cNvPr id="474" name="直線コネクタ 473"/>
        <xdr:cNvCxnSpPr/>
      </xdr:nvCxnSpPr>
      <xdr:spPr>
        <a:xfrm>
          <a:off x="19545300" y="6437653"/>
          <a:ext cx="889000" cy="3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475"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476" name="n_2aveValue【一般廃棄物処理施設】&#10;一人当たり有形固定資産（償却資産）額"/>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477" name="n_3aveValue【一般廃棄物処理施設】&#10;一人当たり有形固定資産（償却資産）額"/>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478"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124464</xdr:rowOff>
    </xdr:from>
    <xdr:ext cx="534377" cy="259045"/>
    <xdr:sp macro="" textlink="">
      <xdr:nvSpPr>
        <xdr:cNvPr id="479" name="n_1mainValue【一般廃棄物処理施設】&#10;一人当たり有形固定資産（償却資産）額"/>
        <xdr:cNvSpPr txBox="1"/>
      </xdr:nvSpPr>
      <xdr:spPr>
        <a:xfrm>
          <a:off x="21043411" y="681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150874</xdr:rowOff>
    </xdr:from>
    <xdr:ext cx="534377" cy="259045"/>
    <xdr:sp macro="" textlink="">
      <xdr:nvSpPr>
        <xdr:cNvPr id="480" name="n_2mainValue【一般廃棄物処理施設】&#10;一人当たり有形固定資産（償却資産）額"/>
        <xdr:cNvSpPr txBox="1"/>
      </xdr:nvSpPr>
      <xdr:spPr>
        <a:xfrm>
          <a:off x="20167111" y="6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161330</xdr:rowOff>
    </xdr:from>
    <xdr:ext cx="599010" cy="259045"/>
    <xdr:sp macro="" textlink="">
      <xdr:nvSpPr>
        <xdr:cNvPr id="481" name="n_3mainValue【一般廃棄物処理施設】&#10;一人当たり有形固定資産（償却資産）額"/>
        <xdr:cNvSpPr txBox="1"/>
      </xdr:nvSpPr>
      <xdr:spPr>
        <a:xfrm>
          <a:off x="19245795" y="61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507" name="直線コネクタ 506"/>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8"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09" name="直線コネクタ 508"/>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510"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11" name="直線コネクタ 510"/>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512"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13" name="フローチャート: 判断 512"/>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14" name="フローチャート: 判断 513"/>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515" name="フローチャート: 判断 514"/>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516" name="フローチャート: 判断 515"/>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17" name="フローチャート: 判断 51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23" name="楕円 522"/>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50092</xdr:rowOff>
    </xdr:from>
    <xdr:ext cx="405111" cy="259045"/>
    <xdr:sp macro="" textlink="">
      <xdr:nvSpPr>
        <xdr:cNvPr id="524" name="【保健センター・保健所】&#10;有形固定資産減価償却率該当値テキスト"/>
        <xdr:cNvSpPr txBox="1"/>
      </xdr:nvSpPr>
      <xdr:spPr>
        <a:xfrm>
          <a:off x="163576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27577</xdr:rowOff>
    </xdr:from>
    <xdr:to>
      <xdr:col>81</xdr:col>
      <xdr:colOff>101600</xdr:colOff>
      <xdr:row>59</xdr:row>
      <xdr:rowOff>129177</xdr:rowOff>
    </xdr:to>
    <xdr:sp macro="" textlink="">
      <xdr:nvSpPr>
        <xdr:cNvPr id="525" name="楕円 524"/>
        <xdr:cNvSpPr/>
      </xdr:nvSpPr>
      <xdr:spPr>
        <a:xfrm>
          <a:off x="15430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78377</xdr:rowOff>
    </xdr:from>
    <xdr:to>
      <xdr:col>85</xdr:col>
      <xdr:colOff>127000</xdr:colOff>
      <xdr:row>59</xdr:row>
      <xdr:rowOff>122465</xdr:rowOff>
    </xdr:to>
    <xdr:cxnSp macro="">
      <xdr:nvCxnSpPr>
        <xdr:cNvPr id="526" name="直線コネクタ 525"/>
        <xdr:cNvCxnSpPr/>
      </xdr:nvCxnSpPr>
      <xdr:spPr>
        <a:xfrm>
          <a:off x="15481300" y="101939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27" name="楕円 526"/>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60</xdr:row>
      <xdr:rowOff>35923</xdr:rowOff>
    </xdr:to>
    <xdr:cxnSp macro="">
      <xdr:nvCxnSpPr>
        <xdr:cNvPr id="528" name="直線コネクタ 527"/>
        <xdr:cNvCxnSpPr/>
      </xdr:nvCxnSpPr>
      <xdr:spPr>
        <a:xfrm flipV="1">
          <a:off x="14592300" y="101939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29" name="楕円 528"/>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35923</xdr:rowOff>
    </xdr:to>
    <xdr:cxnSp macro="">
      <xdr:nvCxnSpPr>
        <xdr:cNvPr id="530" name="直線コネクタ 529"/>
        <xdr:cNvCxnSpPr/>
      </xdr:nvCxnSpPr>
      <xdr:spPr>
        <a:xfrm>
          <a:off x="13703300" y="1028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531"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532"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533"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3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145704</xdr:rowOff>
    </xdr:from>
    <xdr:ext cx="405111" cy="259045"/>
    <xdr:sp macro="" textlink="">
      <xdr:nvSpPr>
        <xdr:cNvPr id="535" name="n_1mainValue【保健センター・保健所】&#10;有形固定資産減価償却率"/>
        <xdr:cNvSpPr txBox="1"/>
      </xdr:nvSpPr>
      <xdr:spPr>
        <a:xfrm>
          <a:off x="15266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36" name="n_2mainValue【保健センター・保健所】&#10;有形固定資産減価償却率"/>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37" name="n_3mainValue【保健センター・保健所】&#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563" name="直線コネクタ 562"/>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64"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65" name="直線コネクタ 564"/>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66"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67" name="直線コネクタ 566"/>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568" name="【保健センター・保健所】&#10;一人当たり面積平均値テキスト"/>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69" name="フローチャート: 判断 568"/>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70" name="フローチャート: 判断 569"/>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571" name="フローチャート: 判断 570"/>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72" name="フローチャート: 判断 571"/>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73" name="フローチャート: 判断 572"/>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579" name="楕円 578"/>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580"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xdr:rowOff>
    </xdr:from>
    <xdr:to>
      <xdr:col>112</xdr:col>
      <xdr:colOff>38100</xdr:colOff>
      <xdr:row>64</xdr:row>
      <xdr:rowOff>106317</xdr:rowOff>
    </xdr:to>
    <xdr:sp macro="" textlink="">
      <xdr:nvSpPr>
        <xdr:cNvPr id="581" name="楕円 580"/>
        <xdr:cNvSpPr/>
      </xdr:nvSpPr>
      <xdr:spPr>
        <a:xfrm>
          <a:off x="21272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55517</xdr:rowOff>
    </xdr:from>
    <xdr:to>
      <xdr:col>116</xdr:col>
      <xdr:colOff>63500</xdr:colOff>
      <xdr:row>64</xdr:row>
      <xdr:rowOff>55517</xdr:rowOff>
    </xdr:to>
    <xdr:cxnSp macro="">
      <xdr:nvCxnSpPr>
        <xdr:cNvPr id="582" name="直線コネクタ 581"/>
        <xdr:cNvCxnSpPr/>
      </xdr:nvCxnSpPr>
      <xdr:spPr>
        <a:xfrm>
          <a:off x="21323300" y="11028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583" name="楕円 582"/>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55517</xdr:rowOff>
    </xdr:to>
    <xdr:cxnSp macro="">
      <xdr:nvCxnSpPr>
        <xdr:cNvPr id="584" name="直線コネクタ 583"/>
        <xdr:cNvCxnSpPr/>
      </xdr:nvCxnSpPr>
      <xdr:spPr>
        <a:xfrm>
          <a:off x="20434300" y="109858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585" name="楕円 584"/>
        <xdr:cNvSpPr/>
      </xdr:nvSpPr>
      <xdr:spPr>
        <a:xfrm>
          <a:off x="19494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13063</xdr:rowOff>
    </xdr:from>
    <xdr:to>
      <xdr:col>107</xdr:col>
      <xdr:colOff>50800</xdr:colOff>
      <xdr:row>64</xdr:row>
      <xdr:rowOff>13063</xdr:rowOff>
    </xdr:to>
    <xdr:cxnSp macro="">
      <xdr:nvCxnSpPr>
        <xdr:cNvPr id="586" name="直線コネクタ 585"/>
        <xdr:cNvCxnSpPr/>
      </xdr:nvCxnSpPr>
      <xdr:spPr>
        <a:xfrm>
          <a:off x="19545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587" name="n_1ave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588" name="n_2aveValue【保健センター・保健所】&#10;一人当たり面積"/>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589"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590"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97444</xdr:rowOff>
    </xdr:from>
    <xdr:ext cx="469744" cy="259045"/>
    <xdr:sp macro="" textlink="">
      <xdr:nvSpPr>
        <xdr:cNvPr id="591" name="n_1mainValue【保健センター・保健所】&#10;一人当たり面積"/>
        <xdr:cNvSpPr txBox="1"/>
      </xdr:nvSpPr>
      <xdr:spPr>
        <a:xfrm>
          <a:off x="21075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592" name="n_2main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593" name="n_3mainValue【保健センター・保健所】&#10;一人当たり面積"/>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618" name="直線コネクタ 617"/>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619"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620" name="直線コネクタ 619"/>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621"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22" name="直線コネクタ 621"/>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623" name="【消防施設】&#10;有形固定資産減価償却率平均値テキスト"/>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24" name="フローチャート: 判断 62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625" name="フローチャート: 判断 62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26" name="フローチャート: 判断 62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627" name="フローチャート: 判断 62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628" name="フローチャート: 判断 627"/>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xdr:rowOff>
    </xdr:from>
    <xdr:to>
      <xdr:col>85</xdr:col>
      <xdr:colOff>177800</xdr:colOff>
      <xdr:row>79</xdr:row>
      <xdr:rowOff>107950</xdr:rowOff>
    </xdr:to>
    <xdr:sp macro="" textlink="">
      <xdr:nvSpPr>
        <xdr:cNvPr id="634" name="楕円 633"/>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635" name="【消防施設】&#10;有形固定資産減価償却率該当値テキスト"/>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139700</xdr:rowOff>
    </xdr:from>
    <xdr:to>
      <xdr:col>81</xdr:col>
      <xdr:colOff>101600</xdr:colOff>
      <xdr:row>79</xdr:row>
      <xdr:rowOff>69850</xdr:rowOff>
    </xdr:to>
    <xdr:sp macro="" textlink="">
      <xdr:nvSpPr>
        <xdr:cNvPr id="636" name="楕円 635"/>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19050</xdr:rowOff>
    </xdr:from>
    <xdr:to>
      <xdr:col>85</xdr:col>
      <xdr:colOff>127000</xdr:colOff>
      <xdr:row>79</xdr:row>
      <xdr:rowOff>57150</xdr:rowOff>
    </xdr:to>
    <xdr:cxnSp macro="">
      <xdr:nvCxnSpPr>
        <xdr:cNvPr id="637" name="直線コネクタ 636"/>
        <xdr:cNvCxnSpPr/>
      </xdr:nvCxnSpPr>
      <xdr:spPr>
        <a:xfrm>
          <a:off x="15481300" y="1356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111125</xdr:rowOff>
    </xdr:from>
    <xdr:to>
      <xdr:col>76</xdr:col>
      <xdr:colOff>165100</xdr:colOff>
      <xdr:row>79</xdr:row>
      <xdr:rowOff>41275</xdr:rowOff>
    </xdr:to>
    <xdr:sp macro="" textlink="">
      <xdr:nvSpPr>
        <xdr:cNvPr id="638" name="楕円 637"/>
        <xdr:cNvSpPr/>
      </xdr:nvSpPr>
      <xdr:spPr>
        <a:xfrm>
          <a:off x="14541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161925</xdr:rowOff>
    </xdr:from>
    <xdr:to>
      <xdr:col>81</xdr:col>
      <xdr:colOff>50800</xdr:colOff>
      <xdr:row>79</xdr:row>
      <xdr:rowOff>19050</xdr:rowOff>
    </xdr:to>
    <xdr:cxnSp macro="">
      <xdr:nvCxnSpPr>
        <xdr:cNvPr id="639" name="直線コネクタ 638"/>
        <xdr:cNvCxnSpPr/>
      </xdr:nvCxnSpPr>
      <xdr:spPr>
        <a:xfrm>
          <a:off x="14592300" y="13535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132080</xdr:rowOff>
    </xdr:from>
    <xdr:to>
      <xdr:col>72</xdr:col>
      <xdr:colOff>38100</xdr:colOff>
      <xdr:row>79</xdr:row>
      <xdr:rowOff>62230</xdr:rowOff>
    </xdr:to>
    <xdr:sp macro="" textlink="">
      <xdr:nvSpPr>
        <xdr:cNvPr id="640" name="楕円 639"/>
        <xdr:cNvSpPr/>
      </xdr:nvSpPr>
      <xdr:spPr>
        <a:xfrm>
          <a:off x="13652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161925</xdr:rowOff>
    </xdr:from>
    <xdr:to>
      <xdr:col>76</xdr:col>
      <xdr:colOff>114300</xdr:colOff>
      <xdr:row>79</xdr:row>
      <xdr:rowOff>11430</xdr:rowOff>
    </xdr:to>
    <xdr:cxnSp macro="">
      <xdr:nvCxnSpPr>
        <xdr:cNvPr id="641" name="直線コネクタ 640"/>
        <xdr:cNvCxnSpPr/>
      </xdr:nvCxnSpPr>
      <xdr:spPr>
        <a:xfrm flipV="1">
          <a:off x="13703300" y="13535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642" name="n_1aveValue【消防施設】&#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643" name="n_2ave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644" name="n_3ave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645"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86377</xdr:rowOff>
    </xdr:from>
    <xdr:ext cx="405111" cy="259045"/>
    <xdr:sp macro="" textlink="">
      <xdr:nvSpPr>
        <xdr:cNvPr id="646" name="n_1mainValue【消防施設】&#10;有形固定資産減価償却率"/>
        <xdr:cNvSpPr txBox="1"/>
      </xdr:nvSpPr>
      <xdr:spPr>
        <a:xfrm>
          <a:off x="15266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57802</xdr:rowOff>
    </xdr:from>
    <xdr:ext cx="405111" cy="259045"/>
    <xdr:sp macro="" textlink="">
      <xdr:nvSpPr>
        <xdr:cNvPr id="647" name="n_2mainValue【消防施設】&#10;有形固定資産減価償却率"/>
        <xdr:cNvSpPr txBox="1"/>
      </xdr:nvSpPr>
      <xdr:spPr>
        <a:xfrm>
          <a:off x="14389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78757</xdr:rowOff>
    </xdr:from>
    <xdr:ext cx="405111" cy="259045"/>
    <xdr:sp macro="" textlink="">
      <xdr:nvSpPr>
        <xdr:cNvPr id="648" name="n_3mainValue【消防施設】&#10;有形固定資産減価償却率"/>
        <xdr:cNvSpPr txBox="1"/>
      </xdr:nvSpPr>
      <xdr:spPr>
        <a:xfrm>
          <a:off x="13500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674" name="直線コネクタ 673"/>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675"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676" name="直線コネクタ 675"/>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77"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78" name="直線コネクタ 677"/>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679"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680" name="フローチャート: 判断 679"/>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681" name="フローチャート: 判断 680"/>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682" name="フローチャート: 判断 681"/>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83" name="フローチャート: 判断 682"/>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684" name="フローチャート: 判断 683"/>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15058</xdr:rowOff>
    </xdr:from>
    <xdr:to>
      <xdr:col>116</xdr:col>
      <xdr:colOff>114300</xdr:colOff>
      <xdr:row>85</xdr:row>
      <xdr:rowOff>116658</xdr:rowOff>
    </xdr:to>
    <xdr:sp macro="" textlink="">
      <xdr:nvSpPr>
        <xdr:cNvPr id="690" name="楕円 689"/>
        <xdr:cNvSpPr/>
      </xdr:nvSpPr>
      <xdr:spPr>
        <a:xfrm>
          <a:off x="22110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164935</xdr:rowOff>
    </xdr:from>
    <xdr:ext cx="469744" cy="259045"/>
    <xdr:sp macro="" textlink="">
      <xdr:nvSpPr>
        <xdr:cNvPr id="691" name="【消防施設】&#10;一人当たり面積該当値テキスト"/>
        <xdr:cNvSpPr txBox="1"/>
      </xdr:nvSpPr>
      <xdr:spPr>
        <a:xfrm>
          <a:off x="22199600"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24856</xdr:rowOff>
    </xdr:from>
    <xdr:to>
      <xdr:col>112</xdr:col>
      <xdr:colOff>38100</xdr:colOff>
      <xdr:row>85</xdr:row>
      <xdr:rowOff>126456</xdr:rowOff>
    </xdr:to>
    <xdr:sp macro="" textlink="">
      <xdr:nvSpPr>
        <xdr:cNvPr id="692" name="楕円 691"/>
        <xdr:cNvSpPr/>
      </xdr:nvSpPr>
      <xdr:spPr>
        <a:xfrm>
          <a:off x="2127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65858</xdr:rowOff>
    </xdr:from>
    <xdr:to>
      <xdr:col>116</xdr:col>
      <xdr:colOff>63500</xdr:colOff>
      <xdr:row>85</xdr:row>
      <xdr:rowOff>75656</xdr:rowOff>
    </xdr:to>
    <xdr:cxnSp macro="">
      <xdr:nvCxnSpPr>
        <xdr:cNvPr id="693" name="直線コネクタ 692"/>
        <xdr:cNvCxnSpPr/>
      </xdr:nvCxnSpPr>
      <xdr:spPr>
        <a:xfrm flipV="1">
          <a:off x="21323300" y="146391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18324</xdr:rowOff>
    </xdr:from>
    <xdr:to>
      <xdr:col>107</xdr:col>
      <xdr:colOff>101600</xdr:colOff>
      <xdr:row>85</xdr:row>
      <xdr:rowOff>119924</xdr:rowOff>
    </xdr:to>
    <xdr:sp macro="" textlink="">
      <xdr:nvSpPr>
        <xdr:cNvPr id="694" name="楕円 693"/>
        <xdr:cNvSpPr/>
      </xdr:nvSpPr>
      <xdr:spPr>
        <a:xfrm>
          <a:off x="2038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69124</xdr:rowOff>
    </xdr:from>
    <xdr:to>
      <xdr:col>111</xdr:col>
      <xdr:colOff>177800</xdr:colOff>
      <xdr:row>85</xdr:row>
      <xdr:rowOff>75656</xdr:rowOff>
    </xdr:to>
    <xdr:cxnSp macro="">
      <xdr:nvCxnSpPr>
        <xdr:cNvPr id="695" name="直線コネクタ 694"/>
        <xdr:cNvCxnSpPr/>
      </xdr:nvCxnSpPr>
      <xdr:spPr>
        <a:xfrm>
          <a:off x="20434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696" name="楕円 695"/>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69124</xdr:rowOff>
    </xdr:to>
    <xdr:cxnSp macro="">
      <xdr:nvCxnSpPr>
        <xdr:cNvPr id="697" name="直線コネクタ 696"/>
        <xdr:cNvCxnSpPr/>
      </xdr:nvCxnSpPr>
      <xdr:spPr>
        <a:xfrm>
          <a:off x="19545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698"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699"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00"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01"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117583</xdr:rowOff>
    </xdr:from>
    <xdr:ext cx="469744" cy="259045"/>
    <xdr:sp macro="" textlink="">
      <xdr:nvSpPr>
        <xdr:cNvPr id="702" name="n_1mainValue【消防施設】&#10;一人当たり面積"/>
        <xdr:cNvSpPr txBox="1"/>
      </xdr:nvSpPr>
      <xdr:spPr>
        <a:xfrm>
          <a:off x="21075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111051</xdr:rowOff>
    </xdr:from>
    <xdr:ext cx="469744" cy="259045"/>
    <xdr:sp macro="" textlink="">
      <xdr:nvSpPr>
        <xdr:cNvPr id="703" name="n_2mainValue【消防施設】&#10;一人当たり面積"/>
        <xdr:cNvSpPr txBox="1"/>
      </xdr:nvSpPr>
      <xdr:spPr>
        <a:xfrm>
          <a:off x="20199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04" name="n_3mainValue【消防施設】&#10;一人当たり面積"/>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730" name="直線コネクタ 729"/>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731"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732" name="直線コネクタ 731"/>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733"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734" name="直線コネクタ 733"/>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35"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36" name="フローチャート: 判断 735"/>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737" name="フローチャート: 判断 736"/>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38" name="フローチャート: 判断 737"/>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39" name="フローチャート: 判断 738"/>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40" name="フローチャート: 判断 739"/>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746" name="楕円 745"/>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747" name="【庁舎】&#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748" name="楕円 747"/>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101</xdr:row>
      <xdr:rowOff>28848</xdr:rowOff>
    </xdr:to>
    <xdr:cxnSp macro="">
      <xdr:nvCxnSpPr>
        <xdr:cNvPr id="749" name="直線コネクタ 748"/>
        <xdr:cNvCxnSpPr/>
      </xdr:nvCxnSpPr>
      <xdr:spPr>
        <a:xfrm>
          <a:off x="15481300" y="17296312"/>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170724</xdr:rowOff>
    </xdr:from>
    <xdr:to>
      <xdr:col>76</xdr:col>
      <xdr:colOff>165100</xdr:colOff>
      <xdr:row>101</xdr:row>
      <xdr:rowOff>100874</xdr:rowOff>
    </xdr:to>
    <xdr:sp macro="" textlink="">
      <xdr:nvSpPr>
        <xdr:cNvPr id="750" name="楕円 749"/>
        <xdr:cNvSpPr/>
      </xdr:nvSpPr>
      <xdr:spPr>
        <a:xfrm>
          <a:off x="14541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151312</xdr:rowOff>
    </xdr:from>
    <xdr:to>
      <xdr:col>81</xdr:col>
      <xdr:colOff>50800</xdr:colOff>
      <xdr:row>101</xdr:row>
      <xdr:rowOff>50074</xdr:rowOff>
    </xdr:to>
    <xdr:cxnSp macro="">
      <xdr:nvCxnSpPr>
        <xdr:cNvPr id="751" name="直線コネクタ 750"/>
        <xdr:cNvCxnSpPr/>
      </xdr:nvCxnSpPr>
      <xdr:spPr>
        <a:xfrm flipV="1">
          <a:off x="14592300" y="172963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157662</xdr:rowOff>
    </xdr:from>
    <xdr:to>
      <xdr:col>72</xdr:col>
      <xdr:colOff>38100</xdr:colOff>
      <xdr:row>101</xdr:row>
      <xdr:rowOff>87812</xdr:rowOff>
    </xdr:to>
    <xdr:sp macro="" textlink="">
      <xdr:nvSpPr>
        <xdr:cNvPr id="752" name="楕円 751"/>
        <xdr:cNvSpPr/>
      </xdr:nvSpPr>
      <xdr:spPr>
        <a:xfrm>
          <a:off x="13652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37012</xdr:rowOff>
    </xdr:from>
    <xdr:to>
      <xdr:col>76</xdr:col>
      <xdr:colOff>114300</xdr:colOff>
      <xdr:row>101</xdr:row>
      <xdr:rowOff>50074</xdr:rowOff>
    </xdr:to>
    <xdr:cxnSp macro="">
      <xdr:nvCxnSpPr>
        <xdr:cNvPr id="753" name="直線コネクタ 752"/>
        <xdr:cNvCxnSpPr/>
      </xdr:nvCxnSpPr>
      <xdr:spPr>
        <a:xfrm>
          <a:off x="13703300" y="173534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754"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755"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756"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57"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758" name="n_1mainValue【庁舎】&#10;有形固定資産減価償却率"/>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117401</xdr:rowOff>
    </xdr:from>
    <xdr:ext cx="405111" cy="259045"/>
    <xdr:sp macro="" textlink="">
      <xdr:nvSpPr>
        <xdr:cNvPr id="759" name="n_2mainValue【庁舎】&#10;有形固定資産減価償却率"/>
        <xdr:cNvSpPr txBox="1"/>
      </xdr:nvSpPr>
      <xdr:spPr>
        <a:xfrm>
          <a:off x="14389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104339</xdr:rowOff>
    </xdr:from>
    <xdr:ext cx="405111" cy="259045"/>
    <xdr:sp macro="" textlink="">
      <xdr:nvSpPr>
        <xdr:cNvPr id="760" name="n_3mainValue【庁舎】&#10;有形固定資産減価償却率"/>
        <xdr:cNvSpPr txBox="1"/>
      </xdr:nvSpPr>
      <xdr:spPr>
        <a:xfrm>
          <a:off x="13500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786" name="直線コネクタ 785"/>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787"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788" name="直線コネクタ 787"/>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789"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790" name="直線コネクタ 789"/>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791"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92" name="フローチャート: 判断 791"/>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93" name="フローチャート: 判断 792"/>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4" name="フローチャート: 判断 79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95" name="フローチャート: 判断 794"/>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796" name="フローチャート: 判断 795"/>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802" name="楕円 801"/>
        <xdr:cNvSpPr/>
      </xdr:nvSpPr>
      <xdr:spPr>
        <a:xfrm>
          <a:off x="22110700" y="18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46100</xdr:rowOff>
    </xdr:from>
    <xdr:ext cx="469744" cy="259045"/>
    <xdr:sp macro="" textlink="">
      <xdr:nvSpPr>
        <xdr:cNvPr id="803" name="【庁舎】&#10;一人当たり面積該当値テキスト"/>
        <xdr:cNvSpPr txBox="1"/>
      </xdr:nvSpPr>
      <xdr:spPr>
        <a:xfrm>
          <a:off x="22199600" y="180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804" name="楕円 803"/>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74023</xdr:rowOff>
    </xdr:from>
    <xdr:to>
      <xdr:col>116</xdr:col>
      <xdr:colOff>63500</xdr:colOff>
      <xdr:row>106</xdr:row>
      <xdr:rowOff>79466</xdr:rowOff>
    </xdr:to>
    <xdr:cxnSp macro="">
      <xdr:nvCxnSpPr>
        <xdr:cNvPr id="805" name="直線コネクタ 804"/>
        <xdr:cNvCxnSpPr/>
      </xdr:nvCxnSpPr>
      <xdr:spPr>
        <a:xfrm flipV="1">
          <a:off x="21323300" y="1824772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43906</xdr:rowOff>
    </xdr:from>
    <xdr:to>
      <xdr:col>107</xdr:col>
      <xdr:colOff>101600</xdr:colOff>
      <xdr:row>106</xdr:row>
      <xdr:rowOff>145506</xdr:rowOff>
    </xdr:to>
    <xdr:sp macro="" textlink="">
      <xdr:nvSpPr>
        <xdr:cNvPr id="806" name="楕円 805"/>
        <xdr:cNvSpPr/>
      </xdr:nvSpPr>
      <xdr:spPr>
        <a:xfrm>
          <a:off x="20383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94706</xdr:rowOff>
    </xdr:to>
    <xdr:cxnSp macro="">
      <xdr:nvCxnSpPr>
        <xdr:cNvPr id="807" name="直線コネクタ 806"/>
        <xdr:cNvCxnSpPr/>
      </xdr:nvCxnSpPr>
      <xdr:spPr>
        <a:xfrm flipV="1">
          <a:off x="20434300" y="182531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6894</xdr:rowOff>
    </xdr:from>
    <xdr:to>
      <xdr:col>102</xdr:col>
      <xdr:colOff>165100</xdr:colOff>
      <xdr:row>106</xdr:row>
      <xdr:rowOff>108494</xdr:rowOff>
    </xdr:to>
    <xdr:sp macro="" textlink="">
      <xdr:nvSpPr>
        <xdr:cNvPr id="808" name="楕円 807"/>
        <xdr:cNvSpPr/>
      </xdr:nvSpPr>
      <xdr:spPr>
        <a:xfrm>
          <a:off x="19494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57694</xdr:rowOff>
    </xdr:from>
    <xdr:to>
      <xdr:col>107</xdr:col>
      <xdr:colOff>50800</xdr:colOff>
      <xdr:row>106</xdr:row>
      <xdr:rowOff>94706</xdr:rowOff>
    </xdr:to>
    <xdr:cxnSp macro="">
      <xdr:nvCxnSpPr>
        <xdr:cNvPr id="809" name="直線コネクタ 808"/>
        <xdr:cNvCxnSpPr/>
      </xdr:nvCxnSpPr>
      <xdr:spPr>
        <a:xfrm>
          <a:off x="19545300" y="182313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810"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11"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812"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813"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146793</xdr:rowOff>
    </xdr:from>
    <xdr:ext cx="469744" cy="259045"/>
    <xdr:sp macro="" textlink="">
      <xdr:nvSpPr>
        <xdr:cNvPr id="814" name="n_1mainValue【庁舎】&#10;一人当たり面積"/>
        <xdr:cNvSpPr txBox="1"/>
      </xdr:nvSpPr>
      <xdr:spPr>
        <a:xfrm>
          <a:off x="21075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162033</xdr:rowOff>
    </xdr:from>
    <xdr:ext cx="469744" cy="259045"/>
    <xdr:sp macro="" textlink="">
      <xdr:nvSpPr>
        <xdr:cNvPr id="815" name="n_2mainValue【庁舎】&#10;一人当たり面積"/>
        <xdr:cNvSpPr txBox="1"/>
      </xdr:nvSpPr>
      <xdr:spPr>
        <a:xfrm>
          <a:off x="201994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125021</xdr:rowOff>
    </xdr:from>
    <xdr:ext cx="469744" cy="259045"/>
    <xdr:sp macro="" textlink="">
      <xdr:nvSpPr>
        <xdr:cNvPr id="816" name="n_3mainValue【庁舎】&#10;一人当たり面積"/>
        <xdr:cNvSpPr txBox="1"/>
      </xdr:nvSpPr>
      <xdr:spPr>
        <a:xfrm>
          <a:off x="19310427"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等は，図書館及び保健センター・保健所となった。また，低くなっている施設等は，一般廃棄物処理施設，体育館・プール，福祉施設，消防施設，庁舎となった。</a:t>
          </a:r>
        </a:p>
        <a:p>
          <a:r>
            <a:rPr kumimoji="1" lang="ja-JP" altLang="en-US" sz="1300">
              <a:latin typeface="ＭＳ Ｐゴシック" panose="020B0600070205080204" pitchFamily="50" charset="-128"/>
              <a:ea typeface="ＭＳ Ｐゴシック" panose="020B0600070205080204" pitchFamily="50" charset="-128"/>
            </a:rPr>
            <a:t>　図書館については平成４年に建設されており，建設後年数が経過してきていることから，有形固定資産減価償却率は類似団体平均より大幅に高くなっている。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今後は，公共施設等総合管理計画において示されている指針に基づき，公共施設の規模の適正化を図り，有形固定資産減価償却率の改善に努めていく。</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類似団体平均と比較して高くなっている施設等は，庁舎となった。また，低くなっている施設等は，図書館，一般廃棄物処施設，体育館・プール，保健センター・保健所，福祉施設，消防施設となった。</a:t>
          </a:r>
        </a:p>
        <a:p>
          <a:r>
            <a:rPr kumimoji="1" lang="ja-JP" altLang="en-US" sz="1300">
              <a:latin typeface="ＭＳ Ｐゴシック" panose="020B0600070205080204" pitchFamily="50" charset="-128"/>
              <a:ea typeface="ＭＳ Ｐゴシック" panose="020B0600070205080204" pitchFamily="50" charset="-128"/>
            </a:rPr>
            <a:t>　特に，庁舎については庁舎の新設や合併４町村に支所等を残すなどの要因により，類似団体平均より高くなった。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基準財政需要額が増加し基準財政収入額が微減しており，増減率に変動はなかった。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類似団体平均を上回ってはいるものの，近年低下傾向（平成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ポイントずつ低下）にあるため，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今後も財政力指数が上昇するような大きな収入の増加は見込めないが，人口減少対策を進め個人住民税の収入額低下の抑制に努め自主財源を確保していく。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116417</xdr:rowOff>
    </xdr:to>
    <xdr:cxnSp macro="">
      <xdr:nvCxnSpPr>
        <xdr:cNvPr id="78" name="直線コネクタ 77"/>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経常収支比率は分母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が，市税の減などにより前年度から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百万円減少し，分子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経常一般歳出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が合併特例債等の元利償還金の増などにより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％となり，類似団体内順位は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今後も義務的経費の公債費が増加していくことが予想されることから，公共施設の維持管理費等の物件費や特別会計への繰出金抑制などの経常経費の削減を進め，類似団体内平均値を下回ることを目標と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64</xdr:row>
      <xdr:rowOff>111760</xdr:rowOff>
    </xdr:to>
    <xdr:cxnSp macro="">
      <xdr:nvCxnSpPr>
        <xdr:cNvPr id="130" name="直線コネクタ 129"/>
        <xdr:cNvCxnSpPr/>
      </xdr:nvCxnSpPr>
      <xdr:spPr>
        <a:xfrm>
          <a:off x="4114800" y="1088186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63</xdr:row>
      <xdr:rowOff>80518</xdr:rowOff>
    </xdr:to>
    <xdr:cxnSp macro="">
      <xdr:nvCxnSpPr>
        <xdr:cNvPr id="133" name="直線コネクタ 132"/>
        <xdr:cNvCxnSpPr/>
      </xdr:nvCxnSpPr>
      <xdr:spPr>
        <a:xfrm>
          <a:off x="3225800" y="10544048"/>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153162</xdr:rowOff>
    </xdr:to>
    <xdr:cxnSp macro="">
      <xdr:nvCxnSpPr>
        <xdr:cNvPr id="136" name="直線コネクタ 135"/>
        <xdr:cNvCxnSpPr/>
      </xdr:nvCxnSpPr>
      <xdr:spPr>
        <a:xfrm flipV="1">
          <a:off x="2336800" y="1054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112268</xdr:rowOff>
    </xdr:from>
    <xdr:to>
      <xdr:col>11</xdr:col>
      <xdr:colOff>31750</xdr:colOff>
      <xdr:row>61</xdr:row>
      <xdr:rowOff>153162</xdr:rowOff>
    </xdr:to>
    <xdr:cxnSp macro="">
      <xdr:nvCxnSpPr>
        <xdr:cNvPr id="139" name="直線コネクタ 138"/>
        <xdr:cNvCxnSpPr/>
      </xdr:nvCxnSpPr>
      <xdr:spPr>
        <a:xfrm>
          <a:off x="1447800" y="1039926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2" name="テキスト ボックス 151"/>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3" name="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57" name="楕円 156"/>
        <xdr:cNvSpPr/>
      </xdr:nvSpPr>
      <xdr:spPr>
        <a:xfrm>
          <a:off x="1397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147845</xdr:rowOff>
    </xdr:from>
    <xdr:ext cx="762000" cy="259045"/>
    <xdr:sp macro="" textlink="">
      <xdr:nvSpPr>
        <xdr:cNvPr id="158" name="テキスト ボックス 157"/>
        <xdr:cNvSpPr txBox="1"/>
      </xdr:nvSpPr>
      <xdr:spPr>
        <a:xfrm>
          <a:off x="1066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人口１人当たり人件費・物件費等についは，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円減少している。現状では類似団体内平均値を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24,922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はあるが，ごみ処理や消防業務を一部事務組合で行っているためであり，これらの経費を合計すると人口１人当たりの金額が大幅に増加することとなる。今後については人件費の抑制を継続していくとともに，物件費の削減に市全体で取り組み，現状を維持していくことを目標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141134</xdr:rowOff>
    </xdr:from>
    <xdr:to>
      <xdr:col>23</xdr:col>
      <xdr:colOff>133350</xdr:colOff>
      <xdr:row>83</xdr:row>
      <xdr:rowOff>6917</xdr:rowOff>
    </xdr:to>
    <xdr:cxnSp macro="">
      <xdr:nvCxnSpPr>
        <xdr:cNvPr id="193" name="直線コネクタ 192"/>
        <xdr:cNvCxnSpPr/>
      </xdr:nvCxnSpPr>
      <xdr:spPr>
        <a:xfrm flipV="1">
          <a:off x="4114800" y="14200034"/>
          <a:ext cx="8382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126585</xdr:rowOff>
    </xdr:from>
    <xdr:to>
      <xdr:col>19</xdr:col>
      <xdr:colOff>133350</xdr:colOff>
      <xdr:row>83</xdr:row>
      <xdr:rowOff>6917</xdr:rowOff>
    </xdr:to>
    <xdr:cxnSp macro="">
      <xdr:nvCxnSpPr>
        <xdr:cNvPr id="196" name="直線コネクタ 195"/>
        <xdr:cNvCxnSpPr/>
      </xdr:nvCxnSpPr>
      <xdr:spPr>
        <a:xfrm>
          <a:off x="3225800" y="14185485"/>
          <a:ext cx="8890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19326</xdr:rowOff>
    </xdr:from>
    <xdr:to>
      <xdr:col>15</xdr:col>
      <xdr:colOff>82550</xdr:colOff>
      <xdr:row>82</xdr:row>
      <xdr:rowOff>126585</xdr:rowOff>
    </xdr:to>
    <xdr:cxnSp macro="">
      <xdr:nvCxnSpPr>
        <xdr:cNvPr id="199" name="直線コネクタ 198"/>
        <xdr:cNvCxnSpPr/>
      </xdr:nvCxnSpPr>
      <xdr:spPr>
        <a:xfrm>
          <a:off x="2336800" y="14078226"/>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143497</xdr:rowOff>
    </xdr:from>
    <xdr:to>
      <xdr:col>11</xdr:col>
      <xdr:colOff>31750</xdr:colOff>
      <xdr:row>82</xdr:row>
      <xdr:rowOff>19326</xdr:rowOff>
    </xdr:to>
    <xdr:cxnSp macro="">
      <xdr:nvCxnSpPr>
        <xdr:cNvPr id="202" name="直線コネクタ 201"/>
        <xdr:cNvCxnSpPr/>
      </xdr:nvCxnSpPr>
      <xdr:spPr>
        <a:xfrm>
          <a:off x="1447800" y="14030947"/>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90334</xdr:rowOff>
    </xdr:from>
    <xdr:to>
      <xdr:col>23</xdr:col>
      <xdr:colOff>184150</xdr:colOff>
      <xdr:row>83</xdr:row>
      <xdr:rowOff>20484</xdr:rowOff>
    </xdr:to>
    <xdr:sp macro="" textlink="">
      <xdr:nvSpPr>
        <xdr:cNvPr id="212" name="楕円 211"/>
        <xdr:cNvSpPr/>
      </xdr:nvSpPr>
      <xdr:spPr>
        <a:xfrm>
          <a:off x="4902200" y="141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106861</xdr:rowOff>
    </xdr:from>
    <xdr:ext cx="762000" cy="259045"/>
    <xdr:sp macro="" textlink="">
      <xdr:nvSpPr>
        <xdr:cNvPr id="213" name="人件費・物件費等の状況該当値テキスト"/>
        <xdr:cNvSpPr txBox="1"/>
      </xdr:nvSpPr>
      <xdr:spPr>
        <a:xfrm>
          <a:off x="5041900" y="1399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127567</xdr:rowOff>
    </xdr:from>
    <xdr:to>
      <xdr:col>19</xdr:col>
      <xdr:colOff>184150</xdr:colOff>
      <xdr:row>83</xdr:row>
      <xdr:rowOff>57717</xdr:rowOff>
    </xdr:to>
    <xdr:sp macro="" textlink="">
      <xdr:nvSpPr>
        <xdr:cNvPr id="214" name="楕円 213"/>
        <xdr:cNvSpPr/>
      </xdr:nvSpPr>
      <xdr:spPr>
        <a:xfrm>
          <a:off x="4064000" y="141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67894</xdr:rowOff>
    </xdr:from>
    <xdr:ext cx="736600" cy="259045"/>
    <xdr:sp macro="" textlink="">
      <xdr:nvSpPr>
        <xdr:cNvPr id="215" name="テキスト ボックス 214"/>
        <xdr:cNvSpPr txBox="1"/>
      </xdr:nvSpPr>
      <xdr:spPr>
        <a:xfrm>
          <a:off x="3733800" y="1395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75785</xdr:rowOff>
    </xdr:from>
    <xdr:to>
      <xdr:col>15</xdr:col>
      <xdr:colOff>133350</xdr:colOff>
      <xdr:row>83</xdr:row>
      <xdr:rowOff>5935</xdr:rowOff>
    </xdr:to>
    <xdr:sp macro="" textlink="">
      <xdr:nvSpPr>
        <xdr:cNvPr id="216" name="楕円 215"/>
        <xdr:cNvSpPr/>
      </xdr:nvSpPr>
      <xdr:spPr>
        <a:xfrm>
          <a:off x="3175000" y="141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16112</xdr:rowOff>
    </xdr:from>
    <xdr:ext cx="762000" cy="259045"/>
    <xdr:sp macro="" textlink="">
      <xdr:nvSpPr>
        <xdr:cNvPr id="217" name="テキスト ボックス 216"/>
        <xdr:cNvSpPr txBox="1"/>
      </xdr:nvSpPr>
      <xdr:spPr>
        <a:xfrm>
          <a:off x="2844800" y="139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139976</xdr:rowOff>
    </xdr:from>
    <xdr:to>
      <xdr:col>11</xdr:col>
      <xdr:colOff>82550</xdr:colOff>
      <xdr:row>82</xdr:row>
      <xdr:rowOff>70126</xdr:rowOff>
    </xdr:to>
    <xdr:sp macro="" textlink="">
      <xdr:nvSpPr>
        <xdr:cNvPr id="218" name="楕円 217"/>
        <xdr:cNvSpPr/>
      </xdr:nvSpPr>
      <xdr:spPr>
        <a:xfrm>
          <a:off x="2286000" y="140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80303</xdr:rowOff>
    </xdr:from>
    <xdr:ext cx="762000" cy="259045"/>
    <xdr:sp macro="" textlink="">
      <xdr:nvSpPr>
        <xdr:cNvPr id="219" name="テキスト ボックス 218"/>
        <xdr:cNvSpPr txBox="1"/>
      </xdr:nvSpPr>
      <xdr:spPr>
        <a:xfrm>
          <a:off x="1955800" y="137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92697</xdr:rowOff>
    </xdr:from>
    <xdr:to>
      <xdr:col>7</xdr:col>
      <xdr:colOff>31750</xdr:colOff>
      <xdr:row>82</xdr:row>
      <xdr:rowOff>22847</xdr:rowOff>
    </xdr:to>
    <xdr:sp macro="" textlink="">
      <xdr:nvSpPr>
        <xdr:cNvPr id="220" name="楕円 219"/>
        <xdr:cNvSpPr/>
      </xdr:nvSpPr>
      <xdr:spPr>
        <a:xfrm>
          <a:off x="1397000" y="13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33024</xdr:rowOff>
    </xdr:from>
    <xdr:ext cx="762000" cy="259045"/>
    <xdr:sp macro="" textlink="">
      <xdr:nvSpPr>
        <xdr:cNvPr id="221" name="テキスト ボックス 220"/>
        <xdr:cNvSpPr txBox="1"/>
      </xdr:nvSpPr>
      <xdr:spPr>
        <a:xfrm>
          <a:off x="1066800" y="1374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％となったが，全国市平均を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％ポイント上回る状況である。今後も行政改革大綱を基本としてこの水準を維持していく。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57" name="直線コネクタ 256"/>
        <xdr:cNvCxnSpPr/>
      </xdr:nvCxnSpPr>
      <xdr:spPr>
        <a:xfrm flipV="1">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0" name="直線コネクタ 259"/>
        <xdr:cNvCxnSpPr/>
      </xdr:nvCxnSpPr>
      <xdr:spPr>
        <a:xfrm flipV="1">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169636</xdr:rowOff>
    </xdr:to>
    <xdr:cxnSp macro="">
      <xdr:nvCxnSpPr>
        <xdr:cNvPr id="263" name="直線コネクタ 262"/>
        <xdr:cNvCxnSpPr/>
      </xdr:nvCxnSpPr>
      <xdr:spPr>
        <a:xfrm>
          <a:off x="14401800" y="145877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14514</xdr:rowOff>
    </xdr:to>
    <xdr:cxnSp macro="">
      <xdr:nvCxnSpPr>
        <xdr:cNvPr id="266" name="直線コネクタ 265"/>
        <xdr:cNvCxnSpPr/>
      </xdr:nvCxnSpPr>
      <xdr:spPr>
        <a:xfrm>
          <a:off x="13512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7"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年度に策定された行政改革大綱の人員管理計画に基づき新規採用職員数の抑制を進めてきたことにより，令和元年度は職員数は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名増加したが，人口千人当たり職員数は人口が減少したことにより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人下回る状況であるが全国平均，茨城県平均には及ばないため，それらに数値を近付けるようより適切な定員管理に努める。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28847</xdr:rowOff>
    </xdr:from>
    <xdr:to>
      <xdr:col>81</xdr:col>
      <xdr:colOff>44450</xdr:colOff>
      <xdr:row>60</xdr:row>
      <xdr:rowOff>61595</xdr:rowOff>
    </xdr:to>
    <xdr:cxnSp macro="">
      <xdr:nvCxnSpPr>
        <xdr:cNvPr id="322" name="直線コネクタ 321"/>
        <xdr:cNvCxnSpPr/>
      </xdr:nvCxnSpPr>
      <xdr:spPr>
        <a:xfrm>
          <a:off x="16179800" y="10315847"/>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23676</xdr:rowOff>
    </xdr:from>
    <xdr:to>
      <xdr:col>77</xdr:col>
      <xdr:colOff>44450</xdr:colOff>
      <xdr:row>60</xdr:row>
      <xdr:rowOff>28847</xdr:rowOff>
    </xdr:to>
    <xdr:cxnSp macro="">
      <xdr:nvCxnSpPr>
        <xdr:cNvPr id="325" name="直線コネクタ 324"/>
        <xdr:cNvCxnSpPr/>
      </xdr:nvCxnSpPr>
      <xdr:spPr>
        <a:xfrm>
          <a:off x="15290800" y="1031067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23676</xdr:rowOff>
    </xdr:to>
    <xdr:cxnSp macro="">
      <xdr:nvCxnSpPr>
        <xdr:cNvPr id="328" name="直線コネクタ 327"/>
        <xdr:cNvCxnSpPr/>
      </xdr:nvCxnSpPr>
      <xdr:spPr>
        <a:xfrm>
          <a:off x="14401800" y="1030550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20229</xdr:rowOff>
    </xdr:to>
    <xdr:cxnSp macro="">
      <xdr:nvCxnSpPr>
        <xdr:cNvPr id="331" name="直線コネクタ 330"/>
        <xdr:cNvCxnSpPr/>
      </xdr:nvCxnSpPr>
      <xdr:spPr>
        <a:xfrm flipV="1">
          <a:off x="13512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41" name="楕円 340"/>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42" name="定員管理の状況該当値テキスト"/>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149497</xdr:rowOff>
    </xdr:from>
    <xdr:to>
      <xdr:col>77</xdr:col>
      <xdr:colOff>95250</xdr:colOff>
      <xdr:row>60</xdr:row>
      <xdr:rowOff>79647</xdr:rowOff>
    </xdr:to>
    <xdr:sp macro="" textlink="">
      <xdr:nvSpPr>
        <xdr:cNvPr id="343" name="楕円 342"/>
        <xdr:cNvSpPr/>
      </xdr:nvSpPr>
      <xdr:spPr>
        <a:xfrm>
          <a:off x="16129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89824</xdr:rowOff>
    </xdr:from>
    <xdr:ext cx="736600" cy="259045"/>
    <xdr:sp macro="" textlink="">
      <xdr:nvSpPr>
        <xdr:cNvPr id="344" name="テキスト ボックス 343"/>
        <xdr:cNvSpPr txBox="1"/>
      </xdr:nvSpPr>
      <xdr:spPr>
        <a:xfrm>
          <a:off x="15798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144326</xdr:rowOff>
    </xdr:from>
    <xdr:to>
      <xdr:col>73</xdr:col>
      <xdr:colOff>44450</xdr:colOff>
      <xdr:row>60</xdr:row>
      <xdr:rowOff>74476</xdr:rowOff>
    </xdr:to>
    <xdr:sp macro="" textlink="">
      <xdr:nvSpPr>
        <xdr:cNvPr id="345" name="楕円 344"/>
        <xdr:cNvSpPr/>
      </xdr:nvSpPr>
      <xdr:spPr>
        <a:xfrm>
          <a:off x="15240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84653</xdr:rowOff>
    </xdr:from>
    <xdr:ext cx="762000" cy="259045"/>
    <xdr:sp macro="" textlink="">
      <xdr:nvSpPr>
        <xdr:cNvPr id="346" name="テキスト ボックス 345"/>
        <xdr:cNvSpPr txBox="1"/>
      </xdr:nvSpPr>
      <xdr:spPr>
        <a:xfrm>
          <a:off x="14909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7" name="楕円 346"/>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8" name="テキスト ボックス 347"/>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140879</xdr:rowOff>
    </xdr:from>
    <xdr:to>
      <xdr:col>64</xdr:col>
      <xdr:colOff>152400</xdr:colOff>
      <xdr:row>60</xdr:row>
      <xdr:rowOff>71029</xdr:rowOff>
    </xdr:to>
    <xdr:sp macro="" textlink="">
      <xdr:nvSpPr>
        <xdr:cNvPr id="349" name="楕円 348"/>
        <xdr:cNvSpPr/>
      </xdr:nvSpPr>
      <xdr:spPr>
        <a:xfrm>
          <a:off x="13462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81206</xdr:rowOff>
    </xdr:from>
    <xdr:ext cx="762000" cy="259045"/>
    <xdr:sp macro="" textlink="">
      <xdr:nvSpPr>
        <xdr:cNvPr id="350" name="テキスト ボックス 349"/>
        <xdr:cNvSpPr txBox="1"/>
      </xdr:nvSpPr>
      <xdr:spPr>
        <a:xfrm>
          <a:off x="13131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年度と令和元年度の単年度比率を比較すると，算定分子において合併特例債及び臨時財政対策債の償還額の増が主な要因となり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百万円増加しているとともに，算定分母が臨時財政対策債発行可能額の減が主な要因となり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百万円減少したことにより，単年度比率は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ポイント減少し，実質公債費比率は前年度と比較して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％となった。今後も合併特例債等の地方債発行が見込まれることから，これまでと同様に起債許可団体とならないよう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％を上限として計画的かつ長期的な借入を行っていく。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81704</xdr:rowOff>
    </xdr:to>
    <xdr:cxnSp macro="">
      <xdr:nvCxnSpPr>
        <xdr:cNvPr id="383" name="直線コネクタ 382"/>
        <xdr:cNvCxnSpPr/>
      </xdr:nvCxnSpPr>
      <xdr:spPr>
        <a:xfrm>
          <a:off x="16179800" y="725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49530</xdr:rowOff>
    </xdr:to>
    <xdr:cxnSp macro="">
      <xdr:nvCxnSpPr>
        <xdr:cNvPr id="386" name="直線コネクタ 385"/>
        <xdr:cNvCxnSpPr/>
      </xdr:nvCxnSpPr>
      <xdr:spPr>
        <a:xfrm>
          <a:off x="15290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156633</xdr:rowOff>
    </xdr:to>
    <xdr:cxnSp macro="">
      <xdr:nvCxnSpPr>
        <xdr:cNvPr id="389" name="直線コネクタ 388"/>
        <xdr:cNvCxnSpPr/>
      </xdr:nvCxnSpPr>
      <xdr:spPr>
        <a:xfrm>
          <a:off x="14401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92" name="直線コネクタ 391"/>
        <xdr:cNvCxnSpPr/>
      </xdr:nvCxnSpPr>
      <xdr:spPr>
        <a:xfrm>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2" name="楕円 401"/>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3"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4" name="楕円 40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405" name="テキスト ボックス 404"/>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6" name="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7" name="テキスト ボックス 406"/>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8" name="楕円 407"/>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9" name="テキスト ボックス 408"/>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1" name="テキスト ボックス 410"/>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将来負担比率の算定分子において地方債現在高を主とした将来負担が前年度から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百万円減少し，充当可能財源等の充当可能基金及び基準財政需要額算入見込額は前年度から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百万円の減少となったため将来負担比率が前年度と比較して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今後もゴミ処理施設整備事業をはじめとした地方債の発行が予定されており，将来負担比率が増加していく見込みであることから，基準財政需要額に算定される有利な地方債を活用し，急激な上昇を抑え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170485</xdr:rowOff>
    </xdr:from>
    <xdr:to>
      <xdr:col>81</xdr:col>
      <xdr:colOff>44450</xdr:colOff>
      <xdr:row>15</xdr:row>
      <xdr:rowOff>7722</xdr:rowOff>
    </xdr:to>
    <xdr:cxnSp macro="">
      <xdr:nvCxnSpPr>
        <xdr:cNvPr id="443" name="直線コネクタ 442"/>
        <xdr:cNvCxnSpPr/>
      </xdr:nvCxnSpPr>
      <xdr:spPr>
        <a:xfrm>
          <a:off x="16179800" y="257078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4"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170485</xdr:rowOff>
    </xdr:from>
    <xdr:to>
      <xdr:col>77</xdr:col>
      <xdr:colOff>44450</xdr:colOff>
      <xdr:row>15</xdr:row>
      <xdr:rowOff>7722</xdr:rowOff>
    </xdr:to>
    <xdr:cxnSp macro="">
      <xdr:nvCxnSpPr>
        <xdr:cNvPr id="446" name="直線コネクタ 445"/>
        <xdr:cNvCxnSpPr/>
      </xdr:nvCxnSpPr>
      <xdr:spPr>
        <a:xfrm flipV="1">
          <a:off x="15290800" y="257078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7722</xdr:rowOff>
    </xdr:from>
    <xdr:to>
      <xdr:col>72</xdr:col>
      <xdr:colOff>203200</xdr:colOff>
      <xdr:row>15</xdr:row>
      <xdr:rowOff>62738</xdr:rowOff>
    </xdr:to>
    <xdr:cxnSp macro="">
      <xdr:nvCxnSpPr>
        <xdr:cNvPr id="449" name="直線コネクタ 448"/>
        <xdr:cNvCxnSpPr/>
      </xdr:nvCxnSpPr>
      <xdr:spPr>
        <a:xfrm flipV="1">
          <a:off x="14401800" y="2579472"/>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1" name="テキスト ボックス 450"/>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62738</xdr:rowOff>
    </xdr:from>
    <xdr:to>
      <xdr:col>68</xdr:col>
      <xdr:colOff>152400</xdr:colOff>
      <xdr:row>15</xdr:row>
      <xdr:rowOff>87833</xdr:rowOff>
    </xdr:to>
    <xdr:cxnSp macro="">
      <xdr:nvCxnSpPr>
        <xdr:cNvPr id="452" name="直線コネクタ 451"/>
        <xdr:cNvCxnSpPr/>
      </xdr:nvCxnSpPr>
      <xdr:spPr>
        <a:xfrm flipV="1">
          <a:off x="13512800" y="2634488"/>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109897</xdr:rowOff>
    </xdr:from>
    <xdr:ext cx="762000" cy="259045"/>
    <xdr:sp macro="" textlink="">
      <xdr:nvSpPr>
        <xdr:cNvPr id="454" name="テキスト ボックス 453"/>
        <xdr:cNvSpPr txBox="1"/>
      </xdr:nvSpPr>
      <xdr:spPr>
        <a:xfrm>
          <a:off x="14020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6" name="テキスト ボックス 455"/>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62" name="楕円 461"/>
        <xdr:cNvSpPr/>
      </xdr:nvSpPr>
      <xdr:spPr>
        <a:xfrm>
          <a:off x="169672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144899</xdr:rowOff>
    </xdr:from>
    <xdr:ext cx="762000" cy="259045"/>
    <xdr:sp macro="" textlink="">
      <xdr:nvSpPr>
        <xdr:cNvPr id="463" name="将来負担の状況該当値テキスト"/>
        <xdr:cNvSpPr txBox="1"/>
      </xdr:nvSpPr>
      <xdr:spPr>
        <a:xfrm>
          <a:off x="17106900" y="237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119685</xdr:rowOff>
    </xdr:from>
    <xdr:to>
      <xdr:col>77</xdr:col>
      <xdr:colOff>95250</xdr:colOff>
      <xdr:row>15</xdr:row>
      <xdr:rowOff>49835</xdr:rowOff>
    </xdr:to>
    <xdr:sp macro="" textlink="">
      <xdr:nvSpPr>
        <xdr:cNvPr id="464" name="楕円 463"/>
        <xdr:cNvSpPr/>
      </xdr:nvSpPr>
      <xdr:spPr>
        <a:xfrm>
          <a:off x="16129000" y="25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60012</xdr:rowOff>
    </xdr:from>
    <xdr:ext cx="736600" cy="259045"/>
    <xdr:sp macro="" textlink="">
      <xdr:nvSpPr>
        <xdr:cNvPr id="465" name="テキスト ボックス 464"/>
        <xdr:cNvSpPr txBox="1"/>
      </xdr:nvSpPr>
      <xdr:spPr>
        <a:xfrm>
          <a:off x="15798800" y="228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128372</xdr:rowOff>
    </xdr:from>
    <xdr:to>
      <xdr:col>73</xdr:col>
      <xdr:colOff>44450</xdr:colOff>
      <xdr:row>15</xdr:row>
      <xdr:rowOff>58522</xdr:rowOff>
    </xdr:to>
    <xdr:sp macro="" textlink="">
      <xdr:nvSpPr>
        <xdr:cNvPr id="466" name="楕円 465"/>
        <xdr:cNvSpPr/>
      </xdr:nvSpPr>
      <xdr:spPr>
        <a:xfrm>
          <a:off x="15240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68699</xdr:rowOff>
    </xdr:from>
    <xdr:ext cx="762000" cy="259045"/>
    <xdr:sp macro="" textlink="">
      <xdr:nvSpPr>
        <xdr:cNvPr id="467" name="テキスト ボックス 466"/>
        <xdr:cNvSpPr txBox="1"/>
      </xdr:nvSpPr>
      <xdr:spPr>
        <a:xfrm>
          <a:off x="14909800" y="229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68" name="楕円 467"/>
        <xdr:cNvSpPr/>
      </xdr:nvSpPr>
      <xdr:spPr>
        <a:xfrm>
          <a:off x="14351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69" name="テキスト ボックス 468"/>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37033</xdr:rowOff>
    </xdr:from>
    <xdr:to>
      <xdr:col>64</xdr:col>
      <xdr:colOff>152400</xdr:colOff>
      <xdr:row>15</xdr:row>
      <xdr:rowOff>138633</xdr:rowOff>
    </xdr:to>
    <xdr:sp macro="" textlink="">
      <xdr:nvSpPr>
        <xdr:cNvPr id="470" name="楕円 469"/>
        <xdr:cNvSpPr/>
      </xdr:nvSpPr>
      <xdr:spPr>
        <a:xfrm>
          <a:off x="13462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148810</xdr:rowOff>
    </xdr:from>
    <xdr:ext cx="762000" cy="259045"/>
    <xdr:sp macro="" textlink="">
      <xdr:nvSpPr>
        <xdr:cNvPr id="471" name="テキスト ボックス 470"/>
        <xdr:cNvSpPr txBox="1"/>
      </xdr:nvSpPr>
      <xdr:spPr>
        <a:xfrm>
          <a:off x="13131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人件費は前年と比較すると職員数は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人）により決算額で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　今後については，平成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年度に策定した人員管理計画に基づき適正な定員管理を継続し人件費の抑制に努める。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34</xdr:row>
      <xdr:rowOff>101600</xdr:rowOff>
    </xdr:to>
    <xdr:cxnSp macro="">
      <xdr:nvCxnSpPr>
        <xdr:cNvPr id="66" name="直線コネクタ 65"/>
        <xdr:cNvCxnSpPr/>
      </xdr:nvCxnSpPr>
      <xdr:spPr>
        <a:xfrm>
          <a:off x="3987800" y="585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63500</xdr:rowOff>
    </xdr:to>
    <xdr:cxnSp macro="">
      <xdr:nvCxnSpPr>
        <xdr:cNvPr id="69" name="直線コネクタ 68"/>
        <xdr:cNvCxnSpPr/>
      </xdr:nvCxnSpPr>
      <xdr:spPr>
        <a:xfrm flipV="1">
          <a:off x="3098800" y="58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63500</xdr:rowOff>
    </xdr:from>
    <xdr:to>
      <xdr:col>15</xdr:col>
      <xdr:colOff>98425</xdr:colOff>
      <xdr:row>34</xdr:row>
      <xdr:rowOff>127000</xdr:rowOff>
    </xdr:to>
    <xdr:cxnSp macro="">
      <xdr:nvCxnSpPr>
        <xdr:cNvPr id="72" name="直線コネクタ 71"/>
        <xdr:cNvCxnSpPr/>
      </xdr:nvCxnSpPr>
      <xdr:spPr>
        <a:xfrm flipV="1">
          <a:off x="2209800" y="589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101600</xdr:rowOff>
    </xdr:from>
    <xdr:to>
      <xdr:col>11</xdr:col>
      <xdr:colOff>9525</xdr:colOff>
      <xdr:row>34</xdr:row>
      <xdr:rowOff>127000</xdr:rowOff>
    </xdr:to>
    <xdr:cxnSp macro="">
      <xdr:nvCxnSpPr>
        <xdr:cNvPr id="75" name="直線コネクタ 74"/>
        <xdr:cNvCxnSpPr/>
      </xdr:nvCxnSpPr>
      <xdr:spPr>
        <a:xfrm>
          <a:off x="1320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50800</xdr:rowOff>
    </xdr:from>
    <xdr:to>
      <xdr:col>24</xdr:col>
      <xdr:colOff>76200</xdr:colOff>
      <xdr:row>34</xdr:row>
      <xdr:rowOff>152400</xdr:rowOff>
    </xdr:to>
    <xdr:sp macro="" textlink="">
      <xdr:nvSpPr>
        <xdr:cNvPr id="85" name="楕円 84"/>
        <xdr:cNvSpPr/>
      </xdr:nvSpPr>
      <xdr:spPr>
        <a:xfrm>
          <a:off x="4775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67327</xdr:rowOff>
    </xdr:from>
    <xdr:ext cx="762000" cy="259045"/>
    <xdr:sp macro="" textlink="">
      <xdr:nvSpPr>
        <xdr:cNvPr id="86" name="人件費該当値テキスト"/>
        <xdr:cNvSpPr txBox="1"/>
      </xdr:nvSpPr>
      <xdr:spPr>
        <a:xfrm>
          <a:off x="4914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86377</xdr:rowOff>
    </xdr:from>
    <xdr:ext cx="736600" cy="259045"/>
    <xdr:sp macro="" textlink="">
      <xdr:nvSpPr>
        <xdr:cNvPr id="88" name="テキスト ボックス 87"/>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50800</xdr:rowOff>
    </xdr:from>
    <xdr:to>
      <xdr:col>6</xdr:col>
      <xdr:colOff>171450</xdr:colOff>
      <xdr:row>34</xdr:row>
      <xdr:rowOff>152400</xdr:rowOff>
    </xdr:to>
    <xdr:sp macro="" textlink="">
      <xdr:nvSpPr>
        <xdr:cNvPr id="93" name="楕円 92"/>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94" name="テキスト ボックス 93"/>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物件費は，ふるさと応援寄附金事業委託費が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その他の事業費では横ばいであるため，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ポイント下回る状況となっている。今後については公共施設等総合管理計画に基づき同類施設の統廃合を進め，類似団体内平均値を上回らないことを目標とする。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16</xdr:row>
      <xdr:rowOff>76200</xdr:rowOff>
    </xdr:to>
    <xdr:cxnSp macro="">
      <xdr:nvCxnSpPr>
        <xdr:cNvPr id="127" name="直線コネクタ 126"/>
        <xdr:cNvCxnSpPr/>
      </xdr:nvCxnSpPr>
      <xdr:spPr>
        <a:xfrm>
          <a:off x="15671800" y="2590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44450</xdr:rowOff>
    </xdr:to>
    <xdr:cxnSp macro="">
      <xdr:nvCxnSpPr>
        <xdr:cNvPr id="130" name="直線コネクタ 129"/>
        <xdr:cNvCxnSpPr/>
      </xdr:nvCxnSpPr>
      <xdr:spPr>
        <a:xfrm flipV="1">
          <a:off x="14782800" y="259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44450</xdr:rowOff>
    </xdr:to>
    <xdr:cxnSp macro="">
      <xdr:nvCxnSpPr>
        <xdr:cNvPr id="133" name="直線コネクタ 132"/>
        <xdr:cNvCxnSpPr/>
      </xdr:nvCxnSpPr>
      <xdr:spPr>
        <a:xfrm>
          <a:off x="13893800" y="257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15</xdr:row>
      <xdr:rowOff>6350</xdr:rowOff>
    </xdr:to>
    <xdr:cxnSp macro="">
      <xdr:nvCxnSpPr>
        <xdr:cNvPr id="136" name="直線コネクタ 135"/>
        <xdr:cNvCxnSpPr/>
      </xdr:nvCxnSpPr>
      <xdr:spPr>
        <a:xfrm>
          <a:off x="13004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139700</xdr:rowOff>
    </xdr:from>
    <xdr:to>
      <xdr:col>78</xdr:col>
      <xdr:colOff>120650</xdr:colOff>
      <xdr:row>15</xdr:row>
      <xdr:rowOff>69850</xdr:rowOff>
    </xdr:to>
    <xdr:sp macro="" textlink="">
      <xdr:nvSpPr>
        <xdr:cNvPr id="148" name="楕円 147"/>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49" name="テキスト ボックス 148"/>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0" name="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1" name="テキスト ボックス 150"/>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2" name="楕円 151"/>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3" name="テキスト ボックス 152"/>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扶助費は，児童扶養手当支給事業費が前年度から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百万円増加したことが主な要因となり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ポイント下回っている。扶助費については国の制度に基づく支出が大半を占めることから，審査事務の適正化を図り増加を最小限に抑えていく方針である。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90" name="直線コネクタ 189"/>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151493</xdr:rowOff>
    </xdr:to>
    <xdr:cxnSp macro="">
      <xdr:nvCxnSpPr>
        <xdr:cNvPr id="193" name="直線コネクタ 192"/>
        <xdr:cNvCxnSpPr/>
      </xdr:nvCxnSpPr>
      <xdr:spPr>
        <a:xfrm>
          <a:off x="3098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102507</xdr:rowOff>
    </xdr:to>
    <xdr:cxnSp macro="">
      <xdr:nvCxnSpPr>
        <xdr:cNvPr id="196" name="直線コネクタ 195"/>
        <xdr:cNvCxnSpPr/>
      </xdr:nvCxnSpPr>
      <xdr:spPr>
        <a:xfrm flipV="1">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199" name="直線コネクタ 198"/>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9" name="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2" name="テキスト ボックス 211"/>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5" name="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6" name="テキスト ボックス 215"/>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その他は，公営企業会計繰出金が前年度から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百万円減少したことが主な要因となって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状況となっている。今後も高齢化にともなって介護保険特別会計や後期高齢者医療特別会計への繰出金が増加する見込みであることから，特別会計において保険税や使用料の見直しを行い，一般会計からの繰出額を抑制し，類似団体内平均値を目指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59</xdr:row>
      <xdr:rowOff>85090</xdr:rowOff>
    </xdr:to>
    <xdr:cxnSp macro="">
      <xdr:nvCxnSpPr>
        <xdr:cNvPr id="251" name="直線コネクタ 250"/>
        <xdr:cNvCxnSpPr/>
      </xdr:nvCxnSpPr>
      <xdr:spPr>
        <a:xfrm flipV="1">
          <a:off x="15671800" y="970534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85090</xdr:rowOff>
    </xdr:to>
    <xdr:cxnSp macro="">
      <xdr:nvCxnSpPr>
        <xdr:cNvPr id="254" name="直線コネクタ 253"/>
        <xdr:cNvCxnSpPr/>
      </xdr:nvCxnSpPr>
      <xdr:spPr>
        <a:xfrm>
          <a:off x="14782800" y="1009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16510</xdr:rowOff>
    </xdr:to>
    <xdr:cxnSp macro="">
      <xdr:nvCxnSpPr>
        <xdr:cNvPr id="257" name="直線コネクタ 256"/>
        <xdr:cNvCxnSpPr/>
      </xdr:nvCxnSpPr>
      <xdr:spPr>
        <a:xfrm flipV="1">
          <a:off x="13893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77470</xdr:rowOff>
    </xdr:to>
    <xdr:cxnSp macro="">
      <xdr:nvCxnSpPr>
        <xdr:cNvPr id="260" name="直線コネクタ 259"/>
        <xdr:cNvCxnSpPr/>
      </xdr:nvCxnSpPr>
      <xdr:spPr>
        <a:xfrm flipV="1">
          <a:off x="13004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2" name="楕円 271"/>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3" name="テキスト ボックス 272"/>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4" name="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6" name="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8" name="楕円 277"/>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9" name="テキスト ボックス 278"/>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百万円増加し，経常経費充当一般財源等も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百万円増加している，経常一般財源等が臨時財政対策債をはじめとし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百万円増加したことによって，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比率が類似団体内平均値と比較して高くなっている要因は，ごみ処理業務や消防業務を一部事務組合で行っているためである。今後も，一部事務組合の事業内容を精査し類似団体内平均値を目標として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39</xdr:row>
      <xdr:rowOff>123190</xdr:rowOff>
    </xdr:to>
    <xdr:cxnSp macro="">
      <xdr:nvCxnSpPr>
        <xdr:cNvPr id="312" name="直線コネクタ 311"/>
        <xdr:cNvCxnSpPr/>
      </xdr:nvCxnSpPr>
      <xdr:spPr>
        <a:xfrm>
          <a:off x="15671800" y="64211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92710</xdr:rowOff>
    </xdr:to>
    <xdr:cxnSp macro="">
      <xdr:nvCxnSpPr>
        <xdr:cNvPr id="315" name="直線コネクタ 314"/>
        <xdr:cNvCxnSpPr/>
      </xdr:nvCxnSpPr>
      <xdr:spPr>
        <a:xfrm flipV="1">
          <a:off x="14782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168910</xdr:rowOff>
    </xdr:to>
    <xdr:cxnSp macro="">
      <xdr:nvCxnSpPr>
        <xdr:cNvPr id="318" name="直線コネクタ 317"/>
        <xdr:cNvCxnSpPr/>
      </xdr:nvCxnSpPr>
      <xdr:spPr>
        <a:xfrm flipV="1">
          <a:off x="13893800" y="643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153670</xdr:rowOff>
    </xdr:from>
    <xdr:to>
      <xdr:col>69</xdr:col>
      <xdr:colOff>92075</xdr:colOff>
      <xdr:row>37</xdr:row>
      <xdr:rowOff>168910</xdr:rowOff>
    </xdr:to>
    <xdr:cxnSp macro="">
      <xdr:nvCxnSpPr>
        <xdr:cNvPr id="321" name="直線コネクタ 320"/>
        <xdr:cNvCxnSpPr/>
      </xdr:nvCxnSpPr>
      <xdr:spPr>
        <a:xfrm>
          <a:off x="13004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5" name="テキスト ボックス 324"/>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72390</xdr:rowOff>
    </xdr:from>
    <xdr:to>
      <xdr:col>82</xdr:col>
      <xdr:colOff>158750</xdr:colOff>
      <xdr:row>40</xdr:row>
      <xdr:rowOff>2540</xdr:rowOff>
    </xdr:to>
    <xdr:sp macro="" textlink="">
      <xdr:nvSpPr>
        <xdr:cNvPr id="331" name="楕円 330"/>
        <xdr:cNvSpPr/>
      </xdr:nvSpPr>
      <xdr:spPr>
        <a:xfrm>
          <a:off x="16459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152417</xdr:rowOff>
    </xdr:from>
    <xdr:ext cx="762000" cy="259045"/>
    <xdr:sp macro="" textlink="">
      <xdr:nvSpPr>
        <xdr:cNvPr id="332" name="補助費等該当値テキスト"/>
        <xdr:cNvSpPr txBox="1"/>
      </xdr:nvSpPr>
      <xdr:spPr>
        <a:xfrm>
          <a:off x="16598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3" name="楕円 332"/>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4" name="テキスト ボックス 333"/>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5" name="楕円 334"/>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6" name="テキスト ボックス 335"/>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37" name="楕円 336"/>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38" name="テキスト ボックス 337"/>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39" name="楕円 338"/>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40" name="テキスト ボックス 339"/>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公債費については合併特例債償還額が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百万円，臨時財政対策債償還額が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百万円増加したことが主な要因となり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ポイント下回っている。今後も合併特例債及び臨時財政対策債の償還金が増加していくことが予想されることから，地方債の償還期間を長期間にするなど借入を計画的に行い急激な増加を抑えていく。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21844</xdr:rowOff>
    </xdr:to>
    <xdr:cxnSp macro="">
      <xdr:nvCxnSpPr>
        <xdr:cNvPr id="370" name="直線コネクタ 369"/>
        <xdr:cNvCxnSpPr/>
      </xdr:nvCxnSpPr>
      <xdr:spPr>
        <a:xfrm>
          <a:off x="3987800" y="13349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147574</xdr:rowOff>
    </xdr:to>
    <xdr:cxnSp macro="">
      <xdr:nvCxnSpPr>
        <xdr:cNvPr id="373" name="直線コネクタ 372"/>
        <xdr:cNvCxnSpPr/>
      </xdr:nvCxnSpPr>
      <xdr:spPr>
        <a:xfrm>
          <a:off x="3098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56135</xdr:rowOff>
    </xdr:to>
    <xdr:cxnSp macro="">
      <xdr:nvCxnSpPr>
        <xdr:cNvPr id="376" name="直線コネクタ 375"/>
        <xdr:cNvCxnSpPr/>
      </xdr:nvCxnSpPr>
      <xdr:spPr>
        <a:xfrm>
          <a:off x="2209800" y="131892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159004</xdr:rowOff>
    </xdr:to>
    <xdr:cxnSp macro="">
      <xdr:nvCxnSpPr>
        <xdr:cNvPr id="379" name="直線コネクタ 378"/>
        <xdr:cNvCxnSpPr/>
      </xdr:nvCxnSpPr>
      <xdr:spPr>
        <a:xfrm>
          <a:off x="1320800" y="13116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9" name="楕円 388"/>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90"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91" name="楕円 390"/>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37101</xdr:rowOff>
    </xdr:from>
    <xdr:ext cx="736600" cy="259045"/>
    <xdr:sp macro="" textlink="">
      <xdr:nvSpPr>
        <xdr:cNvPr id="392" name="テキスト ボックス 391"/>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3" name="楕円 392"/>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4" name="テキスト ボックス 393"/>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5" name="楕円 394"/>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6" name="テキスト ボックス 395"/>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7" name="楕円 396"/>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8" name="テキスト ボックス 397"/>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公債費以外は，公営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企業会計繰出金が前年度から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ことが主な要因となって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ポイント上回っており，今後については経常収支比率に占める割合が高い人件費や繰出金を中心に改善等を図り，類似団体内平均値を目標とする。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78</xdr:row>
      <xdr:rowOff>111761</xdr:rowOff>
    </xdr:to>
    <xdr:cxnSp macro="">
      <xdr:nvCxnSpPr>
        <xdr:cNvPr id="431" name="直線コネクタ 430"/>
        <xdr:cNvCxnSpPr/>
      </xdr:nvCxnSpPr>
      <xdr:spPr>
        <a:xfrm>
          <a:off x="15671800" y="134010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27939</xdr:rowOff>
    </xdr:to>
    <xdr:cxnSp macro="">
      <xdr:nvCxnSpPr>
        <xdr:cNvPr id="434" name="直線コネクタ 433"/>
        <xdr:cNvCxnSpPr/>
      </xdr:nvCxnSpPr>
      <xdr:spPr>
        <a:xfrm>
          <a:off x="14782800" y="132867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81280</xdr:rowOff>
    </xdr:to>
    <xdr:cxnSp macro="">
      <xdr:nvCxnSpPr>
        <xdr:cNvPr id="437" name="直線コネクタ 436"/>
        <xdr:cNvCxnSpPr/>
      </xdr:nvCxnSpPr>
      <xdr:spPr>
        <a:xfrm flipV="1">
          <a:off x="13893800" y="132867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81280</xdr:rowOff>
    </xdr:to>
    <xdr:cxnSp macro="">
      <xdr:nvCxnSpPr>
        <xdr:cNvPr id="440" name="直線コネクタ 439"/>
        <xdr:cNvCxnSpPr/>
      </xdr:nvCxnSpPr>
      <xdr:spPr>
        <a:xfrm>
          <a:off x="13004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0" name="楕円 449"/>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1"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52" name="楕円 451"/>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53" name="テキスト ボックス 452"/>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4" name="楕円 453"/>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5" name="テキスト ボックス 454"/>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6" name="楕円 455"/>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7" name="テキスト ボックス 456"/>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8" name="楕円 457"/>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9" name="テキスト ボックス 458"/>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152124</xdr:rowOff>
    </xdr:from>
    <xdr:to>
      <xdr:col>29</xdr:col>
      <xdr:colOff>127000</xdr:colOff>
      <xdr:row>17</xdr:row>
      <xdr:rowOff>21643</xdr:rowOff>
    </xdr:to>
    <xdr:cxnSp macro="">
      <xdr:nvCxnSpPr>
        <xdr:cNvPr id="52" name="直線コネクタ 51"/>
        <xdr:cNvCxnSpPr/>
      </xdr:nvCxnSpPr>
      <xdr:spPr bwMode="auto">
        <a:xfrm flipV="1">
          <a:off x="5003800" y="2942949"/>
          <a:ext cx="647700" cy="4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21643</xdr:rowOff>
    </xdr:from>
    <xdr:to>
      <xdr:col>26</xdr:col>
      <xdr:colOff>50800</xdr:colOff>
      <xdr:row>17</xdr:row>
      <xdr:rowOff>35359</xdr:rowOff>
    </xdr:to>
    <xdr:cxnSp macro="">
      <xdr:nvCxnSpPr>
        <xdr:cNvPr id="55" name="直線コネクタ 54"/>
        <xdr:cNvCxnSpPr/>
      </xdr:nvCxnSpPr>
      <xdr:spPr bwMode="auto">
        <a:xfrm flipV="1">
          <a:off x="4305300" y="2983918"/>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35359</xdr:rowOff>
    </xdr:from>
    <xdr:to>
      <xdr:col>22</xdr:col>
      <xdr:colOff>114300</xdr:colOff>
      <xdr:row>17</xdr:row>
      <xdr:rowOff>55720</xdr:rowOff>
    </xdr:to>
    <xdr:cxnSp macro="">
      <xdr:nvCxnSpPr>
        <xdr:cNvPr id="58" name="直線コネクタ 57"/>
        <xdr:cNvCxnSpPr/>
      </xdr:nvCxnSpPr>
      <xdr:spPr bwMode="auto">
        <a:xfrm flipV="1">
          <a:off x="3606800" y="2997634"/>
          <a:ext cx="698500" cy="2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55720</xdr:rowOff>
    </xdr:from>
    <xdr:to>
      <xdr:col>18</xdr:col>
      <xdr:colOff>177800</xdr:colOff>
      <xdr:row>17</xdr:row>
      <xdr:rowOff>93554</xdr:rowOff>
    </xdr:to>
    <xdr:cxnSp macro="">
      <xdr:nvCxnSpPr>
        <xdr:cNvPr id="61" name="直線コネクタ 60"/>
        <xdr:cNvCxnSpPr/>
      </xdr:nvCxnSpPr>
      <xdr:spPr bwMode="auto">
        <a:xfrm flipV="1">
          <a:off x="2908300" y="3017995"/>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101324</xdr:rowOff>
    </xdr:from>
    <xdr:to>
      <xdr:col>29</xdr:col>
      <xdr:colOff>177800</xdr:colOff>
      <xdr:row>17</xdr:row>
      <xdr:rowOff>31474</xdr:rowOff>
    </xdr:to>
    <xdr:sp macro="" textlink="">
      <xdr:nvSpPr>
        <xdr:cNvPr id="71" name="楕円 70"/>
        <xdr:cNvSpPr/>
      </xdr:nvSpPr>
      <xdr:spPr bwMode="auto">
        <a:xfrm>
          <a:off x="5600700" y="289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73401</xdr:rowOff>
    </xdr:from>
    <xdr:ext cx="762000" cy="259045"/>
    <xdr:sp macro="" textlink="">
      <xdr:nvSpPr>
        <xdr:cNvPr id="72" name="人口1人当たり決算額の推移該当値テキスト130"/>
        <xdr:cNvSpPr txBox="1"/>
      </xdr:nvSpPr>
      <xdr:spPr>
        <a:xfrm>
          <a:off x="5740400" y="286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142293</xdr:rowOff>
    </xdr:from>
    <xdr:to>
      <xdr:col>26</xdr:col>
      <xdr:colOff>101600</xdr:colOff>
      <xdr:row>17</xdr:row>
      <xdr:rowOff>72443</xdr:rowOff>
    </xdr:to>
    <xdr:sp macro="" textlink="">
      <xdr:nvSpPr>
        <xdr:cNvPr id="73" name="楕円 72"/>
        <xdr:cNvSpPr/>
      </xdr:nvSpPr>
      <xdr:spPr bwMode="auto">
        <a:xfrm>
          <a:off x="49530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82620</xdr:rowOff>
    </xdr:from>
    <xdr:ext cx="736600" cy="259045"/>
    <xdr:sp macro="" textlink="">
      <xdr:nvSpPr>
        <xdr:cNvPr id="74" name="テキスト ボックス 73"/>
        <xdr:cNvSpPr txBox="1"/>
      </xdr:nvSpPr>
      <xdr:spPr>
        <a:xfrm>
          <a:off x="4622800" y="270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156009</xdr:rowOff>
    </xdr:from>
    <xdr:to>
      <xdr:col>22</xdr:col>
      <xdr:colOff>165100</xdr:colOff>
      <xdr:row>17</xdr:row>
      <xdr:rowOff>86159</xdr:rowOff>
    </xdr:to>
    <xdr:sp macro="" textlink="">
      <xdr:nvSpPr>
        <xdr:cNvPr id="75" name="楕円 74"/>
        <xdr:cNvSpPr/>
      </xdr:nvSpPr>
      <xdr:spPr bwMode="auto">
        <a:xfrm>
          <a:off x="4254500" y="294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96336</xdr:rowOff>
    </xdr:from>
    <xdr:ext cx="762000" cy="259045"/>
    <xdr:sp macro="" textlink="">
      <xdr:nvSpPr>
        <xdr:cNvPr id="76" name="テキスト ボックス 75"/>
        <xdr:cNvSpPr txBox="1"/>
      </xdr:nvSpPr>
      <xdr:spPr>
        <a:xfrm>
          <a:off x="3924300" y="27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4920</xdr:rowOff>
    </xdr:from>
    <xdr:to>
      <xdr:col>19</xdr:col>
      <xdr:colOff>38100</xdr:colOff>
      <xdr:row>17</xdr:row>
      <xdr:rowOff>106520</xdr:rowOff>
    </xdr:to>
    <xdr:sp macro="" textlink="">
      <xdr:nvSpPr>
        <xdr:cNvPr id="77" name="楕円 76"/>
        <xdr:cNvSpPr/>
      </xdr:nvSpPr>
      <xdr:spPr bwMode="auto">
        <a:xfrm>
          <a:off x="3556000" y="296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91297</xdr:rowOff>
    </xdr:from>
    <xdr:ext cx="762000" cy="259045"/>
    <xdr:sp macro="" textlink="">
      <xdr:nvSpPr>
        <xdr:cNvPr id="78" name="テキスト ボックス 77"/>
        <xdr:cNvSpPr txBox="1"/>
      </xdr:nvSpPr>
      <xdr:spPr>
        <a:xfrm>
          <a:off x="3225800" y="305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42754</xdr:rowOff>
    </xdr:from>
    <xdr:to>
      <xdr:col>15</xdr:col>
      <xdr:colOff>101600</xdr:colOff>
      <xdr:row>17</xdr:row>
      <xdr:rowOff>144354</xdr:rowOff>
    </xdr:to>
    <xdr:sp macro="" textlink="">
      <xdr:nvSpPr>
        <xdr:cNvPr id="79" name="楕円 78"/>
        <xdr:cNvSpPr/>
      </xdr:nvSpPr>
      <xdr:spPr bwMode="auto">
        <a:xfrm>
          <a:off x="2857500" y="300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129131</xdr:rowOff>
    </xdr:from>
    <xdr:ext cx="762000" cy="259045"/>
    <xdr:sp macro="" textlink="">
      <xdr:nvSpPr>
        <xdr:cNvPr id="80" name="テキスト ボックス 79"/>
        <xdr:cNvSpPr txBox="1"/>
      </xdr:nvSpPr>
      <xdr:spPr>
        <a:xfrm>
          <a:off x="2527300" y="30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98406</xdr:rowOff>
    </xdr:from>
    <xdr:to>
      <xdr:col>29</xdr:col>
      <xdr:colOff>127000</xdr:colOff>
      <xdr:row>35</xdr:row>
      <xdr:rowOff>141897</xdr:rowOff>
    </xdr:to>
    <xdr:cxnSp macro="">
      <xdr:nvCxnSpPr>
        <xdr:cNvPr id="113" name="直線コネクタ 112"/>
        <xdr:cNvCxnSpPr/>
      </xdr:nvCxnSpPr>
      <xdr:spPr bwMode="auto">
        <a:xfrm>
          <a:off x="5003800" y="6708756"/>
          <a:ext cx="647700" cy="4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98406</xdr:rowOff>
    </xdr:from>
    <xdr:to>
      <xdr:col>26</xdr:col>
      <xdr:colOff>50800</xdr:colOff>
      <xdr:row>35</xdr:row>
      <xdr:rowOff>162814</xdr:rowOff>
    </xdr:to>
    <xdr:cxnSp macro="">
      <xdr:nvCxnSpPr>
        <xdr:cNvPr id="116" name="直線コネクタ 115"/>
        <xdr:cNvCxnSpPr/>
      </xdr:nvCxnSpPr>
      <xdr:spPr bwMode="auto">
        <a:xfrm flipV="1">
          <a:off x="4305300" y="6708756"/>
          <a:ext cx="698500" cy="6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162814</xdr:rowOff>
    </xdr:from>
    <xdr:to>
      <xdr:col>22</xdr:col>
      <xdr:colOff>114300</xdr:colOff>
      <xdr:row>35</xdr:row>
      <xdr:rowOff>193046</xdr:rowOff>
    </xdr:to>
    <xdr:cxnSp macro="">
      <xdr:nvCxnSpPr>
        <xdr:cNvPr id="119" name="直線コネクタ 118"/>
        <xdr:cNvCxnSpPr/>
      </xdr:nvCxnSpPr>
      <xdr:spPr bwMode="auto">
        <a:xfrm flipV="1">
          <a:off x="3606800" y="6773164"/>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193046</xdr:rowOff>
    </xdr:from>
    <xdr:to>
      <xdr:col>18</xdr:col>
      <xdr:colOff>177800</xdr:colOff>
      <xdr:row>35</xdr:row>
      <xdr:rowOff>220193</xdr:rowOff>
    </xdr:to>
    <xdr:cxnSp macro="">
      <xdr:nvCxnSpPr>
        <xdr:cNvPr id="122" name="直線コネクタ 121"/>
        <xdr:cNvCxnSpPr/>
      </xdr:nvCxnSpPr>
      <xdr:spPr bwMode="auto">
        <a:xfrm flipV="1">
          <a:off x="2908300" y="6803396"/>
          <a:ext cx="698500" cy="2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91097</xdr:rowOff>
    </xdr:from>
    <xdr:to>
      <xdr:col>29</xdr:col>
      <xdr:colOff>177800</xdr:colOff>
      <xdr:row>35</xdr:row>
      <xdr:rowOff>192697</xdr:rowOff>
    </xdr:to>
    <xdr:sp macro="" textlink="">
      <xdr:nvSpPr>
        <xdr:cNvPr id="132" name="楕円 131"/>
        <xdr:cNvSpPr/>
      </xdr:nvSpPr>
      <xdr:spPr bwMode="auto">
        <a:xfrm>
          <a:off x="5600700" y="67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63174</xdr:rowOff>
    </xdr:from>
    <xdr:ext cx="762000" cy="259045"/>
    <xdr:sp macro="" textlink="">
      <xdr:nvSpPr>
        <xdr:cNvPr id="133" name="人口1人当たり決算額の推移該当値テキスト445"/>
        <xdr:cNvSpPr txBox="1"/>
      </xdr:nvSpPr>
      <xdr:spPr>
        <a:xfrm>
          <a:off x="5740400" y="667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47606</xdr:rowOff>
    </xdr:from>
    <xdr:to>
      <xdr:col>26</xdr:col>
      <xdr:colOff>101600</xdr:colOff>
      <xdr:row>35</xdr:row>
      <xdr:rowOff>149206</xdr:rowOff>
    </xdr:to>
    <xdr:sp macro="" textlink="">
      <xdr:nvSpPr>
        <xdr:cNvPr id="134" name="楕円 133"/>
        <xdr:cNvSpPr/>
      </xdr:nvSpPr>
      <xdr:spPr bwMode="auto">
        <a:xfrm>
          <a:off x="49530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159383</xdr:rowOff>
    </xdr:from>
    <xdr:ext cx="736600" cy="259045"/>
    <xdr:sp macro="" textlink="">
      <xdr:nvSpPr>
        <xdr:cNvPr id="135" name="テキスト ボックス 134"/>
        <xdr:cNvSpPr txBox="1"/>
      </xdr:nvSpPr>
      <xdr:spPr>
        <a:xfrm>
          <a:off x="4622800" y="64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112014</xdr:rowOff>
    </xdr:from>
    <xdr:to>
      <xdr:col>22</xdr:col>
      <xdr:colOff>165100</xdr:colOff>
      <xdr:row>35</xdr:row>
      <xdr:rowOff>213614</xdr:rowOff>
    </xdr:to>
    <xdr:sp macro="" textlink="">
      <xdr:nvSpPr>
        <xdr:cNvPr id="136" name="楕円 135"/>
        <xdr:cNvSpPr/>
      </xdr:nvSpPr>
      <xdr:spPr bwMode="auto">
        <a:xfrm>
          <a:off x="4254500" y="672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198391</xdr:rowOff>
    </xdr:from>
    <xdr:ext cx="762000" cy="259045"/>
    <xdr:sp macro="" textlink="">
      <xdr:nvSpPr>
        <xdr:cNvPr id="137" name="テキスト ボックス 136"/>
        <xdr:cNvSpPr txBox="1"/>
      </xdr:nvSpPr>
      <xdr:spPr>
        <a:xfrm>
          <a:off x="3924300" y="68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142246</xdr:rowOff>
    </xdr:from>
    <xdr:to>
      <xdr:col>19</xdr:col>
      <xdr:colOff>38100</xdr:colOff>
      <xdr:row>35</xdr:row>
      <xdr:rowOff>243846</xdr:rowOff>
    </xdr:to>
    <xdr:sp macro="" textlink="">
      <xdr:nvSpPr>
        <xdr:cNvPr id="138" name="楕円 137"/>
        <xdr:cNvSpPr/>
      </xdr:nvSpPr>
      <xdr:spPr bwMode="auto">
        <a:xfrm>
          <a:off x="3556000" y="67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228623</xdr:rowOff>
    </xdr:from>
    <xdr:ext cx="762000" cy="259045"/>
    <xdr:sp macro="" textlink="">
      <xdr:nvSpPr>
        <xdr:cNvPr id="139" name="テキスト ボックス 138"/>
        <xdr:cNvSpPr txBox="1"/>
      </xdr:nvSpPr>
      <xdr:spPr>
        <a:xfrm>
          <a:off x="3225800" y="683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169393</xdr:rowOff>
    </xdr:from>
    <xdr:to>
      <xdr:col>15</xdr:col>
      <xdr:colOff>101600</xdr:colOff>
      <xdr:row>35</xdr:row>
      <xdr:rowOff>270993</xdr:rowOff>
    </xdr:to>
    <xdr:sp macro="" textlink="">
      <xdr:nvSpPr>
        <xdr:cNvPr id="140" name="楕円 139"/>
        <xdr:cNvSpPr/>
      </xdr:nvSpPr>
      <xdr:spPr bwMode="auto">
        <a:xfrm>
          <a:off x="2857500" y="677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255770</xdr:rowOff>
    </xdr:from>
    <xdr:ext cx="762000" cy="259045"/>
    <xdr:sp macro="" textlink="">
      <xdr:nvSpPr>
        <xdr:cNvPr id="141" name="テキスト ボックス 140"/>
        <xdr:cNvSpPr txBox="1"/>
      </xdr:nvSpPr>
      <xdr:spPr>
        <a:xfrm>
          <a:off x="2527300" y="686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127748</xdr:rowOff>
    </xdr:from>
    <xdr:to>
      <xdr:col>24</xdr:col>
      <xdr:colOff>63500</xdr:colOff>
      <xdr:row>36</xdr:row>
      <xdr:rowOff>1152</xdr:rowOff>
    </xdr:to>
    <xdr:cxnSp macro="">
      <xdr:nvCxnSpPr>
        <xdr:cNvPr id="63" name="直線コネクタ 62"/>
        <xdr:cNvCxnSpPr/>
      </xdr:nvCxnSpPr>
      <xdr:spPr>
        <a:xfrm flipV="1">
          <a:off x="3797300" y="6128498"/>
          <a:ext cx="8382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153220</xdr:rowOff>
    </xdr:from>
    <xdr:to>
      <xdr:col>19</xdr:col>
      <xdr:colOff>177800</xdr:colOff>
      <xdr:row>36</xdr:row>
      <xdr:rowOff>1152</xdr:rowOff>
    </xdr:to>
    <xdr:cxnSp macro="">
      <xdr:nvCxnSpPr>
        <xdr:cNvPr id="66" name="直線コネクタ 65"/>
        <xdr:cNvCxnSpPr/>
      </xdr:nvCxnSpPr>
      <xdr:spPr>
        <a:xfrm>
          <a:off x="2908300" y="6153970"/>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153220</xdr:rowOff>
    </xdr:from>
    <xdr:to>
      <xdr:col>15</xdr:col>
      <xdr:colOff>50800</xdr:colOff>
      <xdr:row>36</xdr:row>
      <xdr:rowOff>18346</xdr:rowOff>
    </xdr:to>
    <xdr:cxnSp macro="">
      <xdr:nvCxnSpPr>
        <xdr:cNvPr id="69" name="直線コネクタ 68"/>
        <xdr:cNvCxnSpPr/>
      </xdr:nvCxnSpPr>
      <xdr:spPr>
        <a:xfrm flipV="1">
          <a:off x="2019300" y="61539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18346</xdr:rowOff>
    </xdr:from>
    <xdr:to>
      <xdr:col>10</xdr:col>
      <xdr:colOff>114300</xdr:colOff>
      <xdr:row>36</xdr:row>
      <xdr:rowOff>30788</xdr:rowOff>
    </xdr:to>
    <xdr:cxnSp macro="">
      <xdr:nvCxnSpPr>
        <xdr:cNvPr id="72" name="直線コネクタ 71"/>
        <xdr:cNvCxnSpPr/>
      </xdr:nvCxnSpPr>
      <xdr:spPr>
        <a:xfrm flipV="1">
          <a:off x="1130300" y="619054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76948</xdr:rowOff>
    </xdr:from>
    <xdr:to>
      <xdr:col>24</xdr:col>
      <xdr:colOff>114300</xdr:colOff>
      <xdr:row>36</xdr:row>
      <xdr:rowOff>7098</xdr:rowOff>
    </xdr:to>
    <xdr:sp macro="" textlink="">
      <xdr:nvSpPr>
        <xdr:cNvPr id="82" name="楕円 81"/>
        <xdr:cNvSpPr/>
      </xdr:nvSpPr>
      <xdr:spPr>
        <a:xfrm>
          <a:off x="4584700" y="6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55375</xdr:rowOff>
    </xdr:from>
    <xdr:ext cx="534377" cy="259045"/>
    <xdr:sp macro="" textlink="">
      <xdr:nvSpPr>
        <xdr:cNvPr id="83" name="人件費該当値テキスト"/>
        <xdr:cNvSpPr txBox="1"/>
      </xdr:nvSpPr>
      <xdr:spPr>
        <a:xfrm>
          <a:off x="4686300" y="60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121802</xdr:rowOff>
    </xdr:from>
    <xdr:to>
      <xdr:col>20</xdr:col>
      <xdr:colOff>38100</xdr:colOff>
      <xdr:row>36</xdr:row>
      <xdr:rowOff>51952</xdr:rowOff>
    </xdr:to>
    <xdr:sp macro="" textlink="">
      <xdr:nvSpPr>
        <xdr:cNvPr id="84" name="楕円 83"/>
        <xdr:cNvSpPr/>
      </xdr:nvSpPr>
      <xdr:spPr>
        <a:xfrm>
          <a:off x="3746500" y="61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43079</xdr:rowOff>
    </xdr:from>
    <xdr:ext cx="534377" cy="259045"/>
    <xdr:sp macro="" textlink="">
      <xdr:nvSpPr>
        <xdr:cNvPr id="85" name="テキスト ボックス 84"/>
        <xdr:cNvSpPr txBox="1"/>
      </xdr:nvSpPr>
      <xdr:spPr>
        <a:xfrm>
          <a:off x="3530111" y="621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102420</xdr:rowOff>
    </xdr:from>
    <xdr:to>
      <xdr:col>15</xdr:col>
      <xdr:colOff>101600</xdr:colOff>
      <xdr:row>36</xdr:row>
      <xdr:rowOff>32570</xdr:rowOff>
    </xdr:to>
    <xdr:sp macro="" textlink="">
      <xdr:nvSpPr>
        <xdr:cNvPr id="86" name="楕円 85"/>
        <xdr:cNvSpPr/>
      </xdr:nvSpPr>
      <xdr:spPr>
        <a:xfrm>
          <a:off x="2857500" y="6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23697</xdr:rowOff>
    </xdr:from>
    <xdr:ext cx="534377" cy="259045"/>
    <xdr:sp macro="" textlink="">
      <xdr:nvSpPr>
        <xdr:cNvPr id="87" name="テキスト ボックス 86"/>
        <xdr:cNvSpPr txBox="1"/>
      </xdr:nvSpPr>
      <xdr:spPr>
        <a:xfrm>
          <a:off x="2641111" y="61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138996</xdr:rowOff>
    </xdr:from>
    <xdr:to>
      <xdr:col>10</xdr:col>
      <xdr:colOff>165100</xdr:colOff>
      <xdr:row>36</xdr:row>
      <xdr:rowOff>69146</xdr:rowOff>
    </xdr:to>
    <xdr:sp macro="" textlink="">
      <xdr:nvSpPr>
        <xdr:cNvPr id="88" name="楕円 87"/>
        <xdr:cNvSpPr/>
      </xdr:nvSpPr>
      <xdr:spPr>
        <a:xfrm>
          <a:off x="1968500" y="61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60273</xdr:rowOff>
    </xdr:from>
    <xdr:ext cx="534377" cy="259045"/>
    <xdr:sp macro="" textlink="">
      <xdr:nvSpPr>
        <xdr:cNvPr id="89" name="テキスト ボックス 88"/>
        <xdr:cNvSpPr txBox="1"/>
      </xdr:nvSpPr>
      <xdr:spPr>
        <a:xfrm>
          <a:off x="1752111" y="62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151438</xdr:rowOff>
    </xdr:from>
    <xdr:to>
      <xdr:col>6</xdr:col>
      <xdr:colOff>38100</xdr:colOff>
      <xdr:row>36</xdr:row>
      <xdr:rowOff>81588</xdr:rowOff>
    </xdr:to>
    <xdr:sp macro="" textlink="">
      <xdr:nvSpPr>
        <xdr:cNvPr id="90" name="楕円 89"/>
        <xdr:cNvSpPr/>
      </xdr:nvSpPr>
      <xdr:spPr>
        <a:xfrm>
          <a:off x="10795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72715</xdr:rowOff>
    </xdr:from>
    <xdr:ext cx="534377" cy="259045"/>
    <xdr:sp macro="" textlink="">
      <xdr:nvSpPr>
        <xdr:cNvPr id="91" name="テキスト ボックス 90"/>
        <xdr:cNvSpPr txBox="1"/>
      </xdr:nvSpPr>
      <xdr:spPr>
        <a:xfrm>
          <a:off x="863111" y="62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145377</xdr:rowOff>
    </xdr:from>
    <xdr:to>
      <xdr:col>24</xdr:col>
      <xdr:colOff>63500</xdr:colOff>
      <xdr:row>58</xdr:row>
      <xdr:rowOff>63868</xdr:rowOff>
    </xdr:to>
    <xdr:cxnSp macro="">
      <xdr:nvCxnSpPr>
        <xdr:cNvPr id="121" name="直線コネクタ 120"/>
        <xdr:cNvCxnSpPr/>
      </xdr:nvCxnSpPr>
      <xdr:spPr>
        <a:xfrm>
          <a:off x="3797300" y="9918027"/>
          <a:ext cx="838200" cy="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145377</xdr:rowOff>
    </xdr:from>
    <xdr:to>
      <xdr:col>19</xdr:col>
      <xdr:colOff>177800</xdr:colOff>
      <xdr:row>58</xdr:row>
      <xdr:rowOff>47828</xdr:rowOff>
    </xdr:to>
    <xdr:cxnSp macro="">
      <xdr:nvCxnSpPr>
        <xdr:cNvPr id="124" name="直線コネクタ 123"/>
        <xdr:cNvCxnSpPr/>
      </xdr:nvCxnSpPr>
      <xdr:spPr>
        <a:xfrm flipV="1">
          <a:off x="2908300" y="9918027"/>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47828</xdr:rowOff>
    </xdr:from>
    <xdr:to>
      <xdr:col>15</xdr:col>
      <xdr:colOff>50800</xdr:colOff>
      <xdr:row>59</xdr:row>
      <xdr:rowOff>19838</xdr:rowOff>
    </xdr:to>
    <xdr:cxnSp macro="">
      <xdr:nvCxnSpPr>
        <xdr:cNvPr id="127" name="直線コネクタ 126"/>
        <xdr:cNvCxnSpPr/>
      </xdr:nvCxnSpPr>
      <xdr:spPr>
        <a:xfrm flipV="1">
          <a:off x="2019300" y="9991928"/>
          <a:ext cx="889000" cy="1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19838</xdr:rowOff>
    </xdr:from>
    <xdr:to>
      <xdr:col>10</xdr:col>
      <xdr:colOff>114300</xdr:colOff>
      <xdr:row>59</xdr:row>
      <xdr:rowOff>85737</xdr:rowOff>
    </xdr:to>
    <xdr:cxnSp macro="">
      <xdr:nvCxnSpPr>
        <xdr:cNvPr id="130" name="直線コネクタ 129"/>
        <xdr:cNvCxnSpPr/>
      </xdr:nvCxnSpPr>
      <xdr:spPr>
        <a:xfrm flipV="1">
          <a:off x="1130300" y="10135388"/>
          <a:ext cx="889000" cy="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13068</xdr:rowOff>
    </xdr:from>
    <xdr:to>
      <xdr:col>24</xdr:col>
      <xdr:colOff>114300</xdr:colOff>
      <xdr:row>58</xdr:row>
      <xdr:rowOff>114668</xdr:rowOff>
    </xdr:to>
    <xdr:sp macro="" textlink="">
      <xdr:nvSpPr>
        <xdr:cNvPr id="140" name="楕円 139"/>
        <xdr:cNvSpPr/>
      </xdr:nvSpPr>
      <xdr:spPr>
        <a:xfrm>
          <a:off x="4584700" y="99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162945</xdr:rowOff>
    </xdr:from>
    <xdr:ext cx="534377" cy="259045"/>
    <xdr:sp macro="" textlink="">
      <xdr:nvSpPr>
        <xdr:cNvPr id="141" name="物件費該当値テキスト"/>
        <xdr:cNvSpPr txBox="1"/>
      </xdr:nvSpPr>
      <xdr:spPr>
        <a:xfrm>
          <a:off x="4686300" y="99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94577</xdr:rowOff>
    </xdr:from>
    <xdr:to>
      <xdr:col>20</xdr:col>
      <xdr:colOff>38100</xdr:colOff>
      <xdr:row>58</xdr:row>
      <xdr:rowOff>24727</xdr:rowOff>
    </xdr:to>
    <xdr:sp macro="" textlink="">
      <xdr:nvSpPr>
        <xdr:cNvPr id="142" name="楕円 141"/>
        <xdr:cNvSpPr/>
      </xdr:nvSpPr>
      <xdr:spPr>
        <a:xfrm>
          <a:off x="3746500" y="98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15854</xdr:rowOff>
    </xdr:from>
    <xdr:ext cx="534377" cy="259045"/>
    <xdr:sp macro="" textlink="">
      <xdr:nvSpPr>
        <xdr:cNvPr id="143" name="テキスト ボックス 142"/>
        <xdr:cNvSpPr txBox="1"/>
      </xdr:nvSpPr>
      <xdr:spPr>
        <a:xfrm>
          <a:off x="3530111" y="99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168478</xdr:rowOff>
    </xdr:from>
    <xdr:to>
      <xdr:col>15</xdr:col>
      <xdr:colOff>101600</xdr:colOff>
      <xdr:row>58</xdr:row>
      <xdr:rowOff>98628</xdr:rowOff>
    </xdr:to>
    <xdr:sp macro="" textlink="">
      <xdr:nvSpPr>
        <xdr:cNvPr id="144" name="楕円 143"/>
        <xdr:cNvSpPr/>
      </xdr:nvSpPr>
      <xdr:spPr>
        <a:xfrm>
          <a:off x="2857500" y="99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89755</xdr:rowOff>
    </xdr:from>
    <xdr:ext cx="534377" cy="259045"/>
    <xdr:sp macro="" textlink="">
      <xdr:nvSpPr>
        <xdr:cNvPr id="145" name="テキスト ボックス 144"/>
        <xdr:cNvSpPr txBox="1"/>
      </xdr:nvSpPr>
      <xdr:spPr>
        <a:xfrm>
          <a:off x="2641111" y="100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140488</xdr:rowOff>
    </xdr:from>
    <xdr:to>
      <xdr:col>10</xdr:col>
      <xdr:colOff>165100</xdr:colOff>
      <xdr:row>59</xdr:row>
      <xdr:rowOff>70638</xdr:rowOff>
    </xdr:to>
    <xdr:sp macro="" textlink="">
      <xdr:nvSpPr>
        <xdr:cNvPr id="146" name="楕円 145"/>
        <xdr:cNvSpPr/>
      </xdr:nvSpPr>
      <xdr:spPr>
        <a:xfrm>
          <a:off x="1968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61765</xdr:rowOff>
    </xdr:from>
    <xdr:ext cx="534377" cy="259045"/>
    <xdr:sp macro="" textlink="">
      <xdr:nvSpPr>
        <xdr:cNvPr id="147" name="テキスト ボックス 146"/>
        <xdr:cNvSpPr txBox="1"/>
      </xdr:nvSpPr>
      <xdr:spPr>
        <a:xfrm>
          <a:off x="1752111" y="101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34937</xdr:rowOff>
    </xdr:from>
    <xdr:to>
      <xdr:col>6</xdr:col>
      <xdr:colOff>38100</xdr:colOff>
      <xdr:row>59</xdr:row>
      <xdr:rowOff>136537</xdr:rowOff>
    </xdr:to>
    <xdr:sp macro="" textlink="">
      <xdr:nvSpPr>
        <xdr:cNvPr id="148" name="楕円 147"/>
        <xdr:cNvSpPr/>
      </xdr:nvSpPr>
      <xdr:spPr>
        <a:xfrm>
          <a:off x="1079500" y="101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127664</xdr:rowOff>
    </xdr:from>
    <xdr:ext cx="534377" cy="259045"/>
    <xdr:sp macro="" textlink="">
      <xdr:nvSpPr>
        <xdr:cNvPr id="149" name="テキスト ボックス 148"/>
        <xdr:cNvSpPr txBox="1"/>
      </xdr:nvSpPr>
      <xdr:spPr>
        <a:xfrm>
          <a:off x="863111" y="102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91999</xdr:rowOff>
    </xdr:from>
    <xdr:to>
      <xdr:col>24</xdr:col>
      <xdr:colOff>63500</xdr:colOff>
      <xdr:row>78</xdr:row>
      <xdr:rowOff>97486</xdr:rowOff>
    </xdr:to>
    <xdr:cxnSp macro="">
      <xdr:nvCxnSpPr>
        <xdr:cNvPr id="178" name="直線コネクタ 177"/>
        <xdr:cNvCxnSpPr/>
      </xdr:nvCxnSpPr>
      <xdr:spPr>
        <a:xfrm flipV="1">
          <a:off x="3797300" y="1346509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86131</xdr:rowOff>
    </xdr:from>
    <xdr:to>
      <xdr:col>19</xdr:col>
      <xdr:colOff>177800</xdr:colOff>
      <xdr:row>78</xdr:row>
      <xdr:rowOff>97486</xdr:rowOff>
    </xdr:to>
    <xdr:cxnSp macro="">
      <xdr:nvCxnSpPr>
        <xdr:cNvPr id="181" name="直線コネクタ 180"/>
        <xdr:cNvCxnSpPr/>
      </xdr:nvCxnSpPr>
      <xdr:spPr>
        <a:xfrm>
          <a:off x="2908300" y="13459231"/>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73253</xdr:rowOff>
    </xdr:from>
    <xdr:to>
      <xdr:col>15</xdr:col>
      <xdr:colOff>50800</xdr:colOff>
      <xdr:row>78</xdr:row>
      <xdr:rowOff>86131</xdr:rowOff>
    </xdr:to>
    <xdr:cxnSp macro="">
      <xdr:nvCxnSpPr>
        <xdr:cNvPr id="184" name="直線コネクタ 183"/>
        <xdr:cNvCxnSpPr/>
      </xdr:nvCxnSpPr>
      <xdr:spPr>
        <a:xfrm>
          <a:off x="2019300" y="13446353"/>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66015</xdr:rowOff>
    </xdr:from>
    <xdr:to>
      <xdr:col>10</xdr:col>
      <xdr:colOff>114300</xdr:colOff>
      <xdr:row>78</xdr:row>
      <xdr:rowOff>73253</xdr:rowOff>
    </xdr:to>
    <xdr:cxnSp macro="">
      <xdr:nvCxnSpPr>
        <xdr:cNvPr id="187" name="直線コネクタ 186"/>
        <xdr:cNvCxnSpPr/>
      </xdr:nvCxnSpPr>
      <xdr:spPr>
        <a:xfrm>
          <a:off x="1130300" y="1343911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41199</xdr:rowOff>
    </xdr:from>
    <xdr:to>
      <xdr:col>24</xdr:col>
      <xdr:colOff>114300</xdr:colOff>
      <xdr:row>78</xdr:row>
      <xdr:rowOff>142799</xdr:rowOff>
    </xdr:to>
    <xdr:sp macro="" textlink="">
      <xdr:nvSpPr>
        <xdr:cNvPr id="197" name="楕円 196"/>
        <xdr:cNvSpPr/>
      </xdr:nvSpPr>
      <xdr:spPr>
        <a:xfrm>
          <a:off x="45847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127576</xdr:rowOff>
    </xdr:from>
    <xdr:ext cx="469744" cy="259045"/>
    <xdr:sp macro="" textlink="">
      <xdr:nvSpPr>
        <xdr:cNvPr id="198" name="維持補修費該当値テキスト"/>
        <xdr:cNvSpPr txBox="1"/>
      </xdr:nvSpPr>
      <xdr:spPr>
        <a:xfrm>
          <a:off x="4686300" y="133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46686</xdr:rowOff>
    </xdr:from>
    <xdr:to>
      <xdr:col>20</xdr:col>
      <xdr:colOff>38100</xdr:colOff>
      <xdr:row>78</xdr:row>
      <xdr:rowOff>148286</xdr:rowOff>
    </xdr:to>
    <xdr:sp macro="" textlink="">
      <xdr:nvSpPr>
        <xdr:cNvPr id="199" name="楕円 198"/>
        <xdr:cNvSpPr/>
      </xdr:nvSpPr>
      <xdr:spPr>
        <a:xfrm>
          <a:off x="3746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139413</xdr:rowOff>
    </xdr:from>
    <xdr:ext cx="469744" cy="259045"/>
    <xdr:sp macro="" textlink="">
      <xdr:nvSpPr>
        <xdr:cNvPr id="200" name="テキスト ボックス 199"/>
        <xdr:cNvSpPr txBox="1"/>
      </xdr:nvSpPr>
      <xdr:spPr>
        <a:xfrm>
          <a:off x="3562428"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35331</xdr:rowOff>
    </xdr:from>
    <xdr:to>
      <xdr:col>15</xdr:col>
      <xdr:colOff>101600</xdr:colOff>
      <xdr:row>78</xdr:row>
      <xdr:rowOff>136931</xdr:rowOff>
    </xdr:to>
    <xdr:sp macro="" textlink="">
      <xdr:nvSpPr>
        <xdr:cNvPr id="201" name="楕円 200"/>
        <xdr:cNvSpPr/>
      </xdr:nvSpPr>
      <xdr:spPr>
        <a:xfrm>
          <a:off x="2857500" y="134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128058</xdr:rowOff>
    </xdr:from>
    <xdr:ext cx="469744" cy="259045"/>
    <xdr:sp macro="" textlink="">
      <xdr:nvSpPr>
        <xdr:cNvPr id="202" name="テキスト ボックス 201"/>
        <xdr:cNvSpPr txBox="1"/>
      </xdr:nvSpPr>
      <xdr:spPr>
        <a:xfrm>
          <a:off x="2673428" y="135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22453</xdr:rowOff>
    </xdr:from>
    <xdr:to>
      <xdr:col>10</xdr:col>
      <xdr:colOff>165100</xdr:colOff>
      <xdr:row>78</xdr:row>
      <xdr:rowOff>124053</xdr:rowOff>
    </xdr:to>
    <xdr:sp macro="" textlink="">
      <xdr:nvSpPr>
        <xdr:cNvPr id="203" name="楕円 202"/>
        <xdr:cNvSpPr/>
      </xdr:nvSpPr>
      <xdr:spPr>
        <a:xfrm>
          <a:off x="1968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115180</xdr:rowOff>
    </xdr:from>
    <xdr:ext cx="469744" cy="259045"/>
    <xdr:sp macro="" textlink="">
      <xdr:nvSpPr>
        <xdr:cNvPr id="204" name="テキスト ボックス 203"/>
        <xdr:cNvSpPr txBox="1"/>
      </xdr:nvSpPr>
      <xdr:spPr>
        <a:xfrm>
          <a:off x="1784428" y="134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15215</xdr:rowOff>
    </xdr:from>
    <xdr:to>
      <xdr:col>6</xdr:col>
      <xdr:colOff>38100</xdr:colOff>
      <xdr:row>78</xdr:row>
      <xdr:rowOff>116815</xdr:rowOff>
    </xdr:to>
    <xdr:sp macro="" textlink="">
      <xdr:nvSpPr>
        <xdr:cNvPr id="205" name="楕円 204"/>
        <xdr:cNvSpPr/>
      </xdr:nvSpPr>
      <xdr:spPr>
        <a:xfrm>
          <a:off x="1079500" y="133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107942</xdr:rowOff>
    </xdr:from>
    <xdr:ext cx="469744" cy="259045"/>
    <xdr:sp macro="" textlink="">
      <xdr:nvSpPr>
        <xdr:cNvPr id="206" name="テキスト ボックス 205"/>
        <xdr:cNvSpPr txBox="1"/>
      </xdr:nvSpPr>
      <xdr:spPr>
        <a:xfrm>
          <a:off x="895428" y="134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167198</xdr:rowOff>
    </xdr:from>
    <xdr:to>
      <xdr:col>24</xdr:col>
      <xdr:colOff>63500</xdr:colOff>
      <xdr:row>98</xdr:row>
      <xdr:rowOff>37613</xdr:rowOff>
    </xdr:to>
    <xdr:cxnSp macro="">
      <xdr:nvCxnSpPr>
        <xdr:cNvPr id="238" name="直線コネクタ 237"/>
        <xdr:cNvCxnSpPr/>
      </xdr:nvCxnSpPr>
      <xdr:spPr>
        <a:xfrm flipV="1">
          <a:off x="3797300" y="16797848"/>
          <a:ext cx="8382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37613</xdr:rowOff>
    </xdr:from>
    <xdr:to>
      <xdr:col>19</xdr:col>
      <xdr:colOff>177800</xdr:colOff>
      <xdr:row>98</xdr:row>
      <xdr:rowOff>126785</xdr:rowOff>
    </xdr:to>
    <xdr:cxnSp macro="">
      <xdr:nvCxnSpPr>
        <xdr:cNvPr id="241" name="直線コネクタ 240"/>
        <xdr:cNvCxnSpPr/>
      </xdr:nvCxnSpPr>
      <xdr:spPr>
        <a:xfrm flipV="1">
          <a:off x="2908300" y="16839713"/>
          <a:ext cx="889000" cy="8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36388</xdr:rowOff>
    </xdr:from>
    <xdr:to>
      <xdr:col>15</xdr:col>
      <xdr:colOff>50800</xdr:colOff>
      <xdr:row>98</xdr:row>
      <xdr:rowOff>126785</xdr:rowOff>
    </xdr:to>
    <xdr:cxnSp macro="">
      <xdr:nvCxnSpPr>
        <xdr:cNvPr id="244" name="直線コネクタ 243"/>
        <xdr:cNvCxnSpPr/>
      </xdr:nvCxnSpPr>
      <xdr:spPr>
        <a:xfrm>
          <a:off x="2019300" y="16838488"/>
          <a:ext cx="889000" cy="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36388</xdr:rowOff>
    </xdr:from>
    <xdr:to>
      <xdr:col>10</xdr:col>
      <xdr:colOff>114300</xdr:colOff>
      <xdr:row>98</xdr:row>
      <xdr:rowOff>141725</xdr:rowOff>
    </xdr:to>
    <xdr:cxnSp macro="">
      <xdr:nvCxnSpPr>
        <xdr:cNvPr id="247" name="直線コネクタ 246"/>
        <xdr:cNvCxnSpPr/>
      </xdr:nvCxnSpPr>
      <xdr:spPr>
        <a:xfrm flipV="1">
          <a:off x="1130300" y="16838488"/>
          <a:ext cx="889000" cy="1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116398</xdr:rowOff>
    </xdr:from>
    <xdr:to>
      <xdr:col>24</xdr:col>
      <xdr:colOff>114300</xdr:colOff>
      <xdr:row>98</xdr:row>
      <xdr:rowOff>46548</xdr:rowOff>
    </xdr:to>
    <xdr:sp macro="" textlink="">
      <xdr:nvSpPr>
        <xdr:cNvPr id="257" name="楕円 256"/>
        <xdr:cNvSpPr/>
      </xdr:nvSpPr>
      <xdr:spPr>
        <a:xfrm>
          <a:off x="4584700" y="167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94825</xdr:rowOff>
    </xdr:from>
    <xdr:ext cx="534377" cy="259045"/>
    <xdr:sp macro="" textlink="">
      <xdr:nvSpPr>
        <xdr:cNvPr id="258" name="扶助費該当値テキスト"/>
        <xdr:cNvSpPr txBox="1"/>
      </xdr:nvSpPr>
      <xdr:spPr>
        <a:xfrm>
          <a:off x="4686300"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158263</xdr:rowOff>
    </xdr:from>
    <xdr:to>
      <xdr:col>20</xdr:col>
      <xdr:colOff>38100</xdr:colOff>
      <xdr:row>98</xdr:row>
      <xdr:rowOff>88413</xdr:rowOff>
    </xdr:to>
    <xdr:sp macro="" textlink="">
      <xdr:nvSpPr>
        <xdr:cNvPr id="259" name="楕円 258"/>
        <xdr:cNvSpPr/>
      </xdr:nvSpPr>
      <xdr:spPr>
        <a:xfrm>
          <a:off x="37465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79540</xdr:rowOff>
    </xdr:from>
    <xdr:ext cx="534377" cy="259045"/>
    <xdr:sp macro="" textlink="">
      <xdr:nvSpPr>
        <xdr:cNvPr id="260" name="テキスト ボックス 259"/>
        <xdr:cNvSpPr txBox="1"/>
      </xdr:nvSpPr>
      <xdr:spPr>
        <a:xfrm>
          <a:off x="3530111" y="168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75985</xdr:rowOff>
    </xdr:from>
    <xdr:to>
      <xdr:col>15</xdr:col>
      <xdr:colOff>101600</xdr:colOff>
      <xdr:row>99</xdr:row>
      <xdr:rowOff>6135</xdr:rowOff>
    </xdr:to>
    <xdr:sp macro="" textlink="">
      <xdr:nvSpPr>
        <xdr:cNvPr id="261" name="楕円 260"/>
        <xdr:cNvSpPr/>
      </xdr:nvSpPr>
      <xdr:spPr>
        <a:xfrm>
          <a:off x="2857500" y="168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168712</xdr:rowOff>
    </xdr:from>
    <xdr:ext cx="534377" cy="259045"/>
    <xdr:sp macro="" textlink="">
      <xdr:nvSpPr>
        <xdr:cNvPr id="262" name="テキスト ボックス 261"/>
        <xdr:cNvSpPr txBox="1"/>
      </xdr:nvSpPr>
      <xdr:spPr>
        <a:xfrm>
          <a:off x="2641111" y="169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157038</xdr:rowOff>
    </xdr:from>
    <xdr:to>
      <xdr:col>10</xdr:col>
      <xdr:colOff>165100</xdr:colOff>
      <xdr:row>98</xdr:row>
      <xdr:rowOff>87188</xdr:rowOff>
    </xdr:to>
    <xdr:sp macro="" textlink="">
      <xdr:nvSpPr>
        <xdr:cNvPr id="263" name="楕円 262"/>
        <xdr:cNvSpPr/>
      </xdr:nvSpPr>
      <xdr:spPr>
        <a:xfrm>
          <a:off x="1968500" y="167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78315</xdr:rowOff>
    </xdr:from>
    <xdr:ext cx="534377" cy="259045"/>
    <xdr:sp macro="" textlink="">
      <xdr:nvSpPr>
        <xdr:cNvPr id="264" name="テキスト ボックス 263"/>
        <xdr:cNvSpPr txBox="1"/>
      </xdr:nvSpPr>
      <xdr:spPr>
        <a:xfrm>
          <a:off x="1752111" y="16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90925</xdr:rowOff>
    </xdr:from>
    <xdr:to>
      <xdr:col>6</xdr:col>
      <xdr:colOff>38100</xdr:colOff>
      <xdr:row>99</xdr:row>
      <xdr:rowOff>21075</xdr:rowOff>
    </xdr:to>
    <xdr:sp macro="" textlink="">
      <xdr:nvSpPr>
        <xdr:cNvPr id="265" name="楕円 264"/>
        <xdr:cNvSpPr/>
      </xdr:nvSpPr>
      <xdr:spPr>
        <a:xfrm>
          <a:off x="10795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12202</xdr:rowOff>
    </xdr:from>
    <xdr:ext cx="534377" cy="259045"/>
    <xdr:sp macro="" textlink="">
      <xdr:nvSpPr>
        <xdr:cNvPr id="266" name="テキスト ボックス 265"/>
        <xdr:cNvSpPr txBox="1"/>
      </xdr:nvSpPr>
      <xdr:spPr>
        <a:xfrm>
          <a:off x="863111" y="169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165760</xdr:rowOff>
    </xdr:from>
    <xdr:to>
      <xdr:col>55</xdr:col>
      <xdr:colOff>0</xdr:colOff>
      <xdr:row>36</xdr:row>
      <xdr:rowOff>28258</xdr:rowOff>
    </xdr:to>
    <xdr:cxnSp macro="">
      <xdr:nvCxnSpPr>
        <xdr:cNvPr id="296" name="直線コネクタ 295"/>
        <xdr:cNvCxnSpPr/>
      </xdr:nvCxnSpPr>
      <xdr:spPr>
        <a:xfrm flipV="1">
          <a:off x="9639300" y="5652160"/>
          <a:ext cx="838200" cy="5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9932</xdr:rowOff>
    </xdr:from>
    <xdr:to>
      <xdr:col>50</xdr:col>
      <xdr:colOff>114300</xdr:colOff>
      <xdr:row>36</xdr:row>
      <xdr:rowOff>28258</xdr:rowOff>
    </xdr:to>
    <xdr:cxnSp macro="">
      <xdr:nvCxnSpPr>
        <xdr:cNvPr id="299" name="直線コネクタ 298"/>
        <xdr:cNvCxnSpPr/>
      </xdr:nvCxnSpPr>
      <xdr:spPr>
        <a:xfrm>
          <a:off x="8750300" y="6182132"/>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9932</xdr:rowOff>
    </xdr:from>
    <xdr:to>
      <xdr:col>45</xdr:col>
      <xdr:colOff>177800</xdr:colOff>
      <xdr:row>36</xdr:row>
      <xdr:rowOff>20396</xdr:rowOff>
    </xdr:to>
    <xdr:cxnSp macro="">
      <xdr:nvCxnSpPr>
        <xdr:cNvPr id="302" name="直線コネクタ 301"/>
        <xdr:cNvCxnSpPr/>
      </xdr:nvCxnSpPr>
      <xdr:spPr>
        <a:xfrm flipV="1">
          <a:off x="7861300" y="6182132"/>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132271</xdr:rowOff>
    </xdr:from>
    <xdr:to>
      <xdr:col>41</xdr:col>
      <xdr:colOff>50800</xdr:colOff>
      <xdr:row>36</xdr:row>
      <xdr:rowOff>20396</xdr:rowOff>
    </xdr:to>
    <xdr:cxnSp macro="">
      <xdr:nvCxnSpPr>
        <xdr:cNvPr id="305" name="直線コネクタ 304"/>
        <xdr:cNvCxnSpPr/>
      </xdr:nvCxnSpPr>
      <xdr:spPr>
        <a:xfrm>
          <a:off x="6972300" y="6133021"/>
          <a:ext cx="889000" cy="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09" name="テキスト ボックス 308"/>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114960</xdr:rowOff>
    </xdr:from>
    <xdr:to>
      <xdr:col>55</xdr:col>
      <xdr:colOff>50800</xdr:colOff>
      <xdr:row>33</xdr:row>
      <xdr:rowOff>45110</xdr:rowOff>
    </xdr:to>
    <xdr:sp macro="" textlink="">
      <xdr:nvSpPr>
        <xdr:cNvPr id="315" name="楕円 314"/>
        <xdr:cNvSpPr/>
      </xdr:nvSpPr>
      <xdr:spPr>
        <a:xfrm>
          <a:off x="10426700" y="56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137837</xdr:rowOff>
    </xdr:from>
    <xdr:ext cx="599010" cy="259045"/>
    <xdr:sp macro="" textlink="">
      <xdr:nvSpPr>
        <xdr:cNvPr id="316" name="補助費等該当値テキスト"/>
        <xdr:cNvSpPr txBox="1"/>
      </xdr:nvSpPr>
      <xdr:spPr>
        <a:xfrm>
          <a:off x="10528300" y="545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148908</xdr:rowOff>
    </xdr:from>
    <xdr:to>
      <xdr:col>50</xdr:col>
      <xdr:colOff>165100</xdr:colOff>
      <xdr:row>36</xdr:row>
      <xdr:rowOff>79058</xdr:rowOff>
    </xdr:to>
    <xdr:sp macro="" textlink="">
      <xdr:nvSpPr>
        <xdr:cNvPr id="317" name="楕円 316"/>
        <xdr:cNvSpPr/>
      </xdr:nvSpPr>
      <xdr:spPr>
        <a:xfrm>
          <a:off x="9588500" y="61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95585</xdr:rowOff>
    </xdr:from>
    <xdr:ext cx="534377" cy="259045"/>
    <xdr:sp macro="" textlink="">
      <xdr:nvSpPr>
        <xdr:cNvPr id="318" name="テキスト ボックス 317"/>
        <xdr:cNvSpPr txBox="1"/>
      </xdr:nvSpPr>
      <xdr:spPr>
        <a:xfrm>
          <a:off x="9372111" y="59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130582</xdr:rowOff>
    </xdr:from>
    <xdr:to>
      <xdr:col>46</xdr:col>
      <xdr:colOff>38100</xdr:colOff>
      <xdr:row>36</xdr:row>
      <xdr:rowOff>60732</xdr:rowOff>
    </xdr:to>
    <xdr:sp macro="" textlink="">
      <xdr:nvSpPr>
        <xdr:cNvPr id="319" name="楕円 318"/>
        <xdr:cNvSpPr/>
      </xdr:nvSpPr>
      <xdr:spPr>
        <a:xfrm>
          <a:off x="8699500" y="61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77259</xdr:rowOff>
    </xdr:from>
    <xdr:ext cx="534377" cy="259045"/>
    <xdr:sp macro="" textlink="">
      <xdr:nvSpPr>
        <xdr:cNvPr id="320" name="テキスト ボックス 319"/>
        <xdr:cNvSpPr txBox="1"/>
      </xdr:nvSpPr>
      <xdr:spPr>
        <a:xfrm>
          <a:off x="8483111" y="59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141046</xdr:rowOff>
    </xdr:from>
    <xdr:to>
      <xdr:col>41</xdr:col>
      <xdr:colOff>101600</xdr:colOff>
      <xdr:row>36</xdr:row>
      <xdr:rowOff>71196</xdr:rowOff>
    </xdr:to>
    <xdr:sp macro="" textlink="">
      <xdr:nvSpPr>
        <xdr:cNvPr id="321" name="楕円 320"/>
        <xdr:cNvSpPr/>
      </xdr:nvSpPr>
      <xdr:spPr>
        <a:xfrm>
          <a:off x="7810500" y="61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87723</xdr:rowOff>
    </xdr:from>
    <xdr:ext cx="534377" cy="259045"/>
    <xdr:sp macro="" textlink="">
      <xdr:nvSpPr>
        <xdr:cNvPr id="322" name="テキスト ボックス 321"/>
        <xdr:cNvSpPr txBox="1"/>
      </xdr:nvSpPr>
      <xdr:spPr>
        <a:xfrm>
          <a:off x="7594111" y="59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81471</xdr:rowOff>
    </xdr:from>
    <xdr:to>
      <xdr:col>36</xdr:col>
      <xdr:colOff>165100</xdr:colOff>
      <xdr:row>36</xdr:row>
      <xdr:rowOff>11621</xdr:rowOff>
    </xdr:to>
    <xdr:sp macro="" textlink="">
      <xdr:nvSpPr>
        <xdr:cNvPr id="323" name="楕円 322"/>
        <xdr:cNvSpPr/>
      </xdr:nvSpPr>
      <xdr:spPr>
        <a:xfrm>
          <a:off x="6921500" y="60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28148</xdr:rowOff>
    </xdr:from>
    <xdr:ext cx="534377" cy="259045"/>
    <xdr:sp macro="" textlink="">
      <xdr:nvSpPr>
        <xdr:cNvPr id="324" name="テキスト ボックス 323"/>
        <xdr:cNvSpPr txBox="1"/>
      </xdr:nvSpPr>
      <xdr:spPr>
        <a:xfrm>
          <a:off x="6705111" y="585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164598</xdr:rowOff>
    </xdr:from>
    <xdr:to>
      <xdr:col>55</xdr:col>
      <xdr:colOff>0</xdr:colOff>
      <xdr:row>59</xdr:row>
      <xdr:rowOff>1965</xdr:rowOff>
    </xdr:to>
    <xdr:cxnSp macro="">
      <xdr:nvCxnSpPr>
        <xdr:cNvPr id="353" name="直線コネクタ 352"/>
        <xdr:cNvCxnSpPr/>
      </xdr:nvCxnSpPr>
      <xdr:spPr>
        <a:xfrm>
          <a:off x="9639300" y="1010869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164598</xdr:rowOff>
    </xdr:from>
    <xdr:to>
      <xdr:col>50</xdr:col>
      <xdr:colOff>114300</xdr:colOff>
      <xdr:row>58</xdr:row>
      <xdr:rowOff>169721</xdr:rowOff>
    </xdr:to>
    <xdr:cxnSp macro="">
      <xdr:nvCxnSpPr>
        <xdr:cNvPr id="356" name="直線コネクタ 355"/>
        <xdr:cNvCxnSpPr/>
      </xdr:nvCxnSpPr>
      <xdr:spPr>
        <a:xfrm flipV="1">
          <a:off x="8750300" y="10108698"/>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163966</xdr:rowOff>
    </xdr:from>
    <xdr:to>
      <xdr:col>45</xdr:col>
      <xdr:colOff>177800</xdr:colOff>
      <xdr:row>58</xdr:row>
      <xdr:rowOff>169721</xdr:rowOff>
    </xdr:to>
    <xdr:cxnSp macro="">
      <xdr:nvCxnSpPr>
        <xdr:cNvPr id="359" name="直線コネクタ 358"/>
        <xdr:cNvCxnSpPr/>
      </xdr:nvCxnSpPr>
      <xdr:spPr>
        <a:xfrm>
          <a:off x="7861300" y="10108066"/>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111613</xdr:rowOff>
    </xdr:from>
    <xdr:to>
      <xdr:col>41</xdr:col>
      <xdr:colOff>50800</xdr:colOff>
      <xdr:row>58</xdr:row>
      <xdr:rowOff>163966</xdr:rowOff>
    </xdr:to>
    <xdr:cxnSp macro="">
      <xdr:nvCxnSpPr>
        <xdr:cNvPr id="362" name="直線コネクタ 361"/>
        <xdr:cNvCxnSpPr/>
      </xdr:nvCxnSpPr>
      <xdr:spPr>
        <a:xfrm>
          <a:off x="6972300" y="10055713"/>
          <a:ext cx="889000" cy="5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122615</xdr:rowOff>
    </xdr:from>
    <xdr:to>
      <xdr:col>55</xdr:col>
      <xdr:colOff>50800</xdr:colOff>
      <xdr:row>59</xdr:row>
      <xdr:rowOff>52765</xdr:rowOff>
    </xdr:to>
    <xdr:sp macro="" textlink="">
      <xdr:nvSpPr>
        <xdr:cNvPr id="372" name="楕円 371"/>
        <xdr:cNvSpPr/>
      </xdr:nvSpPr>
      <xdr:spPr>
        <a:xfrm>
          <a:off x="10426700" y="100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113798</xdr:rowOff>
    </xdr:from>
    <xdr:to>
      <xdr:col>50</xdr:col>
      <xdr:colOff>165100</xdr:colOff>
      <xdr:row>59</xdr:row>
      <xdr:rowOff>43948</xdr:rowOff>
    </xdr:to>
    <xdr:sp macro="" textlink="">
      <xdr:nvSpPr>
        <xdr:cNvPr id="374" name="楕円 373"/>
        <xdr:cNvSpPr/>
      </xdr:nvSpPr>
      <xdr:spPr>
        <a:xfrm>
          <a:off x="9588500" y="10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35075</xdr:rowOff>
    </xdr:from>
    <xdr:ext cx="534377" cy="259045"/>
    <xdr:sp macro="" textlink="">
      <xdr:nvSpPr>
        <xdr:cNvPr id="375" name="テキスト ボックス 374"/>
        <xdr:cNvSpPr txBox="1"/>
      </xdr:nvSpPr>
      <xdr:spPr>
        <a:xfrm>
          <a:off x="9372111" y="101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118921</xdr:rowOff>
    </xdr:from>
    <xdr:to>
      <xdr:col>46</xdr:col>
      <xdr:colOff>38100</xdr:colOff>
      <xdr:row>59</xdr:row>
      <xdr:rowOff>49071</xdr:rowOff>
    </xdr:to>
    <xdr:sp macro="" textlink="">
      <xdr:nvSpPr>
        <xdr:cNvPr id="376" name="楕円 375"/>
        <xdr:cNvSpPr/>
      </xdr:nvSpPr>
      <xdr:spPr>
        <a:xfrm>
          <a:off x="8699500" y="100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40198</xdr:rowOff>
    </xdr:from>
    <xdr:ext cx="534377" cy="259045"/>
    <xdr:sp macro="" textlink="">
      <xdr:nvSpPr>
        <xdr:cNvPr id="377" name="テキスト ボックス 376"/>
        <xdr:cNvSpPr txBox="1"/>
      </xdr:nvSpPr>
      <xdr:spPr>
        <a:xfrm>
          <a:off x="8483111" y="101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113166</xdr:rowOff>
    </xdr:from>
    <xdr:to>
      <xdr:col>41</xdr:col>
      <xdr:colOff>101600</xdr:colOff>
      <xdr:row>59</xdr:row>
      <xdr:rowOff>43316</xdr:rowOff>
    </xdr:to>
    <xdr:sp macro="" textlink="">
      <xdr:nvSpPr>
        <xdr:cNvPr id="378" name="楕円 377"/>
        <xdr:cNvSpPr/>
      </xdr:nvSpPr>
      <xdr:spPr>
        <a:xfrm>
          <a:off x="7810500" y="100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34443</xdr:rowOff>
    </xdr:from>
    <xdr:ext cx="534377" cy="259045"/>
    <xdr:sp macro="" textlink="">
      <xdr:nvSpPr>
        <xdr:cNvPr id="379" name="テキスト ボックス 378"/>
        <xdr:cNvSpPr txBox="1"/>
      </xdr:nvSpPr>
      <xdr:spPr>
        <a:xfrm>
          <a:off x="7594111" y="101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60813</xdr:rowOff>
    </xdr:from>
    <xdr:to>
      <xdr:col>36</xdr:col>
      <xdr:colOff>165100</xdr:colOff>
      <xdr:row>58</xdr:row>
      <xdr:rowOff>162413</xdr:rowOff>
    </xdr:to>
    <xdr:sp macro="" textlink="">
      <xdr:nvSpPr>
        <xdr:cNvPr id="380" name="楕円 379"/>
        <xdr:cNvSpPr/>
      </xdr:nvSpPr>
      <xdr:spPr>
        <a:xfrm>
          <a:off x="6921500" y="100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7490</xdr:rowOff>
    </xdr:from>
    <xdr:ext cx="599010" cy="259045"/>
    <xdr:sp macro="" textlink="">
      <xdr:nvSpPr>
        <xdr:cNvPr id="381" name="テキスト ボックス 380"/>
        <xdr:cNvSpPr txBox="1"/>
      </xdr:nvSpPr>
      <xdr:spPr>
        <a:xfrm>
          <a:off x="6672795" y="97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24488</xdr:rowOff>
    </xdr:from>
    <xdr:to>
      <xdr:col>55</xdr:col>
      <xdr:colOff>0</xdr:colOff>
      <xdr:row>79</xdr:row>
      <xdr:rowOff>30194</xdr:rowOff>
    </xdr:to>
    <xdr:cxnSp macro="">
      <xdr:nvCxnSpPr>
        <xdr:cNvPr id="410" name="直線コネクタ 409"/>
        <xdr:cNvCxnSpPr/>
      </xdr:nvCxnSpPr>
      <xdr:spPr>
        <a:xfrm flipV="1">
          <a:off x="9639300" y="13569038"/>
          <a:ext cx="8382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29169</xdr:rowOff>
    </xdr:from>
    <xdr:to>
      <xdr:col>50</xdr:col>
      <xdr:colOff>114300</xdr:colOff>
      <xdr:row>79</xdr:row>
      <xdr:rowOff>30194</xdr:rowOff>
    </xdr:to>
    <xdr:cxnSp macro="">
      <xdr:nvCxnSpPr>
        <xdr:cNvPr id="413" name="直線コネクタ 412"/>
        <xdr:cNvCxnSpPr/>
      </xdr:nvCxnSpPr>
      <xdr:spPr>
        <a:xfrm>
          <a:off x="8750300" y="13573719"/>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20033</xdr:rowOff>
    </xdr:from>
    <xdr:to>
      <xdr:col>45</xdr:col>
      <xdr:colOff>177800</xdr:colOff>
      <xdr:row>79</xdr:row>
      <xdr:rowOff>29169</xdr:rowOff>
    </xdr:to>
    <xdr:cxnSp macro="">
      <xdr:nvCxnSpPr>
        <xdr:cNvPr id="416" name="直線コネクタ 415"/>
        <xdr:cNvCxnSpPr/>
      </xdr:nvCxnSpPr>
      <xdr:spPr>
        <a:xfrm>
          <a:off x="7861300" y="13564583"/>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123177</xdr:rowOff>
    </xdr:from>
    <xdr:to>
      <xdr:col>41</xdr:col>
      <xdr:colOff>50800</xdr:colOff>
      <xdr:row>79</xdr:row>
      <xdr:rowOff>20033</xdr:rowOff>
    </xdr:to>
    <xdr:cxnSp macro="">
      <xdr:nvCxnSpPr>
        <xdr:cNvPr id="419" name="直線コネクタ 418"/>
        <xdr:cNvCxnSpPr/>
      </xdr:nvCxnSpPr>
      <xdr:spPr>
        <a:xfrm>
          <a:off x="6972300" y="13496277"/>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145138</xdr:rowOff>
    </xdr:from>
    <xdr:to>
      <xdr:col>55</xdr:col>
      <xdr:colOff>50800</xdr:colOff>
      <xdr:row>79</xdr:row>
      <xdr:rowOff>75288</xdr:rowOff>
    </xdr:to>
    <xdr:sp macro="" textlink="">
      <xdr:nvSpPr>
        <xdr:cNvPr id="429" name="楕円 428"/>
        <xdr:cNvSpPr/>
      </xdr:nvSpPr>
      <xdr:spPr>
        <a:xfrm>
          <a:off x="10426700" y="135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150844</xdr:rowOff>
    </xdr:from>
    <xdr:to>
      <xdr:col>50</xdr:col>
      <xdr:colOff>165100</xdr:colOff>
      <xdr:row>79</xdr:row>
      <xdr:rowOff>80994</xdr:rowOff>
    </xdr:to>
    <xdr:sp macro="" textlink="">
      <xdr:nvSpPr>
        <xdr:cNvPr id="431" name="楕円 430"/>
        <xdr:cNvSpPr/>
      </xdr:nvSpPr>
      <xdr:spPr>
        <a:xfrm>
          <a:off x="9588500" y="13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72121</xdr:rowOff>
    </xdr:from>
    <xdr:ext cx="534377" cy="259045"/>
    <xdr:sp macro="" textlink="">
      <xdr:nvSpPr>
        <xdr:cNvPr id="432" name="テキスト ボックス 431"/>
        <xdr:cNvSpPr txBox="1"/>
      </xdr:nvSpPr>
      <xdr:spPr>
        <a:xfrm>
          <a:off x="9372111" y="136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149819</xdr:rowOff>
    </xdr:from>
    <xdr:to>
      <xdr:col>46</xdr:col>
      <xdr:colOff>38100</xdr:colOff>
      <xdr:row>79</xdr:row>
      <xdr:rowOff>79969</xdr:rowOff>
    </xdr:to>
    <xdr:sp macro="" textlink="">
      <xdr:nvSpPr>
        <xdr:cNvPr id="433" name="楕円 432"/>
        <xdr:cNvSpPr/>
      </xdr:nvSpPr>
      <xdr:spPr>
        <a:xfrm>
          <a:off x="8699500" y="1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71096</xdr:rowOff>
    </xdr:from>
    <xdr:ext cx="534377" cy="259045"/>
    <xdr:sp macro="" textlink="">
      <xdr:nvSpPr>
        <xdr:cNvPr id="434" name="テキスト ボックス 433"/>
        <xdr:cNvSpPr txBox="1"/>
      </xdr:nvSpPr>
      <xdr:spPr>
        <a:xfrm>
          <a:off x="8483111" y="136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140683</xdr:rowOff>
    </xdr:from>
    <xdr:to>
      <xdr:col>41</xdr:col>
      <xdr:colOff>101600</xdr:colOff>
      <xdr:row>79</xdr:row>
      <xdr:rowOff>70833</xdr:rowOff>
    </xdr:to>
    <xdr:sp macro="" textlink="">
      <xdr:nvSpPr>
        <xdr:cNvPr id="435" name="楕円 434"/>
        <xdr:cNvSpPr/>
      </xdr:nvSpPr>
      <xdr:spPr>
        <a:xfrm>
          <a:off x="7810500" y="135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87360</xdr:rowOff>
    </xdr:from>
    <xdr:ext cx="534377" cy="259045"/>
    <xdr:sp macro="" textlink="">
      <xdr:nvSpPr>
        <xdr:cNvPr id="436" name="テキスト ボックス 435"/>
        <xdr:cNvSpPr txBox="1"/>
      </xdr:nvSpPr>
      <xdr:spPr>
        <a:xfrm>
          <a:off x="7594111" y="132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72377</xdr:rowOff>
    </xdr:from>
    <xdr:to>
      <xdr:col>36</xdr:col>
      <xdr:colOff>165100</xdr:colOff>
      <xdr:row>79</xdr:row>
      <xdr:rowOff>2527</xdr:rowOff>
    </xdr:to>
    <xdr:sp macro="" textlink="">
      <xdr:nvSpPr>
        <xdr:cNvPr id="437" name="楕円 436"/>
        <xdr:cNvSpPr/>
      </xdr:nvSpPr>
      <xdr:spPr>
        <a:xfrm>
          <a:off x="6921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19054</xdr:rowOff>
    </xdr:from>
    <xdr:ext cx="599010" cy="259045"/>
    <xdr:sp macro="" textlink="">
      <xdr:nvSpPr>
        <xdr:cNvPr id="438" name="テキスト ボックス 437"/>
        <xdr:cNvSpPr txBox="1"/>
      </xdr:nvSpPr>
      <xdr:spPr>
        <a:xfrm>
          <a:off x="6672795" y="132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69492</xdr:rowOff>
    </xdr:from>
    <xdr:to>
      <xdr:col>55</xdr:col>
      <xdr:colOff>0</xdr:colOff>
      <xdr:row>97</xdr:row>
      <xdr:rowOff>75281</xdr:rowOff>
    </xdr:to>
    <xdr:cxnSp macro="">
      <xdr:nvCxnSpPr>
        <xdr:cNvPr id="465" name="直線コネクタ 464"/>
        <xdr:cNvCxnSpPr/>
      </xdr:nvCxnSpPr>
      <xdr:spPr>
        <a:xfrm>
          <a:off x="9639300" y="16528692"/>
          <a:ext cx="838200" cy="17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69492</xdr:rowOff>
    </xdr:from>
    <xdr:to>
      <xdr:col>50</xdr:col>
      <xdr:colOff>114300</xdr:colOff>
      <xdr:row>97</xdr:row>
      <xdr:rowOff>61793</xdr:rowOff>
    </xdr:to>
    <xdr:cxnSp macro="">
      <xdr:nvCxnSpPr>
        <xdr:cNvPr id="468" name="直線コネクタ 467"/>
        <xdr:cNvCxnSpPr/>
      </xdr:nvCxnSpPr>
      <xdr:spPr>
        <a:xfrm flipV="1">
          <a:off x="8750300" y="16528692"/>
          <a:ext cx="889000" cy="1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26460</xdr:rowOff>
    </xdr:from>
    <xdr:to>
      <xdr:col>45</xdr:col>
      <xdr:colOff>177800</xdr:colOff>
      <xdr:row>97</xdr:row>
      <xdr:rowOff>61793</xdr:rowOff>
    </xdr:to>
    <xdr:cxnSp macro="">
      <xdr:nvCxnSpPr>
        <xdr:cNvPr id="471" name="直線コネクタ 470"/>
        <xdr:cNvCxnSpPr/>
      </xdr:nvCxnSpPr>
      <xdr:spPr>
        <a:xfrm>
          <a:off x="7861300" y="16657110"/>
          <a:ext cx="889000" cy="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26460</xdr:rowOff>
    </xdr:from>
    <xdr:to>
      <xdr:col>41</xdr:col>
      <xdr:colOff>50800</xdr:colOff>
      <xdr:row>98</xdr:row>
      <xdr:rowOff>41970</xdr:rowOff>
    </xdr:to>
    <xdr:cxnSp macro="">
      <xdr:nvCxnSpPr>
        <xdr:cNvPr id="474" name="直線コネクタ 473"/>
        <xdr:cNvCxnSpPr/>
      </xdr:nvCxnSpPr>
      <xdr:spPr>
        <a:xfrm flipV="1">
          <a:off x="6972300" y="16657110"/>
          <a:ext cx="889000" cy="1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24481</xdr:rowOff>
    </xdr:from>
    <xdr:to>
      <xdr:col>55</xdr:col>
      <xdr:colOff>50800</xdr:colOff>
      <xdr:row>97</xdr:row>
      <xdr:rowOff>126081</xdr:rowOff>
    </xdr:to>
    <xdr:sp macro="" textlink="">
      <xdr:nvSpPr>
        <xdr:cNvPr id="484" name="楕円 483"/>
        <xdr:cNvSpPr/>
      </xdr:nvSpPr>
      <xdr:spPr>
        <a:xfrm>
          <a:off x="10426700" y="166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2908</xdr:rowOff>
    </xdr:from>
    <xdr:ext cx="534377" cy="259045"/>
    <xdr:sp macro="" textlink="">
      <xdr:nvSpPr>
        <xdr:cNvPr id="485" name="普通建設事業費 （ うち更新整備　）該当値テキスト"/>
        <xdr:cNvSpPr txBox="1"/>
      </xdr:nvSpPr>
      <xdr:spPr>
        <a:xfrm>
          <a:off x="10528300" y="166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18692</xdr:rowOff>
    </xdr:from>
    <xdr:to>
      <xdr:col>50</xdr:col>
      <xdr:colOff>165100</xdr:colOff>
      <xdr:row>96</xdr:row>
      <xdr:rowOff>120292</xdr:rowOff>
    </xdr:to>
    <xdr:sp macro="" textlink="">
      <xdr:nvSpPr>
        <xdr:cNvPr id="486" name="楕円 485"/>
        <xdr:cNvSpPr/>
      </xdr:nvSpPr>
      <xdr:spPr>
        <a:xfrm>
          <a:off x="9588500" y="164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111419</xdr:rowOff>
    </xdr:from>
    <xdr:ext cx="534377" cy="259045"/>
    <xdr:sp macro="" textlink="">
      <xdr:nvSpPr>
        <xdr:cNvPr id="487" name="テキスト ボックス 486"/>
        <xdr:cNvSpPr txBox="1"/>
      </xdr:nvSpPr>
      <xdr:spPr>
        <a:xfrm>
          <a:off x="9372111" y="165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10993</xdr:rowOff>
    </xdr:from>
    <xdr:to>
      <xdr:col>46</xdr:col>
      <xdr:colOff>38100</xdr:colOff>
      <xdr:row>97</xdr:row>
      <xdr:rowOff>112593</xdr:rowOff>
    </xdr:to>
    <xdr:sp macro="" textlink="">
      <xdr:nvSpPr>
        <xdr:cNvPr id="488" name="楕円 487"/>
        <xdr:cNvSpPr/>
      </xdr:nvSpPr>
      <xdr:spPr>
        <a:xfrm>
          <a:off x="8699500" y="1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103720</xdr:rowOff>
    </xdr:from>
    <xdr:ext cx="534377" cy="259045"/>
    <xdr:sp macro="" textlink="">
      <xdr:nvSpPr>
        <xdr:cNvPr id="489" name="テキスト ボックス 488"/>
        <xdr:cNvSpPr txBox="1"/>
      </xdr:nvSpPr>
      <xdr:spPr>
        <a:xfrm>
          <a:off x="8483111" y="1673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147110</xdr:rowOff>
    </xdr:from>
    <xdr:to>
      <xdr:col>41</xdr:col>
      <xdr:colOff>101600</xdr:colOff>
      <xdr:row>97</xdr:row>
      <xdr:rowOff>77260</xdr:rowOff>
    </xdr:to>
    <xdr:sp macro="" textlink="">
      <xdr:nvSpPr>
        <xdr:cNvPr id="490" name="楕円 489"/>
        <xdr:cNvSpPr/>
      </xdr:nvSpPr>
      <xdr:spPr>
        <a:xfrm>
          <a:off x="7810500" y="166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68387</xdr:rowOff>
    </xdr:from>
    <xdr:ext cx="534377" cy="259045"/>
    <xdr:sp macro="" textlink="">
      <xdr:nvSpPr>
        <xdr:cNvPr id="491" name="テキスト ボックス 490"/>
        <xdr:cNvSpPr txBox="1"/>
      </xdr:nvSpPr>
      <xdr:spPr>
        <a:xfrm>
          <a:off x="7594111" y="166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162620</xdr:rowOff>
    </xdr:from>
    <xdr:to>
      <xdr:col>36</xdr:col>
      <xdr:colOff>165100</xdr:colOff>
      <xdr:row>98</xdr:row>
      <xdr:rowOff>92770</xdr:rowOff>
    </xdr:to>
    <xdr:sp macro="" textlink="">
      <xdr:nvSpPr>
        <xdr:cNvPr id="492" name="楕円 491"/>
        <xdr:cNvSpPr/>
      </xdr:nvSpPr>
      <xdr:spPr>
        <a:xfrm>
          <a:off x="6921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83897</xdr:rowOff>
    </xdr:from>
    <xdr:ext cx="534377" cy="259045"/>
    <xdr:sp macro="" textlink="">
      <xdr:nvSpPr>
        <xdr:cNvPr id="493" name="テキスト ボックス 492"/>
        <xdr:cNvSpPr txBox="1"/>
      </xdr:nvSpPr>
      <xdr:spPr>
        <a:xfrm>
          <a:off x="6705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37605</xdr:rowOff>
    </xdr:from>
    <xdr:to>
      <xdr:col>85</xdr:col>
      <xdr:colOff>127000</xdr:colOff>
      <xdr:row>39</xdr:row>
      <xdr:rowOff>44450</xdr:rowOff>
    </xdr:to>
    <xdr:cxnSp macro="">
      <xdr:nvCxnSpPr>
        <xdr:cNvPr id="522" name="直線コネクタ 521"/>
        <xdr:cNvCxnSpPr/>
      </xdr:nvCxnSpPr>
      <xdr:spPr>
        <a:xfrm flipV="1">
          <a:off x="15481300" y="6724155"/>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44183</xdr:rowOff>
    </xdr:from>
    <xdr:to>
      <xdr:col>76</xdr:col>
      <xdr:colOff>114300</xdr:colOff>
      <xdr:row>39</xdr:row>
      <xdr:rowOff>44450</xdr:rowOff>
    </xdr:to>
    <xdr:cxnSp macro="">
      <xdr:nvCxnSpPr>
        <xdr:cNvPr id="528" name="直線コネクタ 527"/>
        <xdr:cNvCxnSpPr/>
      </xdr:nvCxnSpPr>
      <xdr:spPr>
        <a:xfrm>
          <a:off x="13703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44183</xdr:rowOff>
    </xdr:from>
    <xdr:to>
      <xdr:col>71</xdr:col>
      <xdr:colOff>177800</xdr:colOff>
      <xdr:row>39</xdr:row>
      <xdr:rowOff>44450</xdr:rowOff>
    </xdr:to>
    <xdr:cxnSp macro="">
      <xdr:nvCxnSpPr>
        <xdr:cNvPr id="531" name="直線コネクタ 530"/>
        <xdr:cNvCxnSpPr/>
      </xdr:nvCxnSpPr>
      <xdr:spPr>
        <a:xfrm flipV="1">
          <a:off x="12814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158255</xdr:rowOff>
    </xdr:from>
    <xdr:to>
      <xdr:col>85</xdr:col>
      <xdr:colOff>177800</xdr:colOff>
      <xdr:row>39</xdr:row>
      <xdr:rowOff>88405</xdr:rowOff>
    </xdr:to>
    <xdr:sp macro="" textlink="">
      <xdr:nvSpPr>
        <xdr:cNvPr id="541" name="楕円 540"/>
        <xdr:cNvSpPr/>
      </xdr:nvSpPr>
      <xdr:spPr>
        <a:xfrm>
          <a:off x="162687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164833</xdr:rowOff>
    </xdr:from>
    <xdr:to>
      <xdr:col>72</xdr:col>
      <xdr:colOff>38100</xdr:colOff>
      <xdr:row>39</xdr:row>
      <xdr:rowOff>94983</xdr:rowOff>
    </xdr:to>
    <xdr:sp macro="" textlink="">
      <xdr:nvSpPr>
        <xdr:cNvPr id="547" name="楕円 546"/>
        <xdr:cNvSpPr/>
      </xdr:nvSpPr>
      <xdr:spPr>
        <a:xfrm>
          <a:off x="1365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86110</xdr:rowOff>
    </xdr:from>
    <xdr:ext cx="378565" cy="259045"/>
    <xdr:sp macro="" textlink="">
      <xdr:nvSpPr>
        <xdr:cNvPr id="548" name="テキスト ボックス 547"/>
        <xdr:cNvSpPr txBox="1"/>
      </xdr:nvSpPr>
      <xdr:spPr>
        <a:xfrm>
          <a:off x="13514017" y="677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143423</xdr:rowOff>
    </xdr:from>
    <xdr:to>
      <xdr:col>85</xdr:col>
      <xdr:colOff>127000</xdr:colOff>
      <xdr:row>76</xdr:row>
      <xdr:rowOff>21177</xdr:rowOff>
    </xdr:to>
    <xdr:cxnSp macro="">
      <xdr:nvCxnSpPr>
        <xdr:cNvPr id="630" name="直線コネクタ 629"/>
        <xdr:cNvCxnSpPr/>
      </xdr:nvCxnSpPr>
      <xdr:spPr>
        <a:xfrm flipV="1">
          <a:off x="15481300" y="13002173"/>
          <a:ext cx="8382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21177</xdr:rowOff>
    </xdr:from>
    <xdr:to>
      <xdr:col>81</xdr:col>
      <xdr:colOff>50800</xdr:colOff>
      <xdr:row>76</xdr:row>
      <xdr:rowOff>95188</xdr:rowOff>
    </xdr:to>
    <xdr:cxnSp macro="">
      <xdr:nvCxnSpPr>
        <xdr:cNvPr id="633" name="直線コネクタ 632"/>
        <xdr:cNvCxnSpPr/>
      </xdr:nvCxnSpPr>
      <xdr:spPr>
        <a:xfrm flipV="1">
          <a:off x="14592300" y="13051377"/>
          <a:ext cx="889000" cy="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95188</xdr:rowOff>
    </xdr:from>
    <xdr:to>
      <xdr:col>76</xdr:col>
      <xdr:colOff>114300</xdr:colOff>
      <xdr:row>76</xdr:row>
      <xdr:rowOff>158434</xdr:rowOff>
    </xdr:to>
    <xdr:cxnSp macro="">
      <xdr:nvCxnSpPr>
        <xdr:cNvPr id="636" name="直線コネクタ 635"/>
        <xdr:cNvCxnSpPr/>
      </xdr:nvCxnSpPr>
      <xdr:spPr>
        <a:xfrm flipV="1">
          <a:off x="13703300" y="1312538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158434</xdr:rowOff>
    </xdr:from>
    <xdr:to>
      <xdr:col>71</xdr:col>
      <xdr:colOff>177800</xdr:colOff>
      <xdr:row>77</xdr:row>
      <xdr:rowOff>38768</xdr:rowOff>
    </xdr:to>
    <xdr:cxnSp macro="">
      <xdr:nvCxnSpPr>
        <xdr:cNvPr id="639" name="直線コネクタ 638"/>
        <xdr:cNvCxnSpPr/>
      </xdr:nvCxnSpPr>
      <xdr:spPr>
        <a:xfrm flipV="1">
          <a:off x="12814300" y="13188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92623</xdr:rowOff>
    </xdr:from>
    <xdr:to>
      <xdr:col>85</xdr:col>
      <xdr:colOff>177800</xdr:colOff>
      <xdr:row>76</xdr:row>
      <xdr:rowOff>22774</xdr:rowOff>
    </xdr:to>
    <xdr:sp macro="" textlink="">
      <xdr:nvSpPr>
        <xdr:cNvPr id="649" name="楕円 648"/>
        <xdr:cNvSpPr/>
      </xdr:nvSpPr>
      <xdr:spPr>
        <a:xfrm>
          <a:off x="16268700" y="12951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71050</xdr:rowOff>
    </xdr:from>
    <xdr:ext cx="534377" cy="259045"/>
    <xdr:sp macro="" textlink="">
      <xdr:nvSpPr>
        <xdr:cNvPr id="650" name="公債費該当値テキスト"/>
        <xdr:cNvSpPr txBox="1"/>
      </xdr:nvSpPr>
      <xdr:spPr>
        <a:xfrm>
          <a:off x="16370300" y="129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141826</xdr:rowOff>
    </xdr:from>
    <xdr:to>
      <xdr:col>81</xdr:col>
      <xdr:colOff>101600</xdr:colOff>
      <xdr:row>76</xdr:row>
      <xdr:rowOff>71977</xdr:rowOff>
    </xdr:to>
    <xdr:sp macro="" textlink="">
      <xdr:nvSpPr>
        <xdr:cNvPr id="651" name="楕円 650"/>
        <xdr:cNvSpPr/>
      </xdr:nvSpPr>
      <xdr:spPr>
        <a:xfrm>
          <a:off x="15430500" y="13000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63104</xdr:rowOff>
    </xdr:from>
    <xdr:ext cx="534377" cy="259045"/>
    <xdr:sp macro="" textlink="">
      <xdr:nvSpPr>
        <xdr:cNvPr id="652" name="テキスト ボックス 651"/>
        <xdr:cNvSpPr txBox="1"/>
      </xdr:nvSpPr>
      <xdr:spPr>
        <a:xfrm>
          <a:off x="15214111" y="130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44388</xdr:rowOff>
    </xdr:from>
    <xdr:to>
      <xdr:col>76</xdr:col>
      <xdr:colOff>165100</xdr:colOff>
      <xdr:row>76</xdr:row>
      <xdr:rowOff>145988</xdr:rowOff>
    </xdr:to>
    <xdr:sp macro="" textlink="">
      <xdr:nvSpPr>
        <xdr:cNvPr id="653" name="楕円 652"/>
        <xdr:cNvSpPr/>
      </xdr:nvSpPr>
      <xdr:spPr>
        <a:xfrm>
          <a:off x="14541500" y="130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137115</xdr:rowOff>
    </xdr:from>
    <xdr:ext cx="534377" cy="259045"/>
    <xdr:sp macro="" textlink="">
      <xdr:nvSpPr>
        <xdr:cNvPr id="654" name="テキスト ボックス 653"/>
        <xdr:cNvSpPr txBox="1"/>
      </xdr:nvSpPr>
      <xdr:spPr>
        <a:xfrm>
          <a:off x="14325111" y="131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107634</xdr:rowOff>
    </xdr:from>
    <xdr:to>
      <xdr:col>72</xdr:col>
      <xdr:colOff>38100</xdr:colOff>
      <xdr:row>77</xdr:row>
      <xdr:rowOff>37784</xdr:rowOff>
    </xdr:to>
    <xdr:sp macro="" textlink="">
      <xdr:nvSpPr>
        <xdr:cNvPr id="655" name="楕円 654"/>
        <xdr:cNvSpPr/>
      </xdr:nvSpPr>
      <xdr:spPr>
        <a:xfrm>
          <a:off x="13652500" y="131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28911</xdr:rowOff>
    </xdr:from>
    <xdr:ext cx="534377" cy="259045"/>
    <xdr:sp macro="" textlink="">
      <xdr:nvSpPr>
        <xdr:cNvPr id="656" name="テキスト ボックス 655"/>
        <xdr:cNvSpPr txBox="1"/>
      </xdr:nvSpPr>
      <xdr:spPr>
        <a:xfrm>
          <a:off x="13436111" y="132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159418</xdr:rowOff>
    </xdr:from>
    <xdr:to>
      <xdr:col>67</xdr:col>
      <xdr:colOff>101600</xdr:colOff>
      <xdr:row>77</xdr:row>
      <xdr:rowOff>89568</xdr:rowOff>
    </xdr:to>
    <xdr:sp macro="" textlink="">
      <xdr:nvSpPr>
        <xdr:cNvPr id="657" name="楕円 656"/>
        <xdr:cNvSpPr/>
      </xdr:nvSpPr>
      <xdr:spPr>
        <a:xfrm>
          <a:off x="12763500" y="131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80695</xdr:rowOff>
    </xdr:from>
    <xdr:ext cx="534377" cy="259045"/>
    <xdr:sp macro="" textlink="">
      <xdr:nvSpPr>
        <xdr:cNvPr id="658" name="テキスト ボックス 657"/>
        <xdr:cNvSpPr txBox="1"/>
      </xdr:nvSpPr>
      <xdr:spPr>
        <a:xfrm>
          <a:off x="12547111" y="132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31677</xdr:rowOff>
    </xdr:from>
    <xdr:to>
      <xdr:col>85</xdr:col>
      <xdr:colOff>127000</xdr:colOff>
      <xdr:row>99</xdr:row>
      <xdr:rowOff>36283</xdr:rowOff>
    </xdr:to>
    <xdr:cxnSp macro="">
      <xdr:nvCxnSpPr>
        <xdr:cNvPr id="687" name="直線コネクタ 686"/>
        <xdr:cNvCxnSpPr/>
      </xdr:nvCxnSpPr>
      <xdr:spPr>
        <a:xfrm flipV="1">
          <a:off x="15481300" y="17005227"/>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22713</xdr:rowOff>
    </xdr:from>
    <xdr:to>
      <xdr:col>81</xdr:col>
      <xdr:colOff>50800</xdr:colOff>
      <xdr:row>99</xdr:row>
      <xdr:rowOff>36283</xdr:rowOff>
    </xdr:to>
    <xdr:cxnSp macro="">
      <xdr:nvCxnSpPr>
        <xdr:cNvPr id="690" name="直線コネクタ 689"/>
        <xdr:cNvCxnSpPr/>
      </xdr:nvCxnSpPr>
      <xdr:spPr>
        <a:xfrm>
          <a:off x="14592300" y="16996263"/>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13968</xdr:rowOff>
    </xdr:from>
    <xdr:to>
      <xdr:col>76</xdr:col>
      <xdr:colOff>114300</xdr:colOff>
      <xdr:row>99</xdr:row>
      <xdr:rowOff>22713</xdr:rowOff>
    </xdr:to>
    <xdr:cxnSp macro="">
      <xdr:nvCxnSpPr>
        <xdr:cNvPr id="693" name="直線コネクタ 692"/>
        <xdr:cNvCxnSpPr/>
      </xdr:nvCxnSpPr>
      <xdr:spPr>
        <a:xfrm>
          <a:off x="13703300" y="16987518"/>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13968</xdr:rowOff>
    </xdr:from>
    <xdr:to>
      <xdr:col>71</xdr:col>
      <xdr:colOff>177800</xdr:colOff>
      <xdr:row>99</xdr:row>
      <xdr:rowOff>29621</xdr:rowOff>
    </xdr:to>
    <xdr:cxnSp macro="">
      <xdr:nvCxnSpPr>
        <xdr:cNvPr id="696" name="直線コネクタ 695"/>
        <xdr:cNvCxnSpPr/>
      </xdr:nvCxnSpPr>
      <xdr:spPr>
        <a:xfrm flipV="1">
          <a:off x="12814300" y="16987518"/>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152327</xdr:rowOff>
    </xdr:from>
    <xdr:to>
      <xdr:col>85</xdr:col>
      <xdr:colOff>177800</xdr:colOff>
      <xdr:row>99</xdr:row>
      <xdr:rowOff>82477</xdr:rowOff>
    </xdr:to>
    <xdr:sp macro="" textlink="">
      <xdr:nvSpPr>
        <xdr:cNvPr id="706" name="楕円 705"/>
        <xdr:cNvSpPr/>
      </xdr:nvSpPr>
      <xdr:spPr>
        <a:xfrm>
          <a:off x="16268700" y="16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534377" cy="259045"/>
    <xdr:sp macro="" textlink="">
      <xdr:nvSpPr>
        <xdr:cNvPr id="707" name="積立金該当値テキスト"/>
        <xdr:cNvSpPr txBox="1"/>
      </xdr:nvSpPr>
      <xdr:spPr>
        <a:xfrm>
          <a:off x="16370300" y="16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156933</xdr:rowOff>
    </xdr:from>
    <xdr:to>
      <xdr:col>81</xdr:col>
      <xdr:colOff>101600</xdr:colOff>
      <xdr:row>99</xdr:row>
      <xdr:rowOff>87083</xdr:rowOff>
    </xdr:to>
    <xdr:sp macro="" textlink="">
      <xdr:nvSpPr>
        <xdr:cNvPr id="708" name="楕円 707"/>
        <xdr:cNvSpPr/>
      </xdr:nvSpPr>
      <xdr:spPr>
        <a:xfrm>
          <a:off x="15430500" y="169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78210</xdr:rowOff>
    </xdr:from>
    <xdr:ext cx="469744" cy="259045"/>
    <xdr:sp macro="" textlink="">
      <xdr:nvSpPr>
        <xdr:cNvPr id="709" name="テキスト ボックス 708"/>
        <xdr:cNvSpPr txBox="1"/>
      </xdr:nvSpPr>
      <xdr:spPr>
        <a:xfrm>
          <a:off x="15246428" y="170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143363</xdr:rowOff>
    </xdr:from>
    <xdr:to>
      <xdr:col>76</xdr:col>
      <xdr:colOff>165100</xdr:colOff>
      <xdr:row>99</xdr:row>
      <xdr:rowOff>73513</xdr:rowOff>
    </xdr:to>
    <xdr:sp macro="" textlink="">
      <xdr:nvSpPr>
        <xdr:cNvPr id="710" name="楕円 709"/>
        <xdr:cNvSpPr/>
      </xdr:nvSpPr>
      <xdr:spPr>
        <a:xfrm>
          <a:off x="14541500" y="16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64640</xdr:rowOff>
    </xdr:from>
    <xdr:ext cx="534377" cy="259045"/>
    <xdr:sp macro="" textlink="">
      <xdr:nvSpPr>
        <xdr:cNvPr id="711" name="テキスト ボックス 710"/>
        <xdr:cNvSpPr txBox="1"/>
      </xdr:nvSpPr>
      <xdr:spPr>
        <a:xfrm>
          <a:off x="14325111" y="1703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134618</xdr:rowOff>
    </xdr:from>
    <xdr:to>
      <xdr:col>72</xdr:col>
      <xdr:colOff>38100</xdr:colOff>
      <xdr:row>99</xdr:row>
      <xdr:rowOff>64768</xdr:rowOff>
    </xdr:to>
    <xdr:sp macro="" textlink="">
      <xdr:nvSpPr>
        <xdr:cNvPr id="712" name="楕円 711"/>
        <xdr:cNvSpPr/>
      </xdr:nvSpPr>
      <xdr:spPr>
        <a:xfrm>
          <a:off x="13652500" y="169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55895</xdr:rowOff>
    </xdr:from>
    <xdr:ext cx="534377" cy="259045"/>
    <xdr:sp macro="" textlink="">
      <xdr:nvSpPr>
        <xdr:cNvPr id="713" name="テキスト ボックス 712"/>
        <xdr:cNvSpPr txBox="1"/>
      </xdr:nvSpPr>
      <xdr:spPr>
        <a:xfrm>
          <a:off x="13436111" y="1702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150271</xdr:rowOff>
    </xdr:from>
    <xdr:to>
      <xdr:col>67</xdr:col>
      <xdr:colOff>101600</xdr:colOff>
      <xdr:row>99</xdr:row>
      <xdr:rowOff>80421</xdr:rowOff>
    </xdr:to>
    <xdr:sp macro="" textlink="">
      <xdr:nvSpPr>
        <xdr:cNvPr id="714" name="楕円 713"/>
        <xdr:cNvSpPr/>
      </xdr:nvSpPr>
      <xdr:spPr>
        <a:xfrm>
          <a:off x="12763500" y="169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71548</xdr:rowOff>
    </xdr:from>
    <xdr:ext cx="534377" cy="259045"/>
    <xdr:sp macro="" textlink="">
      <xdr:nvSpPr>
        <xdr:cNvPr id="715" name="テキスト ボックス 714"/>
        <xdr:cNvSpPr txBox="1"/>
      </xdr:nvSpPr>
      <xdr:spPr>
        <a:xfrm>
          <a:off x="12547111" y="1704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43955</xdr:rowOff>
    </xdr:from>
    <xdr:to>
      <xdr:col>116</xdr:col>
      <xdr:colOff>63500</xdr:colOff>
      <xdr:row>39</xdr:row>
      <xdr:rowOff>44450</xdr:rowOff>
    </xdr:to>
    <xdr:cxnSp macro="">
      <xdr:nvCxnSpPr>
        <xdr:cNvPr id="744" name="直線コネクタ 743"/>
        <xdr:cNvCxnSpPr/>
      </xdr:nvCxnSpPr>
      <xdr:spPr>
        <a:xfrm>
          <a:off x="21323300" y="673050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43497</xdr:rowOff>
    </xdr:from>
    <xdr:to>
      <xdr:col>111</xdr:col>
      <xdr:colOff>177800</xdr:colOff>
      <xdr:row>39</xdr:row>
      <xdr:rowOff>43955</xdr:rowOff>
    </xdr:to>
    <xdr:cxnSp macro="">
      <xdr:nvCxnSpPr>
        <xdr:cNvPr id="747" name="直線コネクタ 746"/>
        <xdr:cNvCxnSpPr/>
      </xdr:nvCxnSpPr>
      <xdr:spPr>
        <a:xfrm>
          <a:off x="20434300" y="6730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41135</xdr:rowOff>
    </xdr:from>
    <xdr:to>
      <xdr:col>107</xdr:col>
      <xdr:colOff>50800</xdr:colOff>
      <xdr:row>39</xdr:row>
      <xdr:rowOff>43497</xdr:rowOff>
    </xdr:to>
    <xdr:cxnSp macro="">
      <xdr:nvCxnSpPr>
        <xdr:cNvPr id="750" name="直線コネクタ 749"/>
        <xdr:cNvCxnSpPr/>
      </xdr:nvCxnSpPr>
      <xdr:spPr>
        <a:xfrm>
          <a:off x="19545300" y="672768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36830</xdr:rowOff>
    </xdr:from>
    <xdr:to>
      <xdr:col>102</xdr:col>
      <xdr:colOff>114300</xdr:colOff>
      <xdr:row>39</xdr:row>
      <xdr:rowOff>41135</xdr:rowOff>
    </xdr:to>
    <xdr:cxnSp macro="">
      <xdr:nvCxnSpPr>
        <xdr:cNvPr id="753" name="直線コネクタ 752"/>
        <xdr:cNvCxnSpPr/>
      </xdr:nvCxnSpPr>
      <xdr:spPr>
        <a:xfrm>
          <a:off x="18656300" y="672338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164605</xdr:rowOff>
    </xdr:from>
    <xdr:to>
      <xdr:col>112</xdr:col>
      <xdr:colOff>38100</xdr:colOff>
      <xdr:row>39</xdr:row>
      <xdr:rowOff>94755</xdr:rowOff>
    </xdr:to>
    <xdr:sp macro="" textlink="">
      <xdr:nvSpPr>
        <xdr:cNvPr id="765" name="楕円 764"/>
        <xdr:cNvSpPr/>
      </xdr:nvSpPr>
      <xdr:spPr>
        <a:xfrm>
          <a:off x="2127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85882</xdr:rowOff>
    </xdr:from>
    <xdr:ext cx="313932" cy="259045"/>
    <xdr:sp macro="" textlink="">
      <xdr:nvSpPr>
        <xdr:cNvPr id="766" name="テキスト ボックス 765"/>
        <xdr:cNvSpPr txBox="1"/>
      </xdr:nvSpPr>
      <xdr:spPr>
        <a:xfrm>
          <a:off x="21166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164147</xdr:rowOff>
    </xdr:from>
    <xdr:to>
      <xdr:col>107</xdr:col>
      <xdr:colOff>101600</xdr:colOff>
      <xdr:row>39</xdr:row>
      <xdr:rowOff>94297</xdr:rowOff>
    </xdr:to>
    <xdr:sp macro="" textlink="">
      <xdr:nvSpPr>
        <xdr:cNvPr id="767" name="楕円 766"/>
        <xdr:cNvSpPr/>
      </xdr:nvSpPr>
      <xdr:spPr>
        <a:xfrm>
          <a:off x="2038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85424</xdr:rowOff>
    </xdr:from>
    <xdr:ext cx="313932" cy="259045"/>
    <xdr:sp macro="" textlink="">
      <xdr:nvSpPr>
        <xdr:cNvPr id="768" name="テキスト ボックス 767"/>
        <xdr:cNvSpPr txBox="1"/>
      </xdr:nvSpPr>
      <xdr:spPr>
        <a:xfrm>
          <a:off x="20277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161785</xdr:rowOff>
    </xdr:from>
    <xdr:to>
      <xdr:col>102</xdr:col>
      <xdr:colOff>165100</xdr:colOff>
      <xdr:row>39</xdr:row>
      <xdr:rowOff>91935</xdr:rowOff>
    </xdr:to>
    <xdr:sp macro="" textlink="">
      <xdr:nvSpPr>
        <xdr:cNvPr id="769" name="楕円 768"/>
        <xdr:cNvSpPr/>
      </xdr:nvSpPr>
      <xdr:spPr>
        <a:xfrm>
          <a:off x="19494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83062</xdr:rowOff>
    </xdr:from>
    <xdr:ext cx="313932" cy="259045"/>
    <xdr:sp macro="" textlink="">
      <xdr:nvSpPr>
        <xdr:cNvPr id="770" name="テキスト ボックス 769"/>
        <xdr:cNvSpPr txBox="1"/>
      </xdr:nvSpPr>
      <xdr:spPr>
        <a:xfrm>
          <a:off x="19388333" y="676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71" name="楕円 770"/>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78757</xdr:rowOff>
    </xdr:from>
    <xdr:ext cx="378565" cy="259045"/>
    <xdr:sp macro="" textlink="">
      <xdr:nvSpPr>
        <xdr:cNvPr id="772" name="テキスト ボックス 771"/>
        <xdr:cNvSpPr txBox="1"/>
      </xdr:nvSpPr>
      <xdr:spPr>
        <a:xfrm>
          <a:off x="18467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121366</xdr:rowOff>
    </xdr:from>
    <xdr:to>
      <xdr:col>116</xdr:col>
      <xdr:colOff>63500</xdr:colOff>
      <xdr:row>58</xdr:row>
      <xdr:rowOff>123286</xdr:rowOff>
    </xdr:to>
    <xdr:cxnSp macro="">
      <xdr:nvCxnSpPr>
        <xdr:cNvPr id="799" name="直線コネクタ 798"/>
        <xdr:cNvCxnSpPr/>
      </xdr:nvCxnSpPr>
      <xdr:spPr>
        <a:xfrm>
          <a:off x="21323300" y="10065466"/>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121366</xdr:rowOff>
    </xdr:from>
    <xdr:to>
      <xdr:col>111</xdr:col>
      <xdr:colOff>177800</xdr:colOff>
      <xdr:row>58</xdr:row>
      <xdr:rowOff>123606</xdr:rowOff>
    </xdr:to>
    <xdr:cxnSp macro="">
      <xdr:nvCxnSpPr>
        <xdr:cNvPr id="802" name="直線コネクタ 801"/>
        <xdr:cNvCxnSpPr/>
      </xdr:nvCxnSpPr>
      <xdr:spPr>
        <a:xfrm flipV="1">
          <a:off x="20434300" y="1006546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121138</xdr:rowOff>
    </xdr:from>
    <xdr:to>
      <xdr:col>107</xdr:col>
      <xdr:colOff>50800</xdr:colOff>
      <xdr:row>58</xdr:row>
      <xdr:rowOff>123606</xdr:rowOff>
    </xdr:to>
    <xdr:cxnSp macro="">
      <xdr:nvCxnSpPr>
        <xdr:cNvPr id="805" name="直線コネクタ 804"/>
        <xdr:cNvCxnSpPr/>
      </xdr:nvCxnSpPr>
      <xdr:spPr>
        <a:xfrm>
          <a:off x="19545300" y="10065238"/>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121138</xdr:rowOff>
    </xdr:from>
    <xdr:to>
      <xdr:col>102</xdr:col>
      <xdr:colOff>114300</xdr:colOff>
      <xdr:row>58</xdr:row>
      <xdr:rowOff>122007</xdr:rowOff>
    </xdr:to>
    <xdr:cxnSp macro="">
      <xdr:nvCxnSpPr>
        <xdr:cNvPr id="808" name="直線コネクタ 807"/>
        <xdr:cNvCxnSpPr/>
      </xdr:nvCxnSpPr>
      <xdr:spPr>
        <a:xfrm flipV="1">
          <a:off x="18656300" y="1006523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72486</xdr:rowOff>
    </xdr:from>
    <xdr:to>
      <xdr:col>116</xdr:col>
      <xdr:colOff>114300</xdr:colOff>
      <xdr:row>59</xdr:row>
      <xdr:rowOff>2636</xdr:rowOff>
    </xdr:to>
    <xdr:sp macro="" textlink="">
      <xdr:nvSpPr>
        <xdr:cNvPr id="818" name="楕円 817"/>
        <xdr:cNvSpPr/>
      </xdr:nvSpPr>
      <xdr:spPr>
        <a:xfrm>
          <a:off x="221107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158863</xdr:rowOff>
    </xdr:from>
    <xdr:ext cx="378565" cy="259045"/>
    <xdr:sp macro="" textlink="">
      <xdr:nvSpPr>
        <xdr:cNvPr id="819" name="貸付金該当値テキスト"/>
        <xdr:cNvSpPr txBox="1"/>
      </xdr:nvSpPr>
      <xdr:spPr>
        <a:xfrm>
          <a:off x="22212300" y="993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70566</xdr:rowOff>
    </xdr:from>
    <xdr:to>
      <xdr:col>112</xdr:col>
      <xdr:colOff>38100</xdr:colOff>
      <xdr:row>59</xdr:row>
      <xdr:rowOff>716</xdr:rowOff>
    </xdr:to>
    <xdr:sp macro="" textlink="">
      <xdr:nvSpPr>
        <xdr:cNvPr id="820" name="楕円 819"/>
        <xdr:cNvSpPr/>
      </xdr:nvSpPr>
      <xdr:spPr>
        <a:xfrm>
          <a:off x="21272500" y="100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163293</xdr:rowOff>
    </xdr:from>
    <xdr:ext cx="378565" cy="259045"/>
    <xdr:sp macro="" textlink="">
      <xdr:nvSpPr>
        <xdr:cNvPr id="821" name="テキスト ボックス 820"/>
        <xdr:cNvSpPr txBox="1"/>
      </xdr:nvSpPr>
      <xdr:spPr>
        <a:xfrm>
          <a:off x="21134017" y="1010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72806</xdr:rowOff>
    </xdr:from>
    <xdr:to>
      <xdr:col>107</xdr:col>
      <xdr:colOff>101600</xdr:colOff>
      <xdr:row>59</xdr:row>
      <xdr:rowOff>2956</xdr:rowOff>
    </xdr:to>
    <xdr:sp macro="" textlink="">
      <xdr:nvSpPr>
        <xdr:cNvPr id="822" name="楕円 821"/>
        <xdr:cNvSpPr/>
      </xdr:nvSpPr>
      <xdr:spPr>
        <a:xfrm>
          <a:off x="20383500" y="10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165533</xdr:rowOff>
    </xdr:from>
    <xdr:ext cx="378565" cy="259045"/>
    <xdr:sp macro="" textlink="">
      <xdr:nvSpPr>
        <xdr:cNvPr id="823" name="テキスト ボックス 822"/>
        <xdr:cNvSpPr txBox="1"/>
      </xdr:nvSpPr>
      <xdr:spPr>
        <a:xfrm>
          <a:off x="20245017" y="1010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70338</xdr:rowOff>
    </xdr:from>
    <xdr:to>
      <xdr:col>102</xdr:col>
      <xdr:colOff>165100</xdr:colOff>
      <xdr:row>59</xdr:row>
      <xdr:rowOff>488</xdr:rowOff>
    </xdr:to>
    <xdr:sp macro="" textlink="">
      <xdr:nvSpPr>
        <xdr:cNvPr id="824" name="楕円 823"/>
        <xdr:cNvSpPr/>
      </xdr:nvSpPr>
      <xdr:spPr>
        <a:xfrm>
          <a:off x="19494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163065</xdr:rowOff>
    </xdr:from>
    <xdr:ext cx="378565" cy="259045"/>
    <xdr:sp macro="" textlink="">
      <xdr:nvSpPr>
        <xdr:cNvPr id="825" name="テキスト ボックス 824"/>
        <xdr:cNvSpPr txBox="1"/>
      </xdr:nvSpPr>
      <xdr:spPr>
        <a:xfrm>
          <a:off x="19356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71207</xdr:rowOff>
    </xdr:from>
    <xdr:to>
      <xdr:col>98</xdr:col>
      <xdr:colOff>38100</xdr:colOff>
      <xdr:row>59</xdr:row>
      <xdr:rowOff>1357</xdr:rowOff>
    </xdr:to>
    <xdr:sp macro="" textlink="">
      <xdr:nvSpPr>
        <xdr:cNvPr id="826" name="楕円 825"/>
        <xdr:cNvSpPr/>
      </xdr:nvSpPr>
      <xdr:spPr>
        <a:xfrm>
          <a:off x="18605500" y="100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163934</xdr:rowOff>
    </xdr:from>
    <xdr:ext cx="378565" cy="259045"/>
    <xdr:sp macro="" textlink="">
      <xdr:nvSpPr>
        <xdr:cNvPr id="827" name="テキスト ボックス 826"/>
        <xdr:cNvSpPr txBox="1"/>
      </xdr:nvSpPr>
      <xdr:spPr>
        <a:xfrm>
          <a:off x="18467017" y="101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101257</xdr:rowOff>
    </xdr:from>
    <xdr:to>
      <xdr:col>116</xdr:col>
      <xdr:colOff>63500</xdr:colOff>
      <xdr:row>76</xdr:row>
      <xdr:rowOff>24143</xdr:rowOff>
    </xdr:to>
    <xdr:cxnSp macro="">
      <xdr:nvCxnSpPr>
        <xdr:cNvPr id="857" name="直線コネクタ 856"/>
        <xdr:cNvCxnSpPr/>
      </xdr:nvCxnSpPr>
      <xdr:spPr>
        <a:xfrm>
          <a:off x="21323300" y="12445657"/>
          <a:ext cx="838200" cy="60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101257</xdr:rowOff>
    </xdr:from>
    <xdr:to>
      <xdr:col>111</xdr:col>
      <xdr:colOff>177800</xdr:colOff>
      <xdr:row>74</xdr:row>
      <xdr:rowOff>28753</xdr:rowOff>
    </xdr:to>
    <xdr:cxnSp macro="">
      <xdr:nvCxnSpPr>
        <xdr:cNvPr id="860" name="直線コネクタ 859"/>
        <xdr:cNvCxnSpPr/>
      </xdr:nvCxnSpPr>
      <xdr:spPr>
        <a:xfrm flipV="1">
          <a:off x="20434300" y="12445657"/>
          <a:ext cx="8890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26315</xdr:rowOff>
    </xdr:from>
    <xdr:to>
      <xdr:col>107</xdr:col>
      <xdr:colOff>50800</xdr:colOff>
      <xdr:row>74</xdr:row>
      <xdr:rowOff>28753</xdr:rowOff>
    </xdr:to>
    <xdr:cxnSp macro="">
      <xdr:nvCxnSpPr>
        <xdr:cNvPr id="863" name="直線コネクタ 862"/>
        <xdr:cNvCxnSpPr/>
      </xdr:nvCxnSpPr>
      <xdr:spPr>
        <a:xfrm>
          <a:off x="19545300" y="1271361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168504</xdr:rowOff>
    </xdr:from>
    <xdr:to>
      <xdr:col>102</xdr:col>
      <xdr:colOff>114300</xdr:colOff>
      <xdr:row>74</xdr:row>
      <xdr:rowOff>26315</xdr:rowOff>
    </xdr:to>
    <xdr:cxnSp macro="">
      <xdr:nvCxnSpPr>
        <xdr:cNvPr id="866" name="直線コネクタ 865"/>
        <xdr:cNvCxnSpPr/>
      </xdr:nvCxnSpPr>
      <xdr:spPr>
        <a:xfrm>
          <a:off x="18656300" y="1268435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144793</xdr:rowOff>
    </xdr:from>
    <xdr:to>
      <xdr:col>116</xdr:col>
      <xdr:colOff>114300</xdr:colOff>
      <xdr:row>76</xdr:row>
      <xdr:rowOff>74943</xdr:rowOff>
    </xdr:to>
    <xdr:sp macro="" textlink="">
      <xdr:nvSpPr>
        <xdr:cNvPr id="876" name="楕円 875"/>
        <xdr:cNvSpPr/>
      </xdr:nvSpPr>
      <xdr:spPr>
        <a:xfrm>
          <a:off x="22110700" y="130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123220</xdr:rowOff>
    </xdr:from>
    <xdr:ext cx="534377" cy="259045"/>
    <xdr:sp macro="" textlink="">
      <xdr:nvSpPr>
        <xdr:cNvPr id="877" name="繰出金該当値テキスト"/>
        <xdr:cNvSpPr txBox="1"/>
      </xdr:nvSpPr>
      <xdr:spPr>
        <a:xfrm>
          <a:off x="22212300" y="129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50457</xdr:rowOff>
    </xdr:from>
    <xdr:to>
      <xdr:col>112</xdr:col>
      <xdr:colOff>38100</xdr:colOff>
      <xdr:row>72</xdr:row>
      <xdr:rowOff>152057</xdr:rowOff>
    </xdr:to>
    <xdr:sp macro="" textlink="">
      <xdr:nvSpPr>
        <xdr:cNvPr id="878" name="楕円 877"/>
        <xdr:cNvSpPr/>
      </xdr:nvSpPr>
      <xdr:spPr>
        <a:xfrm>
          <a:off x="21272500" y="1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168584</xdr:rowOff>
    </xdr:from>
    <xdr:ext cx="534377" cy="259045"/>
    <xdr:sp macro="" textlink="">
      <xdr:nvSpPr>
        <xdr:cNvPr id="879" name="テキスト ボックス 878"/>
        <xdr:cNvSpPr txBox="1"/>
      </xdr:nvSpPr>
      <xdr:spPr>
        <a:xfrm>
          <a:off x="21056111" y="1217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149403</xdr:rowOff>
    </xdr:from>
    <xdr:to>
      <xdr:col>107</xdr:col>
      <xdr:colOff>101600</xdr:colOff>
      <xdr:row>74</xdr:row>
      <xdr:rowOff>79553</xdr:rowOff>
    </xdr:to>
    <xdr:sp macro="" textlink="">
      <xdr:nvSpPr>
        <xdr:cNvPr id="880" name="楕円 879"/>
        <xdr:cNvSpPr/>
      </xdr:nvSpPr>
      <xdr:spPr>
        <a:xfrm>
          <a:off x="20383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96080</xdr:rowOff>
    </xdr:from>
    <xdr:ext cx="534377" cy="259045"/>
    <xdr:sp macro="" textlink="">
      <xdr:nvSpPr>
        <xdr:cNvPr id="881" name="テキスト ボックス 880"/>
        <xdr:cNvSpPr txBox="1"/>
      </xdr:nvSpPr>
      <xdr:spPr>
        <a:xfrm>
          <a:off x="20167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146965</xdr:rowOff>
    </xdr:from>
    <xdr:to>
      <xdr:col>102</xdr:col>
      <xdr:colOff>165100</xdr:colOff>
      <xdr:row>74</xdr:row>
      <xdr:rowOff>77115</xdr:rowOff>
    </xdr:to>
    <xdr:sp macro="" textlink="">
      <xdr:nvSpPr>
        <xdr:cNvPr id="882" name="楕円 881"/>
        <xdr:cNvSpPr/>
      </xdr:nvSpPr>
      <xdr:spPr>
        <a:xfrm>
          <a:off x="19494500" y="126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93642</xdr:rowOff>
    </xdr:from>
    <xdr:ext cx="534377" cy="259045"/>
    <xdr:sp macro="" textlink="">
      <xdr:nvSpPr>
        <xdr:cNvPr id="883" name="テキスト ボックス 882"/>
        <xdr:cNvSpPr txBox="1"/>
      </xdr:nvSpPr>
      <xdr:spPr>
        <a:xfrm>
          <a:off x="19278111" y="124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117704</xdr:rowOff>
    </xdr:from>
    <xdr:to>
      <xdr:col>98</xdr:col>
      <xdr:colOff>38100</xdr:colOff>
      <xdr:row>74</xdr:row>
      <xdr:rowOff>47854</xdr:rowOff>
    </xdr:to>
    <xdr:sp macro="" textlink="">
      <xdr:nvSpPr>
        <xdr:cNvPr id="884" name="楕円 883"/>
        <xdr:cNvSpPr/>
      </xdr:nvSpPr>
      <xdr:spPr>
        <a:xfrm>
          <a:off x="18605500" y="12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64381</xdr:rowOff>
    </xdr:from>
    <xdr:ext cx="534377" cy="259045"/>
    <xdr:sp macro="" textlink="">
      <xdr:nvSpPr>
        <xdr:cNvPr id="885" name="テキスト ボックス 884"/>
        <xdr:cNvSpPr txBox="1"/>
      </xdr:nvSpPr>
      <xdr:spPr>
        <a:xfrm>
          <a:off x="18389111" y="12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522,331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％減少している。これは，ふるさと応援寄附金事業が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114,948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％と大幅に増加している一方で，繰出金は住民一人当たり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％減少している。増減の要因は，下水道事業会計の地方公営企業法適用により，繰出金から補助費へ性質別の分類が切り替わったことによるものである。補助費等については類似団体平均と比べても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円高くなっており，経費を節減するとともに，独立採算の原則に立ち返った料金の値上げによる健全化を図ることなどにより，普通会計の負担額を減らしていくよう努める。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人口減少がさらに進むことにより人口１人当たりのコストは増加していくことが予想されるが，住民サービスの質を下げないように留意しながら削減に取り組み類似団体内平均値を下回ることを目標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40,538
39,304
205.81
22,276,074
21,174,264
609,844
13,012,191
25,012,861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15684</xdr:rowOff>
    </xdr:from>
    <xdr:to>
      <xdr:col>24</xdr:col>
      <xdr:colOff>63500</xdr:colOff>
      <xdr:row>36</xdr:row>
      <xdr:rowOff>69024</xdr:rowOff>
    </xdr:to>
    <xdr:cxnSp macro="">
      <xdr:nvCxnSpPr>
        <xdr:cNvPr id="61" name="直線コネクタ 60"/>
        <xdr:cNvCxnSpPr/>
      </xdr:nvCxnSpPr>
      <xdr:spPr>
        <a:xfrm flipV="1">
          <a:off x="3797300" y="6187884"/>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69024</xdr:rowOff>
    </xdr:from>
    <xdr:to>
      <xdr:col>19</xdr:col>
      <xdr:colOff>177800</xdr:colOff>
      <xdr:row>36</xdr:row>
      <xdr:rowOff>71691</xdr:rowOff>
    </xdr:to>
    <xdr:cxnSp macro="">
      <xdr:nvCxnSpPr>
        <xdr:cNvPr id="64" name="直線コネクタ 63"/>
        <xdr:cNvCxnSpPr/>
      </xdr:nvCxnSpPr>
      <xdr:spPr>
        <a:xfrm flipV="1">
          <a:off x="2908300" y="624122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60071</xdr:rowOff>
    </xdr:from>
    <xdr:to>
      <xdr:col>15</xdr:col>
      <xdr:colOff>50800</xdr:colOff>
      <xdr:row>36</xdr:row>
      <xdr:rowOff>71691</xdr:rowOff>
    </xdr:to>
    <xdr:cxnSp macro="">
      <xdr:nvCxnSpPr>
        <xdr:cNvPr id="67" name="直線コネクタ 66"/>
        <xdr:cNvCxnSpPr/>
      </xdr:nvCxnSpPr>
      <xdr:spPr>
        <a:xfrm>
          <a:off x="2019300" y="623227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162179</xdr:rowOff>
    </xdr:from>
    <xdr:to>
      <xdr:col>10</xdr:col>
      <xdr:colOff>114300</xdr:colOff>
      <xdr:row>36</xdr:row>
      <xdr:rowOff>60071</xdr:rowOff>
    </xdr:to>
    <xdr:cxnSp macro="">
      <xdr:nvCxnSpPr>
        <xdr:cNvPr id="70" name="直線コネクタ 69"/>
        <xdr:cNvCxnSpPr/>
      </xdr:nvCxnSpPr>
      <xdr:spPr>
        <a:xfrm>
          <a:off x="1130300" y="616292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136334</xdr:rowOff>
    </xdr:from>
    <xdr:to>
      <xdr:col>24</xdr:col>
      <xdr:colOff>114300</xdr:colOff>
      <xdr:row>36</xdr:row>
      <xdr:rowOff>66484</xdr:rowOff>
    </xdr:to>
    <xdr:sp macro="" textlink="">
      <xdr:nvSpPr>
        <xdr:cNvPr id="80" name="楕円 79"/>
        <xdr:cNvSpPr/>
      </xdr:nvSpPr>
      <xdr:spPr>
        <a:xfrm>
          <a:off x="45847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114761</xdr:rowOff>
    </xdr:from>
    <xdr:ext cx="469744" cy="259045"/>
    <xdr:sp macro="" textlink="">
      <xdr:nvSpPr>
        <xdr:cNvPr id="81" name="議会費該当値テキスト"/>
        <xdr:cNvSpPr txBox="1"/>
      </xdr:nvSpPr>
      <xdr:spPr>
        <a:xfrm>
          <a:off x="4686300" y="61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18224</xdr:rowOff>
    </xdr:from>
    <xdr:to>
      <xdr:col>20</xdr:col>
      <xdr:colOff>38100</xdr:colOff>
      <xdr:row>36</xdr:row>
      <xdr:rowOff>119824</xdr:rowOff>
    </xdr:to>
    <xdr:sp macro="" textlink="">
      <xdr:nvSpPr>
        <xdr:cNvPr id="82" name="楕円 81"/>
        <xdr:cNvSpPr/>
      </xdr:nvSpPr>
      <xdr:spPr>
        <a:xfrm>
          <a:off x="3746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110951</xdr:rowOff>
    </xdr:from>
    <xdr:ext cx="469744" cy="259045"/>
    <xdr:sp macro="" textlink="">
      <xdr:nvSpPr>
        <xdr:cNvPr id="83" name="テキスト ボックス 82"/>
        <xdr:cNvSpPr txBox="1"/>
      </xdr:nvSpPr>
      <xdr:spPr>
        <a:xfrm>
          <a:off x="3562428" y="62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20891</xdr:rowOff>
    </xdr:from>
    <xdr:to>
      <xdr:col>15</xdr:col>
      <xdr:colOff>101600</xdr:colOff>
      <xdr:row>36</xdr:row>
      <xdr:rowOff>122491</xdr:rowOff>
    </xdr:to>
    <xdr:sp macro="" textlink="">
      <xdr:nvSpPr>
        <xdr:cNvPr id="84" name="楕円 83"/>
        <xdr:cNvSpPr/>
      </xdr:nvSpPr>
      <xdr:spPr>
        <a:xfrm>
          <a:off x="2857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113618</xdr:rowOff>
    </xdr:from>
    <xdr:ext cx="469744" cy="259045"/>
    <xdr:sp macro="" textlink="">
      <xdr:nvSpPr>
        <xdr:cNvPr id="85" name="テキスト ボックス 84"/>
        <xdr:cNvSpPr txBox="1"/>
      </xdr:nvSpPr>
      <xdr:spPr>
        <a:xfrm>
          <a:off x="2673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9271</xdr:rowOff>
    </xdr:from>
    <xdr:to>
      <xdr:col>10</xdr:col>
      <xdr:colOff>165100</xdr:colOff>
      <xdr:row>36</xdr:row>
      <xdr:rowOff>110871</xdr:rowOff>
    </xdr:to>
    <xdr:sp macro="" textlink="">
      <xdr:nvSpPr>
        <xdr:cNvPr id="86" name="楕円 85"/>
        <xdr:cNvSpPr/>
      </xdr:nvSpPr>
      <xdr:spPr>
        <a:xfrm>
          <a:off x="1968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101998</xdr:rowOff>
    </xdr:from>
    <xdr:ext cx="469744" cy="259045"/>
    <xdr:sp macro="" textlink="">
      <xdr:nvSpPr>
        <xdr:cNvPr id="87" name="テキスト ボックス 86"/>
        <xdr:cNvSpPr txBox="1"/>
      </xdr:nvSpPr>
      <xdr:spPr>
        <a:xfrm>
          <a:off x="1784428"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111379</xdr:rowOff>
    </xdr:from>
    <xdr:to>
      <xdr:col>6</xdr:col>
      <xdr:colOff>38100</xdr:colOff>
      <xdr:row>36</xdr:row>
      <xdr:rowOff>41529</xdr:rowOff>
    </xdr:to>
    <xdr:sp macro="" textlink="">
      <xdr:nvSpPr>
        <xdr:cNvPr id="88" name="楕円 87"/>
        <xdr:cNvSpPr/>
      </xdr:nvSpPr>
      <xdr:spPr>
        <a:xfrm>
          <a:off x="1079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32656</xdr:rowOff>
    </xdr:from>
    <xdr:ext cx="469744" cy="259045"/>
    <xdr:sp macro="" textlink="">
      <xdr:nvSpPr>
        <xdr:cNvPr id="89" name="テキスト ボックス 88"/>
        <xdr:cNvSpPr txBox="1"/>
      </xdr:nvSpPr>
      <xdr:spPr>
        <a:xfrm>
          <a:off x="895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94493</xdr:rowOff>
    </xdr:from>
    <xdr:to>
      <xdr:col>24</xdr:col>
      <xdr:colOff>63500</xdr:colOff>
      <xdr:row>58</xdr:row>
      <xdr:rowOff>122031</xdr:rowOff>
    </xdr:to>
    <xdr:cxnSp macro="">
      <xdr:nvCxnSpPr>
        <xdr:cNvPr id="118" name="直線コネクタ 117"/>
        <xdr:cNvCxnSpPr/>
      </xdr:nvCxnSpPr>
      <xdr:spPr>
        <a:xfrm>
          <a:off x="3797300" y="10038593"/>
          <a:ext cx="838200" cy="2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86972</xdr:rowOff>
    </xdr:from>
    <xdr:to>
      <xdr:col>19</xdr:col>
      <xdr:colOff>177800</xdr:colOff>
      <xdr:row>58</xdr:row>
      <xdr:rowOff>94493</xdr:rowOff>
    </xdr:to>
    <xdr:cxnSp macro="">
      <xdr:nvCxnSpPr>
        <xdr:cNvPr id="121" name="直線コネクタ 120"/>
        <xdr:cNvCxnSpPr/>
      </xdr:nvCxnSpPr>
      <xdr:spPr>
        <a:xfrm>
          <a:off x="2908300" y="10031072"/>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84501</xdr:rowOff>
    </xdr:from>
    <xdr:to>
      <xdr:col>15</xdr:col>
      <xdr:colOff>50800</xdr:colOff>
      <xdr:row>58</xdr:row>
      <xdr:rowOff>86972</xdr:rowOff>
    </xdr:to>
    <xdr:cxnSp macro="">
      <xdr:nvCxnSpPr>
        <xdr:cNvPr id="124" name="直線コネクタ 123"/>
        <xdr:cNvCxnSpPr/>
      </xdr:nvCxnSpPr>
      <xdr:spPr>
        <a:xfrm>
          <a:off x="2019300" y="10028601"/>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15388</xdr:rowOff>
    </xdr:from>
    <xdr:to>
      <xdr:col>10</xdr:col>
      <xdr:colOff>114300</xdr:colOff>
      <xdr:row>58</xdr:row>
      <xdr:rowOff>84501</xdr:rowOff>
    </xdr:to>
    <xdr:cxnSp macro="">
      <xdr:nvCxnSpPr>
        <xdr:cNvPr id="127" name="直線コネクタ 126"/>
        <xdr:cNvCxnSpPr/>
      </xdr:nvCxnSpPr>
      <xdr:spPr>
        <a:xfrm>
          <a:off x="1130300" y="9959488"/>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71231</xdr:rowOff>
    </xdr:from>
    <xdr:to>
      <xdr:col>24</xdr:col>
      <xdr:colOff>114300</xdr:colOff>
      <xdr:row>59</xdr:row>
      <xdr:rowOff>1381</xdr:rowOff>
    </xdr:to>
    <xdr:sp macro="" textlink="">
      <xdr:nvSpPr>
        <xdr:cNvPr id="137" name="楕円 136"/>
        <xdr:cNvSpPr/>
      </xdr:nvSpPr>
      <xdr:spPr>
        <a:xfrm>
          <a:off x="4584700" y="100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3561</xdr:rowOff>
    </xdr:from>
    <xdr:ext cx="534377" cy="259045"/>
    <xdr:sp macro="" textlink="">
      <xdr:nvSpPr>
        <xdr:cNvPr id="138" name="総務費該当値テキスト"/>
        <xdr:cNvSpPr txBox="1"/>
      </xdr:nvSpPr>
      <xdr:spPr>
        <a:xfrm>
          <a:off x="4686300" y="99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43693</xdr:rowOff>
    </xdr:from>
    <xdr:to>
      <xdr:col>20</xdr:col>
      <xdr:colOff>38100</xdr:colOff>
      <xdr:row>58</xdr:row>
      <xdr:rowOff>145293</xdr:rowOff>
    </xdr:to>
    <xdr:sp macro="" textlink="">
      <xdr:nvSpPr>
        <xdr:cNvPr id="139" name="楕円 138"/>
        <xdr:cNvSpPr/>
      </xdr:nvSpPr>
      <xdr:spPr>
        <a:xfrm>
          <a:off x="3746500" y="99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161820</xdr:rowOff>
    </xdr:from>
    <xdr:ext cx="534377" cy="259045"/>
    <xdr:sp macro="" textlink="">
      <xdr:nvSpPr>
        <xdr:cNvPr id="140" name="テキスト ボックス 139"/>
        <xdr:cNvSpPr txBox="1"/>
      </xdr:nvSpPr>
      <xdr:spPr>
        <a:xfrm>
          <a:off x="3530111" y="97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36172</xdr:rowOff>
    </xdr:from>
    <xdr:to>
      <xdr:col>15</xdr:col>
      <xdr:colOff>101600</xdr:colOff>
      <xdr:row>58</xdr:row>
      <xdr:rowOff>137772</xdr:rowOff>
    </xdr:to>
    <xdr:sp macro="" textlink="">
      <xdr:nvSpPr>
        <xdr:cNvPr id="141" name="楕円 140"/>
        <xdr:cNvSpPr/>
      </xdr:nvSpPr>
      <xdr:spPr>
        <a:xfrm>
          <a:off x="2857500" y="99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154299</xdr:rowOff>
    </xdr:from>
    <xdr:ext cx="599010" cy="259045"/>
    <xdr:sp macro="" textlink="">
      <xdr:nvSpPr>
        <xdr:cNvPr id="142" name="テキスト ボックス 141"/>
        <xdr:cNvSpPr txBox="1"/>
      </xdr:nvSpPr>
      <xdr:spPr>
        <a:xfrm>
          <a:off x="2608795" y="975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33701</xdr:rowOff>
    </xdr:from>
    <xdr:to>
      <xdr:col>10</xdr:col>
      <xdr:colOff>165100</xdr:colOff>
      <xdr:row>58</xdr:row>
      <xdr:rowOff>135301</xdr:rowOff>
    </xdr:to>
    <xdr:sp macro="" textlink="">
      <xdr:nvSpPr>
        <xdr:cNvPr id="143" name="楕円 142"/>
        <xdr:cNvSpPr/>
      </xdr:nvSpPr>
      <xdr:spPr>
        <a:xfrm>
          <a:off x="1968500" y="997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151828</xdr:rowOff>
    </xdr:from>
    <xdr:ext cx="599010" cy="259045"/>
    <xdr:sp macro="" textlink="">
      <xdr:nvSpPr>
        <xdr:cNvPr id="144" name="テキスト ボックス 143"/>
        <xdr:cNvSpPr txBox="1"/>
      </xdr:nvSpPr>
      <xdr:spPr>
        <a:xfrm>
          <a:off x="1719795" y="97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136038</xdr:rowOff>
    </xdr:from>
    <xdr:to>
      <xdr:col>6</xdr:col>
      <xdr:colOff>38100</xdr:colOff>
      <xdr:row>58</xdr:row>
      <xdr:rowOff>66188</xdr:rowOff>
    </xdr:to>
    <xdr:sp macro="" textlink="">
      <xdr:nvSpPr>
        <xdr:cNvPr id="145" name="楕円 144"/>
        <xdr:cNvSpPr/>
      </xdr:nvSpPr>
      <xdr:spPr>
        <a:xfrm>
          <a:off x="1079500" y="99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82715</xdr:rowOff>
    </xdr:from>
    <xdr:ext cx="599010" cy="259045"/>
    <xdr:sp macro="" textlink="">
      <xdr:nvSpPr>
        <xdr:cNvPr id="146" name="テキスト ボックス 145"/>
        <xdr:cNvSpPr txBox="1"/>
      </xdr:nvSpPr>
      <xdr:spPr>
        <a:xfrm>
          <a:off x="830795" y="968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121958</xdr:rowOff>
    </xdr:from>
    <xdr:to>
      <xdr:col>24</xdr:col>
      <xdr:colOff>63500</xdr:colOff>
      <xdr:row>77</xdr:row>
      <xdr:rowOff>145035</xdr:rowOff>
    </xdr:to>
    <xdr:cxnSp macro="">
      <xdr:nvCxnSpPr>
        <xdr:cNvPr id="176" name="直線コネクタ 175"/>
        <xdr:cNvCxnSpPr/>
      </xdr:nvCxnSpPr>
      <xdr:spPr>
        <a:xfrm flipV="1">
          <a:off x="3797300" y="13152158"/>
          <a:ext cx="838200" cy="19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145035</xdr:rowOff>
    </xdr:from>
    <xdr:to>
      <xdr:col>19</xdr:col>
      <xdr:colOff>177800</xdr:colOff>
      <xdr:row>77</xdr:row>
      <xdr:rowOff>165418</xdr:rowOff>
    </xdr:to>
    <xdr:cxnSp macro="">
      <xdr:nvCxnSpPr>
        <xdr:cNvPr id="179" name="直線コネクタ 178"/>
        <xdr:cNvCxnSpPr/>
      </xdr:nvCxnSpPr>
      <xdr:spPr>
        <a:xfrm flipV="1">
          <a:off x="2908300" y="13346685"/>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122707</xdr:rowOff>
    </xdr:from>
    <xdr:to>
      <xdr:col>15</xdr:col>
      <xdr:colOff>50800</xdr:colOff>
      <xdr:row>77</xdr:row>
      <xdr:rowOff>165418</xdr:rowOff>
    </xdr:to>
    <xdr:cxnSp macro="">
      <xdr:nvCxnSpPr>
        <xdr:cNvPr id="182" name="直線コネクタ 181"/>
        <xdr:cNvCxnSpPr/>
      </xdr:nvCxnSpPr>
      <xdr:spPr>
        <a:xfrm>
          <a:off x="2019300" y="13324357"/>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122707</xdr:rowOff>
    </xdr:from>
    <xdr:to>
      <xdr:col>10</xdr:col>
      <xdr:colOff>114300</xdr:colOff>
      <xdr:row>78</xdr:row>
      <xdr:rowOff>66078</xdr:rowOff>
    </xdr:to>
    <xdr:cxnSp macro="">
      <xdr:nvCxnSpPr>
        <xdr:cNvPr id="185" name="直線コネクタ 184"/>
        <xdr:cNvCxnSpPr/>
      </xdr:nvCxnSpPr>
      <xdr:spPr>
        <a:xfrm flipV="1">
          <a:off x="1130300" y="13324357"/>
          <a:ext cx="889000" cy="1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71158</xdr:rowOff>
    </xdr:from>
    <xdr:to>
      <xdr:col>24</xdr:col>
      <xdr:colOff>114300</xdr:colOff>
      <xdr:row>77</xdr:row>
      <xdr:rowOff>1308</xdr:rowOff>
    </xdr:to>
    <xdr:sp macro="" textlink="">
      <xdr:nvSpPr>
        <xdr:cNvPr id="195" name="楕円 194"/>
        <xdr:cNvSpPr/>
      </xdr:nvSpPr>
      <xdr:spPr>
        <a:xfrm>
          <a:off x="4584700" y="131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49585</xdr:rowOff>
    </xdr:from>
    <xdr:ext cx="599010" cy="259045"/>
    <xdr:sp macro="" textlink="">
      <xdr:nvSpPr>
        <xdr:cNvPr id="196" name="民生費該当値テキスト"/>
        <xdr:cNvSpPr txBox="1"/>
      </xdr:nvSpPr>
      <xdr:spPr>
        <a:xfrm>
          <a:off x="4686300" y="130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94235</xdr:rowOff>
    </xdr:from>
    <xdr:to>
      <xdr:col>20</xdr:col>
      <xdr:colOff>38100</xdr:colOff>
      <xdr:row>78</xdr:row>
      <xdr:rowOff>24385</xdr:rowOff>
    </xdr:to>
    <xdr:sp macro="" textlink="">
      <xdr:nvSpPr>
        <xdr:cNvPr id="197" name="楕円 196"/>
        <xdr:cNvSpPr/>
      </xdr:nvSpPr>
      <xdr:spPr>
        <a:xfrm>
          <a:off x="37465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15512</xdr:rowOff>
    </xdr:from>
    <xdr:ext cx="599010" cy="259045"/>
    <xdr:sp macro="" textlink="">
      <xdr:nvSpPr>
        <xdr:cNvPr id="198" name="テキスト ボックス 197"/>
        <xdr:cNvSpPr txBox="1"/>
      </xdr:nvSpPr>
      <xdr:spPr>
        <a:xfrm>
          <a:off x="3497795" y="133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114618</xdr:rowOff>
    </xdr:from>
    <xdr:to>
      <xdr:col>15</xdr:col>
      <xdr:colOff>101600</xdr:colOff>
      <xdr:row>78</xdr:row>
      <xdr:rowOff>44768</xdr:rowOff>
    </xdr:to>
    <xdr:sp macro="" textlink="">
      <xdr:nvSpPr>
        <xdr:cNvPr id="199" name="楕円 198"/>
        <xdr:cNvSpPr/>
      </xdr:nvSpPr>
      <xdr:spPr>
        <a:xfrm>
          <a:off x="28575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35895</xdr:rowOff>
    </xdr:from>
    <xdr:ext cx="599010" cy="259045"/>
    <xdr:sp macro="" textlink="">
      <xdr:nvSpPr>
        <xdr:cNvPr id="200" name="テキスト ボックス 199"/>
        <xdr:cNvSpPr txBox="1"/>
      </xdr:nvSpPr>
      <xdr:spPr>
        <a:xfrm>
          <a:off x="2608795" y="1340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71907</xdr:rowOff>
    </xdr:from>
    <xdr:to>
      <xdr:col>10</xdr:col>
      <xdr:colOff>165100</xdr:colOff>
      <xdr:row>78</xdr:row>
      <xdr:rowOff>2057</xdr:rowOff>
    </xdr:to>
    <xdr:sp macro="" textlink="">
      <xdr:nvSpPr>
        <xdr:cNvPr id="201" name="楕円 200"/>
        <xdr:cNvSpPr/>
      </xdr:nvSpPr>
      <xdr:spPr>
        <a:xfrm>
          <a:off x="19685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164634</xdr:rowOff>
    </xdr:from>
    <xdr:ext cx="599010" cy="259045"/>
    <xdr:sp macro="" textlink="">
      <xdr:nvSpPr>
        <xdr:cNvPr id="202" name="テキスト ボックス 201"/>
        <xdr:cNvSpPr txBox="1"/>
      </xdr:nvSpPr>
      <xdr:spPr>
        <a:xfrm>
          <a:off x="1719795" y="133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15278</xdr:rowOff>
    </xdr:from>
    <xdr:to>
      <xdr:col>6</xdr:col>
      <xdr:colOff>38100</xdr:colOff>
      <xdr:row>78</xdr:row>
      <xdr:rowOff>116878</xdr:rowOff>
    </xdr:to>
    <xdr:sp macro="" textlink="">
      <xdr:nvSpPr>
        <xdr:cNvPr id="203" name="楕円 202"/>
        <xdr:cNvSpPr/>
      </xdr:nvSpPr>
      <xdr:spPr>
        <a:xfrm>
          <a:off x="1079500" y="133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108005</xdr:rowOff>
    </xdr:from>
    <xdr:ext cx="599010" cy="259045"/>
    <xdr:sp macro="" textlink="">
      <xdr:nvSpPr>
        <xdr:cNvPr id="204" name="テキスト ボックス 203"/>
        <xdr:cNvSpPr txBox="1"/>
      </xdr:nvSpPr>
      <xdr:spPr>
        <a:xfrm>
          <a:off x="830795" y="134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106190</xdr:rowOff>
    </xdr:from>
    <xdr:to>
      <xdr:col>24</xdr:col>
      <xdr:colOff>63500</xdr:colOff>
      <xdr:row>97</xdr:row>
      <xdr:rowOff>153206</xdr:rowOff>
    </xdr:to>
    <xdr:cxnSp macro="">
      <xdr:nvCxnSpPr>
        <xdr:cNvPr id="234" name="直線コネクタ 233"/>
        <xdr:cNvCxnSpPr/>
      </xdr:nvCxnSpPr>
      <xdr:spPr>
        <a:xfrm flipV="1">
          <a:off x="3797300" y="16565390"/>
          <a:ext cx="8382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153206</xdr:rowOff>
    </xdr:from>
    <xdr:to>
      <xdr:col>19</xdr:col>
      <xdr:colOff>177800</xdr:colOff>
      <xdr:row>97</xdr:row>
      <xdr:rowOff>164522</xdr:rowOff>
    </xdr:to>
    <xdr:cxnSp macro="">
      <xdr:nvCxnSpPr>
        <xdr:cNvPr id="237" name="直線コネクタ 236"/>
        <xdr:cNvCxnSpPr/>
      </xdr:nvCxnSpPr>
      <xdr:spPr>
        <a:xfrm flipV="1">
          <a:off x="2908300" y="1678385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164522</xdr:rowOff>
    </xdr:from>
    <xdr:to>
      <xdr:col>15</xdr:col>
      <xdr:colOff>50800</xdr:colOff>
      <xdr:row>98</xdr:row>
      <xdr:rowOff>140</xdr:rowOff>
    </xdr:to>
    <xdr:cxnSp macro="">
      <xdr:nvCxnSpPr>
        <xdr:cNvPr id="240" name="直線コネクタ 239"/>
        <xdr:cNvCxnSpPr/>
      </xdr:nvCxnSpPr>
      <xdr:spPr>
        <a:xfrm flipV="1">
          <a:off x="2019300" y="1679517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131451</xdr:rowOff>
    </xdr:from>
    <xdr:to>
      <xdr:col>10</xdr:col>
      <xdr:colOff>114300</xdr:colOff>
      <xdr:row>98</xdr:row>
      <xdr:rowOff>140</xdr:rowOff>
    </xdr:to>
    <xdr:cxnSp macro="">
      <xdr:nvCxnSpPr>
        <xdr:cNvPr id="243" name="直線コネクタ 242"/>
        <xdr:cNvCxnSpPr/>
      </xdr:nvCxnSpPr>
      <xdr:spPr>
        <a:xfrm>
          <a:off x="1130300" y="16762101"/>
          <a:ext cx="8890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55390</xdr:rowOff>
    </xdr:from>
    <xdr:to>
      <xdr:col>24</xdr:col>
      <xdr:colOff>114300</xdr:colOff>
      <xdr:row>96</xdr:row>
      <xdr:rowOff>156990</xdr:rowOff>
    </xdr:to>
    <xdr:sp macro="" textlink="">
      <xdr:nvSpPr>
        <xdr:cNvPr id="253" name="楕円 252"/>
        <xdr:cNvSpPr/>
      </xdr:nvSpPr>
      <xdr:spPr>
        <a:xfrm>
          <a:off x="4584700" y="165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33817</xdr:rowOff>
    </xdr:from>
    <xdr:ext cx="534377" cy="259045"/>
    <xdr:sp macro="" textlink="">
      <xdr:nvSpPr>
        <xdr:cNvPr id="254" name="衛生費該当値テキスト"/>
        <xdr:cNvSpPr txBox="1"/>
      </xdr:nvSpPr>
      <xdr:spPr>
        <a:xfrm>
          <a:off x="4686300" y="1649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102406</xdr:rowOff>
    </xdr:from>
    <xdr:to>
      <xdr:col>20</xdr:col>
      <xdr:colOff>38100</xdr:colOff>
      <xdr:row>98</xdr:row>
      <xdr:rowOff>32556</xdr:rowOff>
    </xdr:to>
    <xdr:sp macro="" textlink="">
      <xdr:nvSpPr>
        <xdr:cNvPr id="255" name="楕円 254"/>
        <xdr:cNvSpPr/>
      </xdr:nvSpPr>
      <xdr:spPr>
        <a:xfrm>
          <a:off x="3746500" y="167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23683</xdr:rowOff>
    </xdr:from>
    <xdr:ext cx="534377" cy="259045"/>
    <xdr:sp macro="" textlink="">
      <xdr:nvSpPr>
        <xdr:cNvPr id="256" name="テキスト ボックス 255"/>
        <xdr:cNvSpPr txBox="1"/>
      </xdr:nvSpPr>
      <xdr:spPr>
        <a:xfrm>
          <a:off x="3530111" y="168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113722</xdr:rowOff>
    </xdr:from>
    <xdr:to>
      <xdr:col>15</xdr:col>
      <xdr:colOff>101600</xdr:colOff>
      <xdr:row>98</xdr:row>
      <xdr:rowOff>43872</xdr:rowOff>
    </xdr:to>
    <xdr:sp macro="" textlink="">
      <xdr:nvSpPr>
        <xdr:cNvPr id="257" name="楕円 256"/>
        <xdr:cNvSpPr/>
      </xdr:nvSpPr>
      <xdr:spPr>
        <a:xfrm>
          <a:off x="28575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34999</xdr:rowOff>
    </xdr:from>
    <xdr:ext cx="534377" cy="259045"/>
    <xdr:sp macro="" textlink="">
      <xdr:nvSpPr>
        <xdr:cNvPr id="258" name="テキスト ボックス 257"/>
        <xdr:cNvSpPr txBox="1"/>
      </xdr:nvSpPr>
      <xdr:spPr>
        <a:xfrm>
          <a:off x="2641111" y="168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120790</xdr:rowOff>
    </xdr:from>
    <xdr:to>
      <xdr:col>10</xdr:col>
      <xdr:colOff>165100</xdr:colOff>
      <xdr:row>98</xdr:row>
      <xdr:rowOff>50940</xdr:rowOff>
    </xdr:to>
    <xdr:sp macro="" textlink="">
      <xdr:nvSpPr>
        <xdr:cNvPr id="259" name="楕円 258"/>
        <xdr:cNvSpPr/>
      </xdr:nvSpPr>
      <xdr:spPr>
        <a:xfrm>
          <a:off x="1968500" y="167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42067</xdr:rowOff>
    </xdr:from>
    <xdr:ext cx="534377" cy="259045"/>
    <xdr:sp macro="" textlink="">
      <xdr:nvSpPr>
        <xdr:cNvPr id="260" name="テキスト ボックス 259"/>
        <xdr:cNvSpPr txBox="1"/>
      </xdr:nvSpPr>
      <xdr:spPr>
        <a:xfrm>
          <a:off x="1752111" y="168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80651</xdr:rowOff>
    </xdr:from>
    <xdr:to>
      <xdr:col>6</xdr:col>
      <xdr:colOff>38100</xdr:colOff>
      <xdr:row>98</xdr:row>
      <xdr:rowOff>10801</xdr:rowOff>
    </xdr:to>
    <xdr:sp macro="" textlink="">
      <xdr:nvSpPr>
        <xdr:cNvPr id="261" name="楕円 260"/>
        <xdr:cNvSpPr/>
      </xdr:nvSpPr>
      <xdr:spPr>
        <a:xfrm>
          <a:off x="1079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1928</xdr:rowOff>
    </xdr:from>
    <xdr:ext cx="534377" cy="259045"/>
    <xdr:sp macro="" textlink="">
      <xdr:nvSpPr>
        <xdr:cNvPr id="262" name="テキスト ボックス 261"/>
        <xdr:cNvSpPr txBox="1"/>
      </xdr:nvSpPr>
      <xdr:spPr>
        <a:xfrm>
          <a:off x="863111" y="168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0" name="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1" name="テキスト ボックス 320"/>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76889</xdr:rowOff>
    </xdr:from>
    <xdr:to>
      <xdr:col>55</xdr:col>
      <xdr:colOff>0</xdr:colOff>
      <xdr:row>57</xdr:row>
      <xdr:rowOff>97050</xdr:rowOff>
    </xdr:to>
    <xdr:cxnSp macro="">
      <xdr:nvCxnSpPr>
        <xdr:cNvPr id="352" name="直線コネクタ 351"/>
        <xdr:cNvCxnSpPr/>
      </xdr:nvCxnSpPr>
      <xdr:spPr>
        <a:xfrm flipV="1">
          <a:off x="9639300" y="9849539"/>
          <a:ext cx="838200" cy="2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83083</xdr:rowOff>
    </xdr:from>
    <xdr:to>
      <xdr:col>50</xdr:col>
      <xdr:colOff>114300</xdr:colOff>
      <xdr:row>57</xdr:row>
      <xdr:rowOff>97050</xdr:rowOff>
    </xdr:to>
    <xdr:cxnSp macro="">
      <xdr:nvCxnSpPr>
        <xdr:cNvPr id="355" name="直線コネクタ 354"/>
        <xdr:cNvCxnSpPr/>
      </xdr:nvCxnSpPr>
      <xdr:spPr>
        <a:xfrm>
          <a:off x="8750300" y="9855733"/>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73765</xdr:rowOff>
    </xdr:from>
    <xdr:to>
      <xdr:col>45</xdr:col>
      <xdr:colOff>177800</xdr:colOff>
      <xdr:row>57</xdr:row>
      <xdr:rowOff>83083</xdr:rowOff>
    </xdr:to>
    <xdr:cxnSp macro="">
      <xdr:nvCxnSpPr>
        <xdr:cNvPr id="358" name="直線コネクタ 357"/>
        <xdr:cNvCxnSpPr/>
      </xdr:nvCxnSpPr>
      <xdr:spPr>
        <a:xfrm>
          <a:off x="7861300" y="9846415"/>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46072</xdr:rowOff>
    </xdr:from>
    <xdr:to>
      <xdr:col>41</xdr:col>
      <xdr:colOff>50800</xdr:colOff>
      <xdr:row>57</xdr:row>
      <xdr:rowOff>73765</xdr:rowOff>
    </xdr:to>
    <xdr:cxnSp macro="">
      <xdr:nvCxnSpPr>
        <xdr:cNvPr id="361" name="直線コネクタ 360"/>
        <xdr:cNvCxnSpPr/>
      </xdr:nvCxnSpPr>
      <xdr:spPr>
        <a:xfrm>
          <a:off x="6972300" y="981872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26089</xdr:rowOff>
    </xdr:from>
    <xdr:to>
      <xdr:col>55</xdr:col>
      <xdr:colOff>50800</xdr:colOff>
      <xdr:row>57</xdr:row>
      <xdr:rowOff>127689</xdr:rowOff>
    </xdr:to>
    <xdr:sp macro="" textlink="">
      <xdr:nvSpPr>
        <xdr:cNvPr id="371" name="楕円 370"/>
        <xdr:cNvSpPr/>
      </xdr:nvSpPr>
      <xdr:spPr>
        <a:xfrm>
          <a:off x="10426700" y="97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4516</xdr:rowOff>
    </xdr:from>
    <xdr:ext cx="534377" cy="259045"/>
    <xdr:sp macro="" textlink="">
      <xdr:nvSpPr>
        <xdr:cNvPr id="372" name="農林水産業費該当値テキスト"/>
        <xdr:cNvSpPr txBox="1"/>
      </xdr:nvSpPr>
      <xdr:spPr>
        <a:xfrm>
          <a:off x="10528300" y="97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46250</xdr:rowOff>
    </xdr:from>
    <xdr:to>
      <xdr:col>50</xdr:col>
      <xdr:colOff>165100</xdr:colOff>
      <xdr:row>57</xdr:row>
      <xdr:rowOff>147850</xdr:rowOff>
    </xdr:to>
    <xdr:sp macro="" textlink="">
      <xdr:nvSpPr>
        <xdr:cNvPr id="373" name="楕円 372"/>
        <xdr:cNvSpPr/>
      </xdr:nvSpPr>
      <xdr:spPr>
        <a:xfrm>
          <a:off x="9588500" y="98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138977</xdr:rowOff>
    </xdr:from>
    <xdr:ext cx="534377" cy="259045"/>
    <xdr:sp macro="" textlink="">
      <xdr:nvSpPr>
        <xdr:cNvPr id="374" name="テキスト ボックス 373"/>
        <xdr:cNvSpPr txBox="1"/>
      </xdr:nvSpPr>
      <xdr:spPr>
        <a:xfrm>
          <a:off x="9372111" y="9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32283</xdr:rowOff>
    </xdr:from>
    <xdr:to>
      <xdr:col>46</xdr:col>
      <xdr:colOff>38100</xdr:colOff>
      <xdr:row>57</xdr:row>
      <xdr:rowOff>133883</xdr:rowOff>
    </xdr:to>
    <xdr:sp macro="" textlink="">
      <xdr:nvSpPr>
        <xdr:cNvPr id="375" name="楕円 374"/>
        <xdr:cNvSpPr/>
      </xdr:nvSpPr>
      <xdr:spPr>
        <a:xfrm>
          <a:off x="86995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125010</xdr:rowOff>
    </xdr:from>
    <xdr:ext cx="534377" cy="259045"/>
    <xdr:sp macro="" textlink="">
      <xdr:nvSpPr>
        <xdr:cNvPr id="376" name="テキスト ボックス 375"/>
        <xdr:cNvSpPr txBox="1"/>
      </xdr:nvSpPr>
      <xdr:spPr>
        <a:xfrm>
          <a:off x="8483111" y="98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22965</xdr:rowOff>
    </xdr:from>
    <xdr:to>
      <xdr:col>41</xdr:col>
      <xdr:colOff>101600</xdr:colOff>
      <xdr:row>57</xdr:row>
      <xdr:rowOff>124565</xdr:rowOff>
    </xdr:to>
    <xdr:sp macro="" textlink="">
      <xdr:nvSpPr>
        <xdr:cNvPr id="377" name="楕円 376"/>
        <xdr:cNvSpPr/>
      </xdr:nvSpPr>
      <xdr:spPr>
        <a:xfrm>
          <a:off x="78105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141092</xdr:rowOff>
    </xdr:from>
    <xdr:ext cx="534377" cy="259045"/>
    <xdr:sp macro="" textlink="">
      <xdr:nvSpPr>
        <xdr:cNvPr id="378" name="テキスト ボックス 377"/>
        <xdr:cNvSpPr txBox="1"/>
      </xdr:nvSpPr>
      <xdr:spPr>
        <a:xfrm>
          <a:off x="7594111" y="95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166722</xdr:rowOff>
    </xdr:from>
    <xdr:to>
      <xdr:col>36</xdr:col>
      <xdr:colOff>165100</xdr:colOff>
      <xdr:row>57</xdr:row>
      <xdr:rowOff>96872</xdr:rowOff>
    </xdr:to>
    <xdr:sp macro="" textlink="">
      <xdr:nvSpPr>
        <xdr:cNvPr id="379" name="楕円 378"/>
        <xdr:cNvSpPr/>
      </xdr:nvSpPr>
      <xdr:spPr>
        <a:xfrm>
          <a:off x="6921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113399</xdr:rowOff>
    </xdr:from>
    <xdr:ext cx="534377" cy="259045"/>
    <xdr:sp macro="" textlink="">
      <xdr:nvSpPr>
        <xdr:cNvPr id="380" name="テキスト ボックス 379"/>
        <xdr:cNvSpPr txBox="1"/>
      </xdr:nvSpPr>
      <xdr:spPr>
        <a:xfrm>
          <a:off x="6705111" y="95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147662</xdr:rowOff>
    </xdr:from>
    <xdr:to>
      <xdr:col>55</xdr:col>
      <xdr:colOff>0</xdr:colOff>
      <xdr:row>78</xdr:row>
      <xdr:rowOff>156674</xdr:rowOff>
    </xdr:to>
    <xdr:cxnSp macro="">
      <xdr:nvCxnSpPr>
        <xdr:cNvPr id="409" name="直線コネクタ 408"/>
        <xdr:cNvCxnSpPr/>
      </xdr:nvCxnSpPr>
      <xdr:spPr>
        <a:xfrm>
          <a:off x="9639300" y="13520762"/>
          <a:ext cx="8382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147662</xdr:rowOff>
    </xdr:from>
    <xdr:to>
      <xdr:col>50</xdr:col>
      <xdr:colOff>114300</xdr:colOff>
      <xdr:row>78</xdr:row>
      <xdr:rowOff>160731</xdr:rowOff>
    </xdr:to>
    <xdr:cxnSp macro="">
      <xdr:nvCxnSpPr>
        <xdr:cNvPr id="412" name="直線コネクタ 411"/>
        <xdr:cNvCxnSpPr/>
      </xdr:nvCxnSpPr>
      <xdr:spPr>
        <a:xfrm flipV="1">
          <a:off x="8750300" y="13520762"/>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159913</xdr:rowOff>
    </xdr:from>
    <xdr:to>
      <xdr:col>45</xdr:col>
      <xdr:colOff>177800</xdr:colOff>
      <xdr:row>78</xdr:row>
      <xdr:rowOff>160731</xdr:rowOff>
    </xdr:to>
    <xdr:cxnSp macro="">
      <xdr:nvCxnSpPr>
        <xdr:cNvPr id="415" name="直線コネクタ 414"/>
        <xdr:cNvCxnSpPr/>
      </xdr:nvCxnSpPr>
      <xdr:spPr>
        <a:xfrm>
          <a:off x="7861300" y="13533013"/>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125546</xdr:rowOff>
    </xdr:from>
    <xdr:to>
      <xdr:col>41</xdr:col>
      <xdr:colOff>50800</xdr:colOff>
      <xdr:row>78</xdr:row>
      <xdr:rowOff>159913</xdr:rowOff>
    </xdr:to>
    <xdr:cxnSp macro="">
      <xdr:nvCxnSpPr>
        <xdr:cNvPr id="418" name="直線コネクタ 417"/>
        <xdr:cNvCxnSpPr/>
      </xdr:nvCxnSpPr>
      <xdr:spPr>
        <a:xfrm>
          <a:off x="6972300" y="1349864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105874</xdr:rowOff>
    </xdr:from>
    <xdr:to>
      <xdr:col>55</xdr:col>
      <xdr:colOff>50800</xdr:colOff>
      <xdr:row>79</xdr:row>
      <xdr:rowOff>36024</xdr:rowOff>
    </xdr:to>
    <xdr:sp macro="" textlink="">
      <xdr:nvSpPr>
        <xdr:cNvPr id="428" name="楕円 427"/>
        <xdr:cNvSpPr/>
      </xdr:nvSpPr>
      <xdr:spPr>
        <a:xfrm>
          <a:off x="10426700" y="13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20801</xdr:rowOff>
    </xdr:from>
    <xdr:ext cx="469744" cy="259045"/>
    <xdr:sp macro="" textlink="">
      <xdr:nvSpPr>
        <xdr:cNvPr id="429" name="商工費該当値テキスト"/>
        <xdr:cNvSpPr txBox="1"/>
      </xdr:nvSpPr>
      <xdr:spPr>
        <a:xfrm>
          <a:off x="10528300" y="133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96862</xdr:rowOff>
    </xdr:from>
    <xdr:to>
      <xdr:col>50</xdr:col>
      <xdr:colOff>165100</xdr:colOff>
      <xdr:row>79</xdr:row>
      <xdr:rowOff>27012</xdr:rowOff>
    </xdr:to>
    <xdr:sp macro="" textlink="">
      <xdr:nvSpPr>
        <xdr:cNvPr id="430" name="楕円 429"/>
        <xdr:cNvSpPr/>
      </xdr:nvSpPr>
      <xdr:spPr>
        <a:xfrm>
          <a:off x="9588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18139</xdr:rowOff>
    </xdr:from>
    <xdr:ext cx="469744" cy="259045"/>
    <xdr:sp macro="" textlink="">
      <xdr:nvSpPr>
        <xdr:cNvPr id="431" name="テキスト ボックス 430"/>
        <xdr:cNvSpPr txBox="1"/>
      </xdr:nvSpPr>
      <xdr:spPr>
        <a:xfrm>
          <a:off x="9404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109931</xdr:rowOff>
    </xdr:from>
    <xdr:to>
      <xdr:col>46</xdr:col>
      <xdr:colOff>38100</xdr:colOff>
      <xdr:row>79</xdr:row>
      <xdr:rowOff>40081</xdr:rowOff>
    </xdr:to>
    <xdr:sp macro="" textlink="">
      <xdr:nvSpPr>
        <xdr:cNvPr id="432" name="楕円 431"/>
        <xdr:cNvSpPr/>
      </xdr:nvSpPr>
      <xdr:spPr>
        <a:xfrm>
          <a:off x="8699500" y="13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31208</xdr:rowOff>
    </xdr:from>
    <xdr:ext cx="469744" cy="259045"/>
    <xdr:sp macro="" textlink="">
      <xdr:nvSpPr>
        <xdr:cNvPr id="433" name="テキスト ボックス 432"/>
        <xdr:cNvSpPr txBox="1"/>
      </xdr:nvSpPr>
      <xdr:spPr>
        <a:xfrm>
          <a:off x="8515428" y="1357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109113</xdr:rowOff>
    </xdr:from>
    <xdr:to>
      <xdr:col>41</xdr:col>
      <xdr:colOff>101600</xdr:colOff>
      <xdr:row>79</xdr:row>
      <xdr:rowOff>39263</xdr:rowOff>
    </xdr:to>
    <xdr:sp macro="" textlink="">
      <xdr:nvSpPr>
        <xdr:cNvPr id="434" name="楕円 433"/>
        <xdr:cNvSpPr/>
      </xdr:nvSpPr>
      <xdr:spPr>
        <a:xfrm>
          <a:off x="7810500" y="13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30390</xdr:rowOff>
    </xdr:from>
    <xdr:ext cx="469744" cy="259045"/>
    <xdr:sp macro="" textlink="">
      <xdr:nvSpPr>
        <xdr:cNvPr id="435" name="テキスト ボックス 434"/>
        <xdr:cNvSpPr txBox="1"/>
      </xdr:nvSpPr>
      <xdr:spPr>
        <a:xfrm>
          <a:off x="7626428" y="1357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74746</xdr:rowOff>
    </xdr:from>
    <xdr:to>
      <xdr:col>36</xdr:col>
      <xdr:colOff>165100</xdr:colOff>
      <xdr:row>79</xdr:row>
      <xdr:rowOff>4896</xdr:rowOff>
    </xdr:to>
    <xdr:sp macro="" textlink="">
      <xdr:nvSpPr>
        <xdr:cNvPr id="436" name="楕円 435"/>
        <xdr:cNvSpPr/>
      </xdr:nvSpPr>
      <xdr:spPr>
        <a:xfrm>
          <a:off x="6921500" y="134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167473</xdr:rowOff>
    </xdr:from>
    <xdr:ext cx="469744" cy="259045"/>
    <xdr:sp macro="" textlink="">
      <xdr:nvSpPr>
        <xdr:cNvPr id="437" name="テキスト ボックス 436"/>
        <xdr:cNvSpPr txBox="1"/>
      </xdr:nvSpPr>
      <xdr:spPr>
        <a:xfrm>
          <a:off x="6737428" y="1354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6852</xdr:rowOff>
    </xdr:from>
    <xdr:to>
      <xdr:col>55</xdr:col>
      <xdr:colOff>0</xdr:colOff>
      <xdr:row>99</xdr:row>
      <xdr:rowOff>7058</xdr:rowOff>
    </xdr:to>
    <xdr:cxnSp macro="">
      <xdr:nvCxnSpPr>
        <xdr:cNvPr id="466" name="直線コネクタ 465"/>
        <xdr:cNvCxnSpPr/>
      </xdr:nvCxnSpPr>
      <xdr:spPr>
        <a:xfrm>
          <a:off x="9639300" y="16980402"/>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6852</xdr:rowOff>
    </xdr:from>
    <xdr:to>
      <xdr:col>50</xdr:col>
      <xdr:colOff>114300</xdr:colOff>
      <xdr:row>99</xdr:row>
      <xdr:rowOff>10714</xdr:rowOff>
    </xdr:to>
    <xdr:cxnSp macro="">
      <xdr:nvCxnSpPr>
        <xdr:cNvPr id="469" name="直線コネクタ 468"/>
        <xdr:cNvCxnSpPr/>
      </xdr:nvCxnSpPr>
      <xdr:spPr>
        <a:xfrm flipV="1">
          <a:off x="8750300" y="16980402"/>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10148</xdr:rowOff>
    </xdr:from>
    <xdr:to>
      <xdr:col>45</xdr:col>
      <xdr:colOff>177800</xdr:colOff>
      <xdr:row>99</xdr:row>
      <xdr:rowOff>10714</xdr:rowOff>
    </xdr:to>
    <xdr:cxnSp macro="">
      <xdr:nvCxnSpPr>
        <xdr:cNvPr id="472" name="直線コネクタ 471"/>
        <xdr:cNvCxnSpPr/>
      </xdr:nvCxnSpPr>
      <xdr:spPr>
        <a:xfrm>
          <a:off x="7861300" y="16983698"/>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2366</xdr:rowOff>
    </xdr:from>
    <xdr:to>
      <xdr:col>41</xdr:col>
      <xdr:colOff>50800</xdr:colOff>
      <xdr:row>99</xdr:row>
      <xdr:rowOff>10148</xdr:rowOff>
    </xdr:to>
    <xdr:cxnSp macro="">
      <xdr:nvCxnSpPr>
        <xdr:cNvPr id="475" name="直線コネクタ 474"/>
        <xdr:cNvCxnSpPr/>
      </xdr:nvCxnSpPr>
      <xdr:spPr>
        <a:xfrm>
          <a:off x="6972300" y="16975916"/>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127708</xdr:rowOff>
    </xdr:from>
    <xdr:to>
      <xdr:col>55</xdr:col>
      <xdr:colOff>50800</xdr:colOff>
      <xdr:row>99</xdr:row>
      <xdr:rowOff>57858</xdr:rowOff>
    </xdr:to>
    <xdr:sp macro="" textlink="">
      <xdr:nvSpPr>
        <xdr:cNvPr id="485" name="楕円 484"/>
        <xdr:cNvSpPr/>
      </xdr:nvSpPr>
      <xdr:spPr>
        <a:xfrm>
          <a:off x="10426700" y="169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127502</xdr:rowOff>
    </xdr:from>
    <xdr:to>
      <xdr:col>50</xdr:col>
      <xdr:colOff>165100</xdr:colOff>
      <xdr:row>99</xdr:row>
      <xdr:rowOff>57652</xdr:rowOff>
    </xdr:to>
    <xdr:sp macro="" textlink="">
      <xdr:nvSpPr>
        <xdr:cNvPr id="487" name="楕円 486"/>
        <xdr:cNvSpPr/>
      </xdr:nvSpPr>
      <xdr:spPr>
        <a:xfrm>
          <a:off x="9588500" y="16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48779</xdr:rowOff>
    </xdr:from>
    <xdr:ext cx="534377" cy="259045"/>
    <xdr:sp macro="" textlink="">
      <xdr:nvSpPr>
        <xdr:cNvPr id="488" name="テキスト ボックス 487"/>
        <xdr:cNvSpPr txBox="1"/>
      </xdr:nvSpPr>
      <xdr:spPr>
        <a:xfrm>
          <a:off x="9372111" y="170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131364</xdr:rowOff>
    </xdr:from>
    <xdr:to>
      <xdr:col>46</xdr:col>
      <xdr:colOff>38100</xdr:colOff>
      <xdr:row>99</xdr:row>
      <xdr:rowOff>61514</xdr:rowOff>
    </xdr:to>
    <xdr:sp macro="" textlink="">
      <xdr:nvSpPr>
        <xdr:cNvPr id="489" name="楕円 488"/>
        <xdr:cNvSpPr/>
      </xdr:nvSpPr>
      <xdr:spPr>
        <a:xfrm>
          <a:off x="8699500" y="169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52641</xdr:rowOff>
    </xdr:from>
    <xdr:ext cx="534377" cy="259045"/>
    <xdr:sp macro="" textlink="">
      <xdr:nvSpPr>
        <xdr:cNvPr id="490" name="テキスト ボックス 489"/>
        <xdr:cNvSpPr txBox="1"/>
      </xdr:nvSpPr>
      <xdr:spPr>
        <a:xfrm>
          <a:off x="8483111" y="170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130798</xdr:rowOff>
    </xdr:from>
    <xdr:to>
      <xdr:col>41</xdr:col>
      <xdr:colOff>101600</xdr:colOff>
      <xdr:row>99</xdr:row>
      <xdr:rowOff>60948</xdr:rowOff>
    </xdr:to>
    <xdr:sp macro="" textlink="">
      <xdr:nvSpPr>
        <xdr:cNvPr id="491" name="楕円 490"/>
        <xdr:cNvSpPr/>
      </xdr:nvSpPr>
      <xdr:spPr>
        <a:xfrm>
          <a:off x="7810500" y="169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52075</xdr:rowOff>
    </xdr:from>
    <xdr:ext cx="534377" cy="259045"/>
    <xdr:sp macro="" textlink="">
      <xdr:nvSpPr>
        <xdr:cNvPr id="492" name="テキスト ボックス 491"/>
        <xdr:cNvSpPr txBox="1"/>
      </xdr:nvSpPr>
      <xdr:spPr>
        <a:xfrm>
          <a:off x="7594111" y="170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123016</xdr:rowOff>
    </xdr:from>
    <xdr:to>
      <xdr:col>36</xdr:col>
      <xdr:colOff>165100</xdr:colOff>
      <xdr:row>99</xdr:row>
      <xdr:rowOff>53166</xdr:rowOff>
    </xdr:to>
    <xdr:sp macro="" textlink="">
      <xdr:nvSpPr>
        <xdr:cNvPr id="493" name="楕円 492"/>
        <xdr:cNvSpPr/>
      </xdr:nvSpPr>
      <xdr:spPr>
        <a:xfrm>
          <a:off x="6921500" y="169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44293</xdr:rowOff>
    </xdr:from>
    <xdr:ext cx="534377" cy="259045"/>
    <xdr:sp macro="" textlink="">
      <xdr:nvSpPr>
        <xdr:cNvPr id="494" name="テキスト ボックス 493"/>
        <xdr:cNvSpPr txBox="1"/>
      </xdr:nvSpPr>
      <xdr:spPr>
        <a:xfrm>
          <a:off x="6705111" y="170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40422</xdr:rowOff>
    </xdr:from>
    <xdr:to>
      <xdr:col>85</xdr:col>
      <xdr:colOff>127000</xdr:colOff>
      <xdr:row>36</xdr:row>
      <xdr:rowOff>136957</xdr:rowOff>
    </xdr:to>
    <xdr:cxnSp macro="">
      <xdr:nvCxnSpPr>
        <xdr:cNvPr id="526" name="直線コネクタ 525"/>
        <xdr:cNvCxnSpPr/>
      </xdr:nvCxnSpPr>
      <xdr:spPr>
        <a:xfrm>
          <a:off x="15481300" y="6212622"/>
          <a:ext cx="838200" cy="9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40422</xdr:rowOff>
    </xdr:from>
    <xdr:to>
      <xdr:col>81</xdr:col>
      <xdr:colOff>50800</xdr:colOff>
      <xdr:row>36</xdr:row>
      <xdr:rowOff>158217</xdr:rowOff>
    </xdr:to>
    <xdr:cxnSp macro="">
      <xdr:nvCxnSpPr>
        <xdr:cNvPr id="529" name="直線コネクタ 528"/>
        <xdr:cNvCxnSpPr/>
      </xdr:nvCxnSpPr>
      <xdr:spPr>
        <a:xfrm flipV="1">
          <a:off x="14592300" y="6212622"/>
          <a:ext cx="889000" cy="1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158217</xdr:rowOff>
    </xdr:from>
    <xdr:to>
      <xdr:col>76</xdr:col>
      <xdr:colOff>114300</xdr:colOff>
      <xdr:row>37</xdr:row>
      <xdr:rowOff>20012</xdr:rowOff>
    </xdr:to>
    <xdr:cxnSp macro="">
      <xdr:nvCxnSpPr>
        <xdr:cNvPr id="532" name="直線コネクタ 531"/>
        <xdr:cNvCxnSpPr/>
      </xdr:nvCxnSpPr>
      <xdr:spPr>
        <a:xfrm flipV="1">
          <a:off x="13703300" y="633041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15178</xdr:rowOff>
    </xdr:from>
    <xdr:to>
      <xdr:col>71</xdr:col>
      <xdr:colOff>177800</xdr:colOff>
      <xdr:row>37</xdr:row>
      <xdr:rowOff>20012</xdr:rowOff>
    </xdr:to>
    <xdr:cxnSp macro="">
      <xdr:nvCxnSpPr>
        <xdr:cNvPr id="535" name="直線コネクタ 534"/>
        <xdr:cNvCxnSpPr/>
      </xdr:nvCxnSpPr>
      <xdr:spPr>
        <a:xfrm>
          <a:off x="12814300" y="635882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86157</xdr:rowOff>
    </xdr:from>
    <xdr:to>
      <xdr:col>85</xdr:col>
      <xdr:colOff>177800</xdr:colOff>
      <xdr:row>37</xdr:row>
      <xdr:rowOff>16307</xdr:rowOff>
    </xdr:to>
    <xdr:sp macro="" textlink="">
      <xdr:nvSpPr>
        <xdr:cNvPr id="545" name="楕円 544"/>
        <xdr:cNvSpPr/>
      </xdr:nvSpPr>
      <xdr:spPr>
        <a:xfrm>
          <a:off x="162687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64584</xdr:rowOff>
    </xdr:from>
    <xdr:ext cx="534377" cy="259045"/>
    <xdr:sp macro="" textlink="">
      <xdr:nvSpPr>
        <xdr:cNvPr id="546" name="消防費該当値テキスト"/>
        <xdr:cNvSpPr txBox="1"/>
      </xdr:nvSpPr>
      <xdr:spPr>
        <a:xfrm>
          <a:off x="16370300" y="62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161072</xdr:rowOff>
    </xdr:from>
    <xdr:to>
      <xdr:col>81</xdr:col>
      <xdr:colOff>101600</xdr:colOff>
      <xdr:row>36</xdr:row>
      <xdr:rowOff>91222</xdr:rowOff>
    </xdr:to>
    <xdr:sp macro="" textlink="">
      <xdr:nvSpPr>
        <xdr:cNvPr id="547" name="楕円 546"/>
        <xdr:cNvSpPr/>
      </xdr:nvSpPr>
      <xdr:spPr>
        <a:xfrm>
          <a:off x="154305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107749</xdr:rowOff>
    </xdr:from>
    <xdr:ext cx="534377" cy="259045"/>
    <xdr:sp macro="" textlink="">
      <xdr:nvSpPr>
        <xdr:cNvPr id="548" name="テキスト ボックス 547"/>
        <xdr:cNvSpPr txBox="1"/>
      </xdr:nvSpPr>
      <xdr:spPr>
        <a:xfrm>
          <a:off x="15214111" y="59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107417</xdr:rowOff>
    </xdr:from>
    <xdr:to>
      <xdr:col>76</xdr:col>
      <xdr:colOff>165100</xdr:colOff>
      <xdr:row>37</xdr:row>
      <xdr:rowOff>37567</xdr:rowOff>
    </xdr:to>
    <xdr:sp macro="" textlink="">
      <xdr:nvSpPr>
        <xdr:cNvPr id="549" name="楕円 548"/>
        <xdr:cNvSpPr/>
      </xdr:nvSpPr>
      <xdr:spPr>
        <a:xfrm>
          <a:off x="14541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54094</xdr:rowOff>
    </xdr:from>
    <xdr:ext cx="534377" cy="259045"/>
    <xdr:sp macro="" textlink="">
      <xdr:nvSpPr>
        <xdr:cNvPr id="550" name="テキスト ボックス 549"/>
        <xdr:cNvSpPr txBox="1"/>
      </xdr:nvSpPr>
      <xdr:spPr>
        <a:xfrm>
          <a:off x="14325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140662</xdr:rowOff>
    </xdr:from>
    <xdr:to>
      <xdr:col>72</xdr:col>
      <xdr:colOff>38100</xdr:colOff>
      <xdr:row>37</xdr:row>
      <xdr:rowOff>70812</xdr:rowOff>
    </xdr:to>
    <xdr:sp macro="" textlink="">
      <xdr:nvSpPr>
        <xdr:cNvPr id="551" name="楕円 550"/>
        <xdr:cNvSpPr/>
      </xdr:nvSpPr>
      <xdr:spPr>
        <a:xfrm>
          <a:off x="136525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61939</xdr:rowOff>
    </xdr:from>
    <xdr:ext cx="534377" cy="259045"/>
    <xdr:sp macro="" textlink="">
      <xdr:nvSpPr>
        <xdr:cNvPr id="552" name="テキスト ボックス 551"/>
        <xdr:cNvSpPr txBox="1"/>
      </xdr:nvSpPr>
      <xdr:spPr>
        <a:xfrm>
          <a:off x="13436111" y="6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135828</xdr:rowOff>
    </xdr:from>
    <xdr:to>
      <xdr:col>67</xdr:col>
      <xdr:colOff>101600</xdr:colOff>
      <xdr:row>37</xdr:row>
      <xdr:rowOff>65978</xdr:rowOff>
    </xdr:to>
    <xdr:sp macro="" textlink="">
      <xdr:nvSpPr>
        <xdr:cNvPr id="553" name="楕円 552"/>
        <xdr:cNvSpPr/>
      </xdr:nvSpPr>
      <xdr:spPr>
        <a:xfrm>
          <a:off x="12763500" y="63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57105</xdr:rowOff>
    </xdr:from>
    <xdr:ext cx="534377" cy="259045"/>
    <xdr:sp macro="" textlink="">
      <xdr:nvSpPr>
        <xdr:cNvPr id="554" name="テキスト ボックス 553"/>
        <xdr:cNvSpPr txBox="1"/>
      </xdr:nvSpPr>
      <xdr:spPr>
        <a:xfrm>
          <a:off x="12547111" y="64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127302</xdr:rowOff>
    </xdr:from>
    <xdr:to>
      <xdr:col>85</xdr:col>
      <xdr:colOff>127000</xdr:colOff>
      <xdr:row>56</xdr:row>
      <xdr:rowOff>149203</xdr:rowOff>
    </xdr:to>
    <xdr:cxnSp macro="">
      <xdr:nvCxnSpPr>
        <xdr:cNvPr id="586" name="直線コネクタ 585"/>
        <xdr:cNvCxnSpPr/>
      </xdr:nvCxnSpPr>
      <xdr:spPr>
        <a:xfrm>
          <a:off x="15481300" y="9728502"/>
          <a:ext cx="8382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127302</xdr:rowOff>
    </xdr:from>
    <xdr:to>
      <xdr:col>81</xdr:col>
      <xdr:colOff>50800</xdr:colOff>
      <xdr:row>57</xdr:row>
      <xdr:rowOff>112616</xdr:rowOff>
    </xdr:to>
    <xdr:cxnSp macro="">
      <xdr:nvCxnSpPr>
        <xdr:cNvPr id="589" name="直線コネクタ 588"/>
        <xdr:cNvCxnSpPr/>
      </xdr:nvCxnSpPr>
      <xdr:spPr>
        <a:xfrm flipV="1">
          <a:off x="14592300" y="9728502"/>
          <a:ext cx="889000" cy="1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108218</xdr:rowOff>
    </xdr:from>
    <xdr:to>
      <xdr:col>76</xdr:col>
      <xdr:colOff>114300</xdr:colOff>
      <xdr:row>57</xdr:row>
      <xdr:rowOff>112616</xdr:rowOff>
    </xdr:to>
    <xdr:cxnSp macro="">
      <xdr:nvCxnSpPr>
        <xdr:cNvPr id="592" name="直線コネクタ 591"/>
        <xdr:cNvCxnSpPr/>
      </xdr:nvCxnSpPr>
      <xdr:spPr>
        <a:xfrm>
          <a:off x="13703300" y="9880868"/>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108218</xdr:rowOff>
    </xdr:from>
    <xdr:to>
      <xdr:col>71</xdr:col>
      <xdr:colOff>177800</xdr:colOff>
      <xdr:row>58</xdr:row>
      <xdr:rowOff>69183</xdr:rowOff>
    </xdr:to>
    <xdr:cxnSp macro="">
      <xdr:nvCxnSpPr>
        <xdr:cNvPr id="595" name="直線コネクタ 594"/>
        <xdr:cNvCxnSpPr/>
      </xdr:nvCxnSpPr>
      <xdr:spPr>
        <a:xfrm flipV="1">
          <a:off x="12814300" y="9880868"/>
          <a:ext cx="889000" cy="1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98403</xdr:rowOff>
    </xdr:from>
    <xdr:to>
      <xdr:col>85</xdr:col>
      <xdr:colOff>177800</xdr:colOff>
      <xdr:row>57</xdr:row>
      <xdr:rowOff>28553</xdr:rowOff>
    </xdr:to>
    <xdr:sp macro="" textlink="">
      <xdr:nvSpPr>
        <xdr:cNvPr id="605" name="楕円 604"/>
        <xdr:cNvSpPr/>
      </xdr:nvSpPr>
      <xdr:spPr>
        <a:xfrm>
          <a:off x="16268700" y="96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76830</xdr:rowOff>
    </xdr:from>
    <xdr:ext cx="534377" cy="259045"/>
    <xdr:sp macro="" textlink="">
      <xdr:nvSpPr>
        <xdr:cNvPr id="606" name="教育費該当値テキスト"/>
        <xdr:cNvSpPr txBox="1"/>
      </xdr:nvSpPr>
      <xdr:spPr>
        <a:xfrm>
          <a:off x="16370300" y="96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76502</xdr:rowOff>
    </xdr:from>
    <xdr:to>
      <xdr:col>81</xdr:col>
      <xdr:colOff>101600</xdr:colOff>
      <xdr:row>57</xdr:row>
      <xdr:rowOff>6652</xdr:rowOff>
    </xdr:to>
    <xdr:sp macro="" textlink="">
      <xdr:nvSpPr>
        <xdr:cNvPr id="607" name="楕円 606"/>
        <xdr:cNvSpPr/>
      </xdr:nvSpPr>
      <xdr:spPr>
        <a:xfrm>
          <a:off x="154305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23179</xdr:rowOff>
    </xdr:from>
    <xdr:ext cx="534377" cy="259045"/>
    <xdr:sp macro="" textlink="">
      <xdr:nvSpPr>
        <xdr:cNvPr id="608" name="テキスト ボックス 607"/>
        <xdr:cNvSpPr txBox="1"/>
      </xdr:nvSpPr>
      <xdr:spPr>
        <a:xfrm>
          <a:off x="15214111" y="94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61816</xdr:rowOff>
    </xdr:from>
    <xdr:to>
      <xdr:col>76</xdr:col>
      <xdr:colOff>165100</xdr:colOff>
      <xdr:row>57</xdr:row>
      <xdr:rowOff>163416</xdr:rowOff>
    </xdr:to>
    <xdr:sp macro="" textlink="">
      <xdr:nvSpPr>
        <xdr:cNvPr id="609" name="楕円 608"/>
        <xdr:cNvSpPr/>
      </xdr:nvSpPr>
      <xdr:spPr>
        <a:xfrm>
          <a:off x="145415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8493</xdr:rowOff>
    </xdr:from>
    <xdr:ext cx="534377" cy="259045"/>
    <xdr:sp macro="" textlink="">
      <xdr:nvSpPr>
        <xdr:cNvPr id="610" name="テキスト ボックス 609"/>
        <xdr:cNvSpPr txBox="1"/>
      </xdr:nvSpPr>
      <xdr:spPr>
        <a:xfrm>
          <a:off x="14325111" y="96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57418</xdr:rowOff>
    </xdr:from>
    <xdr:to>
      <xdr:col>72</xdr:col>
      <xdr:colOff>38100</xdr:colOff>
      <xdr:row>57</xdr:row>
      <xdr:rowOff>159018</xdr:rowOff>
    </xdr:to>
    <xdr:sp macro="" textlink="">
      <xdr:nvSpPr>
        <xdr:cNvPr id="611" name="楕円 610"/>
        <xdr:cNvSpPr/>
      </xdr:nvSpPr>
      <xdr:spPr>
        <a:xfrm>
          <a:off x="13652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4095</xdr:rowOff>
    </xdr:from>
    <xdr:ext cx="534377" cy="259045"/>
    <xdr:sp macro="" textlink="">
      <xdr:nvSpPr>
        <xdr:cNvPr id="612" name="テキスト ボックス 611"/>
        <xdr:cNvSpPr txBox="1"/>
      </xdr:nvSpPr>
      <xdr:spPr>
        <a:xfrm>
          <a:off x="13436111" y="9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18383</xdr:rowOff>
    </xdr:from>
    <xdr:to>
      <xdr:col>67</xdr:col>
      <xdr:colOff>101600</xdr:colOff>
      <xdr:row>58</xdr:row>
      <xdr:rowOff>119983</xdr:rowOff>
    </xdr:to>
    <xdr:sp macro="" textlink="">
      <xdr:nvSpPr>
        <xdr:cNvPr id="613" name="楕円 612"/>
        <xdr:cNvSpPr/>
      </xdr:nvSpPr>
      <xdr:spPr>
        <a:xfrm>
          <a:off x="12763500" y="99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111110</xdr:rowOff>
    </xdr:from>
    <xdr:ext cx="534377" cy="259045"/>
    <xdr:sp macro="" textlink="">
      <xdr:nvSpPr>
        <xdr:cNvPr id="614" name="テキスト ボックス 613"/>
        <xdr:cNvSpPr txBox="1"/>
      </xdr:nvSpPr>
      <xdr:spPr>
        <a:xfrm>
          <a:off x="12547111" y="100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37605</xdr:rowOff>
    </xdr:from>
    <xdr:to>
      <xdr:col>85</xdr:col>
      <xdr:colOff>127000</xdr:colOff>
      <xdr:row>79</xdr:row>
      <xdr:rowOff>44450</xdr:rowOff>
    </xdr:to>
    <xdr:cxnSp macro="">
      <xdr:nvCxnSpPr>
        <xdr:cNvPr id="643" name="直線コネクタ 642"/>
        <xdr:cNvCxnSpPr/>
      </xdr:nvCxnSpPr>
      <xdr:spPr>
        <a:xfrm flipV="1">
          <a:off x="15481300" y="13582155"/>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44183</xdr:rowOff>
    </xdr:from>
    <xdr:to>
      <xdr:col>76</xdr:col>
      <xdr:colOff>114300</xdr:colOff>
      <xdr:row>79</xdr:row>
      <xdr:rowOff>44450</xdr:rowOff>
    </xdr:to>
    <xdr:cxnSp macro="">
      <xdr:nvCxnSpPr>
        <xdr:cNvPr id="649" name="直線コネクタ 648"/>
        <xdr:cNvCxnSpPr/>
      </xdr:nvCxnSpPr>
      <xdr:spPr>
        <a:xfrm>
          <a:off x="13703300" y="13588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44183</xdr:rowOff>
    </xdr:from>
    <xdr:to>
      <xdr:col>71</xdr:col>
      <xdr:colOff>177800</xdr:colOff>
      <xdr:row>79</xdr:row>
      <xdr:rowOff>44450</xdr:rowOff>
    </xdr:to>
    <xdr:cxnSp macro="">
      <xdr:nvCxnSpPr>
        <xdr:cNvPr id="652" name="直線コネクタ 651"/>
        <xdr:cNvCxnSpPr/>
      </xdr:nvCxnSpPr>
      <xdr:spPr>
        <a:xfrm flipV="1">
          <a:off x="12814300" y="13588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158255</xdr:rowOff>
    </xdr:from>
    <xdr:to>
      <xdr:col>85</xdr:col>
      <xdr:colOff>177800</xdr:colOff>
      <xdr:row>79</xdr:row>
      <xdr:rowOff>88405</xdr:rowOff>
    </xdr:to>
    <xdr:sp macro="" textlink="">
      <xdr:nvSpPr>
        <xdr:cNvPr id="662" name="楕円 661"/>
        <xdr:cNvSpPr/>
      </xdr:nvSpPr>
      <xdr:spPr>
        <a:xfrm>
          <a:off x="162687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469744" cy="259045"/>
    <xdr:sp macro="" textlink="">
      <xdr:nvSpPr>
        <xdr:cNvPr id="663" name="災害復旧費該当値テキスト"/>
        <xdr:cNvSpPr txBox="1"/>
      </xdr:nvSpPr>
      <xdr:spPr>
        <a:xfrm>
          <a:off x="16370300" y="134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164833</xdr:rowOff>
    </xdr:from>
    <xdr:to>
      <xdr:col>72</xdr:col>
      <xdr:colOff>38100</xdr:colOff>
      <xdr:row>79</xdr:row>
      <xdr:rowOff>94983</xdr:rowOff>
    </xdr:to>
    <xdr:sp macro="" textlink="">
      <xdr:nvSpPr>
        <xdr:cNvPr id="668" name="楕円 667"/>
        <xdr:cNvSpPr/>
      </xdr:nvSpPr>
      <xdr:spPr>
        <a:xfrm>
          <a:off x="13652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86110</xdr:rowOff>
    </xdr:from>
    <xdr:ext cx="378565" cy="259045"/>
    <xdr:sp macro="" textlink="">
      <xdr:nvSpPr>
        <xdr:cNvPr id="669" name="テキスト ボックス 668"/>
        <xdr:cNvSpPr txBox="1"/>
      </xdr:nvSpPr>
      <xdr:spPr>
        <a:xfrm>
          <a:off x="13514017" y="1363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143422</xdr:rowOff>
    </xdr:from>
    <xdr:to>
      <xdr:col>85</xdr:col>
      <xdr:colOff>127000</xdr:colOff>
      <xdr:row>96</xdr:row>
      <xdr:rowOff>21177</xdr:rowOff>
    </xdr:to>
    <xdr:cxnSp macro="">
      <xdr:nvCxnSpPr>
        <xdr:cNvPr id="702" name="直線コネクタ 701"/>
        <xdr:cNvCxnSpPr/>
      </xdr:nvCxnSpPr>
      <xdr:spPr>
        <a:xfrm flipV="1">
          <a:off x="15481300" y="16431172"/>
          <a:ext cx="838200" cy="4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21177</xdr:rowOff>
    </xdr:from>
    <xdr:to>
      <xdr:col>81</xdr:col>
      <xdr:colOff>50800</xdr:colOff>
      <xdr:row>96</xdr:row>
      <xdr:rowOff>95188</xdr:rowOff>
    </xdr:to>
    <xdr:cxnSp macro="">
      <xdr:nvCxnSpPr>
        <xdr:cNvPr id="705" name="直線コネクタ 704"/>
        <xdr:cNvCxnSpPr/>
      </xdr:nvCxnSpPr>
      <xdr:spPr>
        <a:xfrm flipV="1">
          <a:off x="14592300" y="16480377"/>
          <a:ext cx="889000" cy="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95188</xdr:rowOff>
    </xdr:from>
    <xdr:to>
      <xdr:col>76</xdr:col>
      <xdr:colOff>114300</xdr:colOff>
      <xdr:row>96</xdr:row>
      <xdr:rowOff>158434</xdr:rowOff>
    </xdr:to>
    <xdr:cxnSp macro="">
      <xdr:nvCxnSpPr>
        <xdr:cNvPr id="708" name="直線コネクタ 707"/>
        <xdr:cNvCxnSpPr/>
      </xdr:nvCxnSpPr>
      <xdr:spPr>
        <a:xfrm flipV="1">
          <a:off x="13703300" y="1655438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158434</xdr:rowOff>
    </xdr:from>
    <xdr:to>
      <xdr:col>71</xdr:col>
      <xdr:colOff>177800</xdr:colOff>
      <xdr:row>97</xdr:row>
      <xdr:rowOff>38768</xdr:rowOff>
    </xdr:to>
    <xdr:cxnSp macro="">
      <xdr:nvCxnSpPr>
        <xdr:cNvPr id="711" name="直線コネクタ 710"/>
        <xdr:cNvCxnSpPr/>
      </xdr:nvCxnSpPr>
      <xdr:spPr>
        <a:xfrm flipV="1">
          <a:off x="12814300" y="16617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92622</xdr:rowOff>
    </xdr:from>
    <xdr:to>
      <xdr:col>85</xdr:col>
      <xdr:colOff>177800</xdr:colOff>
      <xdr:row>96</xdr:row>
      <xdr:rowOff>22772</xdr:rowOff>
    </xdr:to>
    <xdr:sp macro="" textlink="">
      <xdr:nvSpPr>
        <xdr:cNvPr id="721" name="楕円 720"/>
        <xdr:cNvSpPr/>
      </xdr:nvSpPr>
      <xdr:spPr>
        <a:xfrm>
          <a:off x="16268700" y="163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71049</xdr:rowOff>
    </xdr:from>
    <xdr:ext cx="534377" cy="259045"/>
    <xdr:sp macro="" textlink="">
      <xdr:nvSpPr>
        <xdr:cNvPr id="722" name="公債費該当値テキスト"/>
        <xdr:cNvSpPr txBox="1"/>
      </xdr:nvSpPr>
      <xdr:spPr>
        <a:xfrm>
          <a:off x="16370300" y="163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141827</xdr:rowOff>
    </xdr:from>
    <xdr:to>
      <xdr:col>81</xdr:col>
      <xdr:colOff>101600</xdr:colOff>
      <xdr:row>96</xdr:row>
      <xdr:rowOff>71977</xdr:rowOff>
    </xdr:to>
    <xdr:sp macro="" textlink="">
      <xdr:nvSpPr>
        <xdr:cNvPr id="723" name="楕円 722"/>
        <xdr:cNvSpPr/>
      </xdr:nvSpPr>
      <xdr:spPr>
        <a:xfrm>
          <a:off x="15430500" y="16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63104</xdr:rowOff>
    </xdr:from>
    <xdr:ext cx="534377" cy="259045"/>
    <xdr:sp macro="" textlink="">
      <xdr:nvSpPr>
        <xdr:cNvPr id="724" name="テキスト ボックス 723"/>
        <xdr:cNvSpPr txBox="1"/>
      </xdr:nvSpPr>
      <xdr:spPr>
        <a:xfrm>
          <a:off x="15214111" y="165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44388</xdr:rowOff>
    </xdr:from>
    <xdr:to>
      <xdr:col>76</xdr:col>
      <xdr:colOff>165100</xdr:colOff>
      <xdr:row>96</xdr:row>
      <xdr:rowOff>145988</xdr:rowOff>
    </xdr:to>
    <xdr:sp macro="" textlink="">
      <xdr:nvSpPr>
        <xdr:cNvPr id="725" name="楕円 724"/>
        <xdr:cNvSpPr/>
      </xdr:nvSpPr>
      <xdr:spPr>
        <a:xfrm>
          <a:off x="14541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137115</xdr:rowOff>
    </xdr:from>
    <xdr:ext cx="534377" cy="259045"/>
    <xdr:sp macro="" textlink="">
      <xdr:nvSpPr>
        <xdr:cNvPr id="726" name="テキスト ボックス 725"/>
        <xdr:cNvSpPr txBox="1"/>
      </xdr:nvSpPr>
      <xdr:spPr>
        <a:xfrm>
          <a:off x="14325111" y="165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107634</xdr:rowOff>
    </xdr:from>
    <xdr:to>
      <xdr:col>72</xdr:col>
      <xdr:colOff>38100</xdr:colOff>
      <xdr:row>97</xdr:row>
      <xdr:rowOff>37784</xdr:rowOff>
    </xdr:to>
    <xdr:sp macro="" textlink="">
      <xdr:nvSpPr>
        <xdr:cNvPr id="727" name="楕円 726"/>
        <xdr:cNvSpPr/>
      </xdr:nvSpPr>
      <xdr:spPr>
        <a:xfrm>
          <a:off x="136525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28911</xdr:rowOff>
    </xdr:from>
    <xdr:ext cx="534377" cy="259045"/>
    <xdr:sp macro="" textlink="">
      <xdr:nvSpPr>
        <xdr:cNvPr id="728" name="テキスト ボックス 727"/>
        <xdr:cNvSpPr txBox="1"/>
      </xdr:nvSpPr>
      <xdr:spPr>
        <a:xfrm>
          <a:off x="13436111" y="166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159418</xdr:rowOff>
    </xdr:from>
    <xdr:to>
      <xdr:col>67</xdr:col>
      <xdr:colOff>101600</xdr:colOff>
      <xdr:row>97</xdr:row>
      <xdr:rowOff>89568</xdr:rowOff>
    </xdr:to>
    <xdr:sp macro="" textlink="">
      <xdr:nvSpPr>
        <xdr:cNvPr id="729" name="楕円 728"/>
        <xdr:cNvSpPr/>
      </xdr:nvSpPr>
      <xdr:spPr>
        <a:xfrm>
          <a:off x="12763500" y="1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80695</xdr:rowOff>
    </xdr:from>
    <xdr:ext cx="534377" cy="259045"/>
    <xdr:sp macro="" textlink="">
      <xdr:nvSpPr>
        <xdr:cNvPr id="730" name="テキスト ボックス 729"/>
        <xdr:cNvSpPr txBox="1"/>
      </xdr:nvSpPr>
      <xdr:spPr>
        <a:xfrm>
          <a:off x="12547111" y="167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低い水準となっているのは，大規模な防災行政無線同報系整備工事が概ね完了し，昨年度と比較して普通建設事業や物件費が減少したためである。また，このような大規模な事業は地方債を借り入れることで事業を行っており，公債費については年々増加の一途をたどっている。ただし，元利償還金のピークは令和３年度を見込んでおり，令和４年度以降は減少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154,397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％増加しているのは，子育て環境の充実や子どもたちの健やかな成長に資するために新設された子育て応援基金への積立金として，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百万円積み立てていることが大きな要因である。また，衛生費についても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43,759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％の大幅な増加となっているが，これは江戸崎地方衛生土木組合が行っているごみ処理場の建設事業により，じん芥処理費負担金が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百万円増加していることが要因であり，事業が完了するまでの一時的な増加である。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実質収支額については，標準財政規模に占める割合が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％台で推移している。令和元年度においては，前年より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4.69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％となっているが，普通交付税を主とした一般財源が減少したためである。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財政調整基金については，普通交付税の減少に備え積み増しを行ってきたが，平成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年度以降は合併特例債をはじめとする公債費の増加により財源不足となり，取崩していることから，歳出の見直しと財源確保を継続し健全な財政運営に努めていく。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連結実質赤字比率に係る黒字額の標準財政規模に対する比率について，算定の分母となる標準財政規模は前年度から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百万円減少しているが少額なため各会計の比率に対する影響は少ない。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一般会計については，実質収支が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百万円減少したため，</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ポイントの減少</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その他，変動の大きい会計は国民健康保険特別会計で，保険給付費をはじめとする歳出が減少したことにより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一般会計については将来負担に備えた財政調整基金の取り崩しを行うことにより５％前後で推移していくことが見込まれる。特別会計については，大きな変動要素は見込まれていないが，下水道事業については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22276074</v>
      </c>
      <c r="BO4" s="431"/>
      <c r="BP4" s="431"/>
      <c r="BQ4" s="431"/>
      <c r="BR4" s="431"/>
      <c r="BS4" s="431"/>
      <c r="BT4" s="431"/>
      <c r="BU4" s="432"/>
      <c r="BV4" s="430">
        <v>22012495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21174264</v>
      </c>
      <c r="BO5" s="468"/>
      <c r="BP5" s="468"/>
      <c r="BQ5" s="468"/>
      <c r="BR5" s="468"/>
      <c r="BS5" s="468"/>
      <c r="BT5" s="468"/>
      <c r="BU5" s="469"/>
      <c r="BV5" s="467">
        <v>21203514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95.5</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1101810</v>
      </c>
      <c r="BO6" s="468"/>
      <c r="BP6" s="468"/>
      <c r="BQ6" s="468"/>
      <c r="BR6" s="468"/>
      <c r="BS6" s="468"/>
      <c r="BT6" s="468"/>
      <c r="BU6" s="469"/>
      <c r="BV6" s="467">
        <v>808981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99.6</v>
      </c>
      <c r="CU6" s="505"/>
      <c r="CV6" s="505"/>
      <c r="CW6" s="505"/>
      <c r="CX6" s="505"/>
      <c r="CY6" s="505"/>
      <c r="CZ6" s="505"/>
      <c r="DA6" s="506"/>
      <c r="DB6" s="504">
        <v>98.5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491966</v>
      </c>
      <c r="BO7" s="468"/>
      <c r="BP7" s="468"/>
      <c r="BQ7" s="468"/>
      <c r="BR7" s="468"/>
      <c r="BS7" s="468"/>
      <c r="BT7" s="468"/>
      <c r="BU7" s="469"/>
      <c r="BV7" s="467">
        <v>191697</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13012191</v>
      </c>
      <c r="CU7" s="468"/>
      <c r="CV7" s="468"/>
      <c r="CW7" s="468"/>
      <c r="CX7" s="468"/>
      <c r="CY7" s="468"/>
      <c r="CZ7" s="468"/>
      <c r="DA7" s="469"/>
      <c r="DB7" s="467">
        <v>13052431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609844</v>
      </c>
      <c r="BO8" s="468"/>
      <c r="BP8" s="468"/>
      <c r="BQ8" s="468"/>
      <c r="BR8" s="468"/>
      <c r="BS8" s="468"/>
      <c r="BT8" s="468"/>
      <c r="BU8" s="469"/>
      <c r="BV8" s="467">
        <v>617284</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0.5</v>
      </c>
      <c r="CU8" s="508"/>
      <c r="CV8" s="508"/>
      <c r="CW8" s="508"/>
      <c r="CX8" s="508"/>
      <c r="CY8" s="508"/>
      <c r="CZ8" s="508"/>
      <c r="DA8" s="509"/>
      <c r="DB8" s="507">
        <v>0.5</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42810</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113</v>
      </c>
      <c r="AV9" s="500"/>
      <c r="AW9" s="500"/>
      <c r="AX9" s="500"/>
      <c r="AY9" s="501" t="s">
        <v>114</v>
      </c>
      <c r="AZ9" s="502"/>
      <c r="BA9" s="502"/>
      <c r="BB9" s="502"/>
      <c r="BC9" s="502"/>
      <c r="BD9" s="502"/>
      <c r="BE9" s="502"/>
      <c r="BF9" s="502"/>
      <c r="BG9" s="502"/>
      <c r="BH9" s="502"/>
      <c r="BI9" s="502"/>
      <c r="BJ9" s="502"/>
      <c r="BK9" s="502"/>
      <c r="BL9" s="502"/>
      <c r="BM9" s="503"/>
      <c r="BN9" s="467">
        <v>-7440</v>
      </c>
      <c r="BO9" s="468"/>
      <c r="BP9" s="468"/>
      <c r="BQ9" s="468"/>
      <c r="BR9" s="468"/>
      <c r="BS9" s="468"/>
      <c r="BT9" s="468"/>
      <c r="BU9" s="469"/>
      <c r="BV9" s="467">
        <v>-78852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14.9</v>
      </c>
      <c r="CU9" s="465"/>
      <c r="CV9" s="465"/>
      <c r="CW9" s="465"/>
      <c r="CX9" s="465"/>
      <c r="CY9" s="465"/>
      <c r="CZ9" s="465"/>
      <c r="DA9" s="466"/>
      <c r="DB9" s="464">
        <v>14.6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46895</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93</v>
      </c>
      <c r="AV10" s="500"/>
      <c r="AW10" s="500"/>
      <c r="AX10" s="500"/>
      <c r="AY10" s="501" t="s">
        <v>118</v>
      </c>
      <c r="AZ10" s="502"/>
      <c r="BA10" s="502"/>
      <c r="BB10" s="502"/>
      <c r="BC10" s="502"/>
      <c r="BD10" s="502"/>
      <c r="BE10" s="502"/>
      <c r="BF10" s="502"/>
      <c r="BG10" s="502"/>
      <c r="BH10" s="502"/>
      <c r="BI10" s="502"/>
      <c r="BJ10" s="502"/>
      <c r="BK10" s="502"/>
      <c r="BL10" s="502"/>
      <c r="BM10" s="503"/>
      <c r="BN10" s="467">
        <v>4640</v>
      </c>
      <c r="BO10" s="468"/>
      <c r="BP10" s="468"/>
      <c r="BQ10" s="468"/>
      <c r="BR10" s="468"/>
      <c r="BS10" s="468"/>
      <c r="BT10" s="468"/>
      <c r="BU10" s="469"/>
      <c r="BV10" s="467">
        <v>4904</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40538</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123</v>
      </c>
      <c r="AV12" s="500"/>
      <c r="AW12" s="500"/>
      <c r="AX12" s="500"/>
      <c r="AY12" s="501" t="s">
        <v>132</v>
      </c>
      <c r="AZ12" s="502"/>
      <c r="BA12" s="502"/>
      <c r="BB12" s="502"/>
      <c r="BC12" s="502"/>
      <c r="BD12" s="502"/>
      <c r="BE12" s="502"/>
      <c r="BF12" s="502"/>
      <c r="BG12" s="502"/>
      <c r="BH12" s="502"/>
      <c r="BI12" s="502"/>
      <c r="BJ12" s="502"/>
      <c r="BK12" s="502"/>
      <c r="BL12" s="502"/>
      <c r="BM12" s="503"/>
      <c r="BN12" s="467">
        <v>457616</v>
      </c>
      <c r="BO12" s="468"/>
      <c r="BP12" s="468"/>
      <c r="BQ12" s="468"/>
      <c r="BR12" s="468"/>
      <c r="BS12" s="468"/>
      <c r="BT12" s="468"/>
      <c r="BU12" s="469"/>
      <c r="BV12" s="467">
        <v>248815</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39304</v>
      </c>
      <c r="S13" s="552"/>
      <c r="T13" s="552"/>
      <c r="U13" s="552"/>
      <c r="V13" s="553"/>
      <c r="W13" s="483" t="s">
        <v>137</v>
      </c>
      <c r="X13" s="484"/>
      <c r="Y13" s="484"/>
      <c r="Z13" s="484"/>
      <c r="AA13" s="484"/>
      <c r="AB13" s="474"/>
      <c r="AC13" s="518">
        <v>1714</v>
      </c>
      <c r="AD13" s="519"/>
      <c r="AE13" s="519"/>
      <c r="AF13" s="519"/>
      <c r="AG13" s="561"/>
      <c r="AH13" s="518">
        <v>1596</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-460416</v>
      </c>
      <c r="BO13" s="468"/>
      <c r="BP13" s="468"/>
      <c r="BQ13" s="468"/>
      <c r="BR13" s="468"/>
      <c r="BS13" s="468"/>
      <c r="BT13" s="468"/>
      <c r="BU13" s="469"/>
      <c r="BV13" s="467">
        <v>-322763</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8.3000000000000007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41357</v>
      </c>
      <c r="S14" s="552"/>
      <c r="T14" s="552"/>
      <c r="U14" s="552"/>
      <c r="V14" s="553"/>
      <c r="W14" s="457"/>
      <c r="X14" s="458"/>
      <c r="Y14" s="458"/>
      <c r="Z14" s="458"/>
      <c r="AA14" s="458"/>
      <c r="AB14" s="447"/>
      <c r="AC14" s="554">
        <v>9</v>
      </c>
      <c r="AD14" s="555"/>
      <c r="AE14" s="555"/>
      <c r="AF14" s="555"/>
      <c r="AG14" s="556"/>
      <c r="AH14" s="554">
        <v>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13.3</v>
      </c>
      <c r="CU14" s="566"/>
      <c r="CV14" s="566"/>
      <c r="CW14" s="566"/>
      <c r="CX14" s="566"/>
      <c r="CY14" s="566"/>
      <c r="CZ14" s="566"/>
      <c r="DA14" s="567"/>
      <c r="DB14" s="565">
        <v>12.4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40301</v>
      </c>
      <c r="S15" s="552"/>
      <c r="T15" s="552"/>
      <c r="U15" s="552"/>
      <c r="V15" s="553"/>
      <c r="W15" s="483" t="s">
        <v>144</v>
      </c>
      <c r="X15" s="484"/>
      <c r="Y15" s="484"/>
      <c r="Z15" s="484"/>
      <c r="AA15" s="484"/>
      <c r="AB15" s="474"/>
      <c r="AC15" s="518">
        <v>6248</v>
      </c>
      <c r="AD15" s="519"/>
      <c r="AE15" s="519"/>
      <c r="AF15" s="519"/>
      <c r="AG15" s="561"/>
      <c r="AH15" s="518">
        <v>6950</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5366348</v>
      </c>
      <c r="BO15" s="431"/>
      <c r="BP15" s="431"/>
      <c r="BQ15" s="431"/>
      <c r="BR15" s="431"/>
      <c r="BS15" s="431"/>
      <c r="BT15" s="431"/>
      <c r="BU15" s="432"/>
      <c r="BV15" s="430">
        <v>5369487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32.799999999999997</v>
      </c>
      <c r="AD16" s="555"/>
      <c r="AE16" s="555"/>
      <c r="AF16" s="555"/>
      <c r="AG16" s="556"/>
      <c r="AH16" s="554">
        <v>34</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10869826</v>
      </c>
      <c r="BO16" s="468"/>
      <c r="BP16" s="468"/>
      <c r="BQ16" s="468"/>
      <c r="BR16" s="468"/>
      <c r="BS16" s="468"/>
      <c r="BT16" s="468"/>
      <c r="BU16" s="469"/>
      <c r="BV16" s="467">
        <v>10579020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11094</v>
      </c>
      <c r="AD17" s="519"/>
      <c r="AE17" s="519"/>
      <c r="AF17" s="519"/>
      <c r="AG17" s="561"/>
      <c r="AH17" s="518">
        <v>11876</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6780358</v>
      </c>
      <c r="BO17" s="468"/>
      <c r="BP17" s="468"/>
      <c r="BQ17" s="468"/>
      <c r="BR17" s="468"/>
      <c r="BS17" s="468"/>
      <c r="BT17" s="468"/>
      <c r="BU17" s="469"/>
      <c r="BV17" s="467">
        <v>6788017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205.81</v>
      </c>
      <c r="M18" s="583"/>
      <c r="N18" s="583"/>
      <c r="O18" s="583"/>
      <c r="P18" s="583"/>
      <c r="Q18" s="583"/>
      <c r="R18" s="584"/>
      <c r="S18" s="584"/>
      <c r="T18" s="584"/>
      <c r="U18" s="584"/>
      <c r="V18" s="585"/>
      <c r="W18" s="485"/>
      <c r="X18" s="486"/>
      <c r="Y18" s="486"/>
      <c r="Z18" s="486"/>
      <c r="AA18" s="486"/>
      <c r="AB18" s="477"/>
      <c r="AC18" s="586">
        <v>58.2</v>
      </c>
      <c r="AD18" s="587"/>
      <c r="AE18" s="587"/>
      <c r="AF18" s="587"/>
      <c r="AG18" s="588"/>
      <c r="AH18" s="586">
        <v>58.2</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12457551</v>
      </c>
      <c r="BO18" s="468"/>
      <c r="BP18" s="468"/>
      <c r="BQ18" s="468"/>
      <c r="BR18" s="468"/>
      <c r="BS18" s="468"/>
      <c r="BT18" s="468"/>
      <c r="BU18" s="469"/>
      <c r="BV18" s="467">
        <v>12246219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208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15474332</v>
      </c>
      <c r="BO19" s="468"/>
      <c r="BP19" s="468"/>
      <c r="BQ19" s="468"/>
      <c r="BR19" s="468"/>
      <c r="BS19" s="468"/>
      <c r="BT19" s="468"/>
      <c r="BU19" s="469"/>
      <c r="BV19" s="467">
        <v>15055710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14453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25012861</v>
      </c>
      <c r="BO23" s="468"/>
      <c r="BP23" s="468"/>
      <c r="BQ23" s="468"/>
      <c r="BR23" s="468"/>
      <c r="BS23" s="468"/>
      <c r="BT23" s="468"/>
      <c r="BU23" s="469"/>
      <c r="BV23" s="467">
        <v>25329584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7800</v>
      </c>
      <c r="R24" s="519"/>
      <c r="S24" s="519"/>
      <c r="T24" s="519"/>
      <c r="U24" s="519"/>
      <c r="V24" s="561"/>
      <c r="W24" s="620"/>
      <c r="X24" s="608"/>
      <c r="Y24" s="609"/>
      <c r="Z24" s="517" t="s">
        <v>168</v>
      </c>
      <c r="AA24" s="497"/>
      <c r="AB24" s="497"/>
      <c r="AC24" s="497"/>
      <c r="AD24" s="497"/>
      <c r="AE24" s="497"/>
      <c r="AF24" s="497"/>
      <c r="AG24" s="498"/>
      <c r="AH24" s="518">
        <v>294</v>
      </c>
      <c r="AI24" s="519"/>
      <c r="AJ24" s="519"/>
      <c r="AK24" s="519"/>
      <c r="AL24" s="561"/>
      <c r="AM24" s="518">
        <v>914634</v>
      </c>
      <c r="AN24" s="519"/>
      <c r="AO24" s="519"/>
      <c r="AP24" s="519"/>
      <c r="AQ24" s="519"/>
      <c r="AR24" s="561"/>
      <c r="AS24" s="518">
        <v>3111</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12661832</v>
      </c>
      <c r="BO24" s="468"/>
      <c r="BP24" s="468"/>
      <c r="BQ24" s="468"/>
      <c r="BR24" s="468"/>
      <c r="BS24" s="468"/>
      <c r="BT24" s="468"/>
      <c r="BU24" s="469"/>
      <c r="BV24" s="467">
        <v>13289183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6800</v>
      </c>
      <c r="R25" s="519"/>
      <c r="S25" s="519"/>
      <c r="T25" s="519"/>
      <c r="U25" s="519"/>
      <c r="V25" s="561"/>
      <c r="W25" s="620"/>
      <c r="X25" s="608"/>
      <c r="Y25" s="609"/>
      <c r="Z25" s="517" t="s">
        <v>171</v>
      </c>
      <c r="AA25" s="497"/>
      <c r="AB25" s="497"/>
      <c r="AC25" s="497"/>
      <c r="AD25" s="497"/>
      <c r="AE25" s="497"/>
      <c r="AF25" s="497"/>
      <c r="AG25" s="498"/>
      <c r="AH25" s="518" t="s">
        <v>134</v>
      </c>
      <c r="AI25" s="519"/>
      <c r="AJ25" s="519"/>
      <c r="AK25" s="519"/>
      <c r="AL25" s="561"/>
      <c r="AM25" s="518" t="s">
        <v>135</v>
      </c>
      <c r="AN25" s="519"/>
      <c r="AO25" s="519"/>
      <c r="AP25" s="519"/>
      <c r="AQ25" s="519"/>
      <c r="AR25" s="561"/>
      <c r="AS25" s="518" t="s">
        <v>135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1008702</v>
      </c>
      <c r="BO25" s="431"/>
      <c r="BP25" s="431"/>
      <c r="BQ25" s="431"/>
      <c r="BR25" s="431"/>
      <c r="BS25" s="431"/>
      <c r="BT25" s="431"/>
      <c r="BU25" s="432"/>
      <c r="BV25" s="430">
        <v>420885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6400</v>
      </c>
      <c r="R26" s="519"/>
      <c r="S26" s="519"/>
      <c r="T26" s="519"/>
      <c r="U26" s="519"/>
      <c r="V26" s="561"/>
      <c r="W26" s="620"/>
      <c r="X26" s="608"/>
      <c r="Y26" s="609"/>
      <c r="Z26" s="517" t="s">
        <v>174</v>
      </c>
      <c r="AA26" s="630"/>
      <c r="AB26" s="630"/>
      <c r="AC26" s="630"/>
      <c r="AD26" s="630"/>
      <c r="AE26" s="630"/>
      <c r="AF26" s="630"/>
      <c r="AG26" s="631"/>
      <c r="AH26" s="518">
        <v>10</v>
      </c>
      <c r="AI26" s="519"/>
      <c r="AJ26" s="519"/>
      <c r="AK26" s="519"/>
      <c r="AL26" s="561"/>
      <c r="AM26" s="518">
        <v>27020</v>
      </c>
      <c r="AN26" s="519"/>
      <c r="AO26" s="519"/>
      <c r="AP26" s="519"/>
      <c r="AQ26" s="519"/>
      <c r="AR26" s="561"/>
      <c r="AS26" s="518">
        <v>2702</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4200</v>
      </c>
      <c r="R27" s="519"/>
      <c r="S27" s="519"/>
      <c r="T27" s="519"/>
      <c r="U27" s="519"/>
      <c r="V27" s="561"/>
      <c r="W27" s="620"/>
      <c r="X27" s="608"/>
      <c r="Y27" s="609"/>
      <c r="Z27" s="517" t="s">
        <v>178</v>
      </c>
      <c r="AA27" s="497"/>
      <c r="AB27" s="497"/>
      <c r="AC27" s="497"/>
      <c r="AD27" s="497"/>
      <c r="AE27" s="497"/>
      <c r="AF27" s="497"/>
      <c r="AG27" s="498"/>
      <c r="AH27" s="518">
        <v>47</v>
      </c>
      <c r="AI27" s="519"/>
      <c r="AJ27" s="519"/>
      <c r="AK27" s="519"/>
      <c r="AL27" s="561"/>
      <c r="AM27" s="518">
        <v>125119</v>
      </c>
      <c r="AN27" s="519"/>
      <c r="AO27" s="519"/>
      <c r="AP27" s="519"/>
      <c r="AQ27" s="519"/>
      <c r="AR27" s="561"/>
      <c r="AS27" s="518">
        <v>2662</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135</v>
      </c>
      <c r="BO27" s="644"/>
      <c r="BP27" s="644"/>
      <c r="BQ27" s="644"/>
      <c r="BR27" s="644"/>
      <c r="BS27" s="644"/>
      <c r="BT27" s="644"/>
      <c r="BU27" s="645"/>
      <c r="BV27" s="643" t="s">
        <v>176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3800</v>
      </c>
      <c r="R28" s="519"/>
      <c r="S28" s="519"/>
      <c r="T28" s="519"/>
      <c r="U28" s="519"/>
      <c r="V28" s="561"/>
      <c r="W28" s="620"/>
      <c r="X28" s="608"/>
      <c r="Y28" s="609"/>
      <c r="Z28" s="517" t="s">
        <v>181</v>
      </c>
      <c r="AA28" s="497"/>
      <c r="AB28" s="497"/>
      <c r="AC28" s="497"/>
      <c r="AD28" s="497"/>
      <c r="AE28" s="497"/>
      <c r="AF28" s="497"/>
      <c r="AG28" s="498"/>
      <c r="AH28" s="518" t="s">
        <v>135</v>
      </c>
      <c r="AI28" s="519"/>
      <c r="AJ28" s="519"/>
      <c r="AK28" s="519"/>
      <c r="AL28" s="561"/>
      <c r="AM28" s="518" t="s">
        <v>135</v>
      </c>
      <c r="AN28" s="519"/>
      <c r="AO28" s="519"/>
      <c r="AP28" s="519"/>
      <c r="AQ28" s="519"/>
      <c r="AR28" s="561"/>
      <c r="AS28" s="518" t="s">
        <v>134</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3061651</v>
      </c>
      <c r="BO28" s="431"/>
      <c r="BP28" s="431"/>
      <c r="BQ28" s="431"/>
      <c r="BR28" s="431"/>
      <c r="BS28" s="431"/>
      <c r="BT28" s="431"/>
      <c r="BU28" s="432"/>
      <c r="BV28" s="430">
        <v>3514627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18</v>
      </c>
      <c r="M29" s="519"/>
      <c r="N29" s="519"/>
      <c r="O29" s="519"/>
      <c r="P29" s="561"/>
      <c r="Q29" s="518">
        <v>3600</v>
      </c>
      <c r="R29" s="519"/>
      <c r="S29" s="519"/>
      <c r="T29" s="519"/>
      <c r="U29" s="519"/>
      <c r="V29" s="561"/>
      <c r="W29" s="621"/>
      <c r="X29" s="622"/>
      <c r="Y29" s="623"/>
      <c r="Z29" s="517" t="s">
        <v>184</v>
      </c>
      <c r="AA29" s="497"/>
      <c r="AB29" s="497"/>
      <c r="AC29" s="497"/>
      <c r="AD29" s="497"/>
      <c r="AE29" s="497"/>
      <c r="AF29" s="497"/>
      <c r="AG29" s="498"/>
      <c r="AH29" s="518">
        <v>341</v>
      </c>
      <c r="AI29" s="519"/>
      <c r="AJ29" s="519"/>
      <c r="AK29" s="519"/>
      <c r="AL29" s="561"/>
      <c r="AM29" s="518">
        <v>1039753</v>
      </c>
      <c r="AN29" s="519"/>
      <c r="AO29" s="519"/>
      <c r="AP29" s="519"/>
      <c r="AQ29" s="519"/>
      <c r="AR29" s="561"/>
      <c r="AS29" s="518">
        <v>3049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1869540</v>
      </c>
      <c r="BO29" s="468"/>
      <c r="BP29" s="468"/>
      <c r="BQ29" s="468"/>
      <c r="BR29" s="468"/>
      <c r="BS29" s="468"/>
      <c r="BT29" s="468"/>
      <c r="BU29" s="469"/>
      <c r="BV29" s="467">
        <v>1867076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7689044</v>
      </c>
      <c r="BO30" s="644"/>
      <c r="BP30" s="644"/>
      <c r="BQ30" s="644"/>
      <c r="BR30" s="644"/>
      <c r="BS30" s="644"/>
      <c r="BT30" s="644"/>
      <c r="BU30" s="645"/>
      <c r="BV30" s="643">
        <v>8238838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194</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193</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稲敷市国民健康保険特別会計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稲敷市水道事業会計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稲敷市農業公社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稲敷市，稲敷郡町村及び一部事務組合公平委員会特別会計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稲敷市介護保険特別会計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稲敷市工業用水道事業会計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茨城県市町村総合事務組合
（県民交通災害共済事業特別会計）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稲敷市基幹水利施設管理事業特別会計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稲敷市後期高齢者医療特別会計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IF('各会計、関係団体の財政状況及び健全化判断比率'!B34="","",'各会計、関係団体の財政状況及び健全化判断比率'!B34)</f>
        <v>稲敷市下水道事業会計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茨城租税債権管理機構（一般会計）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稲敷市介護サービス事業特別会計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茨城県後期高齢者医療広域連合
（一般会計）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茨城県後期高齢者医療広域連合
（後期高齢医療特別会計）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龍ヶ崎地方衛生組合（一般会計）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江戸崎地方衛生土木組合（一般会計）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稲敷地方広域市町村圏事務組合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稲敷地方広域市町村圏事務組合
（水防事業特別会計）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7+uLl050z9kdlwza65pC1xMmzFK+A1ZTGzcb6BiW9MVxgEzbOd1DpR5dGob6/qSzSXIaFMyuvzNT4rZouP6Daw==" saltValue="H7ICzR+Na+UWTunB5OT2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568</v>
      </c>
      <c r="D34" s="1248"/>
      <c r="E34" s="1249"/>
      <c r="F34" s="32">
        <v>6.96</v>
      </c>
      <c r="G34" s="33">
        <v>8.57</v>
      </c>
      <c r="H34" s="33">
        <v>9.3000000000000007</v>
      </c>
      <c r="I34" s="33">
        <v>9.84</v>
      </c>
      <c r="J34" s="34">
        <v>11.25</v>
      </c>
      <c r="K34" s="22"/>
      <c r="L34" s="22"/>
      <c r="M34" s="22"/>
      <c r="N34" s="22"/>
      <c r="O34" s="22"/>
      <c r="P34" s="22"/>
    </row>
    <row r="35" spans="1:16" ht="39" customHeight="1" x14ac:dyDescent="0.15">
      <c r="A35" s="22"/>
      <c r="B35" s="35"/>
      <c r="C35" s="1242" t="s">
        <v>569</v>
      </c>
      <c r="D35" s="1243"/>
      <c r="E35" s="1244"/>
      <c r="F35" s="36">
        <v>7.1</v>
      </c>
      <c r="G35" s="37">
        <v>4.74</v>
      </c>
      <c r="H35" s="37">
        <v>5.33</v>
      </c>
      <c r="I35" s="37">
        <v>4.72</v>
      </c>
      <c r="J35" s="38">
        <v>4.68</v>
      </c>
      <c r="K35" s="22"/>
      <c r="L35" s="22"/>
      <c r="M35" s="22"/>
      <c r="N35" s="22"/>
      <c r="O35" s="22"/>
      <c r="P35" s="22"/>
    </row>
    <row r="36" spans="1:16" ht="39" customHeight="1" x14ac:dyDescent="0.15">
      <c r="A36" s="22"/>
      <c r="B36" s="35"/>
      <c r="C36" s="1242" t="s">
        <v>570</v>
      </c>
      <c r="D36" s="1243"/>
      <c r="E36" s="1244"/>
      <c r="F36" s="36" t="s">
        <v>518</v>
      </c>
      <c r="G36" s="37" t="s">
        <v>518</v>
      </c>
      <c r="H36" s="37" t="s">
        <v>518</v>
      </c>
      <c r="I36" s="37" t="s">
        <v>518</v>
      </c>
      <c r="J36" s="38">
        <v>1.17</v>
      </c>
      <c r="K36" s="22"/>
      <c r="L36" s="22"/>
      <c r="M36" s="22"/>
      <c r="N36" s="22"/>
      <c r="O36" s="22"/>
      <c r="P36" s="22"/>
    </row>
    <row r="37" spans="1:16" ht="39" customHeight="1" x14ac:dyDescent="0.15">
      <c r="A37" s="22"/>
      <c r="B37" s="35"/>
      <c r="C37" s="1242" t="s">
        <v>571</v>
      </c>
      <c r="D37" s="1243"/>
      <c r="E37" s="1244"/>
      <c r="F37" s="36">
        <v>0.93</v>
      </c>
      <c r="G37" s="37">
        <v>0.99</v>
      </c>
      <c r="H37" s="37">
        <v>1.03</v>
      </c>
      <c r="I37" s="37">
        <v>1.07</v>
      </c>
      <c r="J37" s="38">
        <v>1.1100000000000001</v>
      </c>
      <c r="K37" s="22"/>
      <c r="L37" s="22"/>
      <c r="M37" s="22"/>
      <c r="N37" s="22"/>
      <c r="O37" s="22"/>
      <c r="P37" s="22"/>
    </row>
    <row r="38" spans="1:16" ht="39" customHeight="1" x14ac:dyDescent="0.15">
      <c r="A38" s="22"/>
      <c r="B38" s="35"/>
      <c r="C38" s="1242" t="s">
        <v>572</v>
      </c>
      <c r="D38" s="1243"/>
      <c r="E38" s="1244"/>
      <c r="F38" s="36">
        <v>1.71</v>
      </c>
      <c r="G38" s="37">
        <v>1.72</v>
      </c>
      <c r="H38" s="37">
        <v>1.08</v>
      </c>
      <c r="I38" s="37">
        <v>0.72</v>
      </c>
      <c r="J38" s="38">
        <v>0.9</v>
      </c>
      <c r="K38" s="22"/>
      <c r="L38" s="22"/>
      <c r="M38" s="22"/>
      <c r="N38" s="22"/>
      <c r="O38" s="22"/>
      <c r="P38" s="22"/>
    </row>
    <row r="39" spans="1:16" ht="39" customHeight="1" x14ac:dyDescent="0.15">
      <c r="A39" s="22"/>
      <c r="B39" s="35"/>
      <c r="C39" s="1242" t="s">
        <v>573</v>
      </c>
      <c r="D39" s="1243"/>
      <c r="E39" s="1244"/>
      <c r="F39" s="36">
        <v>2.83</v>
      </c>
      <c r="G39" s="37">
        <v>3.11</v>
      </c>
      <c r="H39" s="37">
        <v>2.69</v>
      </c>
      <c r="I39" s="37">
        <v>0.43</v>
      </c>
      <c r="J39" s="38">
        <v>0.72</v>
      </c>
      <c r="K39" s="22"/>
      <c r="L39" s="22"/>
      <c r="M39" s="22"/>
      <c r="N39" s="22"/>
      <c r="O39" s="22"/>
      <c r="P39" s="22"/>
    </row>
    <row r="40" spans="1:16" ht="39" customHeight="1" x14ac:dyDescent="0.15">
      <c r="A40" s="22"/>
      <c r="B40" s="35"/>
      <c r="C40" s="1242" t="s">
        <v>574</v>
      </c>
      <c r="D40" s="1243"/>
      <c r="E40" s="1244"/>
      <c r="F40" s="36">
        <v>0.08</v>
      </c>
      <c r="G40" s="37">
        <v>0.09</v>
      </c>
      <c r="H40" s="37">
        <v>0.06</v>
      </c>
      <c r="I40" s="37">
        <v>0.06</v>
      </c>
      <c r="J40" s="38">
        <v>7.0000000000000007E-2</v>
      </c>
      <c r="K40" s="22"/>
      <c r="L40" s="22"/>
      <c r="M40" s="22"/>
      <c r="N40" s="22"/>
      <c r="O40" s="22"/>
      <c r="P40" s="22"/>
    </row>
    <row r="41" spans="1:16" ht="39" customHeight="1" x14ac:dyDescent="0.15">
      <c r="A41" s="22"/>
      <c r="B41" s="35"/>
      <c r="C41" s="1242" t="s">
        <v>575</v>
      </c>
      <c r="D41" s="1243"/>
      <c r="E41" s="1244"/>
      <c r="F41" s="36">
        <v>0.02</v>
      </c>
      <c r="G41" s="37">
        <v>0.02</v>
      </c>
      <c r="H41" s="37">
        <v>0.02</v>
      </c>
      <c r="I41" s="37">
        <v>0.01</v>
      </c>
      <c r="J41" s="38">
        <v>0</v>
      </c>
      <c r="K41" s="22"/>
      <c r="L41" s="22"/>
      <c r="M41" s="22"/>
      <c r="N41" s="22"/>
      <c r="O41" s="22"/>
      <c r="P41" s="22"/>
    </row>
    <row r="42" spans="1:16" ht="39" customHeight="1" x14ac:dyDescent="0.15">
      <c r="A42" s="22"/>
      <c r="B42" s="39"/>
      <c r="C42" s="1242" t="s">
        <v>576</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577</v>
      </c>
      <c r="D43" s="1246"/>
      <c r="E43" s="1247"/>
      <c r="F43" s="41">
        <v>0.65</v>
      </c>
      <c r="G43" s="42">
        <v>0.46</v>
      </c>
      <c r="H43" s="42">
        <v>0.4</v>
      </c>
      <c r="I43" s="42">
        <v>0.6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MOfeiv8Xv0VOeIncosrurW0fIEGha/js6V4aQ3iBwKVoCQPUhkbK0QmqC7TQeDztowYK41FYXxYwUSSOeBg==" saltValue="+kPM2D/H+7JfH5YCo7a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1614</v>
      </c>
      <c r="L45" s="60">
        <v>1793</v>
      </c>
      <c r="M45" s="60">
        <v>2005</v>
      </c>
      <c r="N45" s="60">
        <v>2249</v>
      </c>
      <c r="O45" s="61">
        <v>2388</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14</v>
      </c>
      <c r="F48" s="1258"/>
      <c r="G48" s="1258"/>
      <c r="H48" s="1258"/>
      <c r="I48" s="1258"/>
      <c r="J48" s="1259"/>
      <c r="K48" s="63">
        <v>946</v>
      </c>
      <c r="L48" s="64">
        <v>958</v>
      </c>
      <c r="M48" s="64">
        <v>983</v>
      </c>
      <c r="N48" s="64">
        <v>1024</v>
      </c>
      <c r="O48" s="65">
        <v>923</v>
      </c>
      <c r="P48" s="48"/>
      <c r="Q48" s="48"/>
      <c r="R48" s="48"/>
      <c r="S48" s="48"/>
      <c r="T48" s="48"/>
      <c r="U48" s="48"/>
    </row>
    <row r="49" spans="1:21" ht="30.75" customHeight="1" x14ac:dyDescent="0.15">
      <c r="A49" s="48"/>
      <c r="B49" s="1252"/>
      <c r="C49" s="1253"/>
      <c r="D49" s="62"/>
      <c r="E49" s="1258" t="s">
        <v>15</v>
      </c>
      <c r="F49" s="1258"/>
      <c r="G49" s="1258"/>
      <c r="H49" s="1258"/>
      <c r="I49" s="1258"/>
      <c r="J49" s="1259"/>
      <c r="K49" s="63">
        <v>116</v>
      </c>
      <c r="L49" s="64">
        <v>122</v>
      </c>
      <c r="M49" s="64">
        <v>114</v>
      </c>
      <c r="N49" s="64">
        <v>117</v>
      </c>
      <c r="O49" s="65">
        <v>85</v>
      </c>
      <c r="P49" s="48"/>
      <c r="Q49" s="48"/>
      <c r="R49" s="48"/>
      <c r="S49" s="48"/>
      <c r="T49" s="48"/>
      <c r="U49" s="48"/>
    </row>
    <row r="50" spans="1:21" ht="30.75" customHeight="1" x14ac:dyDescent="0.15">
      <c r="A50" s="48"/>
      <c r="B50" s="1252"/>
      <c r="C50" s="1253"/>
      <c r="D50" s="62"/>
      <c r="E50" s="1258" t="s">
        <v>16</v>
      </c>
      <c r="F50" s="1258"/>
      <c r="G50" s="1258"/>
      <c r="H50" s="1258"/>
      <c r="I50" s="1258"/>
      <c r="J50" s="1259"/>
      <c r="K50" s="63">
        <v>53</v>
      </c>
      <c r="L50" s="64">
        <v>36</v>
      </c>
      <c r="M50" s="64">
        <v>20</v>
      </c>
      <c r="N50" s="64">
        <v>5</v>
      </c>
      <c r="O50" s="65">
        <v>2</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1939</v>
      </c>
      <c r="L52" s="64">
        <v>2070</v>
      </c>
      <c r="M52" s="64">
        <v>2232</v>
      </c>
      <c r="N52" s="64">
        <v>2382</v>
      </c>
      <c r="O52" s="65">
        <v>2498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790</v>
      </c>
      <c r="L53" s="69">
        <v>839</v>
      </c>
      <c r="M53" s="69">
        <v>890</v>
      </c>
      <c r="N53" s="69">
        <v>1013</v>
      </c>
      <c r="O53" s="70">
        <v>900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616</v>
      </c>
      <c r="L57" s="84" t="s">
        <v>617</v>
      </c>
      <c r="M57" s="84" t="s">
        <v>618</v>
      </c>
      <c r="N57" s="84" t="s">
        <v>618</v>
      </c>
      <c r="O57" s="85" t="s">
        <v>618</v>
      </c>
    </row>
    <row r="58" spans="1:21" ht="31.5" customHeight="1" thickBot="1" x14ac:dyDescent="0.2">
      <c r="B58" s="1268"/>
      <c r="C58" s="1269"/>
      <c r="D58" s="1273" t="s">
        <v>26</v>
      </c>
      <c r="E58" s="1274"/>
      <c r="F58" s="1274"/>
      <c r="G58" s="1274"/>
      <c r="H58" s="1274"/>
      <c r="I58" s="1274"/>
      <c r="J58" s="1275"/>
      <c r="K58" s="86" t="s">
        <v>617</v>
      </c>
      <c r="L58" s="87" t="s">
        <v>619</v>
      </c>
      <c r="M58" s="87" t="s">
        <v>617</v>
      </c>
      <c r="N58" s="87" t="s">
        <v>617</v>
      </c>
      <c r="O58" s="88" t="s">
        <v>618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kNRQjRvtdc6sJUrwlPPRYsWeLJK26iB/4wtjELdeYZMJvgbSJWOmgbPeobjiYlqquz8zSOUYzxYEtssOXHmw==" saltValue="+fsikEAOjh0q2H5ucjOu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6" t="s">
        <v>29</v>
      </c>
      <c r="C41" s="1277"/>
      <c r="D41" s="102"/>
      <c r="E41" s="1282" t="s">
        <v>30</v>
      </c>
      <c r="F41" s="1282"/>
      <c r="G41" s="1282"/>
      <c r="H41" s="1283"/>
      <c r="I41" s="103">
        <v>24348</v>
      </c>
      <c r="J41" s="104">
        <v>25126</v>
      </c>
      <c r="K41" s="104">
        <v>25257</v>
      </c>
      <c r="L41" s="104">
        <v>25331</v>
      </c>
      <c r="M41" s="105">
        <v>25013</v>
      </c>
    </row>
    <row r="42" spans="2:13" ht="27.75" customHeight="1" x14ac:dyDescent="0.15">
      <c r="B42" s="1278"/>
      <c r="C42" s="1279"/>
      <c r="D42" s="106"/>
      <c r="E42" s="1284" t="s">
        <v>31</v>
      </c>
      <c r="F42" s="1284"/>
      <c r="G42" s="1284"/>
      <c r="H42" s="1285"/>
      <c r="I42" s="107">
        <v>62</v>
      </c>
      <c r="J42" s="108">
        <v>26</v>
      </c>
      <c r="K42" s="108">
        <v>8</v>
      </c>
      <c r="L42" s="108">
        <v>3</v>
      </c>
      <c r="M42" s="109">
        <v>1</v>
      </c>
    </row>
    <row r="43" spans="2:13" ht="27.75" customHeight="1" x14ac:dyDescent="0.15">
      <c r="B43" s="1278"/>
      <c r="C43" s="1279"/>
      <c r="D43" s="106"/>
      <c r="E43" s="1284" t="s">
        <v>32</v>
      </c>
      <c r="F43" s="1284"/>
      <c r="G43" s="1284"/>
      <c r="H43" s="1285"/>
      <c r="I43" s="107">
        <v>14342</v>
      </c>
      <c r="J43" s="108">
        <v>13983</v>
      </c>
      <c r="K43" s="108">
        <v>13578</v>
      </c>
      <c r="L43" s="108">
        <v>13129</v>
      </c>
      <c r="M43" s="109">
        <v>12090</v>
      </c>
    </row>
    <row r="44" spans="2:13" ht="27.75" customHeight="1" x14ac:dyDescent="0.15">
      <c r="B44" s="1278"/>
      <c r="C44" s="1279"/>
      <c r="D44" s="106"/>
      <c r="E44" s="1284" t="s">
        <v>33</v>
      </c>
      <c r="F44" s="1284"/>
      <c r="G44" s="1284"/>
      <c r="H44" s="1285"/>
      <c r="I44" s="107">
        <v>750</v>
      </c>
      <c r="J44" s="108">
        <v>734</v>
      </c>
      <c r="K44" s="108">
        <v>634</v>
      </c>
      <c r="L44" s="108">
        <v>534</v>
      </c>
      <c r="M44" s="109">
        <v>467</v>
      </c>
    </row>
    <row r="45" spans="2:13" ht="27.75" customHeight="1" x14ac:dyDescent="0.15">
      <c r="B45" s="1278"/>
      <c r="C45" s="1279"/>
      <c r="D45" s="106"/>
      <c r="E45" s="1284" t="s">
        <v>34</v>
      </c>
      <c r="F45" s="1284"/>
      <c r="G45" s="1284"/>
      <c r="H45" s="1285"/>
      <c r="I45" s="107">
        <v>3971</v>
      </c>
      <c r="J45" s="108">
        <v>3897</v>
      </c>
      <c r="K45" s="108">
        <v>3828</v>
      </c>
      <c r="L45" s="108">
        <v>3812</v>
      </c>
      <c r="M45" s="109">
        <v>3799</v>
      </c>
    </row>
    <row r="46" spans="2:13" ht="27.75" customHeight="1" x14ac:dyDescent="0.15">
      <c r="B46" s="1278"/>
      <c r="C46" s="1279"/>
      <c r="D46" s="110"/>
      <c r="E46" s="1284" t="s">
        <v>35</v>
      </c>
      <c r="F46" s="1284"/>
      <c r="G46" s="1284"/>
      <c r="H46" s="1285"/>
      <c r="I46" s="107">
        <v>3</v>
      </c>
      <c r="J46" s="108">
        <v>3</v>
      </c>
      <c r="K46" s="108" t="s">
        <v>518</v>
      </c>
      <c r="L46" s="108" t="s">
        <v>518</v>
      </c>
      <c r="M46" s="109" t="s">
        <v>518</v>
      </c>
    </row>
    <row r="47" spans="2:13" ht="27.75" customHeight="1" x14ac:dyDescent="0.15">
      <c r="B47" s="1278"/>
      <c r="C47" s="1279"/>
      <c r="D47" s="111"/>
      <c r="E47" s="1286" t="s">
        <v>36</v>
      </c>
      <c r="F47" s="1287"/>
      <c r="G47" s="1287"/>
      <c r="H47" s="1288"/>
      <c r="I47" s="107" t="s">
        <v>518</v>
      </c>
      <c r="J47" s="108" t="s">
        <v>518</v>
      </c>
      <c r="K47" s="108" t="s">
        <v>518</v>
      </c>
      <c r="L47" s="108" t="s">
        <v>518</v>
      </c>
      <c r="M47" s="109" t="s">
        <v>518</v>
      </c>
    </row>
    <row r="48" spans="2:13" ht="27.75" customHeight="1" x14ac:dyDescent="0.15">
      <c r="B48" s="1278"/>
      <c r="C48" s="1279"/>
      <c r="D48" s="106"/>
      <c r="E48" s="1284" t="s">
        <v>37</v>
      </c>
      <c r="F48" s="1284"/>
      <c r="G48" s="1284"/>
      <c r="H48" s="1285"/>
      <c r="I48" s="107" t="s">
        <v>518</v>
      </c>
      <c r="J48" s="108" t="s">
        <v>518</v>
      </c>
      <c r="K48" s="108" t="s">
        <v>518</v>
      </c>
      <c r="L48" s="108" t="s">
        <v>518</v>
      </c>
      <c r="M48" s="109" t="s">
        <v>518</v>
      </c>
    </row>
    <row r="49" spans="2:13" ht="27.75" customHeight="1" x14ac:dyDescent="0.15">
      <c r="B49" s="1280"/>
      <c r="C49" s="1281"/>
      <c r="D49" s="106"/>
      <c r="E49" s="1284" t="s">
        <v>38</v>
      </c>
      <c r="F49" s="1284"/>
      <c r="G49" s="1284"/>
      <c r="H49" s="1285"/>
      <c r="I49" s="107" t="s">
        <v>518</v>
      </c>
      <c r="J49" s="108" t="s">
        <v>518</v>
      </c>
      <c r="K49" s="108" t="s">
        <v>518</v>
      </c>
      <c r="L49" s="108" t="s">
        <v>518</v>
      </c>
      <c r="M49" s="109" t="s">
        <v>518</v>
      </c>
    </row>
    <row r="50" spans="2:13" ht="27.75" customHeight="1" x14ac:dyDescent="0.15">
      <c r="B50" s="1289" t="s">
        <v>39</v>
      </c>
      <c r="C50" s="1290"/>
      <c r="D50" s="112"/>
      <c r="E50" s="1284" t="s">
        <v>40</v>
      </c>
      <c r="F50" s="1284"/>
      <c r="G50" s="1284"/>
      <c r="H50" s="1285"/>
      <c r="I50" s="107">
        <v>14104</v>
      </c>
      <c r="J50" s="108">
        <v>14464</v>
      </c>
      <c r="K50" s="108">
        <v>14812</v>
      </c>
      <c r="L50" s="108">
        <v>14703</v>
      </c>
      <c r="M50" s="109">
        <v>13763</v>
      </c>
    </row>
    <row r="51" spans="2:13" ht="27.75" customHeight="1" x14ac:dyDescent="0.15">
      <c r="B51" s="1278"/>
      <c r="C51" s="1279"/>
      <c r="D51" s="106"/>
      <c r="E51" s="1284" t="s">
        <v>41</v>
      </c>
      <c r="F51" s="1284"/>
      <c r="G51" s="1284"/>
      <c r="H51" s="1285"/>
      <c r="I51" s="107">
        <v>294</v>
      </c>
      <c r="J51" s="108">
        <v>283</v>
      </c>
      <c r="K51" s="108">
        <v>279</v>
      </c>
      <c r="L51" s="108">
        <v>261</v>
      </c>
      <c r="M51" s="109">
        <v>243</v>
      </c>
    </row>
    <row r="52" spans="2:13" ht="27.75" customHeight="1" x14ac:dyDescent="0.15">
      <c r="B52" s="1280"/>
      <c r="C52" s="1281"/>
      <c r="D52" s="106"/>
      <c r="E52" s="1284" t="s">
        <v>42</v>
      </c>
      <c r="F52" s="1284"/>
      <c r="G52" s="1284"/>
      <c r="H52" s="1285"/>
      <c r="I52" s="107">
        <v>26598</v>
      </c>
      <c r="J52" s="108">
        <v>26911</v>
      </c>
      <c r="K52" s="108">
        <v>26758</v>
      </c>
      <c r="L52" s="108">
        <v>26506</v>
      </c>
      <c r="M52" s="109">
        <v>25956</v>
      </c>
    </row>
    <row r="53" spans="2:13" ht="27.75" customHeight="1" thickBot="1" x14ac:dyDescent="0.2">
      <c r="B53" s="1291" t="s">
        <v>43</v>
      </c>
      <c r="C53" s="1292"/>
      <c r="D53" s="113"/>
      <c r="E53" s="1293" t="s">
        <v>44</v>
      </c>
      <c r="F53" s="1293"/>
      <c r="G53" s="1293"/>
      <c r="H53" s="1294"/>
      <c r="I53" s="114">
        <v>2480</v>
      </c>
      <c r="J53" s="115">
        <v>2112</v>
      </c>
      <c r="K53" s="115">
        <v>1456</v>
      </c>
      <c r="L53" s="115">
        <v>1340</v>
      </c>
      <c r="M53" s="116">
        <v>1409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f01v/VPf1C+G4Uo67k1qgho/LXnGafJIBwNlTuT5f2UZaYtE5tXAgyxHsKaPPkatZ39s7l1t/Quq8R4nc90zA==" saltValue="ykEet1qXi4oEfmi5c4aM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47</v>
      </c>
      <c r="D55" s="1303"/>
      <c r="E55" s="1304"/>
      <c r="F55" s="128">
        <v>3759</v>
      </c>
      <c r="G55" s="128">
        <v>3515</v>
      </c>
      <c r="H55" s="129">
        <v>3062</v>
      </c>
    </row>
    <row r="56" spans="2:8" ht="52.5" customHeight="1" x14ac:dyDescent="0.15">
      <c r="B56" s="130"/>
      <c r="C56" s="1305" t="s">
        <v>48</v>
      </c>
      <c r="D56" s="1305"/>
      <c r="E56" s="1306"/>
      <c r="F56" s="131">
        <v>1865</v>
      </c>
      <c r="G56" s="131">
        <v>1867</v>
      </c>
      <c r="H56" s="132">
        <v>1870</v>
      </c>
    </row>
    <row r="57" spans="2:8" ht="53.25" customHeight="1" x14ac:dyDescent="0.15">
      <c r="B57" s="130"/>
      <c r="C57" s="1307" t="s">
        <v>49</v>
      </c>
      <c r="D57" s="1307"/>
      <c r="E57" s="1308"/>
      <c r="F57" s="133">
        <v>8572</v>
      </c>
      <c r="G57" s="133">
        <v>8239</v>
      </c>
      <c r="H57" s="134">
        <v>7689</v>
      </c>
    </row>
    <row r="58" spans="2:8" ht="45.75" customHeight="1" x14ac:dyDescent="0.15">
      <c r="B58" s="135"/>
      <c r="C58" s="1295" t="s">
        <v>611</v>
      </c>
      <c r="D58" s="1296"/>
      <c r="E58" s="1297"/>
      <c r="F58" s="136">
        <v>2778</v>
      </c>
      <c r="G58" s="136">
        <v>2782</v>
      </c>
      <c r="H58" s="137">
        <v>2785</v>
      </c>
    </row>
    <row r="59" spans="2:8" ht="45.75" customHeight="1" x14ac:dyDescent="0.15">
      <c r="B59" s="135"/>
      <c r="C59" s="1295" t="s">
        <v>612</v>
      </c>
      <c r="D59" s="1296"/>
      <c r="E59" s="1297"/>
      <c r="F59" s="136">
        <v>2033</v>
      </c>
      <c r="G59" s="136">
        <v>1795</v>
      </c>
      <c r="H59" s="137">
        <v>1557</v>
      </c>
    </row>
    <row r="60" spans="2:8" ht="45.75" customHeight="1" x14ac:dyDescent="0.15">
      <c r="B60" s="135"/>
      <c r="C60" s="1295" t="s">
        <v>613</v>
      </c>
      <c r="D60" s="1296"/>
      <c r="E60" s="1297"/>
      <c r="F60" s="136">
        <v>1000</v>
      </c>
      <c r="G60" s="136">
        <v>1000</v>
      </c>
      <c r="H60" s="137">
        <v>1000</v>
      </c>
    </row>
    <row r="61" spans="2:8" ht="45.75" customHeight="1" x14ac:dyDescent="0.15">
      <c r="B61" s="135"/>
      <c r="C61" s="1295" t="s">
        <v>614</v>
      </c>
      <c r="D61" s="1296"/>
      <c r="E61" s="1297"/>
      <c r="F61" s="136">
        <v>955</v>
      </c>
      <c r="G61" s="136">
        <v>956</v>
      </c>
      <c r="H61" s="137">
        <v>458</v>
      </c>
    </row>
    <row r="62" spans="2:8" ht="45.75" customHeight="1" thickBot="1" x14ac:dyDescent="0.2">
      <c r="B62" s="138"/>
      <c r="C62" s="1298" t="s">
        <v>615</v>
      </c>
      <c r="D62" s="1299"/>
      <c r="E62" s="1300"/>
      <c r="F62" s="139">
        <v>353</v>
      </c>
      <c r="G62" s="139">
        <v>353</v>
      </c>
      <c r="H62" s="140">
        <v>354</v>
      </c>
    </row>
    <row r="63" spans="2:8" ht="52.5" customHeight="1" thickBot="1" x14ac:dyDescent="0.2">
      <c r="B63" s="141"/>
      <c r="C63" s="1301" t="s">
        <v>50</v>
      </c>
      <c r="D63" s="1301"/>
      <c r="E63" s="1302"/>
      <c r="F63" s="142">
        <v>14196</v>
      </c>
      <c r="G63" s="142">
        <v>13621</v>
      </c>
      <c r="H63" s="143">
        <v>12620</v>
      </c>
    </row>
    <row r="64" spans="2:8" ht="15" customHeight="1" x14ac:dyDescent="0.15"/>
  </sheetData>
  <sheetProtection algorithmName="SHA-512" hashValue="OD8M71RqVLaSRQNUMaB62ArbQD0lWmoBuF+taxbXA9i9pVA6zJJrCYp5ojnPg6elz0mC4oILr/ItWOX3+Puh8Q==" saltValue="Ev4ixlrCejHl0lErt+o4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19</v>
      </c>
      <c r="BY51" s="1309"/>
      <c r="BZ51" s="1309"/>
      <c r="CA51" s="1309"/>
      <c r="CB51" s="1309"/>
      <c r="CC51" s="1309"/>
      <c r="CD51" s="1309"/>
      <c r="CE51" s="1309"/>
      <c r="CF51" s="1309">
        <v>13.3</v>
      </c>
      <c r="CG51" s="1309"/>
      <c r="CH51" s="1309"/>
      <c r="CI51" s="1309"/>
      <c r="CJ51" s="1309"/>
      <c r="CK51" s="1309"/>
      <c r="CL51" s="1309"/>
      <c r="CM51" s="1309"/>
      <c r="CN51" s="1309">
        <v>12.4</v>
      </c>
      <c r="CO51" s="1309"/>
      <c r="CP51" s="1309"/>
      <c r="CQ51" s="1309"/>
      <c r="CR51" s="1309"/>
      <c r="CS51" s="1309"/>
      <c r="CT51" s="1309"/>
      <c r="CU51" s="1309"/>
      <c r="CV51" s="1309">
        <v>13.3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50</v>
      </c>
      <c r="BY53" s="1309"/>
      <c r="BZ53" s="1309"/>
      <c r="CA53" s="1309"/>
      <c r="CB53" s="1309"/>
      <c r="CC53" s="1309"/>
      <c r="CD53" s="1309"/>
      <c r="CE53" s="1309"/>
      <c r="CF53" s="1309">
        <v>51.5</v>
      </c>
      <c r="CG53" s="1309"/>
      <c r="CH53" s="1309"/>
      <c r="CI53" s="1309"/>
      <c r="CJ53" s="1309"/>
      <c r="CK53" s="1309"/>
      <c r="CL53" s="1309"/>
      <c r="CM53" s="1309"/>
      <c r="CN53" s="1309">
        <v>52.9</v>
      </c>
      <c r="CO53" s="1309"/>
      <c r="CP53" s="1309"/>
      <c r="CQ53" s="1309"/>
      <c r="CR53" s="1309"/>
      <c r="CS53" s="1309"/>
      <c r="CT53" s="1309"/>
      <c r="CU53" s="1309"/>
      <c r="CV53" s="1309">
        <v>54.4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626</v>
      </c>
      <c r="AO55" s="1314"/>
      <c r="AP55" s="1314"/>
      <c r="AQ55" s="1314"/>
      <c r="AR55" s="1314"/>
      <c r="AS55" s="1314"/>
      <c r="AT55" s="1314"/>
      <c r="AU55" s="1314"/>
      <c r="AV55" s="1314"/>
      <c r="AW55" s="1314"/>
      <c r="AX55" s="1314"/>
      <c r="AY55" s="1314"/>
      <c r="AZ55" s="1314"/>
      <c r="BA55" s="1314"/>
      <c r="BB55" s="1312" t="s">
        <v>625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20.2</v>
      </c>
      <c r="BY55" s="1309"/>
      <c r="BZ55" s="1309"/>
      <c r="CA55" s="1309"/>
      <c r="CB55" s="1309"/>
      <c r="CC55" s="1309"/>
      <c r="CD55" s="1309"/>
      <c r="CE55" s="1309"/>
      <c r="CF55" s="1309">
        <v>19</v>
      </c>
      <c r="CG55" s="1309"/>
      <c r="CH55" s="1309"/>
      <c r="CI55" s="1309"/>
      <c r="CJ55" s="1309"/>
      <c r="CK55" s="1309"/>
      <c r="CL55" s="1309"/>
      <c r="CM55" s="1309"/>
      <c r="CN55" s="1309">
        <v>15.4</v>
      </c>
      <c r="CO55" s="1309"/>
      <c r="CP55" s="1309"/>
      <c r="CQ55" s="1309"/>
      <c r="CR55" s="1309"/>
      <c r="CS55" s="1309"/>
      <c r="CT55" s="1309"/>
      <c r="CU55" s="1309"/>
      <c r="CV55" s="1309">
        <v>14.9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53.6</v>
      </c>
      <c r="BY57" s="1309"/>
      <c r="BZ57" s="1309"/>
      <c r="CA57" s="1309"/>
      <c r="CB57" s="1309"/>
      <c r="CC57" s="1309"/>
      <c r="CD57" s="1309"/>
      <c r="CE57" s="1309"/>
      <c r="CF57" s="1309">
        <v>56.1</v>
      </c>
      <c r="CG57" s="1309"/>
      <c r="CH57" s="1309"/>
      <c r="CI57" s="1309"/>
      <c r="CJ57" s="1309"/>
      <c r="CK57" s="1309"/>
      <c r="CL57" s="1309"/>
      <c r="CM57" s="1309"/>
      <c r="CN57" s="1309">
        <v>57.5</v>
      </c>
      <c r="CO57" s="1309"/>
      <c r="CP57" s="1309"/>
      <c r="CQ57" s="1309"/>
      <c r="CR57" s="1309"/>
      <c r="CS57" s="1309"/>
      <c r="CT57" s="1309"/>
      <c r="CU57" s="1309"/>
      <c r="CV57" s="1309">
        <v>58.4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630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624</v>
      </c>
      <c r="AO73" s="1312"/>
      <c r="AP73" s="1312"/>
      <c r="AQ73" s="1312"/>
      <c r="AR73" s="1312"/>
      <c r="AS73" s="1312"/>
      <c r="AT73" s="1312"/>
      <c r="AU73" s="1312"/>
      <c r="AV73" s="1312"/>
      <c r="AW73" s="1312"/>
      <c r="AX73" s="1312"/>
      <c r="AY73" s="1312"/>
      <c r="AZ73" s="1312"/>
      <c r="BA73" s="1312"/>
      <c r="BB73" s="1312" t="s">
        <v>631</v>
      </c>
      <c r="BC73" s="1312"/>
      <c r="BD73" s="1312"/>
      <c r="BE73" s="1312"/>
      <c r="BF73" s="1312"/>
      <c r="BG73" s="1312"/>
      <c r="BH73" s="1312"/>
      <c r="BI73" s="1312"/>
      <c r="BJ73" s="1312"/>
      <c r="BK73" s="1312"/>
      <c r="BL73" s="1312"/>
      <c r="BM73" s="1312"/>
      <c r="BN73" s="1312"/>
      <c r="BO73" s="1312"/>
      <c r="BP73" s="1309">
        <v>21.6</v>
      </c>
      <c r="BQ73" s="1309"/>
      <c r="BR73" s="1309"/>
      <c r="BS73" s="1309"/>
      <c r="BT73" s="1309"/>
      <c r="BU73" s="1309"/>
      <c r="BV73" s="1309"/>
      <c r="BW73" s="1309"/>
      <c r="BX73" s="1309">
        <v>19</v>
      </c>
      <c r="BY73" s="1309"/>
      <c r="BZ73" s="1309"/>
      <c r="CA73" s="1309"/>
      <c r="CB73" s="1309"/>
      <c r="CC73" s="1309"/>
      <c r="CD73" s="1309"/>
      <c r="CE73" s="1309"/>
      <c r="CF73" s="1309">
        <v>13.3</v>
      </c>
      <c r="CG73" s="1309"/>
      <c r="CH73" s="1309"/>
      <c r="CI73" s="1309"/>
      <c r="CJ73" s="1309"/>
      <c r="CK73" s="1309"/>
      <c r="CL73" s="1309"/>
      <c r="CM73" s="1309"/>
      <c r="CN73" s="1309">
        <v>12.4</v>
      </c>
      <c r="CO73" s="1309"/>
      <c r="CP73" s="1309"/>
      <c r="CQ73" s="1309"/>
      <c r="CR73" s="1309"/>
      <c r="CS73" s="1309"/>
      <c r="CT73" s="1309"/>
      <c r="CU73" s="1309"/>
      <c r="CV73" s="1309">
        <v>13.3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632</v>
      </c>
      <c r="BC75" s="1312"/>
      <c r="BD75" s="1312"/>
      <c r="BE75" s="1312"/>
      <c r="BF75" s="1312"/>
      <c r="BG75" s="1312"/>
      <c r="BH75" s="1312"/>
      <c r="BI75" s="1312"/>
      <c r="BJ75" s="1312"/>
      <c r="BK75" s="1312"/>
      <c r="BL75" s="1312"/>
      <c r="BM75" s="1312"/>
      <c r="BN75" s="1312"/>
      <c r="BO75" s="1312"/>
      <c r="BP75" s="1309">
        <v>6.5</v>
      </c>
      <c r="BQ75" s="1309"/>
      <c r="BR75" s="1309"/>
      <c r="BS75" s="1309"/>
      <c r="BT75" s="1309"/>
      <c r="BU75" s="1309"/>
      <c r="BV75" s="1309"/>
      <c r="BW75" s="1309"/>
      <c r="BX75" s="1309">
        <v>6.9</v>
      </c>
      <c r="BY75" s="1309"/>
      <c r="BZ75" s="1309"/>
      <c r="CA75" s="1309"/>
      <c r="CB75" s="1309"/>
      <c r="CC75" s="1309"/>
      <c r="CD75" s="1309"/>
      <c r="CE75" s="1309"/>
      <c r="CF75" s="1309">
        <v>7.5</v>
      </c>
      <c r="CG75" s="1309"/>
      <c r="CH75" s="1309"/>
      <c r="CI75" s="1309"/>
      <c r="CJ75" s="1309"/>
      <c r="CK75" s="1309"/>
      <c r="CL75" s="1309"/>
      <c r="CM75" s="1309"/>
      <c r="CN75" s="1309">
        <v>8.3000000000000007</v>
      </c>
      <c r="CO75" s="1309"/>
      <c r="CP75" s="1309"/>
      <c r="CQ75" s="1309"/>
      <c r="CR75" s="1309"/>
      <c r="CS75" s="1309"/>
      <c r="CT75" s="1309"/>
      <c r="CU75" s="1309"/>
      <c r="CV75" s="1309">
        <v>8.6999999999999993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633</v>
      </c>
      <c r="AO77" s="1314"/>
      <c r="AP77" s="1314"/>
      <c r="AQ77" s="1314"/>
      <c r="AR77" s="1314"/>
      <c r="AS77" s="1314"/>
      <c r="AT77" s="1314"/>
      <c r="AU77" s="1314"/>
      <c r="AV77" s="1314"/>
      <c r="AW77" s="1314"/>
      <c r="AX77" s="1314"/>
      <c r="AY77" s="1314"/>
      <c r="AZ77" s="1314"/>
      <c r="BA77" s="1314"/>
      <c r="BB77" s="1312" t="s">
        <v>631</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20.2</v>
      </c>
      <c r="BY77" s="1309"/>
      <c r="BZ77" s="1309"/>
      <c r="CA77" s="1309"/>
      <c r="CB77" s="1309"/>
      <c r="CC77" s="1309"/>
      <c r="CD77" s="1309"/>
      <c r="CE77" s="1309"/>
      <c r="CF77" s="1309">
        <v>19</v>
      </c>
      <c r="CG77" s="1309"/>
      <c r="CH77" s="1309"/>
      <c r="CI77" s="1309"/>
      <c r="CJ77" s="1309"/>
      <c r="CK77" s="1309"/>
      <c r="CL77" s="1309"/>
      <c r="CM77" s="1309"/>
      <c r="CN77" s="1309">
        <v>15.4</v>
      </c>
      <c r="CO77" s="1309"/>
      <c r="CP77" s="1309"/>
      <c r="CQ77" s="1309"/>
      <c r="CR77" s="1309"/>
      <c r="CS77" s="1309"/>
      <c r="CT77" s="1309"/>
      <c r="CU77" s="1309"/>
      <c r="CV77" s="1309">
        <v>14.9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632</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8.5</v>
      </c>
      <c r="CO79" s="1309"/>
      <c r="CP79" s="1309"/>
      <c r="CQ79" s="1309"/>
      <c r="CR79" s="1309"/>
      <c r="CS79" s="1309"/>
      <c r="CT79" s="1309"/>
      <c r="CU79" s="1309"/>
      <c r="CV79" s="1309">
        <v>8.5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lCbJgIk5wcsho9qNT7VHyiPUTpM3NSJ5quLcI2N00GFNFagnL4hETSuRQc5Z2mFGKpyc+vTUJnGEctYKKi3Mw==" saltValue="sePRMt4F7NDmlnPmiLeb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634</v>
      </c>
    </row>
  </sheetData>
  <sheetProtection algorithmName="SHA-512" hashValue="ehik7MQnDGqfxFV1jNuGfwvMe7kTh6SR+GlN5oLxvdb4DU38ArgjmoSyQown3LTnGFuu0wvnbcLZ9uv9p+gRyQ==" saltValue="YzNajgYx8/bMq7e/bP9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Qs7Mwad/pkUhfrf58b9oUDaMKDAswwmbOA/m0JZY1ywBIQPNFIHJ4vND0adIHRUr0NQh6+qCvP2vyz7USA3Zsw==" saltValue="h15VQ/yL/g5a8ut7cL1+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136860</v>
      </c>
      <c r="E3" s="162"/>
      <c r="F3" s="163">
        <v>87974</v>
      </c>
      <c r="G3" s="164"/>
      <c r="H3" s="165"/>
    </row>
    <row r="4" spans="1:8" x14ac:dyDescent="0.15">
      <c r="A4" s="166"/>
      <c r="B4" s="167"/>
      <c r="C4" s="168"/>
      <c r="D4" s="169">
        <v>124389</v>
      </c>
      <c r="E4" s="170"/>
      <c r="F4" s="171">
        <v>48183</v>
      </c>
      <c r="G4" s="172"/>
      <c r="H4" s="173"/>
    </row>
    <row r="5" spans="1:8" x14ac:dyDescent="0.15">
      <c r="A5" s="154" t="s">
        <v>551</v>
      </c>
      <c r="B5" s="159"/>
      <c r="C5" s="160"/>
      <c r="D5" s="161">
        <v>68155</v>
      </c>
      <c r="E5" s="162"/>
      <c r="F5" s="163">
        <v>78864</v>
      </c>
      <c r="G5" s="164"/>
      <c r="H5" s="165"/>
    </row>
    <row r="6" spans="1:8" x14ac:dyDescent="0.15">
      <c r="A6" s="166"/>
      <c r="B6" s="167"/>
      <c r="C6" s="168"/>
      <c r="D6" s="169">
        <v>55832</v>
      </c>
      <c r="E6" s="170"/>
      <c r="F6" s="171">
        <v>46136</v>
      </c>
      <c r="G6" s="172"/>
      <c r="H6" s="173"/>
    </row>
    <row r="7" spans="1:8" x14ac:dyDescent="0.15">
      <c r="A7" s="154" t="s">
        <v>552</v>
      </c>
      <c r="B7" s="159"/>
      <c r="C7" s="160"/>
      <c r="D7" s="161">
        <v>60603</v>
      </c>
      <c r="E7" s="162"/>
      <c r="F7" s="163">
        <v>85042</v>
      </c>
      <c r="G7" s="164"/>
      <c r="H7" s="165"/>
    </row>
    <row r="8" spans="1:8" x14ac:dyDescent="0.15">
      <c r="A8" s="166"/>
      <c r="B8" s="167"/>
      <c r="C8" s="168"/>
      <c r="D8" s="169">
        <v>50714</v>
      </c>
      <c r="E8" s="170"/>
      <c r="F8" s="171">
        <v>50806</v>
      </c>
      <c r="G8" s="172"/>
      <c r="H8" s="173"/>
    </row>
    <row r="9" spans="1:8" x14ac:dyDescent="0.15">
      <c r="A9" s="154" t="s">
        <v>553</v>
      </c>
      <c r="B9" s="159"/>
      <c r="C9" s="160"/>
      <c r="D9" s="161">
        <v>67326</v>
      </c>
      <c r="E9" s="162"/>
      <c r="F9" s="163">
        <v>83774</v>
      </c>
      <c r="G9" s="164"/>
      <c r="H9" s="165"/>
    </row>
    <row r="10" spans="1:8" x14ac:dyDescent="0.15">
      <c r="A10" s="166"/>
      <c r="B10" s="167"/>
      <c r="C10" s="168"/>
      <c r="D10" s="169">
        <v>58640</v>
      </c>
      <c r="E10" s="170"/>
      <c r="F10" s="171">
        <v>52179</v>
      </c>
      <c r="G10" s="172"/>
      <c r="H10" s="173"/>
    </row>
    <row r="11" spans="1:8" x14ac:dyDescent="0.15">
      <c r="A11" s="154" t="s">
        <v>554</v>
      </c>
      <c r="B11" s="159"/>
      <c r="C11" s="160"/>
      <c r="D11" s="161">
        <v>55755</v>
      </c>
      <c r="E11" s="162"/>
      <c r="F11" s="163">
        <v>132981</v>
      </c>
      <c r="G11" s="164"/>
      <c r="H11" s="165"/>
    </row>
    <row r="12" spans="1:8" x14ac:dyDescent="0.15">
      <c r="A12" s="166"/>
      <c r="B12" s="167"/>
      <c r="C12" s="174"/>
      <c r="D12" s="169">
        <v>39398</v>
      </c>
      <c r="E12" s="170"/>
      <c r="F12" s="171">
        <v>56973</v>
      </c>
      <c r="G12" s="172"/>
      <c r="H12" s="173"/>
    </row>
    <row r="13" spans="1:8" x14ac:dyDescent="0.15">
      <c r="A13" s="154"/>
      <c r="B13" s="159"/>
      <c r="C13" s="175"/>
      <c r="D13" s="176">
        <v>77740</v>
      </c>
      <c r="E13" s="177"/>
      <c r="F13" s="178">
        <v>93727</v>
      </c>
      <c r="G13" s="179"/>
      <c r="H13" s="165"/>
    </row>
    <row r="14" spans="1:8" x14ac:dyDescent="0.15">
      <c r="A14" s="166"/>
      <c r="B14" s="167"/>
      <c r="C14" s="168"/>
      <c r="D14" s="169">
        <v>65795</v>
      </c>
      <c r="E14" s="170"/>
      <c r="F14" s="171">
        <v>50855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7.11</v>
      </c>
      <c r="C19" s="180">
        <f>ROUND(VALUE(SUBSTITUTE(実質収支比率等に係る経年分析!G$48,"▲","-")),2)</f>
        <v>4.75</v>
      </c>
      <c r="D19" s="180">
        <f>ROUND(VALUE(SUBSTITUTE(実質収支比率等に係る経年分析!H$48,"▲","-")),2)</f>
        <v>5.34</v>
      </c>
      <c r="E19" s="180">
        <f>ROUND(VALUE(SUBSTITUTE(実質収支比率等に係る経年分析!I$48,"▲","-")),2)</f>
        <v>4.7300000000000004</v>
      </c>
      <c r="F19" s="180">
        <f>ROUND(VALUE(SUBSTITUTE(実質収支比率等に係る経年分析!J$48,"▲","-")),2)</f>
        <v>4.6900000000000004</v>
      </c>
    </row>
    <row r="20" spans="1:11" x14ac:dyDescent="0.15">
      <c r="A20" s="180" t="s">
        <v>54</v>
      </c>
      <c r="B20" s="180">
        <f>ROUND(VALUE(SUBSTITUTE(実質収支比率等に係る経年分析!F$47,"▲","-")),2)</f>
        <v>28.77</v>
      </c>
      <c r="C20" s="180">
        <f>ROUND(VALUE(SUBSTITUTE(実質収支比率等に係る経年分析!G$47,"▲","-")),2)</f>
        <v>29.29</v>
      </c>
      <c r="D20" s="180">
        <f>ROUND(VALUE(SUBSTITUTE(実質収支比率等に係る経年分析!H$47,"▲","-")),2)</f>
        <v>28.81</v>
      </c>
      <c r="E20" s="180">
        <f>ROUND(VALUE(SUBSTITUTE(実質収支比率等に係る経年分析!I$47,"▲","-")),2)</f>
        <v>26.93</v>
      </c>
      <c r="F20" s="180">
        <f>ROUND(VALUE(SUBSTITUTE(実質収支比率等に係る経年分析!J$47,"▲","-")),2)</f>
        <v>23.53</v>
      </c>
    </row>
    <row r="21" spans="1:11" x14ac:dyDescent="0.15">
      <c r="A21" s="180" t="s">
        <v>55</v>
      </c>
      <c r="B21" s="180">
        <f>IF(ISNUMBER(VALUE(SUBSTITUTE(実質収支比率等に係る経年分析!F$49,"▲","-"))),ROUND(VALUE(SUBSTITUTE(実質収支比率等に係る経年分析!F$49,"▲","-")),2),NA())</f>
        <v>3.77</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-2.4700000000000002</v>
      </c>
      <c r="F21" s="180">
        <f>IF(ISNUMBER(VALUE(SUBSTITUTE(実質収支比率等に係る経年分析!J$49,"▲","-"))),ROUND(VALUE(SUBSTITUTE(実質収支比率等に係る経年分析!J$49,"▲","-")),2),NA())</f>
        <v>-3.54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稲敷市介護サービス事業特別会計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稲敷市後期高齢者医療特別会計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稲敷市国民健康保険特別会計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x14ac:dyDescent="0.15">
      <c r="A32" s="181" t="str">
        <f>IF(連結実質赤字比率に係る赤字・黒字の構成分析!C$38="",NA(),連結実質赤字比率に係る赤字・黒字の構成分析!C$38)</f>
        <v>稲敷市介護保険特別会計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15">
      <c r="A33" s="181" t="str">
        <f>IF(連結実質赤字比率に係る赤字・黒字の構成分析!C$37="",NA(),連結実質赤字比率に係る赤字・黒字の構成分析!C$37)</f>
        <v>稲敷市工業用水道事業会計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稲敷市下水道事業会計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x14ac:dyDescent="0.15">
      <c r="A36" s="181" t="str">
        <f>IF(連結実質赤字比率に係る赤字・黒字の構成分析!C$34="",NA(),連結実質赤字比率に係る赤字・黒字の構成分析!C$34)</f>
        <v>稲敷市水道事業会計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1939</v>
      </c>
      <c r="E42" s="182"/>
      <c r="F42" s="182"/>
      <c r="G42" s="182">
        <f>'実質公債費比率（分子）の構造'!L$52</f>
        <v>2070</v>
      </c>
      <c r="H42" s="182"/>
      <c r="I42" s="182"/>
      <c r="J42" s="182">
        <f>'実質公債費比率（分子）の構造'!M$52</f>
        <v>2232</v>
      </c>
      <c r="K42" s="182"/>
      <c r="L42" s="182"/>
      <c r="M42" s="182">
        <f>'実質公債費比率（分子）の構造'!N$52</f>
        <v>2382</v>
      </c>
      <c r="N42" s="182"/>
      <c r="O42" s="182"/>
      <c r="P42" s="182">
        <f>'実質公債費比率（分子）の構造'!O$52</f>
        <v>2498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53</v>
      </c>
      <c r="C44" s="182"/>
      <c r="D44" s="182"/>
      <c r="E44" s="182">
        <f>'実質公債費比率（分子）の構造'!L$50</f>
        <v>36</v>
      </c>
      <c r="F44" s="182"/>
      <c r="G44" s="182"/>
      <c r="H44" s="182">
        <f>'実質公債費比率（分子）の構造'!M$50</f>
        <v>20</v>
      </c>
      <c r="I44" s="182"/>
      <c r="J44" s="182"/>
      <c r="K44" s="182">
        <f>'実質公債費比率（分子）の構造'!N$50</f>
        <v>5</v>
      </c>
      <c r="L44" s="182"/>
      <c r="M44" s="182"/>
      <c r="N44" s="182">
        <f>'実質公債費比率（分子）の構造'!O$50</f>
        <v>2</v>
      </c>
      <c r="O44" s="182"/>
      <c r="P44" s="182"/>
    </row>
    <row r="45" spans="1:16" x14ac:dyDescent="0.15">
      <c r="A45" s="182" t="s">
        <v>65</v>
      </c>
      <c r="B45" s="182">
        <f>'実質公債費比率（分子）の構造'!K$49</f>
        <v>116</v>
      </c>
      <c r="C45" s="182"/>
      <c r="D45" s="182"/>
      <c r="E45" s="182">
        <f>'実質公債費比率（分子）の構造'!L$49</f>
        <v>122</v>
      </c>
      <c r="F45" s="182"/>
      <c r="G45" s="182"/>
      <c r="H45" s="182">
        <f>'実質公債費比率（分子）の構造'!M$49</f>
        <v>114</v>
      </c>
      <c r="I45" s="182"/>
      <c r="J45" s="182"/>
      <c r="K45" s="182">
        <f>'実質公債費比率（分子）の構造'!N$49</f>
        <v>117</v>
      </c>
      <c r="L45" s="182"/>
      <c r="M45" s="182"/>
      <c r="N45" s="182">
        <f>'実質公債費比率（分子）の構造'!O$49</f>
        <v>85</v>
      </c>
      <c r="O45" s="182"/>
      <c r="P45" s="182"/>
    </row>
    <row r="46" spans="1:16" x14ac:dyDescent="0.15">
      <c r="A46" s="182" t="s">
        <v>66</v>
      </c>
      <c r="B46" s="182">
        <f>'実質公債費比率（分子）の構造'!K$48</f>
        <v>946</v>
      </c>
      <c r="C46" s="182"/>
      <c r="D46" s="182"/>
      <c r="E46" s="182">
        <f>'実質公債費比率（分子）の構造'!L$48</f>
        <v>958</v>
      </c>
      <c r="F46" s="182"/>
      <c r="G46" s="182"/>
      <c r="H46" s="182">
        <f>'実質公債費比率（分子）の構造'!M$48</f>
        <v>983</v>
      </c>
      <c r="I46" s="182"/>
      <c r="J46" s="182"/>
      <c r="K46" s="182">
        <f>'実質公債費比率（分子）の構造'!N$48</f>
        <v>1024</v>
      </c>
      <c r="L46" s="182"/>
      <c r="M46" s="182"/>
      <c r="N46" s="182">
        <f>'実質公債費比率（分子）の構造'!O$48</f>
        <v>923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1614</v>
      </c>
      <c r="C49" s="182"/>
      <c r="D49" s="182"/>
      <c r="E49" s="182">
        <f>'実質公債費比率（分子）の構造'!L$45</f>
        <v>1793</v>
      </c>
      <c r="F49" s="182"/>
      <c r="G49" s="182"/>
      <c r="H49" s="182">
        <f>'実質公債費比率（分子）の構造'!M$45</f>
        <v>2005</v>
      </c>
      <c r="I49" s="182"/>
      <c r="J49" s="182"/>
      <c r="K49" s="182">
        <f>'実質公債費比率（分子）の構造'!N$45</f>
        <v>2249</v>
      </c>
      <c r="L49" s="182"/>
      <c r="M49" s="182"/>
      <c r="N49" s="182">
        <f>'実質公債費比率（分子）の構造'!O$45</f>
        <v>2388</v>
      </c>
      <c r="O49" s="182"/>
      <c r="P49" s="182"/>
    </row>
    <row r="50" spans="1:16" x14ac:dyDescent="0.15">
      <c r="A50" s="182" t="s">
        <v>70</v>
      </c>
      <c r="B50" s="182" t="e">
        <f>NA()</f>
        <v>#N/A</v>
      </c>
      <c r="C50" s="182">
        <f>IF(ISNUMBER('実質公債費比率（分子）の構造'!K$53),'実質公債費比率（分子）の構造'!K$53,NA())</f>
        <v>790</v>
      </c>
      <c r="D50" s="182" t="e">
        <f>NA()</f>
        <v>#N/A</v>
      </c>
      <c r="E50" s="182" t="e">
        <f>NA()</f>
        <v>#N/A</v>
      </c>
      <c r="F50" s="182">
        <f>IF(ISNUMBER('実質公債費比率（分子）の構造'!L$53),'実質公債費比率（分子）の構造'!L$53,NA())</f>
        <v>839</v>
      </c>
      <c r="G50" s="182" t="e">
        <f>NA()</f>
        <v>#N/A</v>
      </c>
      <c r="H50" s="182" t="e">
        <f>NA()</f>
        <v>#N/A</v>
      </c>
      <c r="I50" s="182">
        <f>IF(ISNUMBER('実質公債費比率（分子）の構造'!M$53),'実質公債費比率（分子）の構造'!M$53,NA())</f>
        <v>890</v>
      </c>
      <c r="J50" s="182" t="e">
        <f>NA()</f>
        <v>#N/A</v>
      </c>
      <c r="K50" s="182" t="e">
        <f>NA()</f>
        <v>#N/A</v>
      </c>
      <c r="L50" s="182">
        <f>IF(ISNUMBER('実質公債費比率（分子）の構造'!N$53),'実質公債費比率（分子）の構造'!N$53,NA())</f>
        <v>1013</v>
      </c>
      <c r="M50" s="182" t="e">
        <f>NA()</f>
        <v>#N/A</v>
      </c>
      <c r="N50" s="182" t="e">
        <f>NA()</f>
        <v>#N/A</v>
      </c>
      <c r="O50" s="182">
        <f>IF(ISNUMBER('実質公債費比率（分子）の構造'!O$53),'実質公債費比率（分子）の構造'!O$53,NA())</f>
        <v>900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26598</v>
      </c>
      <c r="E56" s="181"/>
      <c r="F56" s="181"/>
      <c r="G56" s="181">
        <f>'将来負担比率（分子）の構造'!J$52</f>
        <v>26911</v>
      </c>
      <c r="H56" s="181"/>
      <c r="I56" s="181"/>
      <c r="J56" s="181">
        <f>'将来負担比率（分子）の構造'!K$52</f>
        <v>26758</v>
      </c>
      <c r="K56" s="181"/>
      <c r="L56" s="181"/>
      <c r="M56" s="181">
        <f>'将来負担比率（分子）の構造'!L$52</f>
        <v>26506</v>
      </c>
      <c r="N56" s="181"/>
      <c r="O56" s="181"/>
      <c r="P56" s="181">
        <f>'将来負担比率（分子）の構造'!M$52</f>
        <v>25956</v>
      </c>
    </row>
    <row r="57" spans="1:16" x14ac:dyDescent="0.15">
      <c r="A57" s="181" t="s">
        <v>41</v>
      </c>
      <c r="B57" s="181"/>
      <c r="C57" s="181"/>
      <c r="D57" s="181">
        <f>'将来負担比率（分子）の構造'!I$51</f>
        <v>294</v>
      </c>
      <c r="E57" s="181"/>
      <c r="F57" s="181"/>
      <c r="G57" s="181">
        <f>'将来負担比率（分子）の構造'!J$51</f>
        <v>283</v>
      </c>
      <c r="H57" s="181"/>
      <c r="I57" s="181"/>
      <c r="J57" s="181">
        <f>'将来負担比率（分子）の構造'!K$51</f>
        <v>279</v>
      </c>
      <c r="K57" s="181"/>
      <c r="L57" s="181"/>
      <c r="M57" s="181">
        <f>'将来負担比率（分子）の構造'!L$51</f>
        <v>261</v>
      </c>
      <c r="N57" s="181"/>
      <c r="O57" s="181"/>
      <c r="P57" s="181">
        <f>'将来負担比率（分子）の構造'!M$51</f>
        <v>243</v>
      </c>
    </row>
    <row r="58" spans="1:16" x14ac:dyDescent="0.15">
      <c r="A58" s="181" t="s">
        <v>40</v>
      </c>
      <c r="B58" s="181"/>
      <c r="C58" s="181"/>
      <c r="D58" s="181">
        <f>'将来負担比率（分子）の構造'!I$50</f>
        <v>14104</v>
      </c>
      <c r="E58" s="181"/>
      <c r="F58" s="181"/>
      <c r="G58" s="181">
        <f>'将来負担比率（分子）の構造'!J$50</f>
        <v>14464</v>
      </c>
      <c r="H58" s="181"/>
      <c r="I58" s="181"/>
      <c r="J58" s="181">
        <f>'将来負担比率（分子）の構造'!K$50</f>
        <v>14812</v>
      </c>
      <c r="K58" s="181"/>
      <c r="L58" s="181"/>
      <c r="M58" s="181">
        <f>'将来負担比率（分子）の構造'!L$50</f>
        <v>14703</v>
      </c>
      <c r="N58" s="181"/>
      <c r="O58" s="181"/>
      <c r="P58" s="181">
        <f>'将来負担比率（分子）の構造'!M$50</f>
        <v>13763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v>
      </c>
      <c r="C61" s="181"/>
      <c r="D61" s="181"/>
      <c r="E61" s="181">
        <f>'将来負担比率（分子）の構造'!J$46</f>
        <v>3</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3971</v>
      </c>
      <c r="C62" s="181"/>
      <c r="D62" s="181"/>
      <c r="E62" s="181">
        <f>'将来負担比率（分子）の構造'!J$45</f>
        <v>3897</v>
      </c>
      <c r="F62" s="181"/>
      <c r="G62" s="181"/>
      <c r="H62" s="181">
        <f>'将来負担比率（分子）の構造'!K$45</f>
        <v>3828</v>
      </c>
      <c r="I62" s="181"/>
      <c r="J62" s="181"/>
      <c r="K62" s="181">
        <f>'将来負担比率（分子）の構造'!L$45</f>
        <v>3812</v>
      </c>
      <c r="L62" s="181"/>
      <c r="M62" s="181"/>
      <c r="N62" s="181">
        <f>'将来負担比率（分子）の構造'!M$45</f>
        <v>3799</v>
      </c>
      <c r="O62" s="181"/>
      <c r="P62" s="181"/>
    </row>
    <row r="63" spans="1:16" x14ac:dyDescent="0.15">
      <c r="A63" s="181" t="s">
        <v>33</v>
      </c>
      <c r="B63" s="181">
        <f>'将来負担比率（分子）の構造'!I$44</f>
        <v>750</v>
      </c>
      <c r="C63" s="181"/>
      <c r="D63" s="181"/>
      <c r="E63" s="181">
        <f>'将来負担比率（分子）の構造'!J$44</f>
        <v>734</v>
      </c>
      <c r="F63" s="181"/>
      <c r="G63" s="181"/>
      <c r="H63" s="181">
        <f>'将来負担比率（分子）の構造'!K$44</f>
        <v>634</v>
      </c>
      <c r="I63" s="181"/>
      <c r="J63" s="181"/>
      <c r="K63" s="181">
        <f>'将来負担比率（分子）の構造'!L$44</f>
        <v>534</v>
      </c>
      <c r="L63" s="181"/>
      <c r="M63" s="181"/>
      <c r="N63" s="181">
        <f>'将来負担比率（分子）の構造'!M$44</f>
        <v>467</v>
      </c>
      <c r="O63" s="181"/>
      <c r="P63" s="181"/>
    </row>
    <row r="64" spans="1:16" x14ac:dyDescent="0.15">
      <c r="A64" s="181" t="s">
        <v>32</v>
      </c>
      <c r="B64" s="181">
        <f>'将来負担比率（分子）の構造'!I$43</f>
        <v>14342</v>
      </c>
      <c r="C64" s="181"/>
      <c r="D64" s="181"/>
      <c r="E64" s="181">
        <f>'将来負担比率（分子）の構造'!J$43</f>
        <v>13983</v>
      </c>
      <c r="F64" s="181"/>
      <c r="G64" s="181"/>
      <c r="H64" s="181">
        <f>'将来負担比率（分子）の構造'!K$43</f>
        <v>13578</v>
      </c>
      <c r="I64" s="181"/>
      <c r="J64" s="181"/>
      <c r="K64" s="181">
        <f>'将来負担比率（分子）の構造'!L$43</f>
        <v>13129</v>
      </c>
      <c r="L64" s="181"/>
      <c r="M64" s="181"/>
      <c r="N64" s="181">
        <f>'将来負担比率（分子）の構造'!M$43</f>
        <v>12090</v>
      </c>
      <c r="O64" s="181"/>
      <c r="P64" s="181"/>
    </row>
    <row r="65" spans="1:16" x14ac:dyDescent="0.15">
      <c r="A65" s="181" t="s">
        <v>31</v>
      </c>
      <c r="B65" s="181">
        <f>'将来負担比率（分子）の構造'!I$42</f>
        <v>62</v>
      </c>
      <c r="C65" s="181"/>
      <c r="D65" s="181"/>
      <c r="E65" s="181">
        <f>'将来負担比率（分子）の構造'!J$42</f>
        <v>26</v>
      </c>
      <c r="F65" s="181"/>
      <c r="G65" s="181"/>
      <c r="H65" s="181">
        <f>'将来負担比率（分子）の構造'!K$42</f>
        <v>8</v>
      </c>
      <c r="I65" s="181"/>
      <c r="J65" s="181"/>
      <c r="K65" s="181">
        <f>'将来負担比率（分子）の構造'!L$42</f>
        <v>3</v>
      </c>
      <c r="L65" s="181"/>
      <c r="M65" s="181"/>
      <c r="N65" s="181">
        <f>'将来負担比率（分子）の構造'!M$42</f>
        <v>1</v>
      </c>
      <c r="O65" s="181"/>
      <c r="P65" s="181"/>
    </row>
    <row r="66" spans="1:16" x14ac:dyDescent="0.15">
      <c r="A66" s="181" t="s">
        <v>30</v>
      </c>
      <c r="B66" s="181">
        <f>'将来負担比率（分子）の構造'!I$41</f>
        <v>24348</v>
      </c>
      <c r="C66" s="181"/>
      <c r="D66" s="181"/>
      <c r="E66" s="181">
        <f>'将来負担比率（分子）の構造'!J$41</f>
        <v>25126</v>
      </c>
      <c r="F66" s="181"/>
      <c r="G66" s="181"/>
      <c r="H66" s="181">
        <f>'将来負担比率（分子）の構造'!K$41</f>
        <v>25257</v>
      </c>
      <c r="I66" s="181"/>
      <c r="J66" s="181"/>
      <c r="K66" s="181">
        <f>'将来負担比率（分子）の構造'!L$41</f>
        <v>25331</v>
      </c>
      <c r="L66" s="181"/>
      <c r="M66" s="181"/>
      <c r="N66" s="181">
        <f>'将来負担比率（分子）の構造'!M$41</f>
        <v>25013</v>
      </c>
      <c r="O66" s="181"/>
      <c r="P66" s="181"/>
    </row>
    <row r="67" spans="1:16" x14ac:dyDescent="0.15">
      <c r="A67" s="181" t="s">
        <v>74</v>
      </c>
      <c r="B67" s="181" t="e">
        <f>NA()</f>
        <v>#N/A</v>
      </c>
      <c r="C67" s="181">
        <f>IF(ISNUMBER('将来負担比率（分子）の構造'!I$53), IF('将来負担比率（分子）の構造'!I$53 &lt; 0, 0, '将来負担比率（分子）の構造'!I$53), NA())</f>
        <v>2480</v>
      </c>
      <c r="D67" s="181" t="e">
        <f>NA()</f>
        <v>#N/A</v>
      </c>
      <c r="E67" s="181" t="e">
        <f>NA()</f>
        <v>#N/A</v>
      </c>
      <c r="F67" s="181">
        <f>IF(ISNUMBER('将来負担比率（分子）の構造'!J$53), IF('将来負担比率（分子）の構造'!J$53 &lt; 0, 0, '将来負担比率（分子）の構造'!J$53), NA())</f>
        <v>2112</v>
      </c>
      <c r="G67" s="181" t="e">
        <f>NA()</f>
        <v>#N/A</v>
      </c>
      <c r="H67" s="181" t="e">
        <f>NA()</f>
        <v>#N/A</v>
      </c>
      <c r="I67" s="181">
        <f>IF(ISNUMBER('将来負担比率（分子）の構造'!K$53), IF('将来負担比率（分子）の構造'!K$53 &lt; 0, 0, '将来負担比率（分子）の構造'!K$53), NA())</f>
        <v>1456</v>
      </c>
      <c r="J67" s="181" t="e">
        <f>NA()</f>
        <v>#N/A</v>
      </c>
      <c r="K67" s="181" t="e">
        <f>NA()</f>
        <v>#N/A</v>
      </c>
      <c r="L67" s="181">
        <f>IF(ISNUMBER('将来負担比率（分子）の構造'!L$53), IF('将来負担比率（分子）の構造'!L$53 &lt; 0, 0, '将来負担比率（分子）の構造'!L$53), NA())</f>
        <v>1340</v>
      </c>
      <c r="M67" s="181" t="e">
        <f>NA()</f>
        <v>#N/A</v>
      </c>
      <c r="N67" s="181" t="e">
        <f>NA()</f>
        <v>#N/A</v>
      </c>
      <c r="O67" s="181">
        <f>IF(ISNUMBER('将来負担比率（分子）の構造'!M$53), IF('将来負担比率（分子）の構造'!M$53 &lt; 0, 0, '将来負担比率（分子）の構造'!M$53), NA())</f>
        <v>1409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3759</v>
      </c>
      <c r="C72" s="185">
        <f>基金残高に係る経年分析!G55</f>
        <v>3515</v>
      </c>
      <c r="D72" s="185">
        <f>基金残高に係る経年分析!H55</f>
        <v>3062</v>
      </c>
    </row>
    <row r="73" spans="1:16" x14ac:dyDescent="0.15">
      <c r="A73" s="184" t="s">
        <v>77</v>
      </c>
      <c r="B73" s="185">
        <f>基金残高に係る経年分析!F56</f>
        <v>1865</v>
      </c>
      <c r="C73" s="185">
        <f>基金残高に係る経年分析!G56</f>
        <v>1867</v>
      </c>
      <c r="D73" s="185">
        <f>基金残高に係る経年分析!H56</f>
        <v>1870</v>
      </c>
    </row>
    <row r="74" spans="1:16" x14ac:dyDescent="0.15">
      <c r="A74" s="184" t="s">
        <v>78</v>
      </c>
      <c r="B74" s="185">
        <f>基金残高に係る経年分析!F57</f>
        <v>8572</v>
      </c>
      <c r="C74" s="185">
        <f>基金残高に係る経年分析!G57</f>
        <v>8239</v>
      </c>
      <c r="D74" s="185">
        <f>基金残高に係る経年分析!H57</f>
        <v>7689</v>
      </c>
    </row>
  </sheetData>
  <sheetProtection algorithmName="SHA-512" hashValue="K9bAvU81FKb+712iOtdrG1tPs5HLoKWZzJHqOWc7AoPpa/2Ea8kn8H2zzk2bvoxsZFdEWy1zhgSfPM3ScNxqzg==" saltValue="2RdLUuB6QLU8LdEp7rVRl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5283452</v>
      </c>
      <c r="S5" s="673"/>
      <c r="T5" s="673"/>
      <c r="U5" s="673"/>
      <c r="V5" s="673"/>
      <c r="W5" s="673"/>
      <c r="X5" s="673"/>
      <c r="Y5" s="674"/>
      <c r="Z5" s="675">
        <v>23.7</v>
      </c>
      <c r="AA5" s="675"/>
      <c r="AB5" s="675"/>
      <c r="AC5" s="675"/>
      <c r="AD5" s="676">
        <v>5283452</v>
      </c>
      <c r="AE5" s="676"/>
      <c r="AF5" s="676"/>
      <c r="AG5" s="676"/>
      <c r="AH5" s="676"/>
      <c r="AI5" s="676"/>
      <c r="AJ5" s="676"/>
      <c r="AK5" s="676"/>
      <c r="AL5" s="677">
        <v>42.2</v>
      </c>
      <c r="AM5" s="678"/>
      <c r="AN5" s="678"/>
      <c r="AO5" s="679"/>
      <c r="AP5" s="669" t="s">
        <v>225</v>
      </c>
      <c r="AQ5" s="670"/>
      <c r="AR5" s="670"/>
      <c r="AS5" s="670"/>
      <c r="AT5" s="670"/>
      <c r="AU5" s="670"/>
      <c r="AV5" s="670"/>
      <c r="AW5" s="670"/>
      <c r="AX5" s="670"/>
      <c r="AY5" s="670"/>
      <c r="AZ5" s="670"/>
      <c r="BA5" s="670"/>
      <c r="BB5" s="670"/>
      <c r="BC5" s="670"/>
      <c r="BD5" s="670"/>
      <c r="BE5" s="670"/>
      <c r="BF5" s="671"/>
      <c r="BG5" s="683">
        <v>5283452</v>
      </c>
      <c r="BH5" s="684"/>
      <c r="BI5" s="684"/>
      <c r="BJ5" s="684"/>
      <c r="BK5" s="684"/>
      <c r="BL5" s="684"/>
      <c r="BM5" s="684"/>
      <c r="BN5" s="685"/>
      <c r="BO5" s="686">
        <v>100</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389977</v>
      </c>
      <c r="S6" s="684"/>
      <c r="T6" s="684"/>
      <c r="U6" s="684"/>
      <c r="V6" s="684"/>
      <c r="W6" s="684"/>
      <c r="X6" s="684"/>
      <c r="Y6" s="685"/>
      <c r="Z6" s="686">
        <v>1.8</v>
      </c>
      <c r="AA6" s="686"/>
      <c r="AB6" s="686"/>
      <c r="AC6" s="686"/>
      <c r="AD6" s="687">
        <v>389977</v>
      </c>
      <c r="AE6" s="687"/>
      <c r="AF6" s="687"/>
      <c r="AG6" s="687"/>
      <c r="AH6" s="687"/>
      <c r="AI6" s="687"/>
      <c r="AJ6" s="687"/>
      <c r="AK6" s="687"/>
      <c r="AL6" s="688">
        <v>3.1</v>
      </c>
      <c r="AM6" s="689"/>
      <c r="AN6" s="689"/>
      <c r="AO6" s="690"/>
      <c r="AP6" s="680" t="s">
        <v>231</v>
      </c>
      <c r="AQ6" s="681"/>
      <c r="AR6" s="681"/>
      <c r="AS6" s="681"/>
      <c r="AT6" s="681"/>
      <c r="AU6" s="681"/>
      <c r="AV6" s="681"/>
      <c r="AW6" s="681"/>
      <c r="AX6" s="681"/>
      <c r="AY6" s="681"/>
      <c r="AZ6" s="681"/>
      <c r="BA6" s="681"/>
      <c r="BB6" s="681"/>
      <c r="BC6" s="681"/>
      <c r="BD6" s="681"/>
      <c r="BE6" s="681"/>
      <c r="BF6" s="682"/>
      <c r="BG6" s="683">
        <v>5283452</v>
      </c>
      <c r="BH6" s="684"/>
      <c r="BI6" s="684"/>
      <c r="BJ6" s="684"/>
      <c r="BK6" s="684"/>
      <c r="BL6" s="684"/>
      <c r="BM6" s="684"/>
      <c r="BN6" s="685"/>
      <c r="BO6" s="686">
        <v>100</v>
      </c>
      <c r="BP6" s="686"/>
      <c r="BQ6" s="686"/>
      <c r="BR6" s="686"/>
      <c r="BS6" s="687" t="s">
        <v>226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196644</v>
      </c>
      <c r="CS6" s="684"/>
      <c r="CT6" s="684"/>
      <c r="CU6" s="684"/>
      <c r="CV6" s="684"/>
      <c r="CW6" s="684"/>
      <c r="CX6" s="684"/>
      <c r="CY6" s="685"/>
      <c r="CZ6" s="677">
        <v>0.9</v>
      </c>
      <c r="DA6" s="678"/>
      <c r="DB6" s="678"/>
      <c r="DC6" s="697"/>
      <c r="DD6" s="692" t="s">
        <v>226</v>
      </c>
      <c r="DE6" s="684"/>
      <c r="DF6" s="684"/>
      <c r="DG6" s="684"/>
      <c r="DH6" s="684"/>
      <c r="DI6" s="684"/>
      <c r="DJ6" s="684"/>
      <c r="DK6" s="684"/>
      <c r="DL6" s="684"/>
      <c r="DM6" s="684"/>
      <c r="DN6" s="684"/>
      <c r="DO6" s="684"/>
      <c r="DP6" s="685"/>
      <c r="DQ6" s="692">
        <v>196644</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3355</v>
      </c>
      <c r="S7" s="684"/>
      <c r="T7" s="684"/>
      <c r="U7" s="684"/>
      <c r="V7" s="684"/>
      <c r="W7" s="684"/>
      <c r="X7" s="684"/>
      <c r="Y7" s="685"/>
      <c r="Z7" s="686">
        <v>0</v>
      </c>
      <c r="AA7" s="686"/>
      <c r="AB7" s="686"/>
      <c r="AC7" s="686"/>
      <c r="AD7" s="687">
        <v>3355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2289157</v>
      </c>
      <c r="BH7" s="684"/>
      <c r="BI7" s="684"/>
      <c r="BJ7" s="684"/>
      <c r="BK7" s="684"/>
      <c r="BL7" s="684"/>
      <c r="BM7" s="684"/>
      <c r="BN7" s="685"/>
      <c r="BO7" s="686">
        <v>43.3</v>
      </c>
      <c r="BP7" s="686"/>
      <c r="BQ7" s="686"/>
      <c r="BR7" s="686"/>
      <c r="BS7" s="687" t="s">
        <v>134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2996276</v>
      </c>
      <c r="CS7" s="684"/>
      <c r="CT7" s="684"/>
      <c r="CU7" s="684"/>
      <c r="CV7" s="684"/>
      <c r="CW7" s="684"/>
      <c r="CX7" s="684"/>
      <c r="CY7" s="685"/>
      <c r="CZ7" s="686">
        <v>14.2</v>
      </c>
      <c r="DA7" s="686"/>
      <c r="DB7" s="686"/>
      <c r="DC7" s="686"/>
      <c r="DD7" s="692">
        <v>317568</v>
      </c>
      <c r="DE7" s="684"/>
      <c r="DF7" s="684"/>
      <c r="DG7" s="684"/>
      <c r="DH7" s="684"/>
      <c r="DI7" s="684"/>
      <c r="DJ7" s="684"/>
      <c r="DK7" s="684"/>
      <c r="DL7" s="684"/>
      <c r="DM7" s="684"/>
      <c r="DN7" s="684"/>
      <c r="DO7" s="684"/>
      <c r="DP7" s="685"/>
      <c r="DQ7" s="692">
        <v>2081381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18704</v>
      </c>
      <c r="S8" s="684"/>
      <c r="T8" s="684"/>
      <c r="U8" s="684"/>
      <c r="V8" s="684"/>
      <c r="W8" s="684"/>
      <c r="X8" s="684"/>
      <c r="Y8" s="685"/>
      <c r="Z8" s="686">
        <v>0.1</v>
      </c>
      <c r="AA8" s="686"/>
      <c r="AB8" s="686"/>
      <c r="AC8" s="686"/>
      <c r="AD8" s="687">
        <v>18704</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72803</v>
      </c>
      <c r="BH8" s="684"/>
      <c r="BI8" s="684"/>
      <c r="BJ8" s="684"/>
      <c r="BK8" s="684"/>
      <c r="BL8" s="684"/>
      <c r="BM8" s="684"/>
      <c r="BN8" s="685"/>
      <c r="BO8" s="686">
        <v>1.4</v>
      </c>
      <c r="BP8" s="686"/>
      <c r="BQ8" s="686"/>
      <c r="BR8" s="686"/>
      <c r="BS8" s="692" t="s">
        <v>226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6258937</v>
      </c>
      <c r="CS8" s="684"/>
      <c r="CT8" s="684"/>
      <c r="CU8" s="684"/>
      <c r="CV8" s="684"/>
      <c r="CW8" s="684"/>
      <c r="CX8" s="684"/>
      <c r="CY8" s="685"/>
      <c r="CZ8" s="686">
        <v>29.6</v>
      </c>
      <c r="DA8" s="686"/>
      <c r="DB8" s="686"/>
      <c r="DC8" s="686"/>
      <c r="DD8" s="692">
        <v>18531</v>
      </c>
      <c r="DE8" s="684"/>
      <c r="DF8" s="684"/>
      <c r="DG8" s="684"/>
      <c r="DH8" s="684"/>
      <c r="DI8" s="684"/>
      <c r="DJ8" s="684"/>
      <c r="DK8" s="684"/>
      <c r="DL8" s="684"/>
      <c r="DM8" s="684"/>
      <c r="DN8" s="684"/>
      <c r="DO8" s="684"/>
      <c r="DP8" s="685"/>
      <c r="DQ8" s="692">
        <v>3739163</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11384</v>
      </c>
      <c r="S9" s="684"/>
      <c r="T9" s="684"/>
      <c r="U9" s="684"/>
      <c r="V9" s="684"/>
      <c r="W9" s="684"/>
      <c r="X9" s="684"/>
      <c r="Y9" s="685"/>
      <c r="Z9" s="686">
        <v>0.1</v>
      </c>
      <c r="AA9" s="686"/>
      <c r="AB9" s="686"/>
      <c r="AC9" s="686"/>
      <c r="AD9" s="687">
        <v>11384</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1724906</v>
      </c>
      <c r="BH9" s="684"/>
      <c r="BI9" s="684"/>
      <c r="BJ9" s="684"/>
      <c r="BK9" s="684"/>
      <c r="BL9" s="684"/>
      <c r="BM9" s="684"/>
      <c r="BN9" s="685"/>
      <c r="BO9" s="686">
        <v>32.6</v>
      </c>
      <c r="BP9" s="686"/>
      <c r="BQ9" s="686"/>
      <c r="BR9" s="686"/>
      <c r="BS9" s="692" t="s">
        <v>134</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1773920</v>
      </c>
      <c r="CS9" s="684"/>
      <c r="CT9" s="684"/>
      <c r="CU9" s="684"/>
      <c r="CV9" s="684"/>
      <c r="CW9" s="684"/>
      <c r="CX9" s="684"/>
      <c r="CY9" s="685"/>
      <c r="CZ9" s="686">
        <v>8.4</v>
      </c>
      <c r="DA9" s="686"/>
      <c r="DB9" s="686"/>
      <c r="DC9" s="686"/>
      <c r="DD9" s="692">
        <v>44066</v>
      </c>
      <c r="DE9" s="684"/>
      <c r="DF9" s="684"/>
      <c r="DG9" s="684"/>
      <c r="DH9" s="684"/>
      <c r="DI9" s="684"/>
      <c r="DJ9" s="684"/>
      <c r="DK9" s="684"/>
      <c r="DL9" s="684"/>
      <c r="DM9" s="684"/>
      <c r="DN9" s="684"/>
      <c r="DO9" s="684"/>
      <c r="DP9" s="685"/>
      <c r="DQ9" s="692">
        <v>1261167</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226</v>
      </c>
      <c r="S10" s="684"/>
      <c r="T10" s="684"/>
      <c r="U10" s="684"/>
      <c r="V10" s="684"/>
      <c r="W10" s="684"/>
      <c r="X10" s="684"/>
      <c r="Y10" s="685"/>
      <c r="Z10" s="686" t="s">
        <v>226</v>
      </c>
      <c r="AA10" s="686"/>
      <c r="AB10" s="686"/>
      <c r="AC10" s="686"/>
      <c r="AD10" s="687" t="s">
        <v>134</v>
      </c>
      <c r="AE10" s="687"/>
      <c r="AF10" s="687"/>
      <c r="AG10" s="687"/>
      <c r="AH10" s="687"/>
      <c r="AI10" s="687"/>
      <c r="AJ10" s="687"/>
      <c r="AK10" s="687"/>
      <c r="AL10" s="688" t="s">
        <v>134</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137775</v>
      </c>
      <c r="BH10" s="684"/>
      <c r="BI10" s="684"/>
      <c r="BJ10" s="684"/>
      <c r="BK10" s="684"/>
      <c r="BL10" s="684"/>
      <c r="BM10" s="684"/>
      <c r="BN10" s="685"/>
      <c r="BO10" s="686">
        <v>2.6</v>
      </c>
      <c r="BP10" s="686"/>
      <c r="BQ10" s="686"/>
      <c r="BR10" s="686"/>
      <c r="BS10" s="692" t="s">
        <v>226</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226</v>
      </c>
      <c r="CS10" s="684"/>
      <c r="CT10" s="684"/>
      <c r="CU10" s="684"/>
      <c r="CV10" s="684"/>
      <c r="CW10" s="684"/>
      <c r="CX10" s="684"/>
      <c r="CY10" s="685"/>
      <c r="CZ10" s="686" t="s">
        <v>134</v>
      </c>
      <c r="DA10" s="686"/>
      <c r="DB10" s="686"/>
      <c r="DC10" s="686"/>
      <c r="DD10" s="692" t="s">
        <v>226</v>
      </c>
      <c r="DE10" s="684"/>
      <c r="DF10" s="684"/>
      <c r="DG10" s="684"/>
      <c r="DH10" s="684"/>
      <c r="DI10" s="684"/>
      <c r="DJ10" s="684"/>
      <c r="DK10" s="684"/>
      <c r="DL10" s="684"/>
      <c r="DM10" s="684"/>
      <c r="DN10" s="684"/>
      <c r="DO10" s="684"/>
      <c r="DP10" s="685"/>
      <c r="DQ10" s="692" t="s">
        <v>134</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726131</v>
      </c>
      <c r="S11" s="684"/>
      <c r="T11" s="684"/>
      <c r="U11" s="684"/>
      <c r="V11" s="684"/>
      <c r="W11" s="684"/>
      <c r="X11" s="684"/>
      <c r="Y11" s="685"/>
      <c r="Z11" s="688">
        <v>3.3</v>
      </c>
      <c r="AA11" s="689"/>
      <c r="AB11" s="689"/>
      <c r="AC11" s="701"/>
      <c r="AD11" s="692">
        <v>726131</v>
      </c>
      <c r="AE11" s="684"/>
      <c r="AF11" s="684"/>
      <c r="AG11" s="684"/>
      <c r="AH11" s="684"/>
      <c r="AI11" s="684"/>
      <c r="AJ11" s="684"/>
      <c r="AK11" s="685"/>
      <c r="AL11" s="688">
        <v>5.8</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353673</v>
      </c>
      <c r="BH11" s="684"/>
      <c r="BI11" s="684"/>
      <c r="BJ11" s="684"/>
      <c r="BK11" s="684"/>
      <c r="BL11" s="684"/>
      <c r="BM11" s="684"/>
      <c r="BN11" s="685"/>
      <c r="BO11" s="686">
        <v>6.7</v>
      </c>
      <c r="BP11" s="686"/>
      <c r="BQ11" s="686"/>
      <c r="BR11" s="686"/>
      <c r="BS11" s="692" t="s">
        <v>226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1358831</v>
      </c>
      <c r="CS11" s="684"/>
      <c r="CT11" s="684"/>
      <c r="CU11" s="684"/>
      <c r="CV11" s="684"/>
      <c r="CW11" s="684"/>
      <c r="CX11" s="684"/>
      <c r="CY11" s="685"/>
      <c r="CZ11" s="686">
        <v>6.4</v>
      </c>
      <c r="DA11" s="686"/>
      <c r="DB11" s="686"/>
      <c r="DC11" s="686"/>
      <c r="DD11" s="692">
        <v>94353</v>
      </c>
      <c r="DE11" s="684"/>
      <c r="DF11" s="684"/>
      <c r="DG11" s="684"/>
      <c r="DH11" s="684"/>
      <c r="DI11" s="684"/>
      <c r="DJ11" s="684"/>
      <c r="DK11" s="684"/>
      <c r="DL11" s="684"/>
      <c r="DM11" s="684"/>
      <c r="DN11" s="684"/>
      <c r="DO11" s="684"/>
      <c r="DP11" s="685"/>
      <c r="DQ11" s="692">
        <v>579202</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212177</v>
      </c>
      <c r="S12" s="684"/>
      <c r="T12" s="684"/>
      <c r="U12" s="684"/>
      <c r="V12" s="684"/>
      <c r="W12" s="684"/>
      <c r="X12" s="684"/>
      <c r="Y12" s="685"/>
      <c r="Z12" s="686">
        <v>1</v>
      </c>
      <c r="AA12" s="686"/>
      <c r="AB12" s="686"/>
      <c r="AC12" s="686"/>
      <c r="AD12" s="687">
        <v>207685</v>
      </c>
      <c r="AE12" s="687"/>
      <c r="AF12" s="687"/>
      <c r="AG12" s="687"/>
      <c r="AH12" s="687"/>
      <c r="AI12" s="687"/>
      <c r="AJ12" s="687"/>
      <c r="AK12" s="687"/>
      <c r="AL12" s="688">
        <v>1.7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2493385</v>
      </c>
      <c r="BH12" s="684"/>
      <c r="BI12" s="684"/>
      <c r="BJ12" s="684"/>
      <c r="BK12" s="684"/>
      <c r="BL12" s="684"/>
      <c r="BM12" s="684"/>
      <c r="BN12" s="685"/>
      <c r="BO12" s="686">
        <v>47.2</v>
      </c>
      <c r="BP12" s="686"/>
      <c r="BQ12" s="686"/>
      <c r="BR12" s="686"/>
      <c r="BS12" s="692" t="s">
        <v>226</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126035</v>
      </c>
      <c r="CS12" s="684"/>
      <c r="CT12" s="684"/>
      <c r="CU12" s="684"/>
      <c r="CV12" s="684"/>
      <c r="CW12" s="684"/>
      <c r="CX12" s="684"/>
      <c r="CY12" s="685"/>
      <c r="CZ12" s="686">
        <v>0.6</v>
      </c>
      <c r="DA12" s="686"/>
      <c r="DB12" s="686"/>
      <c r="DC12" s="686"/>
      <c r="DD12" s="692" t="s">
        <v>134</v>
      </c>
      <c r="DE12" s="684"/>
      <c r="DF12" s="684"/>
      <c r="DG12" s="684"/>
      <c r="DH12" s="684"/>
      <c r="DI12" s="684"/>
      <c r="DJ12" s="684"/>
      <c r="DK12" s="684"/>
      <c r="DL12" s="684"/>
      <c r="DM12" s="684"/>
      <c r="DN12" s="684"/>
      <c r="DO12" s="684"/>
      <c r="DP12" s="685"/>
      <c r="DQ12" s="692">
        <v>95060</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226</v>
      </c>
      <c r="S13" s="684"/>
      <c r="T13" s="684"/>
      <c r="U13" s="684"/>
      <c r="V13" s="684"/>
      <c r="W13" s="684"/>
      <c r="X13" s="684"/>
      <c r="Y13" s="685"/>
      <c r="Z13" s="686" t="s">
        <v>226</v>
      </c>
      <c r="AA13" s="686"/>
      <c r="AB13" s="686"/>
      <c r="AC13" s="686"/>
      <c r="AD13" s="687" t="s">
        <v>134</v>
      </c>
      <c r="AE13" s="687"/>
      <c r="AF13" s="687"/>
      <c r="AG13" s="687"/>
      <c r="AH13" s="687"/>
      <c r="AI13" s="687"/>
      <c r="AJ13" s="687"/>
      <c r="AK13" s="687"/>
      <c r="AL13" s="688" t="s">
        <v>226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2489880</v>
      </c>
      <c r="BH13" s="684"/>
      <c r="BI13" s="684"/>
      <c r="BJ13" s="684"/>
      <c r="BK13" s="684"/>
      <c r="BL13" s="684"/>
      <c r="BM13" s="684"/>
      <c r="BN13" s="685"/>
      <c r="BO13" s="686">
        <v>47.1</v>
      </c>
      <c r="BP13" s="686"/>
      <c r="BQ13" s="686"/>
      <c r="BR13" s="686"/>
      <c r="BS13" s="692" t="s">
        <v>226</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1989206</v>
      </c>
      <c r="CS13" s="684"/>
      <c r="CT13" s="684"/>
      <c r="CU13" s="684"/>
      <c r="CV13" s="684"/>
      <c r="CW13" s="684"/>
      <c r="CX13" s="684"/>
      <c r="CY13" s="685"/>
      <c r="CZ13" s="686">
        <v>9.4</v>
      </c>
      <c r="DA13" s="686"/>
      <c r="DB13" s="686"/>
      <c r="DC13" s="686"/>
      <c r="DD13" s="692">
        <v>756338</v>
      </c>
      <c r="DE13" s="684"/>
      <c r="DF13" s="684"/>
      <c r="DG13" s="684"/>
      <c r="DH13" s="684"/>
      <c r="DI13" s="684"/>
      <c r="DJ13" s="684"/>
      <c r="DK13" s="684"/>
      <c r="DL13" s="684"/>
      <c r="DM13" s="684"/>
      <c r="DN13" s="684"/>
      <c r="DO13" s="684"/>
      <c r="DP13" s="685"/>
      <c r="DQ13" s="692">
        <v>1230705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55911</v>
      </c>
      <c r="S14" s="684"/>
      <c r="T14" s="684"/>
      <c r="U14" s="684"/>
      <c r="V14" s="684"/>
      <c r="W14" s="684"/>
      <c r="X14" s="684"/>
      <c r="Y14" s="685"/>
      <c r="Z14" s="686">
        <v>0.3</v>
      </c>
      <c r="AA14" s="686"/>
      <c r="AB14" s="686"/>
      <c r="AC14" s="686"/>
      <c r="AD14" s="687">
        <v>55911</v>
      </c>
      <c r="AE14" s="687"/>
      <c r="AF14" s="687"/>
      <c r="AG14" s="687"/>
      <c r="AH14" s="687"/>
      <c r="AI14" s="687"/>
      <c r="AJ14" s="687"/>
      <c r="AK14" s="687"/>
      <c r="AL14" s="688">
        <v>0.4</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146791</v>
      </c>
      <c r="BH14" s="684"/>
      <c r="BI14" s="684"/>
      <c r="BJ14" s="684"/>
      <c r="BK14" s="684"/>
      <c r="BL14" s="684"/>
      <c r="BM14" s="684"/>
      <c r="BN14" s="685"/>
      <c r="BO14" s="686">
        <v>2.8</v>
      </c>
      <c r="BP14" s="686"/>
      <c r="BQ14" s="686"/>
      <c r="BR14" s="686"/>
      <c r="BS14" s="692" t="s">
        <v>134</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996578</v>
      </c>
      <c r="CS14" s="684"/>
      <c r="CT14" s="684"/>
      <c r="CU14" s="684"/>
      <c r="CV14" s="684"/>
      <c r="CW14" s="684"/>
      <c r="CX14" s="684"/>
      <c r="CY14" s="685"/>
      <c r="CZ14" s="686">
        <v>4.7</v>
      </c>
      <c r="DA14" s="686"/>
      <c r="DB14" s="686"/>
      <c r="DC14" s="686"/>
      <c r="DD14" s="692">
        <v>82691</v>
      </c>
      <c r="DE14" s="684"/>
      <c r="DF14" s="684"/>
      <c r="DG14" s="684"/>
      <c r="DH14" s="684"/>
      <c r="DI14" s="684"/>
      <c r="DJ14" s="684"/>
      <c r="DK14" s="684"/>
      <c r="DL14" s="684"/>
      <c r="DM14" s="684"/>
      <c r="DN14" s="684"/>
      <c r="DO14" s="684"/>
      <c r="DP14" s="685"/>
      <c r="DQ14" s="692">
        <v>877248</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226</v>
      </c>
      <c r="S15" s="684"/>
      <c r="T15" s="684"/>
      <c r="U15" s="684"/>
      <c r="V15" s="684"/>
      <c r="W15" s="684"/>
      <c r="X15" s="684"/>
      <c r="Y15" s="685"/>
      <c r="Z15" s="686" t="s">
        <v>134</v>
      </c>
      <c r="AA15" s="686"/>
      <c r="AB15" s="686"/>
      <c r="AC15" s="686"/>
      <c r="AD15" s="687" t="s">
        <v>226</v>
      </c>
      <c r="AE15" s="687"/>
      <c r="AF15" s="687"/>
      <c r="AG15" s="687"/>
      <c r="AH15" s="687"/>
      <c r="AI15" s="687"/>
      <c r="AJ15" s="687"/>
      <c r="AK15" s="687"/>
      <c r="AL15" s="688" t="s">
        <v>226</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354119</v>
      </c>
      <c r="BH15" s="684"/>
      <c r="BI15" s="684"/>
      <c r="BJ15" s="684"/>
      <c r="BK15" s="684"/>
      <c r="BL15" s="684"/>
      <c r="BM15" s="684"/>
      <c r="BN15" s="685"/>
      <c r="BO15" s="686">
        <v>6.7</v>
      </c>
      <c r="BP15" s="686"/>
      <c r="BQ15" s="686"/>
      <c r="BR15" s="686"/>
      <c r="BS15" s="692" t="s">
        <v>134</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2944171</v>
      </c>
      <c r="CS15" s="684"/>
      <c r="CT15" s="684"/>
      <c r="CU15" s="684"/>
      <c r="CV15" s="684"/>
      <c r="CW15" s="684"/>
      <c r="CX15" s="684"/>
      <c r="CY15" s="685"/>
      <c r="CZ15" s="686">
        <v>13.9</v>
      </c>
      <c r="DA15" s="686"/>
      <c r="DB15" s="686"/>
      <c r="DC15" s="686"/>
      <c r="DD15" s="692">
        <v>946668</v>
      </c>
      <c r="DE15" s="684"/>
      <c r="DF15" s="684"/>
      <c r="DG15" s="684"/>
      <c r="DH15" s="684"/>
      <c r="DI15" s="684"/>
      <c r="DJ15" s="684"/>
      <c r="DK15" s="684"/>
      <c r="DL15" s="684"/>
      <c r="DM15" s="684"/>
      <c r="DN15" s="684"/>
      <c r="DO15" s="684"/>
      <c r="DP15" s="685"/>
      <c r="DQ15" s="692">
        <v>1897838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17183</v>
      </c>
      <c r="S16" s="684"/>
      <c r="T16" s="684"/>
      <c r="U16" s="684"/>
      <c r="V16" s="684"/>
      <c r="W16" s="684"/>
      <c r="X16" s="684"/>
      <c r="Y16" s="685"/>
      <c r="Z16" s="686">
        <v>0.1</v>
      </c>
      <c r="AA16" s="686"/>
      <c r="AB16" s="686"/>
      <c r="AC16" s="686"/>
      <c r="AD16" s="687">
        <v>17183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134</v>
      </c>
      <c r="BH16" s="684"/>
      <c r="BI16" s="684"/>
      <c r="BJ16" s="684"/>
      <c r="BK16" s="684"/>
      <c r="BL16" s="684"/>
      <c r="BM16" s="684"/>
      <c r="BN16" s="685"/>
      <c r="BO16" s="686" t="s">
        <v>226</v>
      </c>
      <c r="BP16" s="686"/>
      <c r="BQ16" s="686"/>
      <c r="BR16" s="686"/>
      <c r="BS16" s="692" t="s">
        <v>134</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145643</v>
      </c>
      <c r="CS16" s="684"/>
      <c r="CT16" s="684"/>
      <c r="CU16" s="684"/>
      <c r="CV16" s="684"/>
      <c r="CW16" s="684"/>
      <c r="CX16" s="684"/>
      <c r="CY16" s="685"/>
      <c r="CZ16" s="686">
        <v>0.7</v>
      </c>
      <c r="DA16" s="686"/>
      <c r="DB16" s="686"/>
      <c r="DC16" s="686"/>
      <c r="DD16" s="692" t="s">
        <v>226</v>
      </c>
      <c r="DE16" s="684"/>
      <c r="DF16" s="684"/>
      <c r="DG16" s="684"/>
      <c r="DH16" s="684"/>
      <c r="DI16" s="684"/>
      <c r="DJ16" s="684"/>
      <c r="DK16" s="684"/>
      <c r="DL16" s="684"/>
      <c r="DM16" s="684"/>
      <c r="DN16" s="684"/>
      <c r="DO16" s="684"/>
      <c r="DP16" s="685"/>
      <c r="DQ16" s="692">
        <v>101206</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72147</v>
      </c>
      <c r="S17" s="684"/>
      <c r="T17" s="684"/>
      <c r="U17" s="684"/>
      <c r="V17" s="684"/>
      <c r="W17" s="684"/>
      <c r="X17" s="684"/>
      <c r="Y17" s="685"/>
      <c r="Z17" s="686">
        <v>0.3</v>
      </c>
      <c r="AA17" s="686"/>
      <c r="AB17" s="686"/>
      <c r="AC17" s="686"/>
      <c r="AD17" s="687">
        <v>72147</v>
      </c>
      <c r="AE17" s="687"/>
      <c r="AF17" s="687"/>
      <c r="AG17" s="687"/>
      <c r="AH17" s="687"/>
      <c r="AI17" s="687"/>
      <c r="AJ17" s="687"/>
      <c r="AK17" s="687"/>
      <c r="AL17" s="688">
        <v>0.6</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226</v>
      </c>
      <c r="BH17" s="684"/>
      <c r="BI17" s="684"/>
      <c r="BJ17" s="684"/>
      <c r="BK17" s="684"/>
      <c r="BL17" s="684"/>
      <c r="BM17" s="684"/>
      <c r="BN17" s="685"/>
      <c r="BO17" s="686" t="s">
        <v>226</v>
      </c>
      <c r="BP17" s="686"/>
      <c r="BQ17" s="686"/>
      <c r="BR17" s="686"/>
      <c r="BS17" s="692" t="s">
        <v>134</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2388023</v>
      </c>
      <c r="CS17" s="684"/>
      <c r="CT17" s="684"/>
      <c r="CU17" s="684"/>
      <c r="CV17" s="684"/>
      <c r="CW17" s="684"/>
      <c r="CX17" s="684"/>
      <c r="CY17" s="685"/>
      <c r="CZ17" s="686">
        <v>11.3</v>
      </c>
      <c r="DA17" s="686"/>
      <c r="DB17" s="686"/>
      <c r="DC17" s="686"/>
      <c r="DD17" s="692" t="s">
        <v>226</v>
      </c>
      <c r="DE17" s="684"/>
      <c r="DF17" s="684"/>
      <c r="DG17" s="684"/>
      <c r="DH17" s="684"/>
      <c r="DI17" s="684"/>
      <c r="DJ17" s="684"/>
      <c r="DK17" s="684"/>
      <c r="DL17" s="684"/>
      <c r="DM17" s="684"/>
      <c r="DN17" s="684"/>
      <c r="DO17" s="684"/>
      <c r="DP17" s="685"/>
      <c r="DQ17" s="692">
        <v>2313397</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16379</v>
      </c>
      <c r="S18" s="684"/>
      <c r="T18" s="684"/>
      <c r="U18" s="684"/>
      <c r="V18" s="684"/>
      <c r="W18" s="684"/>
      <c r="X18" s="684"/>
      <c r="Y18" s="685"/>
      <c r="Z18" s="686">
        <v>0.1</v>
      </c>
      <c r="AA18" s="686"/>
      <c r="AB18" s="686"/>
      <c r="AC18" s="686"/>
      <c r="AD18" s="687">
        <v>16379</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134</v>
      </c>
      <c r="BH18" s="684"/>
      <c r="BI18" s="684"/>
      <c r="BJ18" s="684"/>
      <c r="BK18" s="684"/>
      <c r="BL18" s="684"/>
      <c r="BM18" s="684"/>
      <c r="BN18" s="685"/>
      <c r="BO18" s="686" t="s">
        <v>226</v>
      </c>
      <c r="BP18" s="686"/>
      <c r="BQ18" s="686"/>
      <c r="BR18" s="686"/>
      <c r="BS18" s="692" t="s">
        <v>226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226</v>
      </c>
      <c r="CS18" s="684"/>
      <c r="CT18" s="684"/>
      <c r="CU18" s="684"/>
      <c r="CV18" s="684"/>
      <c r="CW18" s="684"/>
      <c r="CX18" s="684"/>
      <c r="CY18" s="685"/>
      <c r="CZ18" s="686" t="s">
        <v>134</v>
      </c>
      <c r="DA18" s="686"/>
      <c r="DB18" s="686"/>
      <c r="DC18" s="686"/>
      <c r="DD18" s="692" t="s">
        <v>226</v>
      </c>
      <c r="DE18" s="684"/>
      <c r="DF18" s="684"/>
      <c r="DG18" s="684"/>
      <c r="DH18" s="684"/>
      <c r="DI18" s="684"/>
      <c r="DJ18" s="684"/>
      <c r="DK18" s="684"/>
      <c r="DL18" s="684"/>
      <c r="DM18" s="684"/>
      <c r="DN18" s="684"/>
      <c r="DO18" s="684"/>
      <c r="DP18" s="685"/>
      <c r="DQ18" s="692" t="s">
        <v>134</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8488</v>
      </c>
      <c r="S19" s="684"/>
      <c r="T19" s="684"/>
      <c r="U19" s="684"/>
      <c r="V19" s="684"/>
      <c r="W19" s="684"/>
      <c r="X19" s="684"/>
      <c r="Y19" s="685"/>
      <c r="Z19" s="686">
        <v>0</v>
      </c>
      <c r="AA19" s="686"/>
      <c r="AB19" s="686"/>
      <c r="AC19" s="686"/>
      <c r="AD19" s="687">
        <v>8488</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134</v>
      </c>
      <c r="BH19" s="684"/>
      <c r="BI19" s="684"/>
      <c r="BJ19" s="684"/>
      <c r="BK19" s="684"/>
      <c r="BL19" s="684"/>
      <c r="BM19" s="684"/>
      <c r="BN19" s="685"/>
      <c r="BO19" s="686" t="s">
        <v>226</v>
      </c>
      <c r="BP19" s="686"/>
      <c r="BQ19" s="686"/>
      <c r="BR19" s="686"/>
      <c r="BS19" s="692" t="s">
        <v>226</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226</v>
      </c>
      <c r="CS19" s="684"/>
      <c r="CT19" s="684"/>
      <c r="CU19" s="684"/>
      <c r="CV19" s="684"/>
      <c r="CW19" s="684"/>
      <c r="CX19" s="684"/>
      <c r="CY19" s="685"/>
      <c r="CZ19" s="686" t="s">
        <v>226</v>
      </c>
      <c r="DA19" s="686"/>
      <c r="DB19" s="686"/>
      <c r="DC19" s="686"/>
      <c r="DD19" s="692" t="s">
        <v>226</v>
      </c>
      <c r="DE19" s="684"/>
      <c r="DF19" s="684"/>
      <c r="DG19" s="684"/>
      <c r="DH19" s="684"/>
      <c r="DI19" s="684"/>
      <c r="DJ19" s="684"/>
      <c r="DK19" s="684"/>
      <c r="DL19" s="684"/>
      <c r="DM19" s="684"/>
      <c r="DN19" s="684"/>
      <c r="DO19" s="684"/>
      <c r="DP19" s="685"/>
      <c r="DQ19" s="692" t="s">
        <v>226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692</v>
      </c>
      <c r="S20" s="684"/>
      <c r="T20" s="684"/>
      <c r="U20" s="684"/>
      <c r="V20" s="684"/>
      <c r="W20" s="684"/>
      <c r="X20" s="684"/>
      <c r="Y20" s="685"/>
      <c r="Z20" s="686">
        <v>0</v>
      </c>
      <c r="AA20" s="686"/>
      <c r="AB20" s="686"/>
      <c r="AC20" s="686"/>
      <c r="AD20" s="687">
        <v>692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134</v>
      </c>
      <c r="BH20" s="684"/>
      <c r="BI20" s="684"/>
      <c r="BJ20" s="684"/>
      <c r="BK20" s="684"/>
      <c r="BL20" s="684"/>
      <c r="BM20" s="684"/>
      <c r="BN20" s="685"/>
      <c r="BO20" s="686" t="s">
        <v>134</v>
      </c>
      <c r="BP20" s="686"/>
      <c r="BQ20" s="686"/>
      <c r="BR20" s="686"/>
      <c r="BS20" s="692" t="s">
        <v>134</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21174264</v>
      </c>
      <c r="CS20" s="684"/>
      <c r="CT20" s="684"/>
      <c r="CU20" s="684"/>
      <c r="CV20" s="684"/>
      <c r="CW20" s="684"/>
      <c r="CX20" s="684"/>
      <c r="CY20" s="685"/>
      <c r="CZ20" s="686">
        <v>100</v>
      </c>
      <c r="DA20" s="686"/>
      <c r="DB20" s="686"/>
      <c r="DC20" s="686"/>
      <c r="DD20" s="692">
        <v>2260215</v>
      </c>
      <c r="DE20" s="684"/>
      <c r="DF20" s="684"/>
      <c r="DG20" s="684"/>
      <c r="DH20" s="684"/>
      <c r="DI20" s="684"/>
      <c r="DJ20" s="684"/>
      <c r="DK20" s="684"/>
      <c r="DL20" s="684"/>
      <c r="DM20" s="684"/>
      <c r="DN20" s="684"/>
      <c r="DO20" s="684"/>
      <c r="DP20" s="685"/>
      <c r="DQ20" s="692">
        <v>14373011</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46588</v>
      </c>
      <c r="S21" s="684"/>
      <c r="T21" s="684"/>
      <c r="U21" s="684"/>
      <c r="V21" s="684"/>
      <c r="W21" s="684"/>
      <c r="X21" s="684"/>
      <c r="Y21" s="685"/>
      <c r="Z21" s="686">
        <v>0.2</v>
      </c>
      <c r="AA21" s="686"/>
      <c r="AB21" s="686"/>
      <c r="AC21" s="686"/>
      <c r="AD21" s="687">
        <v>46588</v>
      </c>
      <c r="AE21" s="687"/>
      <c r="AF21" s="687"/>
      <c r="AG21" s="687"/>
      <c r="AH21" s="687"/>
      <c r="AI21" s="687"/>
      <c r="AJ21" s="687"/>
      <c r="AK21" s="687"/>
      <c r="AL21" s="688">
        <v>0.4</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134</v>
      </c>
      <c r="BH21" s="684"/>
      <c r="BI21" s="684"/>
      <c r="BJ21" s="684"/>
      <c r="BK21" s="684"/>
      <c r="BL21" s="684"/>
      <c r="BM21" s="684"/>
      <c r="BN21" s="685"/>
      <c r="BO21" s="686" t="s">
        <v>226</v>
      </c>
      <c r="BP21" s="686"/>
      <c r="BQ21" s="686"/>
      <c r="BR21" s="686"/>
      <c r="BS21" s="692" t="s">
        <v>226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6551296</v>
      </c>
      <c r="S22" s="684"/>
      <c r="T22" s="684"/>
      <c r="U22" s="684"/>
      <c r="V22" s="684"/>
      <c r="W22" s="684"/>
      <c r="X22" s="684"/>
      <c r="Y22" s="685"/>
      <c r="Z22" s="686">
        <v>29.4</v>
      </c>
      <c r="AA22" s="686"/>
      <c r="AB22" s="686"/>
      <c r="AC22" s="686"/>
      <c r="AD22" s="687">
        <v>5688822</v>
      </c>
      <c r="AE22" s="687"/>
      <c r="AF22" s="687"/>
      <c r="AG22" s="687"/>
      <c r="AH22" s="687"/>
      <c r="AI22" s="687"/>
      <c r="AJ22" s="687"/>
      <c r="AK22" s="687"/>
      <c r="AL22" s="688">
        <v>45.5</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134</v>
      </c>
      <c r="BP22" s="686"/>
      <c r="BQ22" s="686"/>
      <c r="BR22" s="686"/>
      <c r="BS22" s="692" t="s">
        <v>226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5688822</v>
      </c>
      <c r="S23" s="684"/>
      <c r="T23" s="684"/>
      <c r="U23" s="684"/>
      <c r="V23" s="684"/>
      <c r="W23" s="684"/>
      <c r="X23" s="684"/>
      <c r="Y23" s="685"/>
      <c r="Z23" s="686">
        <v>25.5</v>
      </c>
      <c r="AA23" s="686"/>
      <c r="AB23" s="686"/>
      <c r="AC23" s="686"/>
      <c r="AD23" s="687">
        <v>5688822</v>
      </c>
      <c r="AE23" s="687"/>
      <c r="AF23" s="687"/>
      <c r="AG23" s="687"/>
      <c r="AH23" s="687"/>
      <c r="AI23" s="687"/>
      <c r="AJ23" s="687"/>
      <c r="AK23" s="687"/>
      <c r="AL23" s="688">
        <v>45.5</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134</v>
      </c>
      <c r="BH23" s="684"/>
      <c r="BI23" s="684"/>
      <c r="BJ23" s="684"/>
      <c r="BK23" s="684"/>
      <c r="BL23" s="684"/>
      <c r="BM23" s="684"/>
      <c r="BN23" s="685"/>
      <c r="BO23" s="686" t="s">
        <v>226</v>
      </c>
      <c r="BP23" s="686"/>
      <c r="BQ23" s="686"/>
      <c r="BR23" s="686"/>
      <c r="BS23" s="692" t="s">
        <v>226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583088</v>
      </c>
      <c r="S24" s="684"/>
      <c r="T24" s="684"/>
      <c r="U24" s="684"/>
      <c r="V24" s="684"/>
      <c r="W24" s="684"/>
      <c r="X24" s="684"/>
      <c r="Y24" s="685"/>
      <c r="Z24" s="686">
        <v>2.6</v>
      </c>
      <c r="AA24" s="686"/>
      <c r="AB24" s="686"/>
      <c r="AC24" s="686"/>
      <c r="AD24" s="687" t="s">
        <v>226</v>
      </c>
      <c r="AE24" s="687"/>
      <c r="AF24" s="687"/>
      <c r="AG24" s="687"/>
      <c r="AH24" s="687"/>
      <c r="AI24" s="687"/>
      <c r="AJ24" s="687"/>
      <c r="AK24" s="687"/>
      <c r="AL24" s="688" t="s">
        <v>226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134</v>
      </c>
      <c r="BH24" s="684"/>
      <c r="BI24" s="684"/>
      <c r="BJ24" s="684"/>
      <c r="BK24" s="684"/>
      <c r="BL24" s="684"/>
      <c r="BM24" s="684"/>
      <c r="BN24" s="685"/>
      <c r="BO24" s="686" t="s">
        <v>134</v>
      </c>
      <c r="BP24" s="686"/>
      <c r="BQ24" s="686"/>
      <c r="BR24" s="686"/>
      <c r="BS24" s="692" t="s">
        <v>226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8754403</v>
      </c>
      <c r="CS24" s="673"/>
      <c r="CT24" s="673"/>
      <c r="CU24" s="673"/>
      <c r="CV24" s="673"/>
      <c r="CW24" s="673"/>
      <c r="CX24" s="673"/>
      <c r="CY24" s="674"/>
      <c r="CZ24" s="677">
        <v>41.3</v>
      </c>
      <c r="DA24" s="678"/>
      <c r="DB24" s="678"/>
      <c r="DC24" s="697"/>
      <c r="DD24" s="722">
        <v>6410605</v>
      </c>
      <c r="DE24" s="673"/>
      <c r="DF24" s="673"/>
      <c r="DG24" s="673"/>
      <c r="DH24" s="673"/>
      <c r="DI24" s="673"/>
      <c r="DJ24" s="673"/>
      <c r="DK24" s="674"/>
      <c r="DL24" s="722">
        <v>6315923</v>
      </c>
      <c r="DM24" s="673"/>
      <c r="DN24" s="673"/>
      <c r="DO24" s="673"/>
      <c r="DP24" s="673"/>
      <c r="DQ24" s="673"/>
      <c r="DR24" s="673"/>
      <c r="DS24" s="673"/>
      <c r="DT24" s="673"/>
      <c r="DU24" s="673"/>
      <c r="DV24" s="674"/>
      <c r="DW24" s="677">
        <v>48.4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279386</v>
      </c>
      <c r="S25" s="684"/>
      <c r="T25" s="684"/>
      <c r="U25" s="684"/>
      <c r="V25" s="684"/>
      <c r="W25" s="684"/>
      <c r="X25" s="684"/>
      <c r="Y25" s="685"/>
      <c r="Z25" s="686">
        <v>1.3</v>
      </c>
      <c r="AA25" s="686"/>
      <c r="AB25" s="686"/>
      <c r="AC25" s="686"/>
      <c r="AD25" s="687" t="s">
        <v>226</v>
      </c>
      <c r="AE25" s="687"/>
      <c r="AF25" s="687"/>
      <c r="AG25" s="687"/>
      <c r="AH25" s="687"/>
      <c r="AI25" s="687"/>
      <c r="AJ25" s="687"/>
      <c r="AK25" s="687"/>
      <c r="AL25" s="688" t="s">
        <v>226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134</v>
      </c>
      <c r="BH25" s="684"/>
      <c r="BI25" s="684"/>
      <c r="BJ25" s="684"/>
      <c r="BK25" s="684"/>
      <c r="BL25" s="684"/>
      <c r="BM25" s="684"/>
      <c r="BN25" s="685"/>
      <c r="BO25" s="686" t="s">
        <v>226</v>
      </c>
      <c r="BP25" s="686"/>
      <c r="BQ25" s="686"/>
      <c r="BR25" s="686"/>
      <c r="BS25" s="692" t="s">
        <v>226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3252429</v>
      </c>
      <c r="CS25" s="719"/>
      <c r="CT25" s="719"/>
      <c r="CU25" s="719"/>
      <c r="CV25" s="719"/>
      <c r="CW25" s="719"/>
      <c r="CX25" s="719"/>
      <c r="CY25" s="720"/>
      <c r="CZ25" s="688">
        <v>15.4</v>
      </c>
      <c r="DA25" s="717"/>
      <c r="DB25" s="717"/>
      <c r="DC25" s="721"/>
      <c r="DD25" s="692">
        <v>3101599</v>
      </c>
      <c r="DE25" s="719"/>
      <c r="DF25" s="719"/>
      <c r="DG25" s="719"/>
      <c r="DH25" s="719"/>
      <c r="DI25" s="719"/>
      <c r="DJ25" s="719"/>
      <c r="DK25" s="720"/>
      <c r="DL25" s="692">
        <v>3030369</v>
      </c>
      <c r="DM25" s="719"/>
      <c r="DN25" s="719"/>
      <c r="DO25" s="719"/>
      <c r="DP25" s="719"/>
      <c r="DQ25" s="719"/>
      <c r="DR25" s="719"/>
      <c r="DS25" s="719"/>
      <c r="DT25" s="719"/>
      <c r="DU25" s="719"/>
      <c r="DV25" s="720"/>
      <c r="DW25" s="688">
        <v>23.2</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13341717</v>
      </c>
      <c r="S26" s="684"/>
      <c r="T26" s="684"/>
      <c r="U26" s="684"/>
      <c r="V26" s="684"/>
      <c r="W26" s="684"/>
      <c r="X26" s="684"/>
      <c r="Y26" s="685"/>
      <c r="Z26" s="686">
        <v>59.9</v>
      </c>
      <c r="AA26" s="686"/>
      <c r="AB26" s="686"/>
      <c r="AC26" s="686"/>
      <c r="AD26" s="687">
        <v>12474751</v>
      </c>
      <c r="AE26" s="687"/>
      <c r="AF26" s="687"/>
      <c r="AG26" s="687"/>
      <c r="AH26" s="687"/>
      <c r="AI26" s="687"/>
      <c r="AJ26" s="687"/>
      <c r="AK26" s="687"/>
      <c r="AL26" s="688">
        <v>99.8</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134</v>
      </c>
      <c r="BH26" s="684"/>
      <c r="BI26" s="684"/>
      <c r="BJ26" s="684"/>
      <c r="BK26" s="684"/>
      <c r="BL26" s="684"/>
      <c r="BM26" s="684"/>
      <c r="BN26" s="685"/>
      <c r="BO26" s="686" t="s">
        <v>226</v>
      </c>
      <c r="BP26" s="686"/>
      <c r="BQ26" s="686"/>
      <c r="BR26" s="686"/>
      <c r="BS26" s="692" t="s">
        <v>134</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1900074</v>
      </c>
      <c r="CS26" s="684"/>
      <c r="CT26" s="684"/>
      <c r="CU26" s="684"/>
      <c r="CV26" s="684"/>
      <c r="CW26" s="684"/>
      <c r="CX26" s="684"/>
      <c r="CY26" s="685"/>
      <c r="CZ26" s="688">
        <v>9</v>
      </c>
      <c r="DA26" s="717"/>
      <c r="DB26" s="717"/>
      <c r="DC26" s="721"/>
      <c r="DD26" s="692">
        <v>1821825</v>
      </c>
      <c r="DE26" s="684"/>
      <c r="DF26" s="684"/>
      <c r="DG26" s="684"/>
      <c r="DH26" s="684"/>
      <c r="DI26" s="684"/>
      <c r="DJ26" s="684"/>
      <c r="DK26" s="685"/>
      <c r="DL26" s="692" t="s">
        <v>134</v>
      </c>
      <c r="DM26" s="684"/>
      <c r="DN26" s="684"/>
      <c r="DO26" s="684"/>
      <c r="DP26" s="684"/>
      <c r="DQ26" s="684"/>
      <c r="DR26" s="684"/>
      <c r="DS26" s="684"/>
      <c r="DT26" s="684"/>
      <c r="DU26" s="684"/>
      <c r="DV26" s="685"/>
      <c r="DW26" s="688" t="s">
        <v>134</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6858</v>
      </c>
      <c r="S27" s="684"/>
      <c r="T27" s="684"/>
      <c r="U27" s="684"/>
      <c r="V27" s="684"/>
      <c r="W27" s="684"/>
      <c r="X27" s="684"/>
      <c r="Y27" s="685"/>
      <c r="Z27" s="686">
        <v>0</v>
      </c>
      <c r="AA27" s="686"/>
      <c r="AB27" s="686"/>
      <c r="AC27" s="686"/>
      <c r="AD27" s="687">
        <v>6858</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5283452</v>
      </c>
      <c r="BH27" s="684"/>
      <c r="BI27" s="684"/>
      <c r="BJ27" s="684"/>
      <c r="BK27" s="684"/>
      <c r="BL27" s="684"/>
      <c r="BM27" s="684"/>
      <c r="BN27" s="685"/>
      <c r="BO27" s="686">
        <v>100</v>
      </c>
      <c r="BP27" s="686"/>
      <c r="BQ27" s="686"/>
      <c r="BR27" s="686"/>
      <c r="BS27" s="692" t="s">
        <v>226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3113951</v>
      </c>
      <c r="CS27" s="719"/>
      <c r="CT27" s="719"/>
      <c r="CU27" s="719"/>
      <c r="CV27" s="719"/>
      <c r="CW27" s="719"/>
      <c r="CX27" s="719"/>
      <c r="CY27" s="720"/>
      <c r="CZ27" s="688">
        <v>14.7</v>
      </c>
      <c r="DA27" s="717"/>
      <c r="DB27" s="717"/>
      <c r="DC27" s="721"/>
      <c r="DD27" s="692">
        <v>995609</v>
      </c>
      <c r="DE27" s="719"/>
      <c r="DF27" s="719"/>
      <c r="DG27" s="719"/>
      <c r="DH27" s="719"/>
      <c r="DI27" s="719"/>
      <c r="DJ27" s="719"/>
      <c r="DK27" s="720"/>
      <c r="DL27" s="692">
        <v>972157</v>
      </c>
      <c r="DM27" s="719"/>
      <c r="DN27" s="719"/>
      <c r="DO27" s="719"/>
      <c r="DP27" s="719"/>
      <c r="DQ27" s="719"/>
      <c r="DR27" s="719"/>
      <c r="DS27" s="719"/>
      <c r="DT27" s="719"/>
      <c r="DU27" s="719"/>
      <c r="DV27" s="720"/>
      <c r="DW27" s="688">
        <v>7.5</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88322</v>
      </c>
      <c r="S28" s="684"/>
      <c r="T28" s="684"/>
      <c r="U28" s="684"/>
      <c r="V28" s="684"/>
      <c r="W28" s="684"/>
      <c r="X28" s="684"/>
      <c r="Y28" s="685"/>
      <c r="Z28" s="686">
        <v>0.4</v>
      </c>
      <c r="AA28" s="686"/>
      <c r="AB28" s="686"/>
      <c r="AC28" s="686"/>
      <c r="AD28" s="687" t="s">
        <v>134</v>
      </c>
      <c r="AE28" s="687"/>
      <c r="AF28" s="687"/>
      <c r="AG28" s="687"/>
      <c r="AH28" s="687"/>
      <c r="AI28" s="687"/>
      <c r="AJ28" s="687"/>
      <c r="AK28" s="687"/>
      <c r="AL28" s="688" t="s">
        <v>226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2388023</v>
      </c>
      <c r="CS28" s="684"/>
      <c r="CT28" s="684"/>
      <c r="CU28" s="684"/>
      <c r="CV28" s="684"/>
      <c r="CW28" s="684"/>
      <c r="CX28" s="684"/>
      <c r="CY28" s="685"/>
      <c r="CZ28" s="688">
        <v>11.3</v>
      </c>
      <c r="DA28" s="717"/>
      <c r="DB28" s="717"/>
      <c r="DC28" s="721"/>
      <c r="DD28" s="692">
        <v>2313397</v>
      </c>
      <c r="DE28" s="684"/>
      <c r="DF28" s="684"/>
      <c r="DG28" s="684"/>
      <c r="DH28" s="684"/>
      <c r="DI28" s="684"/>
      <c r="DJ28" s="684"/>
      <c r="DK28" s="685"/>
      <c r="DL28" s="692">
        <v>2313397</v>
      </c>
      <c r="DM28" s="684"/>
      <c r="DN28" s="684"/>
      <c r="DO28" s="684"/>
      <c r="DP28" s="684"/>
      <c r="DQ28" s="684"/>
      <c r="DR28" s="684"/>
      <c r="DS28" s="684"/>
      <c r="DT28" s="684"/>
      <c r="DU28" s="684"/>
      <c r="DV28" s="685"/>
      <c r="DW28" s="688">
        <v>17.7</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88894</v>
      </c>
      <c r="S29" s="684"/>
      <c r="T29" s="684"/>
      <c r="U29" s="684"/>
      <c r="V29" s="684"/>
      <c r="W29" s="684"/>
      <c r="X29" s="684"/>
      <c r="Y29" s="685"/>
      <c r="Z29" s="686">
        <v>0.4</v>
      </c>
      <c r="AA29" s="686"/>
      <c r="AB29" s="686"/>
      <c r="AC29" s="686"/>
      <c r="AD29" s="687">
        <v>14520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2388023</v>
      </c>
      <c r="CS29" s="719"/>
      <c r="CT29" s="719"/>
      <c r="CU29" s="719"/>
      <c r="CV29" s="719"/>
      <c r="CW29" s="719"/>
      <c r="CX29" s="719"/>
      <c r="CY29" s="720"/>
      <c r="CZ29" s="688">
        <v>11.3</v>
      </c>
      <c r="DA29" s="717"/>
      <c r="DB29" s="717"/>
      <c r="DC29" s="721"/>
      <c r="DD29" s="692">
        <v>2313397</v>
      </c>
      <c r="DE29" s="719"/>
      <c r="DF29" s="719"/>
      <c r="DG29" s="719"/>
      <c r="DH29" s="719"/>
      <c r="DI29" s="719"/>
      <c r="DJ29" s="719"/>
      <c r="DK29" s="720"/>
      <c r="DL29" s="692">
        <v>2313397</v>
      </c>
      <c r="DM29" s="719"/>
      <c r="DN29" s="719"/>
      <c r="DO29" s="719"/>
      <c r="DP29" s="719"/>
      <c r="DQ29" s="719"/>
      <c r="DR29" s="719"/>
      <c r="DS29" s="719"/>
      <c r="DT29" s="719"/>
      <c r="DU29" s="719"/>
      <c r="DV29" s="720"/>
      <c r="DW29" s="688">
        <v>17.7</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20259</v>
      </c>
      <c r="S30" s="684"/>
      <c r="T30" s="684"/>
      <c r="U30" s="684"/>
      <c r="V30" s="684"/>
      <c r="W30" s="684"/>
      <c r="X30" s="684"/>
      <c r="Y30" s="685"/>
      <c r="Z30" s="686">
        <v>0.1</v>
      </c>
      <c r="AA30" s="686"/>
      <c r="AB30" s="686"/>
      <c r="AC30" s="686"/>
      <c r="AD30" s="687" t="s">
        <v>134</v>
      </c>
      <c r="AE30" s="687"/>
      <c r="AF30" s="687"/>
      <c r="AG30" s="687"/>
      <c r="AH30" s="687"/>
      <c r="AI30" s="687"/>
      <c r="AJ30" s="687"/>
      <c r="AK30" s="687"/>
      <c r="AL30" s="688" t="s">
        <v>134</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2239934</v>
      </c>
      <c r="CS30" s="684"/>
      <c r="CT30" s="684"/>
      <c r="CU30" s="684"/>
      <c r="CV30" s="684"/>
      <c r="CW30" s="684"/>
      <c r="CX30" s="684"/>
      <c r="CY30" s="685"/>
      <c r="CZ30" s="688">
        <v>10.6</v>
      </c>
      <c r="DA30" s="717"/>
      <c r="DB30" s="717"/>
      <c r="DC30" s="721"/>
      <c r="DD30" s="692">
        <v>2172579</v>
      </c>
      <c r="DE30" s="684"/>
      <c r="DF30" s="684"/>
      <c r="DG30" s="684"/>
      <c r="DH30" s="684"/>
      <c r="DI30" s="684"/>
      <c r="DJ30" s="684"/>
      <c r="DK30" s="685"/>
      <c r="DL30" s="692">
        <v>2172579</v>
      </c>
      <c r="DM30" s="684"/>
      <c r="DN30" s="684"/>
      <c r="DO30" s="684"/>
      <c r="DP30" s="684"/>
      <c r="DQ30" s="684"/>
      <c r="DR30" s="684"/>
      <c r="DS30" s="684"/>
      <c r="DT30" s="684"/>
      <c r="DU30" s="684"/>
      <c r="DV30" s="685"/>
      <c r="DW30" s="688">
        <v>16.600000000000001</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2077971</v>
      </c>
      <c r="S31" s="684"/>
      <c r="T31" s="684"/>
      <c r="U31" s="684"/>
      <c r="V31" s="684"/>
      <c r="W31" s="684"/>
      <c r="X31" s="684"/>
      <c r="Y31" s="685"/>
      <c r="Z31" s="686">
        <v>9.3000000000000007</v>
      </c>
      <c r="AA31" s="686"/>
      <c r="AB31" s="686"/>
      <c r="AC31" s="686"/>
      <c r="AD31" s="687" t="s">
        <v>226</v>
      </c>
      <c r="AE31" s="687"/>
      <c r="AF31" s="687"/>
      <c r="AG31" s="687"/>
      <c r="AH31" s="687"/>
      <c r="AI31" s="687"/>
      <c r="AJ31" s="687"/>
      <c r="AK31" s="687"/>
      <c r="AL31" s="688" t="s">
        <v>226</v>
      </c>
      <c r="AM31" s="689"/>
      <c r="AN31" s="689"/>
      <c r="AO31" s="690"/>
      <c r="AP31" s="740" t="s">
        <v>309</v>
      </c>
      <c r="AQ31" s="741"/>
      <c r="AR31" s="741"/>
      <c r="AS31" s="741"/>
      <c r="AT31" s="746" t="s">
        <v>310</v>
      </c>
      <c r="AU31" s="231"/>
      <c r="AV31" s="231"/>
      <c r="AW31" s="231"/>
      <c r="AX31" s="669" t="s">
        <v>184</v>
      </c>
      <c r="AY31" s="670"/>
      <c r="AZ31" s="670"/>
      <c r="BA31" s="670"/>
      <c r="BB31" s="670"/>
      <c r="BC31" s="670"/>
      <c r="BD31" s="670"/>
      <c r="BE31" s="670"/>
      <c r="BF31" s="671"/>
      <c r="BG31" s="751">
        <v>98.9</v>
      </c>
      <c r="BH31" s="738"/>
      <c r="BI31" s="738"/>
      <c r="BJ31" s="738"/>
      <c r="BK31" s="738"/>
      <c r="BL31" s="738"/>
      <c r="BM31" s="678">
        <v>96.7</v>
      </c>
      <c r="BN31" s="738"/>
      <c r="BO31" s="738"/>
      <c r="BP31" s="738"/>
      <c r="BQ31" s="739"/>
      <c r="BR31" s="751">
        <v>98.6</v>
      </c>
      <c r="BS31" s="738"/>
      <c r="BT31" s="738"/>
      <c r="BU31" s="738"/>
      <c r="BV31" s="738"/>
      <c r="BW31" s="738"/>
      <c r="BX31" s="678">
        <v>96.2</v>
      </c>
      <c r="BY31" s="738"/>
      <c r="BZ31" s="738"/>
      <c r="CA31" s="738"/>
      <c r="CB31" s="739"/>
      <c r="CD31" s="725"/>
      <c r="CE31" s="726"/>
      <c r="CF31" s="698" t="s">
        <v>311</v>
      </c>
      <c r="CG31" s="699"/>
      <c r="CH31" s="699"/>
      <c r="CI31" s="699"/>
      <c r="CJ31" s="699"/>
      <c r="CK31" s="699"/>
      <c r="CL31" s="699"/>
      <c r="CM31" s="699"/>
      <c r="CN31" s="699"/>
      <c r="CO31" s="699"/>
      <c r="CP31" s="699"/>
      <c r="CQ31" s="700"/>
      <c r="CR31" s="683">
        <v>148089</v>
      </c>
      <c r="CS31" s="719"/>
      <c r="CT31" s="719"/>
      <c r="CU31" s="719"/>
      <c r="CV31" s="719"/>
      <c r="CW31" s="719"/>
      <c r="CX31" s="719"/>
      <c r="CY31" s="720"/>
      <c r="CZ31" s="688">
        <v>0.7</v>
      </c>
      <c r="DA31" s="717"/>
      <c r="DB31" s="717"/>
      <c r="DC31" s="721"/>
      <c r="DD31" s="692">
        <v>140818</v>
      </c>
      <c r="DE31" s="719"/>
      <c r="DF31" s="719"/>
      <c r="DG31" s="719"/>
      <c r="DH31" s="719"/>
      <c r="DI31" s="719"/>
      <c r="DJ31" s="719"/>
      <c r="DK31" s="720"/>
      <c r="DL31" s="692">
        <v>140818</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134</v>
      </c>
      <c r="S32" s="684"/>
      <c r="T32" s="684"/>
      <c r="U32" s="684"/>
      <c r="V32" s="684"/>
      <c r="W32" s="684"/>
      <c r="X32" s="684"/>
      <c r="Y32" s="685"/>
      <c r="Z32" s="686" t="s">
        <v>226</v>
      </c>
      <c r="AA32" s="686"/>
      <c r="AB32" s="686"/>
      <c r="AC32" s="686"/>
      <c r="AD32" s="687" t="s">
        <v>226</v>
      </c>
      <c r="AE32" s="687"/>
      <c r="AF32" s="687"/>
      <c r="AG32" s="687"/>
      <c r="AH32" s="687"/>
      <c r="AI32" s="687"/>
      <c r="AJ32" s="687"/>
      <c r="AK32" s="687"/>
      <c r="AL32" s="688" t="s">
        <v>134</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98.8</v>
      </c>
      <c r="BH32" s="719"/>
      <c r="BI32" s="719"/>
      <c r="BJ32" s="719"/>
      <c r="BK32" s="719"/>
      <c r="BL32" s="719"/>
      <c r="BM32" s="689">
        <v>96.9</v>
      </c>
      <c r="BN32" s="749"/>
      <c r="BO32" s="749"/>
      <c r="BP32" s="749"/>
      <c r="BQ32" s="750"/>
      <c r="BR32" s="752">
        <v>98.6</v>
      </c>
      <c r="BS32" s="719"/>
      <c r="BT32" s="719"/>
      <c r="BU32" s="719"/>
      <c r="BV32" s="719"/>
      <c r="BW32" s="719"/>
      <c r="BX32" s="689">
        <v>96.5</v>
      </c>
      <c r="BY32" s="749"/>
      <c r="BZ32" s="749"/>
      <c r="CA32" s="749"/>
      <c r="CB32" s="750"/>
      <c r="CD32" s="727"/>
      <c r="CE32" s="728"/>
      <c r="CF32" s="698" t="s">
        <v>315</v>
      </c>
      <c r="CG32" s="699"/>
      <c r="CH32" s="699"/>
      <c r="CI32" s="699"/>
      <c r="CJ32" s="699"/>
      <c r="CK32" s="699"/>
      <c r="CL32" s="699"/>
      <c r="CM32" s="699"/>
      <c r="CN32" s="699"/>
      <c r="CO32" s="699"/>
      <c r="CP32" s="699"/>
      <c r="CQ32" s="700"/>
      <c r="CR32" s="683" t="s">
        <v>226</v>
      </c>
      <c r="CS32" s="684"/>
      <c r="CT32" s="684"/>
      <c r="CU32" s="684"/>
      <c r="CV32" s="684"/>
      <c r="CW32" s="684"/>
      <c r="CX32" s="684"/>
      <c r="CY32" s="685"/>
      <c r="CZ32" s="688" t="s">
        <v>134</v>
      </c>
      <c r="DA32" s="717"/>
      <c r="DB32" s="717"/>
      <c r="DC32" s="721"/>
      <c r="DD32" s="692" t="s">
        <v>134</v>
      </c>
      <c r="DE32" s="684"/>
      <c r="DF32" s="684"/>
      <c r="DG32" s="684"/>
      <c r="DH32" s="684"/>
      <c r="DI32" s="684"/>
      <c r="DJ32" s="684"/>
      <c r="DK32" s="685"/>
      <c r="DL32" s="692" t="s">
        <v>226</v>
      </c>
      <c r="DM32" s="684"/>
      <c r="DN32" s="684"/>
      <c r="DO32" s="684"/>
      <c r="DP32" s="684"/>
      <c r="DQ32" s="684"/>
      <c r="DR32" s="684"/>
      <c r="DS32" s="684"/>
      <c r="DT32" s="684"/>
      <c r="DU32" s="684"/>
      <c r="DV32" s="685"/>
      <c r="DW32" s="688" t="s">
        <v>134</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1350585</v>
      </c>
      <c r="S33" s="684"/>
      <c r="T33" s="684"/>
      <c r="U33" s="684"/>
      <c r="V33" s="684"/>
      <c r="W33" s="684"/>
      <c r="X33" s="684"/>
      <c r="Y33" s="685"/>
      <c r="Z33" s="686">
        <v>6.1</v>
      </c>
      <c r="AA33" s="686"/>
      <c r="AB33" s="686"/>
      <c r="AC33" s="686"/>
      <c r="AD33" s="687" t="s">
        <v>134</v>
      </c>
      <c r="AE33" s="687"/>
      <c r="AF33" s="687"/>
      <c r="AG33" s="687"/>
      <c r="AH33" s="687"/>
      <c r="AI33" s="687"/>
      <c r="AJ33" s="687"/>
      <c r="AK33" s="687"/>
      <c r="AL33" s="688" t="s">
        <v>226</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98.9</v>
      </c>
      <c r="BH33" s="754"/>
      <c r="BI33" s="754"/>
      <c r="BJ33" s="754"/>
      <c r="BK33" s="754"/>
      <c r="BL33" s="754"/>
      <c r="BM33" s="755">
        <v>96.3</v>
      </c>
      <c r="BN33" s="754"/>
      <c r="BO33" s="754"/>
      <c r="BP33" s="754"/>
      <c r="BQ33" s="756"/>
      <c r="BR33" s="753">
        <v>98.5</v>
      </c>
      <c r="BS33" s="754"/>
      <c r="BT33" s="754"/>
      <c r="BU33" s="754"/>
      <c r="BV33" s="754"/>
      <c r="BW33" s="754"/>
      <c r="BX33" s="755">
        <v>95.7</v>
      </c>
      <c r="BY33" s="754"/>
      <c r="BZ33" s="754"/>
      <c r="CA33" s="754"/>
      <c r="CB33" s="756"/>
      <c r="CD33" s="698" t="s">
        <v>318</v>
      </c>
      <c r="CE33" s="699"/>
      <c r="CF33" s="699"/>
      <c r="CG33" s="699"/>
      <c r="CH33" s="699"/>
      <c r="CI33" s="699"/>
      <c r="CJ33" s="699"/>
      <c r="CK33" s="699"/>
      <c r="CL33" s="699"/>
      <c r="CM33" s="699"/>
      <c r="CN33" s="699"/>
      <c r="CO33" s="699"/>
      <c r="CP33" s="699"/>
      <c r="CQ33" s="700"/>
      <c r="CR33" s="683">
        <v>10014003</v>
      </c>
      <c r="CS33" s="719"/>
      <c r="CT33" s="719"/>
      <c r="CU33" s="719"/>
      <c r="CV33" s="719"/>
      <c r="CW33" s="719"/>
      <c r="CX33" s="719"/>
      <c r="CY33" s="720"/>
      <c r="CZ33" s="688">
        <v>47.3</v>
      </c>
      <c r="DA33" s="717"/>
      <c r="DB33" s="717"/>
      <c r="DC33" s="721"/>
      <c r="DD33" s="692">
        <v>7206684</v>
      </c>
      <c r="DE33" s="719"/>
      <c r="DF33" s="719"/>
      <c r="DG33" s="719"/>
      <c r="DH33" s="719"/>
      <c r="DI33" s="719"/>
      <c r="DJ33" s="719"/>
      <c r="DK33" s="720"/>
      <c r="DL33" s="692">
        <v>6141628</v>
      </c>
      <c r="DM33" s="719"/>
      <c r="DN33" s="719"/>
      <c r="DO33" s="719"/>
      <c r="DP33" s="719"/>
      <c r="DQ33" s="719"/>
      <c r="DR33" s="719"/>
      <c r="DS33" s="719"/>
      <c r="DT33" s="719"/>
      <c r="DU33" s="719"/>
      <c r="DV33" s="720"/>
      <c r="DW33" s="688">
        <v>47.1</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40047</v>
      </c>
      <c r="S34" s="684"/>
      <c r="T34" s="684"/>
      <c r="U34" s="684"/>
      <c r="V34" s="684"/>
      <c r="W34" s="684"/>
      <c r="X34" s="684"/>
      <c r="Y34" s="685"/>
      <c r="Z34" s="686">
        <v>0.2</v>
      </c>
      <c r="AA34" s="686"/>
      <c r="AB34" s="686"/>
      <c r="AC34" s="686"/>
      <c r="AD34" s="687">
        <v>7145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2917576</v>
      </c>
      <c r="CS34" s="684"/>
      <c r="CT34" s="684"/>
      <c r="CU34" s="684"/>
      <c r="CV34" s="684"/>
      <c r="CW34" s="684"/>
      <c r="CX34" s="684"/>
      <c r="CY34" s="685"/>
      <c r="CZ34" s="688">
        <v>13.8</v>
      </c>
      <c r="DA34" s="717"/>
      <c r="DB34" s="717"/>
      <c r="DC34" s="721"/>
      <c r="DD34" s="692">
        <v>2024421</v>
      </c>
      <c r="DE34" s="684"/>
      <c r="DF34" s="684"/>
      <c r="DG34" s="684"/>
      <c r="DH34" s="684"/>
      <c r="DI34" s="684"/>
      <c r="DJ34" s="684"/>
      <c r="DK34" s="685"/>
      <c r="DL34" s="692">
        <v>1781534</v>
      </c>
      <c r="DM34" s="684"/>
      <c r="DN34" s="684"/>
      <c r="DO34" s="684"/>
      <c r="DP34" s="684"/>
      <c r="DQ34" s="684"/>
      <c r="DR34" s="684"/>
      <c r="DS34" s="684"/>
      <c r="DT34" s="684"/>
      <c r="DU34" s="684"/>
      <c r="DV34" s="685"/>
      <c r="DW34" s="688">
        <v>13.7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440464</v>
      </c>
      <c r="S35" s="684"/>
      <c r="T35" s="684"/>
      <c r="U35" s="684"/>
      <c r="V35" s="684"/>
      <c r="W35" s="684"/>
      <c r="X35" s="684"/>
      <c r="Y35" s="685"/>
      <c r="Z35" s="686">
        <v>2</v>
      </c>
      <c r="AA35" s="686"/>
      <c r="AB35" s="686"/>
      <c r="AC35" s="686"/>
      <c r="AD35" s="687" t="s">
        <v>226</v>
      </c>
      <c r="AE35" s="687"/>
      <c r="AF35" s="687"/>
      <c r="AG35" s="687"/>
      <c r="AH35" s="687"/>
      <c r="AI35" s="687"/>
      <c r="AJ35" s="687"/>
      <c r="AK35" s="687"/>
      <c r="AL35" s="688" t="s">
        <v>226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65920</v>
      </c>
      <c r="CS35" s="719"/>
      <c r="CT35" s="719"/>
      <c r="CU35" s="719"/>
      <c r="CV35" s="719"/>
      <c r="CW35" s="719"/>
      <c r="CX35" s="719"/>
      <c r="CY35" s="720"/>
      <c r="CZ35" s="688">
        <v>0.3</v>
      </c>
      <c r="DA35" s="717"/>
      <c r="DB35" s="717"/>
      <c r="DC35" s="721"/>
      <c r="DD35" s="692">
        <v>52158</v>
      </c>
      <c r="DE35" s="719"/>
      <c r="DF35" s="719"/>
      <c r="DG35" s="719"/>
      <c r="DH35" s="719"/>
      <c r="DI35" s="719"/>
      <c r="DJ35" s="719"/>
      <c r="DK35" s="720"/>
      <c r="DL35" s="692">
        <v>51446</v>
      </c>
      <c r="DM35" s="719"/>
      <c r="DN35" s="719"/>
      <c r="DO35" s="719"/>
      <c r="DP35" s="719"/>
      <c r="DQ35" s="719"/>
      <c r="DR35" s="719"/>
      <c r="DS35" s="719"/>
      <c r="DT35" s="719"/>
      <c r="DU35" s="719"/>
      <c r="DV35" s="720"/>
      <c r="DW35" s="688">
        <v>0.4</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1516449</v>
      </c>
      <c r="S36" s="684"/>
      <c r="T36" s="684"/>
      <c r="U36" s="684"/>
      <c r="V36" s="684"/>
      <c r="W36" s="684"/>
      <c r="X36" s="684"/>
      <c r="Y36" s="685"/>
      <c r="Z36" s="686">
        <v>6.8</v>
      </c>
      <c r="AA36" s="686"/>
      <c r="AB36" s="686"/>
      <c r="AC36" s="686"/>
      <c r="AD36" s="687" t="s">
        <v>134</v>
      </c>
      <c r="AE36" s="687"/>
      <c r="AF36" s="687"/>
      <c r="AG36" s="687"/>
      <c r="AH36" s="687"/>
      <c r="AI36" s="687"/>
      <c r="AJ36" s="687"/>
      <c r="AK36" s="687"/>
      <c r="AL36" s="688" t="s">
        <v>226</v>
      </c>
      <c r="AM36" s="689"/>
      <c r="AN36" s="689"/>
      <c r="AO36" s="690"/>
      <c r="AP36" s="235"/>
      <c r="AQ36" s="757" t="s">
        <v>326</v>
      </c>
      <c r="AR36" s="758"/>
      <c r="AS36" s="758"/>
      <c r="AT36" s="758"/>
      <c r="AU36" s="758"/>
      <c r="AV36" s="758"/>
      <c r="AW36" s="758"/>
      <c r="AX36" s="758"/>
      <c r="AY36" s="759"/>
      <c r="AZ36" s="672">
        <v>3256322</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94385</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4659761</v>
      </c>
      <c r="CS36" s="684"/>
      <c r="CT36" s="684"/>
      <c r="CU36" s="684"/>
      <c r="CV36" s="684"/>
      <c r="CW36" s="684"/>
      <c r="CX36" s="684"/>
      <c r="CY36" s="685"/>
      <c r="CZ36" s="688">
        <v>22</v>
      </c>
      <c r="DA36" s="717"/>
      <c r="DB36" s="717"/>
      <c r="DC36" s="721"/>
      <c r="DD36" s="692">
        <v>3222211</v>
      </c>
      <c r="DE36" s="684"/>
      <c r="DF36" s="684"/>
      <c r="DG36" s="684"/>
      <c r="DH36" s="684"/>
      <c r="DI36" s="684"/>
      <c r="DJ36" s="684"/>
      <c r="DK36" s="685"/>
      <c r="DL36" s="692">
        <v>2632122</v>
      </c>
      <c r="DM36" s="684"/>
      <c r="DN36" s="684"/>
      <c r="DO36" s="684"/>
      <c r="DP36" s="684"/>
      <c r="DQ36" s="684"/>
      <c r="DR36" s="684"/>
      <c r="DS36" s="684"/>
      <c r="DT36" s="684"/>
      <c r="DU36" s="684"/>
      <c r="DV36" s="685"/>
      <c r="DW36" s="688">
        <v>20.2</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808981</v>
      </c>
      <c r="S37" s="684"/>
      <c r="T37" s="684"/>
      <c r="U37" s="684"/>
      <c r="V37" s="684"/>
      <c r="W37" s="684"/>
      <c r="X37" s="684"/>
      <c r="Y37" s="685"/>
      <c r="Z37" s="686">
        <v>3.6</v>
      </c>
      <c r="AA37" s="686"/>
      <c r="AB37" s="686"/>
      <c r="AC37" s="686"/>
      <c r="AD37" s="687" t="s">
        <v>226</v>
      </c>
      <c r="AE37" s="687"/>
      <c r="AF37" s="687"/>
      <c r="AG37" s="687"/>
      <c r="AH37" s="687"/>
      <c r="AI37" s="687"/>
      <c r="AJ37" s="687"/>
      <c r="AK37" s="687"/>
      <c r="AL37" s="688" t="s">
        <v>134</v>
      </c>
      <c r="AM37" s="689"/>
      <c r="AN37" s="689"/>
      <c r="AO37" s="690"/>
      <c r="AQ37" s="761" t="s">
        <v>330</v>
      </c>
      <c r="AR37" s="762"/>
      <c r="AS37" s="762"/>
      <c r="AT37" s="762"/>
      <c r="AU37" s="762"/>
      <c r="AV37" s="762"/>
      <c r="AW37" s="762"/>
      <c r="AX37" s="762"/>
      <c r="AY37" s="763"/>
      <c r="AZ37" s="683">
        <v>1285517</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-289815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2057631</v>
      </c>
      <c r="CS37" s="719"/>
      <c r="CT37" s="719"/>
      <c r="CU37" s="719"/>
      <c r="CV37" s="719"/>
      <c r="CW37" s="719"/>
      <c r="CX37" s="719"/>
      <c r="CY37" s="720"/>
      <c r="CZ37" s="688">
        <v>9.6999999999999993</v>
      </c>
      <c r="DA37" s="717"/>
      <c r="DB37" s="717"/>
      <c r="DC37" s="721"/>
      <c r="DD37" s="692">
        <v>1637906</v>
      </c>
      <c r="DE37" s="719"/>
      <c r="DF37" s="719"/>
      <c r="DG37" s="719"/>
      <c r="DH37" s="719"/>
      <c r="DI37" s="719"/>
      <c r="DJ37" s="719"/>
      <c r="DK37" s="720"/>
      <c r="DL37" s="692">
        <v>1493157</v>
      </c>
      <c r="DM37" s="719"/>
      <c r="DN37" s="719"/>
      <c r="DO37" s="719"/>
      <c r="DP37" s="719"/>
      <c r="DQ37" s="719"/>
      <c r="DR37" s="719"/>
      <c r="DS37" s="719"/>
      <c r="DT37" s="719"/>
      <c r="DU37" s="719"/>
      <c r="DV37" s="720"/>
      <c r="DW37" s="688">
        <v>11.4</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572316</v>
      </c>
      <c r="S38" s="684"/>
      <c r="T38" s="684"/>
      <c r="U38" s="684"/>
      <c r="V38" s="684"/>
      <c r="W38" s="684"/>
      <c r="X38" s="684"/>
      <c r="Y38" s="685"/>
      <c r="Z38" s="686">
        <v>2.6</v>
      </c>
      <c r="AA38" s="686"/>
      <c r="AB38" s="686"/>
      <c r="AC38" s="686"/>
      <c r="AD38" s="687">
        <v>2522</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22290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6804</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1948515</v>
      </c>
      <c r="CS38" s="684"/>
      <c r="CT38" s="684"/>
      <c r="CU38" s="684"/>
      <c r="CV38" s="684"/>
      <c r="CW38" s="684"/>
      <c r="CX38" s="684"/>
      <c r="CY38" s="685"/>
      <c r="CZ38" s="688">
        <v>9.1999999999999993</v>
      </c>
      <c r="DA38" s="717"/>
      <c r="DB38" s="717"/>
      <c r="DC38" s="721"/>
      <c r="DD38" s="692">
        <v>1705372</v>
      </c>
      <c r="DE38" s="684"/>
      <c r="DF38" s="684"/>
      <c r="DG38" s="684"/>
      <c r="DH38" s="684"/>
      <c r="DI38" s="684"/>
      <c r="DJ38" s="684"/>
      <c r="DK38" s="685"/>
      <c r="DL38" s="692">
        <v>1676526</v>
      </c>
      <c r="DM38" s="684"/>
      <c r="DN38" s="684"/>
      <c r="DO38" s="684"/>
      <c r="DP38" s="684"/>
      <c r="DQ38" s="684"/>
      <c r="DR38" s="684"/>
      <c r="DS38" s="684"/>
      <c r="DT38" s="684"/>
      <c r="DU38" s="684"/>
      <c r="DV38" s="685"/>
      <c r="DW38" s="688">
        <v>12.8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1923211</v>
      </c>
      <c r="S39" s="684"/>
      <c r="T39" s="684"/>
      <c r="U39" s="684"/>
      <c r="V39" s="684"/>
      <c r="W39" s="684"/>
      <c r="X39" s="684"/>
      <c r="Y39" s="685"/>
      <c r="Z39" s="686">
        <v>8.6</v>
      </c>
      <c r="AA39" s="686"/>
      <c r="AB39" s="686"/>
      <c r="AC39" s="686"/>
      <c r="AD39" s="687" t="s">
        <v>226</v>
      </c>
      <c r="AE39" s="687"/>
      <c r="AF39" s="687"/>
      <c r="AG39" s="687"/>
      <c r="AH39" s="687"/>
      <c r="AI39" s="687"/>
      <c r="AJ39" s="687"/>
      <c r="AK39" s="687"/>
      <c r="AL39" s="688" t="s">
        <v>226</v>
      </c>
      <c r="AM39" s="689"/>
      <c r="AN39" s="689"/>
      <c r="AO39" s="690"/>
      <c r="AQ39" s="761" t="s">
        <v>338</v>
      </c>
      <c r="AR39" s="762"/>
      <c r="AS39" s="762"/>
      <c r="AT39" s="762"/>
      <c r="AU39" s="762"/>
      <c r="AV39" s="762"/>
      <c r="AW39" s="762"/>
      <c r="AX39" s="762"/>
      <c r="AY39" s="763"/>
      <c r="AZ39" s="683" t="s">
        <v>226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11368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407689</v>
      </c>
      <c r="CS39" s="719"/>
      <c r="CT39" s="719"/>
      <c r="CU39" s="719"/>
      <c r="CV39" s="719"/>
      <c r="CW39" s="719"/>
      <c r="CX39" s="719"/>
      <c r="CY39" s="720"/>
      <c r="CZ39" s="688">
        <v>1.9</v>
      </c>
      <c r="DA39" s="717"/>
      <c r="DB39" s="717"/>
      <c r="DC39" s="721"/>
      <c r="DD39" s="692">
        <v>202522</v>
      </c>
      <c r="DE39" s="719"/>
      <c r="DF39" s="719"/>
      <c r="DG39" s="719"/>
      <c r="DH39" s="719"/>
      <c r="DI39" s="719"/>
      <c r="DJ39" s="719"/>
      <c r="DK39" s="720"/>
      <c r="DL39" s="692" t="s">
        <v>134</v>
      </c>
      <c r="DM39" s="719"/>
      <c r="DN39" s="719"/>
      <c r="DO39" s="719"/>
      <c r="DP39" s="719"/>
      <c r="DQ39" s="719"/>
      <c r="DR39" s="719"/>
      <c r="DS39" s="719"/>
      <c r="DT39" s="719"/>
      <c r="DU39" s="719"/>
      <c r="DV39" s="720"/>
      <c r="DW39" s="688" t="s">
        <v>226</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134</v>
      </c>
      <c r="S40" s="684"/>
      <c r="T40" s="684"/>
      <c r="U40" s="684"/>
      <c r="V40" s="684"/>
      <c r="W40" s="684"/>
      <c r="X40" s="684"/>
      <c r="Y40" s="685"/>
      <c r="Z40" s="686" t="s">
        <v>134</v>
      </c>
      <c r="AA40" s="686"/>
      <c r="AB40" s="686"/>
      <c r="AC40" s="686"/>
      <c r="AD40" s="687" t="s">
        <v>134</v>
      </c>
      <c r="AE40" s="687"/>
      <c r="AF40" s="687"/>
      <c r="AG40" s="687"/>
      <c r="AH40" s="687"/>
      <c r="AI40" s="687"/>
      <c r="AJ40" s="687"/>
      <c r="AK40" s="687"/>
      <c r="AL40" s="688" t="s">
        <v>226</v>
      </c>
      <c r="AM40" s="689"/>
      <c r="AN40" s="689"/>
      <c r="AO40" s="690"/>
      <c r="AQ40" s="761" t="s">
        <v>342</v>
      </c>
      <c r="AR40" s="762"/>
      <c r="AS40" s="762"/>
      <c r="AT40" s="762"/>
      <c r="AU40" s="762"/>
      <c r="AV40" s="762"/>
      <c r="AW40" s="762"/>
      <c r="AX40" s="762"/>
      <c r="AY40" s="763"/>
      <c r="AZ40" s="683" t="s">
        <v>134</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14542</v>
      </c>
      <c r="CS40" s="684"/>
      <c r="CT40" s="684"/>
      <c r="CU40" s="684"/>
      <c r="CV40" s="684"/>
      <c r="CW40" s="684"/>
      <c r="CX40" s="684"/>
      <c r="CY40" s="685"/>
      <c r="CZ40" s="688">
        <v>0.1</v>
      </c>
      <c r="DA40" s="717"/>
      <c r="DB40" s="717"/>
      <c r="DC40" s="721"/>
      <c r="DD40" s="692" t="s">
        <v>226</v>
      </c>
      <c r="DE40" s="684"/>
      <c r="DF40" s="684"/>
      <c r="DG40" s="684"/>
      <c r="DH40" s="684"/>
      <c r="DI40" s="684"/>
      <c r="DJ40" s="684"/>
      <c r="DK40" s="685"/>
      <c r="DL40" s="692" t="s">
        <v>226</v>
      </c>
      <c r="DM40" s="684"/>
      <c r="DN40" s="684"/>
      <c r="DO40" s="684"/>
      <c r="DP40" s="684"/>
      <c r="DQ40" s="684"/>
      <c r="DR40" s="684"/>
      <c r="DS40" s="684"/>
      <c r="DT40" s="684"/>
      <c r="DU40" s="684"/>
      <c r="DV40" s="685"/>
      <c r="DW40" s="688" t="s">
        <v>226</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543011</v>
      </c>
      <c r="S41" s="684"/>
      <c r="T41" s="684"/>
      <c r="U41" s="684"/>
      <c r="V41" s="684"/>
      <c r="W41" s="684"/>
      <c r="X41" s="684"/>
      <c r="Y41" s="685"/>
      <c r="Z41" s="686">
        <v>2.4</v>
      </c>
      <c r="AA41" s="686"/>
      <c r="AB41" s="686"/>
      <c r="AC41" s="686"/>
      <c r="AD41" s="687" t="s">
        <v>226</v>
      </c>
      <c r="AE41" s="687"/>
      <c r="AF41" s="687"/>
      <c r="AG41" s="687"/>
      <c r="AH41" s="687"/>
      <c r="AI41" s="687"/>
      <c r="AJ41" s="687"/>
      <c r="AK41" s="687"/>
      <c r="AL41" s="688" t="s">
        <v>226</v>
      </c>
      <c r="AM41" s="689"/>
      <c r="AN41" s="689"/>
      <c r="AO41" s="690"/>
      <c r="AQ41" s="761" t="s">
        <v>347</v>
      </c>
      <c r="AR41" s="762"/>
      <c r="AS41" s="762"/>
      <c r="AT41" s="762"/>
      <c r="AU41" s="762"/>
      <c r="AV41" s="762"/>
      <c r="AW41" s="762"/>
      <c r="AX41" s="762"/>
      <c r="AY41" s="763"/>
      <c r="AZ41" s="683">
        <v>714777</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226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134</v>
      </c>
      <c r="CS41" s="719"/>
      <c r="CT41" s="719"/>
      <c r="CU41" s="719"/>
      <c r="CV41" s="719"/>
      <c r="CW41" s="719"/>
      <c r="CX41" s="719"/>
      <c r="CY41" s="720"/>
      <c r="CZ41" s="688" t="s">
        <v>134</v>
      </c>
      <c r="DA41" s="717"/>
      <c r="DB41" s="717"/>
      <c r="DC41" s="721"/>
      <c r="DD41" s="692" t="s">
        <v>226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22276074</v>
      </c>
      <c r="S42" s="769"/>
      <c r="T42" s="769"/>
      <c r="U42" s="769"/>
      <c r="V42" s="769"/>
      <c r="W42" s="769"/>
      <c r="X42" s="769"/>
      <c r="Y42" s="777"/>
      <c r="Z42" s="778">
        <v>100</v>
      </c>
      <c r="AA42" s="778"/>
      <c r="AB42" s="778"/>
      <c r="AC42" s="778"/>
      <c r="AD42" s="779">
        <v>12505796</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1233738</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299</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2405858</v>
      </c>
      <c r="CS42" s="684"/>
      <c r="CT42" s="684"/>
      <c r="CU42" s="684"/>
      <c r="CV42" s="684"/>
      <c r="CW42" s="684"/>
      <c r="CX42" s="684"/>
      <c r="CY42" s="685"/>
      <c r="CZ42" s="688">
        <v>11.4</v>
      </c>
      <c r="DA42" s="689"/>
      <c r="DB42" s="689"/>
      <c r="DC42" s="701"/>
      <c r="DD42" s="692">
        <v>755722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51809</v>
      </c>
      <c r="CS43" s="719"/>
      <c r="CT43" s="719"/>
      <c r="CU43" s="719"/>
      <c r="CV43" s="719"/>
      <c r="CW43" s="719"/>
      <c r="CX43" s="719"/>
      <c r="CY43" s="720"/>
      <c r="CZ43" s="688">
        <v>0.2</v>
      </c>
      <c r="DA43" s="717"/>
      <c r="DB43" s="717"/>
      <c r="DC43" s="721"/>
      <c r="DD43" s="692">
        <v>51809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2260215</v>
      </c>
      <c r="CS44" s="684"/>
      <c r="CT44" s="684"/>
      <c r="CU44" s="684"/>
      <c r="CV44" s="684"/>
      <c r="CW44" s="684"/>
      <c r="CX44" s="684"/>
      <c r="CY44" s="685"/>
      <c r="CZ44" s="688">
        <v>10.7</v>
      </c>
      <c r="DA44" s="689"/>
      <c r="DB44" s="689"/>
      <c r="DC44" s="701"/>
      <c r="DD44" s="692">
        <v>654516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588846</v>
      </c>
      <c r="CS45" s="719"/>
      <c r="CT45" s="719"/>
      <c r="CU45" s="719"/>
      <c r="CV45" s="719"/>
      <c r="CW45" s="719"/>
      <c r="CX45" s="719"/>
      <c r="CY45" s="720"/>
      <c r="CZ45" s="688">
        <v>2.8</v>
      </c>
      <c r="DA45" s="717"/>
      <c r="DB45" s="717"/>
      <c r="DC45" s="721"/>
      <c r="DD45" s="692">
        <v>59500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1597136</v>
      </c>
      <c r="CS46" s="684"/>
      <c r="CT46" s="684"/>
      <c r="CU46" s="684"/>
      <c r="CV46" s="684"/>
      <c r="CW46" s="684"/>
      <c r="CX46" s="684"/>
      <c r="CY46" s="685"/>
      <c r="CZ46" s="688">
        <v>7.5</v>
      </c>
      <c r="DA46" s="689"/>
      <c r="DB46" s="689"/>
      <c r="DC46" s="701"/>
      <c r="DD46" s="692">
        <v>585183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145643</v>
      </c>
      <c r="CS47" s="719"/>
      <c r="CT47" s="719"/>
      <c r="CU47" s="719"/>
      <c r="CV47" s="719"/>
      <c r="CW47" s="719"/>
      <c r="CX47" s="719"/>
      <c r="CY47" s="720"/>
      <c r="CZ47" s="688">
        <v>0.7</v>
      </c>
      <c r="DA47" s="717"/>
      <c r="DB47" s="717"/>
      <c r="DC47" s="721"/>
      <c r="DD47" s="692">
        <v>101206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134</v>
      </c>
      <c r="CS48" s="684"/>
      <c r="CT48" s="684"/>
      <c r="CU48" s="684"/>
      <c r="CV48" s="684"/>
      <c r="CW48" s="684"/>
      <c r="CX48" s="684"/>
      <c r="CY48" s="685"/>
      <c r="CZ48" s="688" t="s">
        <v>226</v>
      </c>
      <c r="DA48" s="689"/>
      <c r="DB48" s="689"/>
      <c r="DC48" s="701"/>
      <c r="DD48" s="692" t="s">
        <v>134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21174264</v>
      </c>
      <c r="CS49" s="754"/>
      <c r="CT49" s="754"/>
      <c r="CU49" s="754"/>
      <c r="CV49" s="754"/>
      <c r="CW49" s="754"/>
      <c r="CX49" s="754"/>
      <c r="CY49" s="785"/>
      <c r="CZ49" s="780">
        <v>100</v>
      </c>
      <c r="DA49" s="786"/>
      <c r="DB49" s="786"/>
      <c r="DC49" s="787"/>
      <c r="DD49" s="788">
        <v>14373011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40KKDGqClxRURmo/rq/MUIK5aRTJ+hU1M28W7+hYdqLrzZUy3jg0qT6nwY6O4JuSncaIeboU/Ltt1p8CX3JMA==" saltValue="W7sgV1oMwqImyR2igyQW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22101</v>
      </c>
      <c r="R7" s="819"/>
      <c r="S7" s="819"/>
      <c r="T7" s="819"/>
      <c r="U7" s="819"/>
      <c r="V7" s="819">
        <v>20999</v>
      </c>
      <c r="W7" s="819"/>
      <c r="X7" s="819"/>
      <c r="Y7" s="819"/>
      <c r="Z7" s="819"/>
      <c r="AA7" s="819">
        <v>1101</v>
      </c>
      <c r="AB7" s="819"/>
      <c r="AC7" s="819"/>
      <c r="AD7" s="819"/>
      <c r="AE7" s="820"/>
      <c r="AF7" s="821">
        <v>609</v>
      </c>
      <c r="AG7" s="822"/>
      <c r="AH7" s="822"/>
      <c r="AI7" s="822"/>
      <c r="AJ7" s="823"/>
      <c r="AK7" s="858">
        <v>1517</v>
      </c>
      <c r="AL7" s="859"/>
      <c r="AM7" s="859"/>
      <c r="AN7" s="859"/>
      <c r="AO7" s="859"/>
      <c r="AP7" s="859">
        <v>25013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609</v>
      </c>
      <c r="BT7" s="863"/>
      <c r="BU7" s="863"/>
      <c r="BV7" s="863"/>
      <c r="BW7" s="863"/>
      <c r="BX7" s="863"/>
      <c r="BY7" s="863"/>
      <c r="BZ7" s="863"/>
      <c r="CA7" s="863"/>
      <c r="CB7" s="863"/>
      <c r="CC7" s="863"/>
      <c r="CD7" s="863"/>
      <c r="CE7" s="863"/>
      <c r="CF7" s="863"/>
      <c r="CG7" s="864"/>
      <c r="CH7" s="855">
        <v>0</v>
      </c>
      <c r="CI7" s="856"/>
      <c r="CJ7" s="856"/>
      <c r="CK7" s="856"/>
      <c r="CL7" s="857"/>
      <c r="CM7" s="855">
        <v>72</v>
      </c>
      <c r="CN7" s="856"/>
      <c r="CO7" s="856"/>
      <c r="CP7" s="856"/>
      <c r="CQ7" s="857"/>
      <c r="CR7" s="855">
        <v>50</v>
      </c>
      <c r="CS7" s="856"/>
      <c r="CT7" s="856"/>
      <c r="CU7" s="856"/>
      <c r="CV7" s="857"/>
      <c r="CW7" s="855">
        <v>8</v>
      </c>
      <c r="CX7" s="856"/>
      <c r="CY7" s="856"/>
      <c r="CZ7" s="856"/>
      <c r="DA7" s="857"/>
      <c r="DB7" s="855" t="s">
        <v>584</v>
      </c>
      <c r="DC7" s="856"/>
      <c r="DD7" s="856"/>
      <c r="DE7" s="856"/>
      <c r="DF7" s="857"/>
      <c r="DG7" s="855" t="s">
        <v>584</v>
      </c>
      <c r="DH7" s="856"/>
      <c r="DI7" s="856"/>
      <c r="DJ7" s="856"/>
      <c r="DK7" s="857"/>
      <c r="DL7" s="855" t="s">
        <v>610</v>
      </c>
      <c r="DM7" s="856"/>
      <c r="DN7" s="856"/>
      <c r="DO7" s="856"/>
      <c r="DP7" s="857"/>
      <c r="DQ7" s="855" t="s">
        <v>584</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t="s">
        <v>585</v>
      </c>
      <c r="R8" s="843"/>
      <c r="S8" s="843"/>
      <c r="T8" s="843"/>
      <c r="U8" s="843"/>
      <c r="V8" s="843" t="s">
        <v>585</v>
      </c>
      <c r="W8" s="843"/>
      <c r="X8" s="843"/>
      <c r="Y8" s="843"/>
      <c r="Z8" s="843"/>
      <c r="AA8" s="843" t="s">
        <v>585</v>
      </c>
      <c r="AB8" s="843"/>
      <c r="AC8" s="843"/>
      <c r="AD8" s="843"/>
      <c r="AE8" s="844"/>
      <c r="AF8" s="845">
        <v>0</v>
      </c>
      <c r="AG8" s="846"/>
      <c r="AH8" s="846"/>
      <c r="AI8" s="846"/>
      <c r="AJ8" s="847"/>
      <c r="AK8" s="848" t="s">
        <v>587</v>
      </c>
      <c r="AL8" s="849"/>
      <c r="AM8" s="849"/>
      <c r="AN8" s="849"/>
      <c r="AO8" s="849"/>
      <c r="AP8" s="849" t="s">
        <v>586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388</v>
      </c>
      <c r="C9" s="840"/>
      <c r="D9" s="840"/>
      <c r="E9" s="840"/>
      <c r="F9" s="840"/>
      <c r="G9" s="840"/>
      <c r="H9" s="840"/>
      <c r="I9" s="840"/>
      <c r="J9" s="840"/>
      <c r="K9" s="840"/>
      <c r="L9" s="840"/>
      <c r="M9" s="840"/>
      <c r="N9" s="840"/>
      <c r="O9" s="840"/>
      <c r="P9" s="841"/>
      <c r="Q9" s="842">
        <v>243</v>
      </c>
      <c r="R9" s="843"/>
      <c r="S9" s="843"/>
      <c r="T9" s="843"/>
      <c r="U9" s="843"/>
      <c r="V9" s="843">
        <v>243</v>
      </c>
      <c r="W9" s="843"/>
      <c r="X9" s="843"/>
      <c r="Y9" s="843"/>
      <c r="Z9" s="843"/>
      <c r="AA9" s="843" t="s">
        <v>584</v>
      </c>
      <c r="AB9" s="843"/>
      <c r="AC9" s="843"/>
      <c r="AD9" s="843"/>
      <c r="AE9" s="844"/>
      <c r="AF9" s="845">
        <v>0</v>
      </c>
      <c r="AG9" s="846"/>
      <c r="AH9" s="846"/>
      <c r="AI9" s="846"/>
      <c r="AJ9" s="847"/>
      <c r="AK9" s="848">
        <v>61</v>
      </c>
      <c r="AL9" s="849"/>
      <c r="AM9" s="849"/>
      <c r="AN9" s="849"/>
      <c r="AO9" s="849"/>
      <c r="AP9" s="849" t="s">
        <v>585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22276</v>
      </c>
      <c r="R23" s="878"/>
      <c r="S23" s="878"/>
      <c r="T23" s="878"/>
      <c r="U23" s="878"/>
      <c r="V23" s="878">
        <v>21174</v>
      </c>
      <c r="W23" s="878"/>
      <c r="X23" s="878"/>
      <c r="Y23" s="878"/>
      <c r="Z23" s="878"/>
      <c r="AA23" s="878">
        <v>1102</v>
      </c>
      <c r="AB23" s="878"/>
      <c r="AC23" s="878"/>
      <c r="AD23" s="878"/>
      <c r="AE23" s="879"/>
      <c r="AF23" s="880">
        <v>610</v>
      </c>
      <c r="AG23" s="878"/>
      <c r="AH23" s="878"/>
      <c r="AI23" s="878"/>
      <c r="AJ23" s="881"/>
      <c r="AK23" s="882"/>
      <c r="AL23" s="883"/>
      <c r="AM23" s="883"/>
      <c r="AN23" s="883"/>
      <c r="AO23" s="883"/>
      <c r="AP23" s="878">
        <v>25013</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5258</v>
      </c>
      <c r="R28" s="907"/>
      <c r="S28" s="907"/>
      <c r="T28" s="907"/>
      <c r="U28" s="907"/>
      <c r="V28" s="907">
        <v>5163</v>
      </c>
      <c r="W28" s="907"/>
      <c r="X28" s="907"/>
      <c r="Y28" s="907"/>
      <c r="Z28" s="907"/>
      <c r="AA28" s="907">
        <v>94</v>
      </c>
      <c r="AB28" s="907"/>
      <c r="AC28" s="907"/>
      <c r="AD28" s="907"/>
      <c r="AE28" s="908"/>
      <c r="AF28" s="909">
        <v>94</v>
      </c>
      <c r="AG28" s="907"/>
      <c r="AH28" s="907"/>
      <c r="AI28" s="907"/>
      <c r="AJ28" s="910"/>
      <c r="AK28" s="911">
        <v>715</v>
      </c>
      <c r="AL28" s="902"/>
      <c r="AM28" s="902"/>
      <c r="AN28" s="902"/>
      <c r="AO28" s="902"/>
      <c r="AP28" s="902" t="s">
        <v>585</v>
      </c>
      <c r="AQ28" s="902"/>
      <c r="AR28" s="902"/>
      <c r="AS28" s="902"/>
      <c r="AT28" s="902"/>
      <c r="AU28" s="902" t="s">
        <v>591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3937</v>
      </c>
      <c r="R29" s="843"/>
      <c r="S29" s="843"/>
      <c r="T29" s="843"/>
      <c r="U29" s="843"/>
      <c r="V29" s="843">
        <v>3820</v>
      </c>
      <c r="W29" s="843"/>
      <c r="X29" s="843"/>
      <c r="Y29" s="843"/>
      <c r="Z29" s="843"/>
      <c r="AA29" s="843">
        <v>117</v>
      </c>
      <c r="AB29" s="843"/>
      <c r="AC29" s="843"/>
      <c r="AD29" s="843"/>
      <c r="AE29" s="844"/>
      <c r="AF29" s="845">
        <v>117</v>
      </c>
      <c r="AG29" s="846"/>
      <c r="AH29" s="846"/>
      <c r="AI29" s="846"/>
      <c r="AJ29" s="847"/>
      <c r="AK29" s="914">
        <v>587</v>
      </c>
      <c r="AL29" s="915"/>
      <c r="AM29" s="915"/>
      <c r="AN29" s="915"/>
      <c r="AO29" s="915"/>
      <c r="AP29" s="915" t="s">
        <v>588</v>
      </c>
      <c r="AQ29" s="915"/>
      <c r="AR29" s="915"/>
      <c r="AS29" s="915"/>
      <c r="AT29" s="915"/>
      <c r="AU29" s="915" t="s">
        <v>585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1048</v>
      </c>
      <c r="R30" s="843"/>
      <c r="S30" s="843"/>
      <c r="T30" s="843"/>
      <c r="U30" s="843"/>
      <c r="V30" s="843">
        <v>1039</v>
      </c>
      <c r="W30" s="843"/>
      <c r="X30" s="843"/>
      <c r="Y30" s="843"/>
      <c r="Z30" s="843"/>
      <c r="AA30" s="843">
        <v>9</v>
      </c>
      <c r="AB30" s="843"/>
      <c r="AC30" s="843"/>
      <c r="AD30" s="843"/>
      <c r="AE30" s="844"/>
      <c r="AF30" s="845">
        <v>9</v>
      </c>
      <c r="AG30" s="846"/>
      <c r="AH30" s="846"/>
      <c r="AI30" s="846"/>
      <c r="AJ30" s="847"/>
      <c r="AK30" s="914">
        <v>646</v>
      </c>
      <c r="AL30" s="915"/>
      <c r="AM30" s="915"/>
      <c r="AN30" s="915"/>
      <c r="AO30" s="915"/>
      <c r="AP30" s="915" t="s">
        <v>589</v>
      </c>
      <c r="AQ30" s="915"/>
      <c r="AR30" s="915"/>
      <c r="AS30" s="915"/>
      <c r="AT30" s="915"/>
      <c r="AU30" s="915" t="s">
        <v>585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7</v>
      </c>
      <c r="R31" s="843"/>
      <c r="S31" s="843"/>
      <c r="T31" s="843"/>
      <c r="U31" s="843"/>
      <c r="V31" s="843">
        <v>6</v>
      </c>
      <c r="W31" s="843"/>
      <c r="X31" s="843"/>
      <c r="Y31" s="843"/>
      <c r="Z31" s="843"/>
      <c r="AA31" s="843">
        <v>1</v>
      </c>
      <c r="AB31" s="843"/>
      <c r="AC31" s="843"/>
      <c r="AD31" s="843"/>
      <c r="AE31" s="844"/>
      <c r="AF31" s="845">
        <v>1</v>
      </c>
      <c r="AG31" s="846"/>
      <c r="AH31" s="846"/>
      <c r="AI31" s="846"/>
      <c r="AJ31" s="847"/>
      <c r="AK31" s="914">
        <v>1</v>
      </c>
      <c r="AL31" s="915"/>
      <c r="AM31" s="915"/>
      <c r="AN31" s="915"/>
      <c r="AO31" s="915"/>
      <c r="AP31" s="915" t="s">
        <v>590</v>
      </c>
      <c r="AQ31" s="915"/>
      <c r="AR31" s="915"/>
      <c r="AS31" s="915"/>
      <c r="AT31" s="915"/>
      <c r="AU31" s="915" t="s">
        <v>592</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942</v>
      </c>
      <c r="R32" s="843"/>
      <c r="S32" s="843"/>
      <c r="T32" s="843"/>
      <c r="U32" s="843"/>
      <c r="V32" s="843">
        <v>878</v>
      </c>
      <c r="W32" s="843"/>
      <c r="X32" s="843"/>
      <c r="Y32" s="843"/>
      <c r="Z32" s="843"/>
      <c r="AA32" s="843">
        <v>64</v>
      </c>
      <c r="AB32" s="843"/>
      <c r="AC32" s="843"/>
      <c r="AD32" s="843"/>
      <c r="AE32" s="844"/>
      <c r="AF32" s="845">
        <v>1464</v>
      </c>
      <c r="AG32" s="846"/>
      <c r="AH32" s="846"/>
      <c r="AI32" s="846"/>
      <c r="AJ32" s="847"/>
      <c r="AK32" s="914">
        <v>22</v>
      </c>
      <c r="AL32" s="915"/>
      <c r="AM32" s="915"/>
      <c r="AN32" s="915"/>
      <c r="AO32" s="915"/>
      <c r="AP32" s="915">
        <v>449</v>
      </c>
      <c r="AQ32" s="915"/>
      <c r="AR32" s="915"/>
      <c r="AS32" s="915"/>
      <c r="AT32" s="915"/>
      <c r="AU32" s="915">
        <v>55</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10</v>
      </c>
      <c r="R33" s="843"/>
      <c r="S33" s="843"/>
      <c r="T33" s="843"/>
      <c r="U33" s="843"/>
      <c r="V33" s="843">
        <v>5</v>
      </c>
      <c r="W33" s="843"/>
      <c r="X33" s="843"/>
      <c r="Y33" s="843"/>
      <c r="Z33" s="843"/>
      <c r="AA33" s="843">
        <v>5</v>
      </c>
      <c r="AB33" s="843"/>
      <c r="AC33" s="843"/>
      <c r="AD33" s="843"/>
      <c r="AE33" s="844"/>
      <c r="AF33" s="845">
        <v>145</v>
      </c>
      <c r="AG33" s="846"/>
      <c r="AH33" s="846"/>
      <c r="AI33" s="846"/>
      <c r="AJ33" s="847"/>
      <c r="AK33" s="914" t="s">
        <v>606</v>
      </c>
      <c r="AL33" s="915"/>
      <c r="AM33" s="915"/>
      <c r="AN33" s="915"/>
      <c r="AO33" s="915"/>
      <c r="AP33" s="915" t="s">
        <v>607</v>
      </c>
      <c r="AQ33" s="915"/>
      <c r="AR33" s="915"/>
      <c r="AS33" s="915"/>
      <c r="AT33" s="915"/>
      <c r="AU33" s="915" t="s">
        <v>608</v>
      </c>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2305</v>
      </c>
      <c r="R34" s="843"/>
      <c r="S34" s="843"/>
      <c r="T34" s="843"/>
      <c r="U34" s="843"/>
      <c r="V34" s="843">
        <v>1901</v>
      </c>
      <c r="W34" s="843"/>
      <c r="X34" s="843"/>
      <c r="Y34" s="843"/>
      <c r="Z34" s="843"/>
      <c r="AA34" s="843">
        <v>404</v>
      </c>
      <c r="AB34" s="843"/>
      <c r="AC34" s="843"/>
      <c r="AD34" s="843"/>
      <c r="AE34" s="844"/>
      <c r="AF34" s="845">
        <v>153</v>
      </c>
      <c r="AG34" s="846"/>
      <c r="AH34" s="846"/>
      <c r="AI34" s="846"/>
      <c r="AJ34" s="847"/>
      <c r="AK34" s="914">
        <v>892</v>
      </c>
      <c r="AL34" s="915"/>
      <c r="AM34" s="915"/>
      <c r="AN34" s="915"/>
      <c r="AO34" s="915"/>
      <c r="AP34" s="915">
        <v>12563</v>
      </c>
      <c r="AQ34" s="915"/>
      <c r="AR34" s="915"/>
      <c r="AS34" s="915"/>
      <c r="AT34" s="915"/>
      <c r="AU34" s="915">
        <v>12035</v>
      </c>
      <c r="AV34" s="915"/>
      <c r="AW34" s="915"/>
      <c r="AX34" s="915"/>
      <c r="AY34" s="915"/>
      <c r="AZ34" s="916"/>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1985</v>
      </c>
      <c r="AG63" s="926"/>
      <c r="AH63" s="926"/>
      <c r="AI63" s="926"/>
      <c r="AJ63" s="927"/>
      <c r="AK63" s="928"/>
      <c r="AL63" s="923"/>
      <c r="AM63" s="923"/>
      <c r="AN63" s="923"/>
      <c r="AO63" s="923"/>
      <c r="AP63" s="926">
        <v>13012</v>
      </c>
      <c r="AQ63" s="926"/>
      <c r="AR63" s="926"/>
      <c r="AS63" s="926"/>
      <c r="AT63" s="926"/>
      <c r="AU63" s="926">
        <v>12090</v>
      </c>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593</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602</v>
      </c>
      <c r="AQ69" s="915"/>
      <c r="AR69" s="915"/>
      <c r="AS69" s="915"/>
      <c r="AT69" s="915"/>
      <c r="AU69" s="915" t="s">
        <v>603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585</v>
      </c>
      <c r="AL70" s="915"/>
      <c r="AM70" s="915"/>
      <c r="AN70" s="915"/>
      <c r="AO70" s="915"/>
      <c r="AP70" s="915" t="s">
        <v>585</v>
      </c>
      <c r="AQ70" s="915"/>
      <c r="AR70" s="915"/>
      <c r="AS70" s="915"/>
      <c r="AT70" s="915"/>
      <c r="AU70" s="915" t="s">
        <v>604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585</v>
      </c>
      <c r="AL71" s="915"/>
      <c r="AM71" s="915"/>
      <c r="AN71" s="915"/>
      <c r="AO71" s="915"/>
      <c r="AP71" s="915" t="s">
        <v>585</v>
      </c>
      <c r="AQ71" s="915"/>
      <c r="AR71" s="915"/>
      <c r="AS71" s="915"/>
      <c r="AT71" s="915"/>
      <c r="AU71" s="915" t="s">
        <v>604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585</v>
      </c>
      <c r="AQ72" s="915"/>
      <c r="AR72" s="915"/>
      <c r="AS72" s="915"/>
      <c r="AT72" s="915"/>
      <c r="AU72" s="915" t="s">
        <v>605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598</v>
      </c>
      <c r="C73" s="958"/>
      <c r="D73" s="958"/>
      <c r="E73" s="958"/>
      <c r="F73" s="958"/>
      <c r="G73" s="958"/>
      <c r="H73" s="958"/>
      <c r="I73" s="958"/>
      <c r="J73" s="958"/>
      <c r="K73" s="958"/>
      <c r="L73" s="958"/>
      <c r="M73" s="958"/>
      <c r="N73" s="958"/>
      <c r="O73" s="958"/>
      <c r="P73" s="959"/>
      <c r="Q73" s="960">
        <v>683</v>
      </c>
      <c r="R73" s="915"/>
      <c r="S73" s="915"/>
      <c r="T73" s="915"/>
      <c r="U73" s="915"/>
      <c r="V73" s="915">
        <v>664</v>
      </c>
      <c r="W73" s="915"/>
      <c r="X73" s="915"/>
      <c r="Y73" s="915"/>
      <c r="Z73" s="915"/>
      <c r="AA73" s="915">
        <v>19</v>
      </c>
      <c r="AB73" s="915"/>
      <c r="AC73" s="915"/>
      <c r="AD73" s="915"/>
      <c r="AE73" s="915"/>
      <c r="AF73" s="915">
        <v>19</v>
      </c>
      <c r="AG73" s="915"/>
      <c r="AH73" s="915"/>
      <c r="AI73" s="915"/>
      <c r="AJ73" s="915"/>
      <c r="AK73" s="915" t="s">
        <v>585</v>
      </c>
      <c r="AL73" s="915"/>
      <c r="AM73" s="915"/>
      <c r="AN73" s="915"/>
      <c r="AO73" s="915"/>
      <c r="AP73" s="915">
        <v>26</v>
      </c>
      <c r="AQ73" s="915"/>
      <c r="AR73" s="915"/>
      <c r="AS73" s="915"/>
      <c r="AT73" s="915"/>
      <c r="AU73" s="915">
        <v>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599</v>
      </c>
      <c r="C74" s="958"/>
      <c r="D74" s="958"/>
      <c r="E74" s="958"/>
      <c r="F74" s="958"/>
      <c r="G74" s="958"/>
      <c r="H74" s="958"/>
      <c r="I74" s="958"/>
      <c r="J74" s="958"/>
      <c r="K74" s="958"/>
      <c r="L74" s="958"/>
      <c r="M74" s="958"/>
      <c r="N74" s="958"/>
      <c r="O74" s="958"/>
      <c r="P74" s="959"/>
      <c r="Q74" s="960">
        <v>2196</v>
      </c>
      <c r="R74" s="915"/>
      <c r="S74" s="915"/>
      <c r="T74" s="915"/>
      <c r="U74" s="915"/>
      <c r="V74" s="915">
        <v>2082</v>
      </c>
      <c r="W74" s="915"/>
      <c r="X74" s="915"/>
      <c r="Y74" s="915"/>
      <c r="Z74" s="915"/>
      <c r="AA74" s="915">
        <v>114</v>
      </c>
      <c r="AB74" s="915"/>
      <c r="AC74" s="915"/>
      <c r="AD74" s="915"/>
      <c r="AE74" s="915"/>
      <c r="AF74" s="915">
        <v>74</v>
      </c>
      <c r="AG74" s="915"/>
      <c r="AH74" s="915"/>
      <c r="AI74" s="915"/>
      <c r="AJ74" s="915"/>
      <c r="AK74" s="915">
        <v>50</v>
      </c>
      <c r="AL74" s="915"/>
      <c r="AM74" s="915"/>
      <c r="AN74" s="915"/>
      <c r="AO74" s="915"/>
      <c r="AP74" s="915">
        <v>80</v>
      </c>
      <c r="AQ74" s="915"/>
      <c r="AR74" s="915"/>
      <c r="AS74" s="915"/>
      <c r="AT74" s="915"/>
      <c r="AU74" s="915">
        <v>57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600</v>
      </c>
      <c r="C75" s="958"/>
      <c r="D75" s="958"/>
      <c r="E75" s="958"/>
      <c r="F75" s="958"/>
      <c r="G75" s="958"/>
      <c r="H75" s="958"/>
      <c r="I75" s="958"/>
      <c r="J75" s="958"/>
      <c r="K75" s="958"/>
      <c r="L75" s="958"/>
      <c r="M75" s="958"/>
      <c r="N75" s="958"/>
      <c r="O75" s="958"/>
      <c r="P75" s="959"/>
      <c r="Q75" s="963">
        <v>3906</v>
      </c>
      <c r="R75" s="964"/>
      <c r="S75" s="964"/>
      <c r="T75" s="964"/>
      <c r="U75" s="914"/>
      <c r="V75" s="965">
        <v>3858</v>
      </c>
      <c r="W75" s="964"/>
      <c r="X75" s="964"/>
      <c r="Y75" s="964"/>
      <c r="Z75" s="914"/>
      <c r="AA75" s="965">
        <v>49</v>
      </c>
      <c r="AB75" s="964"/>
      <c r="AC75" s="964"/>
      <c r="AD75" s="964"/>
      <c r="AE75" s="914"/>
      <c r="AF75" s="965">
        <v>49</v>
      </c>
      <c r="AG75" s="964"/>
      <c r="AH75" s="964"/>
      <c r="AI75" s="964"/>
      <c r="AJ75" s="914"/>
      <c r="AK75" s="965">
        <v>15</v>
      </c>
      <c r="AL75" s="964"/>
      <c r="AM75" s="964"/>
      <c r="AN75" s="964"/>
      <c r="AO75" s="914"/>
      <c r="AP75" s="965">
        <v>1497</v>
      </c>
      <c r="AQ75" s="964"/>
      <c r="AR75" s="964"/>
      <c r="AS75" s="964"/>
      <c r="AT75" s="914"/>
      <c r="AU75" s="965">
        <v>404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601</v>
      </c>
      <c r="C76" s="958"/>
      <c r="D76" s="958"/>
      <c r="E76" s="958"/>
      <c r="F76" s="958"/>
      <c r="G76" s="958"/>
      <c r="H76" s="958"/>
      <c r="I76" s="958"/>
      <c r="J76" s="958"/>
      <c r="K76" s="958"/>
      <c r="L76" s="958"/>
      <c r="M76" s="958"/>
      <c r="N76" s="958"/>
      <c r="O76" s="958"/>
      <c r="P76" s="959"/>
      <c r="Q76" s="963">
        <v>11</v>
      </c>
      <c r="R76" s="964"/>
      <c r="S76" s="964"/>
      <c r="T76" s="964"/>
      <c r="U76" s="914"/>
      <c r="V76" s="965">
        <v>10</v>
      </c>
      <c r="W76" s="964"/>
      <c r="X76" s="964"/>
      <c r="Y76" s="964"/>
      <c r="Z76" s="914"/>
      <c r="AA76" s="965">
        <v>1</v>
      </c>
      <c r="AB76" s="964"/>
      <c r="AC76" s="964"/>
      <c r="AD76" s="964"/>
      <c r="AE76" s="914"/>
      <c r="AF76" s="965">
        <v>1</v>
      </c>
      <c r="AG76" s="964"/>
      <c r="AH76" s="964"/>
      <c r="AI76" s="964"/>
      <c r="AJ76" s="914"/>
      <c r="AK76" s="965" t="s">
        <v>585</v>
      </c>
      <c r="AL76" s="964"/>
      <c r="AM76" s="964"/>
      <c r="AN76" s="964"/>
      <c r="AO76" s="914"/>
      <c r="AP76" s="965" t="s">
        <v>585</v>
      </c>
      <c r="AQ76" s="964"/>
      <c r="AR76" s="964"/>
      <c r="AS76" s="964"/>
      <c r="AT76" s="914"/>
      <c r="AU76" s="965" t="s">
        <v>585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7247</v>
      </c>
      <c r="AG88" s="926"/>
      <c r="AH88" s="926"/>
      <c r="AI88" s="926"/>
      <c r="AJ88" s="926"/>
      <c r="AK88" s="923"/>
      <c r="AL88" s="923"/>
      <c r="AM88" s="923"/>
      <c r="AN88" s="923"/>
      <c r="AO88" s="923"/>
      <c r="AP88" s="926">
        <v>1603</v>
      </c>
      <c r="AQ88" s="926"/>
      <c r="AR88" s="926"/>
      <c r="AS88" s="926"/>
      <c r="AT88" s="926"/>
      <c r="AU88" s="926">
        <v>467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50</v>
      </c>
      <c r="CS102" s="934"/>
      <c r="CT102" s="934"/>
      <c r="CU102" s="934"/>
      <c r="CV102" s="977"/>
      <c r="CW102" s="976">
        <v>8</v>
      </c>
      <c r="CX102" s="934"/>
      <c r="CY102" s="934"/>
      <c r="CZ102" s="934"/>
      <c r="DA102" s="977"/>
      <c r="DB102" s="976" t="s">
        <v>518</v>
      </c>
      <c r="DC102" s="934"/>
      <c r="DD102" s="934"/>
      <c r="DE102" s="934"/>
      <c r="DF102" s="977"/>
      <c r="DG102" s="976" t="s">
        <v>518</v>
      </c>
      <c r="DH102" s="934"/>
      <c r="DI102" s="934"/>
      <c r="DJ102" s="934"/>
      <c r="DK102" s="977"/>
      <c r="DL102" s="976" t="s">
        <v>518</v>
      </c>
      <c r="DM102" s="934"/>
      <c r="DN102" s="934"/>
      <c r="DO102" s="934"/>
      <c r="DP102" s="977"/>
      <c r="DQ102" s="976" t="s">
        <v>518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306</v>
      </c>
      <c r="AG109" s="979"/>
      <c r="AH109" s="979"/>
      <c r="AI109" s="979"/>
      <c r="AJ109" s="980"/>
      <c r="AK109" s="978" t="s">
        <v>305</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306</v>
      </c>
      <c r="BW109" s="979"/>
      <c r="BX109" s="979"/>
      <c r="BY109" s="979"/>
      <c r="BZ109" s="980"/>
      <c r="CA109" s="978" t="s">
        <v>305</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306</v>
      </c>
      <c r="DM109" s="979"/>
      <c r="DN109" s="979"/>
      <c r="DO109" s="979"/>
      <c r="DP109" s="980"/>
      <c r="DQ109" s="978" t="s">
        <v>305</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2004584</v>
      </c>
      <c r="AB110" s="986"/>
      <c r="AC110" s="986"/>
      <c r="AD110" s="986"/>
      <c r="AE110" s="987"/>
      <c r="AF110" s="988">
        <v>2249305</v>
      </c>
      <c r="AG110" s="986"/>
      <c r="AH110" s="986"/>
      <c r="AI110" s="986"/>
      <c r="AJ110" s="987"/>
      <c r="AK110" s="988">
        <v>2388023</v>
      </c>
      <c r="AL110" s="986"/>
      <c r="AM110" s="986"/>
      <c r="AN110" s="986"/>
      <c r="AO110" s="987"/>
      <c r="AP110" s="989">
        <v>22.6</v>
      </c>
      <c r="AQ110" s="990"/>
      <c r="AR110" s="990"/>
      <c r="AS110" s="990"/>
      <c r="AT110" s="991"/>
      <c r="AU110" s="992" t="s">
        <v>72</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25257270</v>
      </c>
      <c r="BR110" s="1021"/>
      <c r="BS110" s="1021"/>
      <c r="BT110" s="1021"/>
      <c r="BU110" s="1021"/>
      <c r="BV110" s="1021">
        <v>25331284</v>
      </c>
      <c r="BW110" s="1021"/>
      <c r="BX110" s="1021"/>
      <c r="BY110" s="1021"/>
      <c r="BZ110" s="1021"/>
      <c r="CA110" s="1021">
        <v>25012861</v>
      </c>
      <c r="CB110" s="1021"/>
      <c r="CC110" s="1021"/>
      <c r="CD110" s="1021"/>
      <c r="CE110" s="1021"/>
      <c r="CF110" s="1035">
        <v>236.4</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134</v>
      </c>
      <c r="DM110" s="1021"/>
      <c r="DN110" s="1021"/>
      <c r="DO110" s="1021"/>
      <c r="DP110" s="1021"/>
      <c r="DQ110" s="1021" t="s">
        <v>134</v>
      </c>
      <c r="DR110" s="1021"/>
      <c r="DS110" s="1021"/>
      <c r="DT110" s="1021"/>
      <c r="DU110" s="1021"/>
      <c r="DV110" s="1022" t="s">
        <v>134</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134</v>
      </c>
      <c r="AB111" s="1028"/>
      <c r="AC111" s="1028"/>
      <c r="AD111" s="1028"/>
      <c r="AE111" s="1029"/>
      <c r="AF111" s="1030" t="s">
        <v>134</v>
      </c>
      <c r="AG111" s="1028"/>
      <c r="AH111" s="1028"/>
      <c r="AI111" s="1028"/>
      <c r="AJ111" s="1029"/>
      <c r="AK111" s="1030" t="s">
        <v>441</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7529</v>
      </c>
      <c r="BR111" s="1014"/>
      <c r="BS111" s="1014"/>
      <c r="BT111" s="1014"/>
      <c r="BU111" s="1014"/>
      <c r="BV111" s="1014">
        <v>2998</v>
      </c>
      <c r="BW111" s="1014"/>
      <c r="BX111" s="1014"/>
      <c r="BY111" s="1014"/>
      <c r="BZ111" s="1014"/>
      <c r="CA111" s="1014">
        <v>1436</v>
      </c>
      <c r="CB111" s="1014"/>
      <c r="CC111" s="1014"/>
      <c r="CD111" s="1014"/>
      <c r="CE111" s="1014"/>
      <c r="CF111" s="1008">
        <v>0</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134</v>
      </c>
      <c r="DH111" s="1014"/>
      <c r="DI111" s="1014"/>
      <c r="DJ111" s="1014"/>
      <c r="DK111" s="1014"/>
      <c r="DL111" s="1014" t="s">
        <v>134</v>
      </c>
      <c r="DM111" s="1014"/>
      <c r="DN111" s="1014"/>
      <c r="DO111" s="1014"/>
      <c r="DP111" s="1014"/>
      <c r="DQ111" s="1014" t="s">
        <v>392</v>
      </c>
      <c r="DR111" s="1014"/>
      <c r="DS111" s="1014"/>
      <c r="DT111" s="1014"/>
      <c r="DU111" s="1014"/>
      <c r="DV111" s="1015" t="s">
        <v>134</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134</v>
      </c>
      <c r="AB112" s="1053"/>
      <c r="AC112" s="1053"/>
      <c r="AD112" s="1053"/>
      <c r="AE112" s="1054"/>
      <c r="AF112" s="1055" t="s">
        <v>392</v>
      </c>
      <c r="AG112" s="1053"/>
      <c r="AH112" s="1053"/>
      <c r="AI112" s="1053"/>
      <c r="AJ112" s="1054"/>
      <c r="AK112" s="1055" t="s">
        <v>441</v>
      </c>
      <c r="AL112" s="1053"/>
      <c r="AM112" s="1053"/>
      <c r="AN112" s="1053"/>
      <c r="AO112" s="1054"/>
      <c r="AP112" s="1056" t="s">
        <v>134</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13577519</v>
      </c>
      <c r="BR112" s="1014"/>
      <c r="BS112" s="1014"/>
      <c r="BT112" s="1014"/>
      <c r="BU112" s="1014"/>
      <c r="BV112" s="1014">
        <v>13129382</v>
      </c>
      <c r="BW112" s="1014"/>
      <c r="BX112" s="1014"/>
      <c r="BY112" s="1014"/>
      <c r="BZ112" s="1014"/>
      <c r="CA112" s="1014">
        <v>12090327</v>
      </c>
      <c r="CB112" s="1014"/>
      <c r="CC112" s="1014"/>
      <c r="CD112" s="1014"/>
      <c r="CE112" s="1014"/>
      <c r="CF112" s="1008">
        <v>114.2</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134</v>
      </c>
      <c r="DH112" s="1014"/>
      <c r="DI112" s="1014"/>
      <c r="DJ112" s="1014"/>
      <c r="DK112" s="1014"/>
      <c r="DL112" s="1014" t="s">
        <v>134</v>
      </c>
      <c r="DM112" s="1014"/>
      <c r="DN112" s="1014"/>
      <c r="DO112" s="1014"/>
      <c r="DP112" s="1014"/>
      <c r="DQ112" s="1014" t="s">
        <v>441</v>
      </c>
      <c r="DR112" s="1014"/>
      <c r="DS112" s="1014"/>
      <c r="DT112" s="1014"/>
      <c r="DU112" s="1014"/>
      <c r="DV112" s="1015" t="s">
        <v>134</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982760</v>
      </c>
      <c r="AB113" s="1028"/>
      <c r="AC113" s="1028"/>
      <c r="AD113" s="1028"/>
      <c r="AE113" s="1029"/>
      <c r="AF113" s="1030">
        <v>1024338</v>
      </c>
      <c r="AG113" s="1028"/>
      <c r="AH113" s="1028"/>
      <c r="AI113" s="1028"/>
      <c r="AJ113" s="1029"/>
      <c r="AK113" s="1030">
        <v>923367</v>
      </c>
      <c r="AL113" s="1028"/>
      <c r="AM113" s="1028"/>
      <c r="AN113" s="1028"/>
      <c r="AO113" s="1029"/>
      <c r="AP113" s="1031">
        <v>8.6999999999999993</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633950</v>
      </c>
      <c r="BR113" s="1014"/>
      <c r="BS113" s="1014"/>
      <c r="BT113" s="1014"/>
      <c r="BU113" s="1014"/>
      <c r="BV113" s="1014">
        <v>533540</v>
      </c>
      <c r="BW113" s="1014"/>
      <c r="BX113" s="1014"/>
      <c r="BY113" s="1014"/>
      <c r="BZ113" s="1014"/>
      <c r="CA113" s="1014">
        <v>467286</v>
      </c>
      <c r="CB113" s="1014"/>
      <c r="CC113" s="1014"/>
      <c r="CD113" s="1014"/>
      <c r="CE113" s="1014"/>
      <c r="CF113" s="1008">
        <v>4.4000000000000004</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134</v>
      </c>
      <c r="DH113" s="1053"/>
      <c r="DI113" s="1053"/>
      <c r="DJ113" s="1053"/>
      <c r="DK113" s="1054"/>
      <c r="DL113" s="1055" t="s">
        <v>134</v>
      </c>
      <c r="DM113" s="1053"/>
      <c r="DN113" s="1053"/>
      <c r="DO113" s="1053"/>
      <c r="DP113" s="1054"/>
      <c r="DQ113" s="1055" t="s">
        <v>134</v>
      </c>
      <c r="DR113" s="1053"/>
      <c r="DS113" s="1053"/>
      <c r="DT113" s="1053"/>
      <c r="DU113" s="1054"/>
      <c r="DV113" s="1056" t="s">
        <v>134</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114370</v>
      </c>
      <c r="AB114" s="1053"/>
      <c r="AC114" s="1053"/>
      <c r="AD114" s="1053"/>
      <c r="AE114" s="1054"/>
      <c r="AF114" s="1055">
        <v>116534</v>
      </c>
      <c r="AG114" s="1053"/>
      <c r="AH114" s="1053"/>
      <c r="AI114" s="1053"/>
      <c r="AJ114" s="1054"/>
      <c r="AK114" s="1055">
        <v>85457</v>
      </c>
      <c r="AL114" s="1053"/>
      <c r="AM114" s="1053"/>
      <c r="AN114" s="1053"/>
      <c r="AO114" s="1054"/>
      <c r="AP114" s="1056">
        <v>0.8</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3828392</v>
      </c>
      <c r="BR114" s="1014"/>
      <c r="BS114" s="1014"/>
      <c r="BT114" s="1014"/>
      <c r="BU114" s="1014"/>
      <c r="BV114" s="1014">
        <v>3812155</v>
      </c>
      <c r="BW114" s="1014"/>
      <c r="BX114" s="1014"/>
      <c r="BY114" s="1014"/>
      <c r="BZ114" s="1014"/>
      <c r="CA114" s="1014">
        <v>3798802</v>
      </c>
      <c r="CB114" s="1014"/>
      <c r="CC114" s="1014"/>
      <c r="CD114" s="1014"/>
      <c r="CE114" s="1014"/>
      <c r="CF114" s="1008">
        <v>35.9</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134</v>
      </c>
      <c r="DH114" s="1053"/>
      <c r="DI114" s="1053"/>
      <c r="DJ114" s="1053"/>
      <c r="DK114" s="1054"/>
      <c r="DL114" s="1055" t="s">
        <v>134</v>
      </c>
      <c r="DM114" s="1053"/>
      <c r="DN114" s="1053"/>
      <c r="DO114" s="1053"/>
      <c r="DP114" s="1054"/>
      <c r="DQ114" s="1055" t="s">
        <v>441</v>
      </c>
      <c r="DR114" s="1053"/>
      <c r="DS114" s="1053"/>
      <c r="DT114" s="1053"/>
      <c r="DU114" s="1054"/>
      <c r="DV114" s="1056" t="s">
        <v>441</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19661</v>
      </c>
      <c r="AB115" s="1028"/>
      <c r="AC115" s="1028"/>
      <c r="AD115" s="1028"/>
      <c r="AE115" s="1029"/>
      <c r="AF115" s="1030">
        <v>4740</v>
      </c>
      <c r="AG115" s="1028"/>
      <c r="AH115" s="1028"/>
      <c r="AI115" s="1028"/>
      <c r="AJ115" s="1029"/>
      <c r="AK115" s="1030">
        <v>1617</v>
      </c>
      <c r="AL115" s="1028"/>
      <c r="AM115" s="1028"/>
      <c r="AN115" s="1028"/>
      <c r="AO115" s="1029"/>
      <c r="AP115" s="1031">
        <v>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134</v>
      </c>
      <c r="BR115" s="1014"/>
      <c r="BS115" s="1014"/>
      <c r="BT115" s="1014"/>
      <c r="BU115" s="1014"/>
      <c r="BV115" s="1014" t="s">
        <v>134</v>
      </c>
      <c r="BW115" s="1014"/>
      <c r="BX115" s="1014"/>
      <c r="BY115" s="1014"/>
      <c r="BZ115" s="1014"/>
      <c r="CA115" s="1014" t="s">
        <v>134</v>
      </c>
      <c r="CB115" s="1014"/>
      <c r="CC115" s="1014"/>
      <c r="CD115" s="1014"/>
      <c r="CE115" s="1014"/>
      <c r="CF115" s="1008" t="s">
        <v>134</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134</v>
      </c>
      <c r="DH115" s="1053"/>
      <c r="DI115" s="1053"/>
      <c r="DJ115" s="1053"/>
      <c r="DK115" s="1054"/>
      <c r="DL115" s="1055" t="s">
        <v>441</v>
      </c>
      <c r="DM115" s="1053"/>
      <c r="DN115" s="1053"/>
      <c r="DO115" s="1053"/>
      <c r="DP115" s="1054"/>
      <c r="DQ115" s="1055" t="s">
        <v>134</v>
      </c>
      <c r="DR115" s="1053"/>
      <c r="DS115" s="1053"/>
      <c r="DT115" s="1053"/>
      <c r="DU115" s="1054"/>
      <c r="DV115" s="1056" t="s">
        <v>392</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134</v>
      </c>
      <c r="AG116" s="1053"/>
      <c r="AH116" s="1053"/>
      <c r="AI116" s="1053"/>
      <c r="AJ116" s="1054"/>
      <c r="AK116" s="1055" t="s">
        <v>134</v>
      </c>
      <c r="AL116" s="1053"/>
      <c r="AM116" s="1053"/>
      <c r="AN116" s="1053"/>
      <c r="AO116" s="1054"/>
      <c r="AP116" s="1056" t="s">
        <v>392</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134</v>
      </c>
      <c r="BW116" s="1014"/>
      <c r="BX116" s="1014"/>
      <c r="BY116" s="1014"/>
      <c r="BZ116" s="1014"/>
      <c r="CA116" s="1014" t="s">
        <v>134</v>
      </c>
      <c r="CB116" s="1014"/>
      <c r="CC116" s="1014"/>
      <c r="CD116" s="1014"/>
      <c r="CE116" s="1014"/>
      <c r="CF116" s="1008" t="s">
        <v>441</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134</v>
      </c>
      <c r="DH116" s="1053"/>
      <c r="DI116" s="1053"/>
      <c r="DJ116" s="1053"/>
      <c r="DK116" s="1054"/>
      <c r="DL116" s="1055" t="s">
        <v>392</v>
      </c>
      <c r="DM116" s="1053"/>
      <c r="DN116" s="1053"/>
      <c r="DO116" s="1053"/>
      <c r="DP116" s="1054"/>
      <c r="DQ116" s="1055" t="s">
        <v>134</v>
      </c>
      <c r="DR116" s="1053"/>
      <c r="DS116" s="1053"/>
      <c r="DT116" s="1053"/>
      <c r="DU116" s="1054"/>
      <c r="DV116" s="1056" t="s">
        <v>392</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3121375</v>
      </c>
      <c r="AB117" s="1071"/>
      <c r="AC117" s="1071"/>
      <c r="AD117" s="1071"/>
      <c r="AE117" s="1072"/>
      <c r="AF117" s="1073">
        <v>3394917</v>
      </c>
      <c r="AG117" s="1071"/>
      <c r="AH117" s="1071"/>
      <c r="AI117" s="1071"/>
      <c r="AJ117" s="1072"/>
      <c r="AK117" s="1073">
        <v>3398464</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134</v>
      </c>
      <c r="BR117" s="1014"/>
      <c r="BS117" s="1014"/>
      <c r="BT117" s="1014"/>
      <c r="BU117" s="1014"/>
      <c r="BV117" s="1014" t="s">
        <v>441</v>
      </c>
      <c r="BW117" s="1014"/>
      <c r="BX117" s="1014"/>
      <c r="BY117" s="1014"/>
      <c r="BZ117" s="1014"/>
      <c r="CA117" s="1014" t="s">
        <v>134</v>
      </c>
      <c r="CB117" s="1014"/>
      <c r="CC117" s="1014"/>
      <c r="CD117" s="1014"/>
      <c r="CE117" s="1014"/>
      <c r="CF117" s="1008" t="s">
        <v>134</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441</v>
      </c>
      <c r="DM117" s="1053"/>
      <c r="DN117" s="1053"/>
      <c r="DO117" s="1053"/>
      <c r="DP117" s="1054"/>
      <c r="DQ117" s="1055" t="s">
        <v>441</v>
      </c>
      <c r="DR117" s="1053"/>
      <c r="DS117" s="1053"/>
      <c r="DT117" s="1053"/>
      <c r="DU117" s="1054"/>
      <c r="DV117" s="1056" t="s">
        <v>134</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306</v>
      </c>
      <c r="AG118" s="979"/>
      <c r="AH118" s="979"/>
      <c r="AI118" s="979"/>
      <c r="AJ118" s="980"/>
      <c r="AK118" s="978" t="s">
        <v>305</v>
      </c>
      <c r="AL118" s="979"/>
      <c r="AM118" s="979"/>
      <c r="AN118" s="979"/>
      <c r="AO118" s="980"/>
      <c r="AP118" s="1065" t="s">
        <v>433</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392</v>
      </c>
      <c r="BR118" s="1092"/>
      <c r="BS118" s="1092"/>
      <c r="BT118" s="1092"/>
      <c r="BU118" s="1092"/>
      <c r="BV118" s="1092" t="s">
        <v>392</v>
      </c>
      <c r="BW118" s="1092"/>
      <c r="BX118" s="1092"/>
      <c r="BY118" s="1092"/>
      <c r="BZ118" s="1092"/>
      <c r="CA118" s="1092" t="s">
        <v>441</v>
      </c>
      <c r="CB118" s="1092"/>
      <c r="CC118" s="1092"/>
      <c r="CD118" s="1092"/>
      <c r="CE118" s="1092"/>
      <c r="CF118" s="1008" t="s">
        <v>392</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134</v>
      </c>
      <c r="DH118" s="1053"/>
      <c r="DI118" s="1053"/>
      <c r="DJ118" s="1053"/>
      <c r="DK118" s="1054"/>
      <c r="DL118" s="1055" t="s">
        <v>441</v>
      </c>
      <c r="DM118" s="1053"/>
      <c r="DN118" s="1053"/>
      <c r="DO118" s="1053"/>
      <c r="DP118" s="1054"/>
      <c r="DQ118" s="1055" t="s">
        <v>134</v>
      </c>
      <c r="DR118" s="1053"/>
      <c r="DS118" s="1053"/>
      <c r="DT118" s="1053"/>
      <c r="DU118" s="1054"/>
      <c r="DV118" s="1056" t="s">
        <v>134</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392</v>
      </c>
      <c r="AB119" s="986"/>
      <c r="AC119" s="986"/>
      <c r="AD119" s="986"/>
      <c r="AE119" s="987"/>
      <c r="AF119" s="988" t="s">
        <v>134</v>
      </c>
      <c r="AG119" s="986"/>
      <c r="AH119" s="986"/>
      <c r="AI119" s="986"/>
      <c r="AJ119" s="987"/>
      <c r="AK119" s="988" t="s">
        <v>392</v>
      </c>
      <c r="AL119" s="986"/>
      <c r="AM119" s="986"/>
      <c r="AN119" s="986"/>
      <c r="AO119" s="987"/>
      <c r="AP119" s="989" t="s">
        <v>392</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465</v>
      </c>
      <c r="BP119" s="1100"/>
      <c r="BQ119" s="1091">
        <v>43304660</v>
      </c>
      <c r="BR119" s="1092"/>
      <c r="BS119" s="1092"/>
      <c r="BT119" s="1092"/>
      <c r="BU119" s="1092"/>
      <c r="BV119" s="1092">
        <v>42809359</v>
      </c>
      <c r="BW119" s="1092"/>
      <c r="BX119" s="1092"/>
      <c r="BY119" s="1092"/>
      <c r="BZ119" s="1092"/>
      <c r="CA119" s="1092">
        <v>41370712</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7529</v>
      </c>
      <c r="DH119" s="1078"/>
      <c r="DI119" s="1078"/>
      <c r="DJ119" s="1078"/>
      <c r="DK119" s="1079"/>
      <c r="DL119" s="1077">
        <v>2998</v>
      </c>
      <c r="DM119" s="1078"/>
      <c r="DN119" s="1078"/>
      <c r="DO119" s="1078"/>
      <c r="DP119" s="1079"/>
      <c r="DQ119" s="1077">
        <v>1436</v>
      </c>
      <c r="DR119" s="1078"/>
      <c r="DS119" s="1078"/>
      <c r="DT119" s="1078"/>
      <c r="DU119" s="1079"/>
      <c r="DV119" s="1080">
        <v>0</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441</v>
      </c>
      <c r="AG120" s="1053"/>
      <c r="AH120" s="1053"/>
      <c r="AI120" s="1053"/>
      <c r="AJ120" s="1054"/>
      <c r="AK120" s="1055" t="s">
        <v>392</v>
      </c>
      <c r="AL120" s="1053"/>
      <c r="AM120" s="1053"/>
      <c r="AN120" s="1053"/>
      <c r="AO120" s="1054"/>
      <c r="AP120" s="1056" t="s">
        <v>441</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14811544</v>
      </c>
      <c r="BR120" s="1021"/>
      <c r="BS120" s="1021"/>
      <c r="BT120" s="1021"/>
      <c r="BU120" s="1021"/>
      <c r="BV120" s="1021">
        <v>14702612</v>
      </c>
      <c r="BW120" s="1021"/>
      <c r="BX120" s="1021"/>
      <c r="BY120" s="1021"/>
      <c r="BZ120" s="1021"/>
      <c r="CA120" s="1021">
        <v>13763298</v>
      </c>
      <c r="CB120" s="1021"/>
      <c r="CC120" s="1021"/>
      <c r="CD120" s="1021"/>
      <c r="CE120" s="1021"/>
      <c r="CF120" s="1035">
        <v>130.1</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t="s">
        <v>134</v>
      </c>
      <c r="DH120" s="1021"/>
      <c r="DI120" s="1021"/>
      <c r="DJ120" s="1021"/>
      <c r="DK120" s="1021"/>
      <c r="DL120" s="1021" t="s">
        <v>134</v>
      </c>
      <c r="DM120" s="1021"/>
      <c r="DN120" s="1021"/>
      <c r="DO120" s="1021"/>
      <c r="DP120" s="1021"/>
      <c r="DQ120" s="1021">
        <v>12035108</v>
      </c>
      <c r="DR120" s="1021"/>
      <c r="DS120" s="1021"/>
      <c r="DT120" s="1021"/>
      <c r="DU120" s="1021"/>
      <c r="DV120" s="1022">
        <v>113.7</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8336</v>
      </c>
      <c r="AB121" s="1053"/>
      <c r="AC121" s="1053"/>
      <c r="AD121" s="1053"/>
      <c r="AE121" s="1054"/>
      <c r="AF121" s="1055" t="s">
        <v>392</v>
      </c>
      <c r="AG121" s="1053"/>
      <c r="AH121" s="1053"/>
      <c r="AI121" s="1053"/>
      <c r="AJ121" s="1054"/>
      <c r="AK121" s="1055" t="s">
        <v>441</v>
      </c>
      <c r="AL121" s="1053"/>
      <c r="AM121" s="1053"/>
      <c r="AN121" s="1053"/>
      <c r="AO121" s="1054"/>
      <c r="AP121" s="1056" t="s">
        <v>441</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279463</v>
      </c>
      <c r="BR121" s="1014"/>
      <c r="BS121" s="1014"/>
      <c r="BT121" s="1014"/>
      <c r="BU121" s="1014"/>
      <c r="BV121" s="1014">
        <v>261285</v>
      </c>
      <c r="BW121" s="1014"/>
      <c r="BX121" s="1014"/>
      <c r="BY121" s="1014"/>
      <c r="BZ121" s="1014"/>
      <c r="CA121" s="1014">
        <v>243233</v>
      </c>
      <c r="CB121" s="1014"/>
      <c r="CC121" s="1014"/>
      <c r="CD121" s="1014"/>
      <c r="CE121" s="1014"/>
      <c r="CF121" s="1008">
        <v>2.2999999999999998</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107817</v>
      </c>
      <c r="DH121" s="1014"/>
      <c r="DI121" s="1014"/>
      <c r="DJ121" s="1014"/>
      <c r="DK121" s="1014"/>
      <c r="DL121" s="1014">
        <v>78466</v>
      </c>
      <c r="DM121" s="1014"/>
      <c r="DN121" s="1014"/>
      <c r="DO121" s="1014"/>
      <c r="DP121" s="1014"/>
      <c r="DQ121" s="1014">
        <v>55219</v>
      </c>
      <c r="DR121" s="1014"/>
      <c r="DS121" s="1014"/>
      <c r="DT121" s="1014"/>
      <c r="DU121" s="1014"/>
      <c r="DV121" s="1015">
        <v>0.5</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441</v>
      </c>
      <c r="AB122" s="1053"/>
      <c r="AC122" s="1053"/>
      <c r="AD122" s="1053"/>
      <c r="AE122" s="1054"/>
      <c r="AF122" s="1055" t="s">
        <v>392</v>
      </c>
      <c r="AG122" s="1053"/>
      <c r="AH122" s="1053"/>
      <c r="AI122" s="1053"/>
      <c r="AJ122" s="1054"/>
      <c r="AK122" s="1055" t="s">
        <v>441</v>
      </c>
      <c r="AL122" s="1053"/>
      <c r="AM122" s="1053"/>
      <c r="AN122" s="1053"/>
      <c r="AO122" s="1054"/>
      <c r="AP122" s="1056" t="s">
        <v>134</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26757881</v>
      </c>
      <c r="BR122" s="1092"/>
      <c r="BS122" s="1092"/>
      <c r="BT122" s="1092"/>
      <c r="BU122" s="1092"/>
      <c r="BV122" s="1092">
        <v>26505573</v>
      </c>
      <c r="BW122" s="1092"/>
      <c r="BX122" s="1092"/>
      <c r="BY122" s="1092"/>
      <c r="BZ122" s="1092"/>
      <c r="CA122" s="1092">
        <v>25955630</v>
      </c>
      <c r="CB122" s="1092"/>
      <c r="CC122" s="1092"/>
      <c r="CD122" s="1092"/>
      <c r="CE122" s="1092"/>
      <c r="CF122" s="1112">
        <v>245.3</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t="s">
        <v>134</v>
      </c>
      <c r="DH122" s="1014"/>
      <c r="DI122" s="1014"/>
      <c r="DJ122" s="1014"/>
      <c r="DK122" s="1014"/>
      <c r="DL122" s="1014" t="s">
        <v>134</v>
      </c>
      <c r="DM122" s="1014"/>
      <c r="DN122" s="1014"/>
      <c r="DO122" s="1014"/>
      <c r="DP122" s="1014"/>
      <c r="DQ122" s="1014" t="s">
        <v>134</v>
      </c>
      <c r="DR122" s="1014"/>
      <c r="DS122" s="1014"/>
      <c r="DT122" s="1014"/>
      <c r="DU122" s="1014"/>
      <c r="DV122" s="1015" t="s">
        <v>134</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134</v>
      </c>
      <c r="AB123" s="1053"/>
      <c r="AC123" s="1053"/>
      <c r="AD123" s="1053"/>
      <c r="AE123" s="1054"/>
      <c r="AF123" s="1055" t="s">
        <v>134</v>
      </c>
      <c r="AG123" s="1053"/>
      <c r="AH123" s="1053"/>
      <c r="AI123" s="1053"/>
      <c r="AJ123" s="1054"/>
      <c r="AK123" s="1055" t="s">
        <v>134</v>
      </c>
      <c r="AL123" s="1053"/>
      <c r="AM123" s="1053"/>
      <c r="AN123" s="1053"/>
      <c r="AO123" s="1054"/>
      <c r="AP123" s="1056" t="s">
        <v>134</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475</v>
      </c>
      <c r="BP123" s="1100"/>
      <c r="BQ123" s="1159">
        <v>41848888</v>
      </c>
      <c r="BR123" s="1160"/>
      <c r="BS123" s="1160"/>
      <c r="BT123" s="1160"/>
      <c r="BU123" s="1160"/>
      <c r="BV123" s="1160">
        <v>41469470</v>
      </c>
      <c r="BW123" s="1160"/>
      <c r="BX123" s="1160"/>
      <c r="BY123" s="1160"/>
      <c r="BZ123" s="1160"/>
      <c r="CA123" s="1160">
        <v>39962161</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476</v>
      </c>
      <c r="DH123" s="1053"/>
      <c r="DI123" s="1053"/>
      <c r="DJ123" s="1053"/>
      <c r="DK123" s="1054"/>
      <c r="DL123" s="1055" t="s">
        <v>477</v>
      </c>
      <c r="DM123" s="1053"/>
      <c r="DN123" s="1053"/>
      <c r="DO123" s="1053"/>
      <c r="DP123" s="1054"/>
      <c r="DQ123" s="1055" t="s">
        <v>134</v>
      </c>
      <c r="DR123" s="1053"/>
      <c r="DS123" s="1053"/>
      <c r="DT123" s="1053"/>
      <c r="DU123" s="1054"/>
      <c r="DV123" s="1056" t="s">
        <v>134</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134</v>
      </c>
      <c r="AB124" s="1053"/>
      <c r="AC124" s="1053"/>
      <c r="AD124" s="1053"/>
      <c r="AE124" s="1054"/>
      <c r="AF124" s="1055" t="s">
        <v>441</v>
      </c>
      <c r="AG124" s="1053"/>
      <c r="AH124" s="1053"/>
      <c r="AI124" s="1053"/>
      <c r="AJ124" s="1054"/>
      <c r="AK124" s="1055" t="s">
        <v>134</v>
      </c>
      <c r="AL124" s="1053"/>
      <c r="AM124" s="1053"/>
      <c r="AN124" s="1053"/>
      <c r="AO124" s="1054"/>
      <c r="AP124" s="1056" t="s">
        <v>134</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13.3</v>
      </c>
      <c r="BR124" s="1122"/>
      <c r="BS124" s="1122"/>
      <c r="BT124" s="1122"/>
      <c r="BU124" s="1122"/>
      <c r="BV124" s="1122">
        <v>12.4</v>
      </c>
      <c r="BW124" s="1122"/>
      <c r="BX124" s="1122"/>
      <c r="BY124" s="1122"/>
      <c r="BZ124" s="1122"/>
      <c r="CA124" s="1122">
        <v>13.3</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13469702</v>
      </c>
      <c r="DH124" s="1078"/>
      <c r="DI124" s="1078"/>
      <c r="DJ124" s="1078"/>
      <c r="DK124" s="1079"/>
      <c r="DL124" s="1077">
        <v>13050916</v>
      </c>
      <c r="DM124" s="1078"/>
      <c r="DN124" s="1078"/>
      <c r="DO124" s="1078"/>
      <c r="DP124" s="1079"/>
      <c r="DQ124" s="1077" t="s">
        <v>134</v>
      </c>
      <c r="DR124" s="1078"/>
      <c r="DS124" s="1078"/>
      <c r="DT124" s="1078"/>
      <c r="DU124" s="1079"/>
      <c r="DV124" s="1080" t="s">
        <v>134</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441</v>
      </c>
      <c r="AB125" s="1053"/>
      <c r="AC125" s="1053"/>
      <c r="AD125" s="1053"/>
      <c r="AE125" s="1054"/>
      <c r="AF125" s="1055" t="s">
        <v>134</v>
      </c>
      <c r="AG125" s="1053"/>
      <c r="AH125" s="1053"/>
      <c r="AI125" s="1053"/>
      <c r="AJ125" s="1054"/>
      <c r="AK125" s="1055" t="s">
        <v>134</v>
      </c>
      <c r="AL125" s="1053"/>
      <c r="AM125" s="1053"/>
      <c r="AN125" s="1053"/>
      <c r="AO125" s="1054"/>
      <c r="AP125" s="1056" t="s">
        <v>134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134</v>
      </c>
      <c r="DH125" s="1021"/>
      <c r="DI125" s="1021"/>
      <c r="DJ125" s="1021"/>
      <c r="DK125" s="1021"/>
      <c r="DL125" s="1021" t="s">
        <v>134</v>
      </c>
      <c r="DM125" s="1021"/>
      <c r="DN125" s="1021"/>
      <c r="DO125" s="1021"/>
      <c r="DP125" s="1021"/>
      <c r="DQ125" s="1021" t="s">
        <v>134</v>
      </c>
      <c r="DR125" s="1021"/>
      <c r="DS125" s="1021"/>
      <c r="DT125" s="1021"/>
      <c r="DU125" s="1021"/>
      <c r="DV125" s="1022" t="s">
        <v>134</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11325</v>
      </c>
      <c r="AB126" s="1053"/>
      <c r="AC126" s="1053"/>
      <c r="AD126" s="1053"/>
      <c r="AE126" s="1054"/>
      <c r="AF126" s="1055">
        <v>4740</v>
      </c>
      <c r="AG126" s="1053"/>
      <c r="AH126" s="1053"/>
      <c r="AI126" s="1053"/>
      <c r="AJ126" s="1054"/>
      <c r="AK126" s="1055">
        <v>1617</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134</v>
      </c>
      <c r="DH126" s="1014"/>
      <c r="DI126" s="1014"/>
      <c r="DJ126" s="1014"/>
      <c r="DK126" s="1014"/>
      <c r="DL126" s="1014" t="s">
        <v>134</v>
      </c>
      <c r="DM126" s="1014"/>
      <c r="DN126" s="1014"/>
      <c r="DO126" s="1014"/>
      <c r="DP126" s="1014"/>
      <c r="DQ126" s="1014" t="s">
        <v>134</v>
      </c>
      <c r="DR126" s="1014"/>
      <c r="DS126" s="1014"/>
      <c r="DT126" s="1014"/>
      <c r="DU126" s="1014"/>
      <c r="DV126" s="1015" t="s">
        <v>134</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477</v>
      </c>
      <c r="AB127" s="1053"/>
      <c r="AC127" s="1053"/>
      <c r="AD127" s="1053"/>
      <c r="AE127" s="1054"/>
      <c r="AF127" s="1055" t="s">
        <v>134</v>
      </c>
      <c r="AG127" s="1053"/>
      <c r="AH127" s="1053"/>
      <c r="AI127" s="1053"/>
      <c r="AJ127" s="1054"/>
      <c r="AK127" s="1055" t="s">
        <v>134</v>
      </c>
      <c r="AL127" s="1053"/>
      <c r="AM127" s="1053"/>
      <c r="AN127" s="1053"/>
      <c r="AO127" s="1054"/>
      <c r="AP127" s="1056" t="s">
        <v>134</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134</v>
      </c>
      <c r="DH127" s="1014"/>
      <c r="DI127" s="1014"/>
      <c r="DJ127" s="1014"/>
      <c r="DK127" s="1014"/>
      <c r="DL127" s="1014" t="s">
        <v>134</v>
      </c>
      <c r="DM127" s="1014"/>
      <c r="DN127" s="1014"/>
      <c r="DO127" s="1014"/>
      <c r="DP127" s="1014"/>
      <c r="DQ127" s="1014" t="s">
        <v>134</v>
      </c>
      <c r="DR127" s="1014"/>
      <c r="DS127" s="1014"/>
      <c r="DT127" s="1014"/>
      <c r="DU127" s="1014"/>
      <c r="DV127" s="1015" t="s">
        <v>134</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60357</v>
      </c>
      <c r="AB128" s="1142"/>
      <c r="AC128" s="1142"/>
      <c r="AD128" s="1142"/>
      <c r="AE128" s="1143"/>
      <c r="AF128" s="1144">
        <v>56158</v>
      </c>
      <c r="AG128" s="1142"/>
      <c r="AH128" s="1142"/>
      <c r="AI128" s="1142"/>
      <c r="AJ128" s="1143"/>
      <c r="AK128" s="1144">
        <v>68062</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477</v>
      </c>
      <c r="BG128" s="1149"/>
      <c r="BH128" s="1149"/>
      <c r="BI128" s="1149"/>
      <c r="BJ128" s="1149"/>
      <c r="BK128" s="1149"/>
      <c r="BL128" s="1150"/>
      <c r="BM128" s="1148">
        <v>12.95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134</v>
      </c>
      <c r="DH128" s="1134"/>
      <c r="DI128" s="1134"/>
      <c r="DJ128" s="1134"/>
      <c r="DK128" s="1134"/>
      <c r="DL128" s="1134" t="s">
        <v>493</v>
      </c>
      <c r="DM128" s="1134"/>
      <c r="DN128" s="1134"/>
      <c r="DO128" s="1134"/>
      <c r="DP128" s="1134"/>
      <c r="DQ128" s="1134" t="s">
        <v>494</v>
      </c>
      <c r="DR128" s="1134"/>
      <c r="DS128" s="1134"/>
      <c r="DT128" s="1134"/>
      <c r="DU128" s="1134"/>
      <c r="DV128" s="1135" t="s">
        <v>134</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13046023</v>
      </c>
      <c r="AB129" s="1053"/>
      <c r="AC129" s="1053"/>
      <c r="AD129" s="1053"/>
      <c r="AE129" s="1054"/>
      <c r="AF129" s="1055">
        <v>13052431</v>
      </c>
      <c r="AG129" s="1053"/>
      <c r="AH129" s="1053"/>
      <c r="AI129" s="1053"/>
      <c r="AJ129" s="1054"/>
      <c r="AK129" s="1055">
        <v>13012191</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134</v>
      </c>
      <c r="BG129" s="1163"/>
      <c r="BH129" s="1163"/>
      <c r="BI129" s="1163"/>
      <c r="BJ129" s="1163"/>
      <c r="BK129" s="1163"/>
      <c r="BL129" s="1164"/>
      <c r="BM129" s="1162">
        <v>17.95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2171375</v>
      </c>
      <c r="AB130" s="1053"/>
      <c r="AC130" s="1053"/>
      <c r="AD130" s="1053"/>
      <c r="AE130" s="1054"/>
      <c r="AF130" s="1055">
        <v>2325484</v>
      </c>
      <c r="AG130" s="1053"/>
      <c r="AH130" s="1053"/>
      <c r="AI130" s="1053"/>
      <c r="AJ130" s="1054"/>
      <c r="AK130" s="1055">
        <v>2429714</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8.6999999999999993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10874648</v>
      </c>
      <c r="AB131" s="1078"/>
      <c r="AC131" s="1078"/>
      <c r="AD131" s="1078"/>
      <c r="AE131" s="1079"/>
      <c r="AF131" s="1077">
        <v>10726947</v>
      </c>
      <c r="AG131" s="1078"/>
      <c r="AH131" s="1078"/>
      <c r="AI131" s="1078"/>
      <c r="AJ131" s="1079"/>
      <c r="AK131" s="1077">
        <v>10582477</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13.3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8.1808900849999997</v>
      </c>
      <c r="AB132" s="1194"/>
      <c r="AC132" s="1194"/>
      <c r="AD132" s="1194"/>
      <c r="AE132" s="1195"/>
      <c r="AF132" s="1196">
        <v>9.4460707230000001</v>
      </c>
      <c r="AG132" s="1194"/>
      <c r="AH132" s="1194"/>
      <c r="AI132" s="1194"/>
      <c r="AJ132" s="1195"/>
      <c r="AK132" s="1196">
        <v>8.5111264589999998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7.5</v>
      </c>
      <c r="AB133" s="1177"/>
      <c r="AC133" s="1177"/>
      <c r="AD133" s="1177"/>
      <c r="AE133" s="1178"/>
      <c r="AF133" s="1176">
        <v>8.3000000000000007</v>
      </c>
      <c r="AG133" s="1177"/>
      <c r="AH133" s="1177"/>
      <c r="AI133" s="1177"/>
      <c r="AJ133" s="1178"/>
      <c r="AK133" s="1176">
        <v>8.6999999999999993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1QEE7CKKnD/IPoeGXpYttQcYUDp0b4s2AjEAo93x093V/Q50bQItHsqPNWuva5zIIQ9kxpgSkgZEGb1L9BAwQ==" saltValue="mcXwrI8z3OX5n3b3NNrx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ROOhlrwJ/fiOj3CekFbw2Jpzl4OTg/NXDZ/f3cea6dqrfYWndf/UZKm/o04x+qZ6HrDop3CZnyLfTEIkrU/rg==" saltValue="ptXxPJDhAI7wBoCgvR/26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IaIVbOt2kfrlsqvysoyG7Ua9H4/y71ZgpJSjql+JNRThv8EPo6PkhmNSoPESQpNuTS11GRq+a3mb9cu0GZ5dg==" saltValue="GOMtkF13EgApQc8kNfRog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3252429</v>
      </c>
      <c r="AP9" s="313">
        <v>80232</v>
      </c>
      <c r="AQ9" s="314">
        <v>86913</v>
      </c>
      <c r="AR9" s="315">
        <v>-7.7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4258</v>
      </c>
      <c r="AP10" s="316">
        <v>105</v>
      </c>
      <c r="AQ10" s="317">
        <v>6233</v>
      </c>
      <c r="AR10" s="318">
        <v>-98.3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758295</v>
      </c>
      <c r="AP11" s="316">
        <v>18706</v>
      </c>
      <c r="AQ11" s="317">
        <v>8689</v>
      </c>
      <c r="AR11" s="318">
        <v>115.3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v>73329</v>
      </c>
      <c r="AP12" s="316">
        <v>1809</v>
      </c>
      <c r="AQ12" s="317">
        <v>1166</v>
      </c>
      <c r="AR12" s="318">
        <v>55.1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518</v>
      </c>
      <c r="AP13" s="316" t="s">
        <v>518</v>
      </c>
      <c r="AQ13" s="317">
        <v>2</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170389</v>
      </c>
      <c r="AP14" s="316">
        <v>4203</v>
      </c>
      <c r="AQ14" s="317">
        <v>4180</v>
      </c>
      <c r="AR14" s="318">
        <v>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51809</v>
      </c>
      <c r="AP15" s="316">
        <v>1278</v>
      </c>
      <c r="AQ15" s="317">
        <v>2009</v>
      </c>
      <c r="AR15" s="318">
        <v>-36.4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-221124</v>
      </c>
      <c r="AP16" s="316">
        <v>-5455</v>
      </c>
      <c r="AQ16" s="317">
        <v>-7805</v>
      </c>
      <c r="AR16" s="318">
        <v>-30.1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4089385</v>
      </c>
      <c r="AP17" s="316">
        <v>100878</v>
      </c>
      <c r="AQ17" s="317">
        <v>101387</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8.41</v>
      </c>
      <c r="AP21" s="329">
        <v>9.84</v>
      </c>
      <c r="AQ21" s="330">
        <v>-1.43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97.4</v>
      </c>
      <c r="AP22" s="334">
        <v>97.3</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2388023</v>
      </c>
      <c r="AP32" s="343">
        <v>58908</v>
      </c>
      <c r="AQ32" s="344">
        <v>64413</v>
      </c>
      <c r="AR32" s="345">
        <v>-8.5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518</v>
      </c>
      <c r="AP34" s="343" t="s">
        <v>518</v>
      </c>
      <c r="AQ34" s="344">
        <v>12</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923367</v>
      </c>
      <c r="AP35" s="343">
        <v>22778</v>
      </c>
      <c r="AQ35" s="344">
        <v>17720</v>
      </c>
      <c r="AR35" s="345">
        <v>28.5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85457</v>
      </c>
      <c r="AP36" s="343">
        <v>2108</v>
      </c>
      <c r="AQ36" s="344">
        <v>3472</v>
      </c>
      <c r="AR36" s="345">
        <v>-39.299999999999997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1617</v>
      </c>
      <c r="AP37" s="343">
        <v>40</v>
      </c>
      <c r="AQ37" s="344">
        <v>556</v>
      </c>
      <c r="AR37" s="345">
        <v>-92.8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-68062</v>
      </c>
      <c r="AP39" s="343">
        <v>-1679</v>
      </c>
      <c r="AQ39" s="344">
        <v>-3031</v>
      </c>
      <c r="AR39" s="345">
        <v>-44.6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-2429714</v>
      </c>
      <c r="AP40" s="343">
        <v>-59937</v>
      </c>
      <c r="AQ40" s="344">
        <v>-60754</v>
      </c>
      <c r="AR40" s="345">
        <v>-1.3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900688</v>
      </c>
      <c r="AP41" s="343">
        <v>22218</v>
      </c>
      <c r="AQ41" s="344">
        <v>22390</v>
      </c>
      <c r="AR41" s="345">
        <v>-0.8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5966159</v>
      </c>
      <c r="AN51" s="365">
        <v>136860</v>
      </c>
      <c r="AO51" s="366">
        <v>46.8</v>
      </c>
      <c r="AP51" s="367">
        <v>87974</v>
      </c>
      <c r="AQ51" s="368">
        <v>5.2</v>
      </c>
      <c r="AR51" s="369">
        <v>41.6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5422486</v>
      </c>
      <c r="AN52" s="373">
        <v>124389</v>
      </c>
      <c r="AO52" s="374">
        <v>78.400000000000006</v>
      </c>
      <c r="AP52" s="375">
        <v>48183</v>
      </c>
      <c r="AQ52" s="376">
        <v>-1.2</v>
      </c>
      <c r="AR52" s="377">
        <v>79.599999999999994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2925000</v>
      </c>
      <c r="AN53" s="365">
        <v>68155</v>
      </c>
      <c r="AO53" s="366">
        <v>-50.2</v>
      </c>
      <c r="AP53" s="367">
        <v>78864</v>
      </c>
      <c r="AQ53" s="368">
        <v>-10.4</v>
      </c>
      <c r="AR53" s="369">
        <v>-39.799999999999997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2396126</v>
      </c>
      <c r="AN54" s="373">
        <v>55832</v>
      </c>
      <c r="AO54" s="374">
        <v>-55.1</v>
      </c>
      <c r="AP54" s="375">
        <v>46136</v>
      </c>
      <c r="AQ54" s="376">
        <v>-4.2</v>
      </c>
      <c r="AR54" s="377">
        <v>-50.9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2552761</v>
      </c>
      <c r="AN55" s="365">
        <v>60603</v>
      </c>
      <c r="AO55" s="366">
        <v>-11.1</v>
      </c>
      <c r="AP55" s="367">
        <v>85042</v>
      </c>
      <c r="AQ55" s="368">
        <v>7.8</v>
      </c>
      <c r="AR55" s="369">
        <v>-18.899999999999999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2136210</v>
      </c>
      <c r="AN56" s="373">
        <v>50714</v>
      </c>
      <c r="AO56" s="374">
        <v>-9.1999999999999993</v>
      </c>
      <c r="AP56" s="375">
        <v>50806</v>
      </c>
      <c r="AQ56" s="376">
        <v>10.1</v>
      </c>
      <c r="AR56" s="377">
        <v>-19.3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2784411</v>
      </c>
      <c r="AN57" s="365">
        <v>67326</v>
      </c>
      <c r="AO57" s="366">
        <v>11.1</v>
      </c>
      <c r="AP57" s="367">
        <v>83774</v>
      </c>
      <c r="AQ57" s="368">
        <v>-1.5</v>
      </c>
      <c r="AR57" s="369">
        <v>12.6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2425193</v>
      </c>
      <c r="AN58" s="373">
        <v>58640</v>
      </c>
      <c r="AO58" s="374">
        <v>15.6</v>
      </c>
      <c r="AP58" s="375">
        <v>52179</v>
      </c>
      <c r="AQ58" s="376">
        <v>2.7</v>
      </c>
      <c r="AR58" s="377">
        <v>12.9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2260215</v>
      </c>
      <c r="AN59" s="365">
        <v>55755</v>
      </c>
      <c r="AO59" s="366">
        <v>-17.2</v>
      </c>
      <c r="AP59" s="367">
        <v>132981</v>
      </c>
      <c r="AQ59" s="368">
        <v>58.7</v>
      </c>
      <c r="AR59" s="369">
        <v>-75.900000000000006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1597136</v>
      </c>
      <c r="AN60" s="373">
        <v>39398</v>
      </c>
      <c r="AO60" s="374">
        <v>-32.799999999999997</v>
      </c>
      <c r="AP60" s="375">
        <v>56973</v>
      </c>
      <c r="AQ60" s="376">
        <v>9.1999999999999993</v>
      </c>
      <c r="AR60" s="377">
        <v>-42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3297709</v>
      </c>
      <c r="AN61" s="380">
        <v>77740</v>
      </c>
      <c r="AO61" s="381">
        <v>-4.0999999999999996</v>
      </c>
      <c r="AP61" s="382">
        <v>93727</v>
      </c>
      <c r="AQ61" s="383">
        <v>12</v>
      </c>
      <c r="AR61" s="369">
        <v>-16.100000000000001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2795430</v>
      </c>
      <c r="AN62" s="373">
        <v>65795</v>
      </c>
      <c r="AO62" s="374">
        <v>-0.6</v>
      </c>
      <c r="AP62" s="375">
        <v>50855</v>
      </c>
      <c r="AQ62" s="376">
        <v>3.3</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6MEDkQzo0aPgw5xWElK3ffs7m82GarWCiREZvyEbg974gg+7fb2ry/Dp1DLnTAIA5f+f6VIcTCn8a35PWHtJg==" saltValue="EFPgtBtfmQvxj8xsgMSv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gLf8l7VHv1rBN90q3peTTEGGod+HAb3/5m9YZPZ+cGWbUhf4Lah8GpB3S3VItCe+hZL0TxfIaH9tapGXKl2h/Q==" saltValue="TkQM1YsVtyKfHGiLS7PO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uuhOx3iF7EaQxsi9cXR6c3gj15nHq0UnBsILl+37NqXspQKaRzGtD6RzP78N1x07HSfoN4Svl+d0Y8KYv1eBVw==" saltValue="kxApUSfHIS/mMngWq0Um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28.77</v>
      </c>
      <c r="G47" s="12">
        <v>29.29</v>
      </c>
      <c r="H47" s="12">
        <v>28.81</v>
      </c>
      <c r="I47" s="12">
        <v>26.93</v>
      </c>
      <c r="J47" s="13">
        <v>23.53</v>
      </c>
    </row>
    <row r="48" spans="2:10" ht="57.75" customHeight="1" x14ac:dyDescent="0.15">
      <c r="B48" s="14"/>
      <c r="C48" s="1238" t="s">
        <v>4</v>
      </c>
      <c r="D48" s="1238"/>
      <c r="E48" s="1239"/>
      <c r="F48" s="15">
        <v>7.11</v>
      </c>
      <c r="G48" s="16">
        <v>4.75</v>
      </c>
      <c r="H48" s="16">
        <v>5.34</v>
      </c>
      <c r="I48" s="16">
        <v>4.7300000000000004</v>
      </c>
      <c r="J48" s="17">
        <v>4.6900000000000004</v>
      </c>
    </row>
    <row r="49" spans="2:10" ht="57.75" customHeight="1" thickBot="1" x14ac:dyDescent="0.2">
      <c r="B49" s="18"/>
      <c r="C49" s="1240" t="s">
        <v>5</v>
      </c>
      <c r="D49" s="1240"/>
      <c r="E49" s="1241"/>
      <c r="F49" s="19">
        <v>3.77</v>
      </c>
      <c r="G49" s="20" t="s">
        <v>564</v>
      </c>
      <c r="H49" s="20" t="s">
        <v>565</v>
      </c>
      <c r="I49" s="20" t="s">
        <v>566</v>
      </c>
      <c r="J49" s="21" t="s">
        <v>567</v>
      </c>
    </row>
    <row r="50" spans="2:10" ht="13.5" customHeight="1" x14ac:dyDescent="0.15"/>
  </sheetData>
  <sheetProtection algorithmName="SHA-512" hashValue="GM4OhruXCy4IAtTErKFpQh1e32EOuBCWjP+LIryg0BHFQNl1gGO40rrjPhzoU082Vf5gn+jdxgG5/9+3mLYIWA==" saltValue="bHHADmCHV0jlwEr/g8vJ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2021-10-11T01:52:41Z</cp:lastPrinted>
  <dcterms:created xsi:type="dcterms:W3CDTF">2021-02-05T01:27:58Z</dcterms:created>
  <dcterms:modified xsi:type="dcterms:W3CDTF">2021-10-21T08:59:59Z</dcterms:modified>
  <cp:category/>
</cp:coreProperties>
</file>