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32小美玉市OK\"/>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U37" i="10"/>
  <c r="U38" i="10" s="1"/>
  <c r="BE34" i="10" l="1"/>
  <c r="BE35" i="10" l="1"/>
  <c r="BE36" i="10" s="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<sst xmlns="http://schemas.openxmlformats.org/spreadsheetml/2006/main" count="1138" uniqueCount="630">
  <si>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</si>
  <si>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</si>
  <si>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</si>
  <si>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</si>
  <si>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</si>
  <si>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</si>
  <si>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</si>
  <si>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</si>
  <si>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</si>
  <si>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</si>
  <si>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</si>
  <si>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</si>
  <si>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</si>
  <si>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</si>
  <si>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</si>
  <si>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</si>
  <si>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</si>
  <si>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</si>
  <si>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</si>
  <si>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</si>
  <si>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</si>
  <si>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</si>
  <si>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</si>
  <si>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</si>
  <si>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</si>
  <si>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</si>
  <si>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</si>
  <si>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</si>
  <si>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</si>
  <si>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</si>
  <si>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</si>
  <si>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</si>
  <si>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</si>
  <si>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</si>
  <si>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</si>
  <si>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</si>
  <si>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</si>
  <si>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</si>
  <si>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</si>
  <si>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</si>
  <si>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</si>
  <si>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</si>
  <si>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</si>
  <si>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</si>
  <si>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</si>
  <si>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</si>
  <si>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</si>
  <si>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</si>
  <si>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</si>
  <si>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</si>
  <si>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</si>
  <si>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</si>
  <si>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</si>
  <si>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</si>
  <si>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</si>
  <si>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</si>
  <si>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</si>
  <si>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</si>
  <si>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</si>
  <si>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</si>
  <si>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</si>
  <si>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</si>
  <si>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</si>
  <si>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</si>
  <si>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</si>
  <si>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</si>
  <si>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</si>
  <si>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</si>
  <si>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</si>
  <si>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</si>
  <si>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</si>
  <si>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</si>
  <si>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</si>
  <si>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</si>
  <si>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</si>
  <si>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</si>
  <si>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</si>
  <si>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</si>
  <si>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</si>
  <si>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</si>
  <si>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</si>
  <si>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</si>
  <si>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</si>
  <si>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</si>
  <si>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</si>
  <si>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</si>
  <si>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</si>
  <si>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</si>
  <si>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</si>
  <si>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</si>
  <si>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</si>
  <si>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</si>
  <si>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</si>
  <si>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</si>
  <si>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</si>
  <si>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</si>
  <si>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</si>
  <si>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</si>
  <si>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</si>
  <si>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</si>
  <si>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</si>
  <si>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</si>
  <si>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</si>
  <si>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</si>
  <si>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</si>
  <si>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</si>
  <si>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</si>
  <si>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</si>
  <si>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</si>
  <si>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</si>
  <si>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</si>
  <si>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</si>
  <si>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</si>
  <si>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</si>
  <si>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</si>
  <si>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</si>
  <si>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</si>
  <si>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</si>
  <si>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</si>
  <si>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</si>
  <si>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</si>
  <si>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</si>
  <si>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</si>
  <si>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</si>
  <si>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</si>
  <si>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</si>
  <si>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</si>
  <si>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</si>
  <si>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</si>
  <si>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</si>
  <si>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</si>
  <si>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</si>
  <si>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</si>
  <si>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</si>
  <si>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</si>
  <si>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</si>
  <si>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</si>
  <si>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</si>
  <si>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</si>
  <si>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</si>
  <si>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</si>
  <si>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</si>
  <si>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</si>
  <si>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</si>
  <si>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</si>
  <si>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</si>
  <si>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</si>
  <si>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</si>
  <si>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</si>
  <si>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</si>
  <si>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</si>
  <si>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</si>
  <si>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</si>
  <si>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</si>
  <si>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</si>
  <si>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</si>
  <si>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</si>
  <si>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</si>
  <si>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</si>
  <si>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</si>
  <si>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</si>
  <si>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</si>
  <si>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</si>
  <si>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</si>
  <si>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</si>
  <si>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</si>
  <si>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</si>
  <si>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</si>
  <si>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</si>
  <si>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</si>
  <si>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</si>
  <si>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</si>
  <si>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</si>
  <si>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</si>
  <si>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</si>
  <si>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</si>
  <si>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</si>
  <si>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</si>
  <si>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</si>
  <si>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</si>
  <si>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</si>
  <si>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</si>
  <si>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</si>
  <si>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</si>
  <si>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</si>
  <si>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</si>
  <si>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</si>
  <si>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</si>
  <si>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</si>
  <si>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</si>
  <si>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</si>
  <si>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</si>
  <si>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</si>
  <si>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</si>
  <si>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</si>
  <si>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</si>
  <si>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</si>
  <si>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</si>
  <si>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</si>
  <si>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</si>
  <si>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</si>
  <si>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</si>
  <si>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</si>
  <si>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</si>
  <si>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</si>
  <si>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</si>
  <si>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</si>
  <si>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</si>
  <si>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茨城県小美玉市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</si>
  <si>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</si>
  <si>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</si>
  <si>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</si>
  <si>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</si>
  <si>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</si>
  <si>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</si>
  <si>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</si>
  <si>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</si>
  <si>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</si>
  <si>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</si>
  <si>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</si>
  <si>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</si>
  <si>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</si>
  <si>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</si>
  <si>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</si>
  <si>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</si>
  <si>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</si>
  <si>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</si>
  <si>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</si>
  <si>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</si>
  <si>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</si>
  <si>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</si>
  <si>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</si>
  <si>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</si>
  <si>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</si>
  <si>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</si>
  <si>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</si>
  <si>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</si>
  <si>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</si>
  <si>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</si>
  <si>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</si>
  <si>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</si>
  <si>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</si>
  <si>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</si>
  <si>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</si>
  <si>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</si>
  <si>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</si>
  <si>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</si>
  <si>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</si>
  <si>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</si>
  <si>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</si>
  <si>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</si>
  <si>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</si>
  <si>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</si>
  <si>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</si>
  <si>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</si>
  <si>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</si>
  <si>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</si>
  <si>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</si>
  <si>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</si>
  <si>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</si>
  <si>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</si>
  <si>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</si>
  <si>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</si>
  <si>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</si>
  <si>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</si>
  <si>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</si>
  <si>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</si>
  <si>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</si>
  <si>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</si>
  <si>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</si>
  <si>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</si>
  <si>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</si>
  <si>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</si>
  <si>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</si>
  <si>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</si>
  <si>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</si>
  <si>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</si>
  <si>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</si>
  <si>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</si>
  <si>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</si>
  <si>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</si>
  <si>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</si>
  <si>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</si>
  <si>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</si>
  <si>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</si>
  <si>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</si>
  <si>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</si>
  <si>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</si>
  <si>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</si>
  <si>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</si>
  <si>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</si>
  <si>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</si>
  <si>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</si>
  <si>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</si>
  <si>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</si>
  <si>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</si>
  <si>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</si>
  <si>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</si>
  <si>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</si>
  <si>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</si>
  <si>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</si>
  <si>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</si>
  <si>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</si>
  <si>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</si>
  <si>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</si>
  <si>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</si>
  <si>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</si>
  <si>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</si>
  <si>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</si>
  <si>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</si>
  <si>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</si>
  <si>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</si>
  <si>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</si>
  <si>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</si>
  <si>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</si>
  <si>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</si>
  <si>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</si>
  <si>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</si>
  <si>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</si>
  <si>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</si>
  <si>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</si>
  <si>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</si>
  <si>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</si>
  <si>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</si>
  <si>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</si>
  <si>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</si>
  <si>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</si>
  <si>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</si>
  <si>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</si>
  <si>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</si>
  <si>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</si>
  <si>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</si>
  <si>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</si>
  <si>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</si>
  <si>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</si>
  <si>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</si>
  <si>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</si>
  <si>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</si>
  <si>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</si>
  <si>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</si>
  <si>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</si>
  <si>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</si>
  <si>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</si>
  <si>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</si>
  <si>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</si>
  <si>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</si>
  <si>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</si>
  <si>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</si>
  <si>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</si>
  <si>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</si>
  <si>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</si>
  <si>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</si>
  <si>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</si>
  <si>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</si>
  <si>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</si>
  <si>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</si>
  <si>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</si>
  <si>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</si>
  <si>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</si>
  <si>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</si>
  <si>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</si>
  <si>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茨城県小美玉市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</si>
  <si>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</si>
  <si>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</si>
  <si>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</si>
  <si>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</si>
  <si>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</si>
  <si>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</si>
  <si>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</si>
  <si>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</si>
  <si>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</si>
  <si>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</si>
  <si>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</si>
  <si>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</si>
  <si>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</si>
  <si>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</si>
  <si>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</si>
  <si>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</si>
  <si>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</si>
  <si>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</si>
  <si>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</si>
  <si>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</si>
  <si>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</si>
  <si>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</si>
  <si>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</si>
  <si>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</si>
  <si>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</si>
  <si>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</si>
  <si>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</si>
  <si>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</si>
  <si>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</si>
  <si>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</si>
  <si>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</si>
  <si>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</si>
  <si>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</si>
  <si>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</si>
  <si>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</si>
  <si>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</si>
  <si>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</si>
  <si>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</si>
  <si>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</si>
  <si>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</si>
  <si>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</si>
  <si>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</si>
  <si>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</si>
  <si>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</si>
  <si>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</si>
  <si>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戸別浄化槽事業特別会計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</si>
  <si>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</si>
  <si>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</si>
  <si>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</si>
  <si>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</si>
  <si>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</si>
  <si>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</si>
  <si>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</si>
  <si>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</si>
  <si>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</si>
  <si>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</si>
  <si>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</si>
  <si>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</si>
  <si>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</si>
  <si>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</si>
  <si>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</si>
  <si>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</si>
  <si>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</si>
  <si>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</si>
  <si>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</si>
  <si>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</si>
  <si>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</si>
  <si>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</si>
  <si>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</si>
  <si>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</si>
  <si>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</si>
  <si>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</si>
  <si>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</si>
  <si>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</si>
  <si>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</si>
  <si>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</si>
  <si>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</si>
  <si>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</si>
  <si>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</si>
  <si>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</si>
  <si>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</si>
  <si>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</si>
  <si>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</si>
  <si>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</si>
  <si>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</si>
  <si>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</si>
  <si>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</si>
  <si>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</si>
  <si>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</si>
  <si>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</si>
  <si>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</si>
  <si>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</si>
  <si>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</si>
  <si>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</si>
  <si>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</si>
  <si>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</si>
  <si>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</si>
  <si>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</si>
  <si>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</si>
  <si>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</si>
  <si>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</si>
  <si>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</si>
  <si>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</si>
  <si>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</si>
  <si>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</si>
  <si>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</si>
  <si>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</si>
  <si>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</si>
  <si>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</si>
  <si>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</si>
  <si>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</si>
  <si>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</si>
  <si>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</si>
  <si>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</si>
  <si>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</si>
  <si>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</si>
  <si>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</si>
  <si>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</si>
  <si>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</si>
  <si>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</si>
  <si>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</si>
  <si>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</si>
  <si>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戸別浄化槽事業特別会計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</si>
  <si>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</si>
  <si>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</si>
  <si>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</si>
  <si>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</si>
  <si>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</si>
  <si>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</si>
  <si>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</si>
  <si>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</si>
  <si>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</si>
  <si>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</si>
  <si>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</si>
  <si>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</si>
  <si>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</si>
  <si>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</si>
  <si>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</si>
  <si>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</si>
  <si>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</si>
  <si>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</si>
  <si>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</si>
  <si>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</si>
  <si>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</si>
  <si>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</si>
  <si>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</si>
  <si>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</si>
  <si>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</si>
  <si>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</si>
  <si>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</si>
  <si>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</si>
  <si>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</si>
  <si>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</si>
  <si>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</si>
  <si>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</si>
  <si>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</si>
  <si>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</si>
  <si>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</si>
  <si>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</si>
  <si>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</si>
  <si>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</si>
  <si>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</si>
  <si>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</si>
  <si>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</si>
  <si>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</si>
  <si>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</si>
  <si>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</si>
  <si>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</si>
  <si>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</si>
  <si>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</si>
  <si>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</si>
  <si>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</si>
  <si>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</si>
  <si>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</si>
  <si>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</si>
  <si>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</si>
  <si>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</si>
  <si>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</si>
  <si>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</si>
  <si>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</si>
  <si>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</si>
  <si>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</si>
  <si>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</si>
  <si>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</si>
  <si>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</si>
  <si>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</si>
  <si>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</si>
  <si>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</si>
  <si>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</si>
  <si>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</si>
  <si>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</si>
  <si>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</si>
  <si>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</si>
  <si>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</si>
  <si>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</si>
  <si>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</si>
  <si>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</si>
  <si>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</si>
  <si>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</si>
  <si>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</si>
  <si>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</si>
  <si>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</si>
  <si>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</si>
  <si>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</si>
  <si>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</si>
  <si>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</si>
  <si>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</si>
  <si>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</si>
  <si>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2.24</t>
  </si>
  <si>
    <t>▲ 0.54</t>
  </si>
  <si>
    <t>水道事業会計</t>
  </si>
  <si>
    <t>一般会計</t>
  </si>
  <si>
    <t>下水道事業特別会計</t>
  </si>
  <si>
    <t>国民健康保険特別会計（事業勘定）</t>
  </si>
  <si>
    <t>国民健康保険特別会計（直診勘定）</t>
  </si>
  <si>
    <t>農業集落排水事業特別会計</t>
  </si>
  <si>
    <t>戸別浄化槽事業特別会計</t>
  </si>
  <si>
    <t>霊園事業特別会計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</si>
  <si>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</si>
  <si>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</si>
  <si>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</si>
  <si>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</si>
  <si>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</si>
  <si>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</si>
  <si>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</si>
  <si>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</si>
  <si>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</si>
  <si>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</si>
  <si>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</si>
  <si>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</si>
  <si>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</si>
  <si>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</si>
  <si>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</si>
  <si>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湖北水道企業団</t>
    <rPh sb="0" eb="2">
      <t>コホク</t>
    </rPh>
    <rPh sb="2" eb="4">
      <t>スイドウ</t>
    </rPh>
    <rPh sb="4" eb="6">
      <t>キギョウ</t>
    </rPh>
    <rPh sb="6" eb="7">
      <t>ダン</t>
    </rPh>
    <phoneticPr fontId="2"/>
  </si>
  <si>
    <t>湖北環境衛生組合</t>
    <rPh sb="0" eb="2">
      <t>コホク</t>
    </rPh>
    <rPh sb="2" eb="4">
      <t>カンキョウ</t>
    </rPh>
    <rPh sb="4" eb="6">
      <t>エイセイ</t>
    </rPh>
    <rPh sb="6" eb="8">
      <t>クミアイ</t>
    </rPh>
    <phoneticPr fontId="2"/>
  </si>
  <si>
    <t>茨城美野里環境組合</t>
    <rPh sb="0" eb="2">
      <t>イバラキ</t>
    </rPh>
    <rPh sb="2" eb="5">
      <t>ミノリ</t>
    </rPh>
    <rPh sb="5" eb="7">
      <t>カンキョウ</t>
    </rPh>
    <rPh sb="7" eb="9">
      <t>クミアイ</t>
    </rPh>
    <phoneticPr fontId="2"/>
  </si>
  <si>
    <t>霞台厚生施設組合</t>
    <rPh sb="0" eb="2">
      <t>カスミダイ</t>
    </rPh>
    <rPh sb="2" eb="4">
      <t>コウセイ</t>
    </rPh>
    <rPh sb="4" eb="6">
      <t>シセツ</t>
    </rPh>
    <rPh sb="6" eb="8">
      <t>クミアイ</t>
    </rPh>
    <phoneticPr fontId="2"/>
  </si>
  <si>
    <t>石岡地方斎場組合</t>
    <rPh sb="0" eb="2">
      <t>イシオカ</t>
    </rPh>
    <rPh sb="2" eb="4">
      <t>チホウ</t>
    </rPh>
    <rPh sb="4" eb="6">
      <t>サイジョウ</t>
    </rPh>
    <rPh sb="6" eb="8">
      <t>クミアイ</t>
    </rPh>
    <phoneticPr fontId="2"/>
  </si>
  <si>
    <t>小美玉市土地開発公社</t>
    <rPh sb="0" eb="4">
      <t>オミタマシ</t>
    </rPh>
    <rPh sb="4" eb="6">
      <t>トチ</t>
    </rPh>
    <rPh sb="6" eb="8">
      <t>カイハツ</t>
    </rPh>
    <rPh sb="8" eb="10">
      <t>コウシャ</t>
    </rPh>
    <phoneticPr fontId="2"/>
  </si>
  <si>
    <t>小美玉ふるさと食品公社</t>
    <rPh sb="0" eb="3">
      <t>オミタマ</t>
    </rPh>
    <rPh sb="7" eb="9">
      <t>ショクヒン</t>
    </rPh>
    <rPh sb="9" eb="11">
      <t>コウシャ</t>
    </rPh>
    <phoneticPr fontId="2"/>
  </si>
  <si>
    <t>小美玉農業公社</t>
    <rPh sb="0" eb="3">
      <t>オミタマ</t>
    </rPh>
    <rPh sb="3" eb="5">
      <t>ノウギョウ</t>
    </rPh>
    <rPh sb="5" eb="7">
      <t>コウシャ</t>
    </rPh>
    <phoneticPr fontId="2"/>
  </si>
  <si>
    <t>-</t>
    <phoneticPr fontId="2"/>
  </si>
  <si>
    <t>合併振興基金</t>
    <rPh sb="0" eb="2">
      <t>ガッペイ</t>
    </rPh>
    <rPh sb="2" eb="4">
      <t>シンコウ</t>
    </rPh>
    <rPh sb="4" eb="6">
      <t>キキン</t>
    </rPh>
    <phoneticPr fontId="5"/>
  </si>
  <si>
    <t>公共施設整備基金</t>
    <rPh sb="0" eb="2">
      <t>コウキョウ</t>
    </rPh>
    <rPh sb="2" eb="4">
      <t>シセツ</t>
    </rPh>
    <rPh sb="4" eb="6">
      <t>セイビ</t>
    </rPh>
    <rPh sb="6" eb="8">
      <t>キキン</t>
    </rPh>
    <phoneticPr fontId="5"/>
  </si>
  <si>
    <t>ふるさと応援基金</t>
    <rPh sb="4" eb="6">
      <t>オウエン</t>
    </rPh>
    <rPh sb="6" eb="8">
      <t>キキン</t>
    </rPh>
    <phoneticPr fontId="5"/>
  </si>
  <si>
    <t>再編関連訓練移転等交付金事業基金</t>
    <rPh sb="0" eb="2">
      <t>サイヘン</t>
    </rPh>
    <rPh sb="2" eb="4">
      <t>カンレン</t>
    </rPh>
    <rPh sb="4" eb="6">
      <t>クンレン</t>
    </rPh>
    <rPh sb="6" eb="8">
      <t>イテン</t>
    </rPh>
    <rPh sb="8" eb="9">
      <t>トウ</t>
    </rPh>
    <rPh sb="9" eb="12">
      <t>コウフキン</t>
    </rPh>
    <rPh sb="12" eb="14">
      <t>ジギョウ</t>
    </rPh>
    <rPh sb="14" eb="16">
      <t>キキン</t>
    </rPh>
    <phoneticPr fontId="5"/>
  </si>
  <si>
    <t>地域再生交流拠点施設維持管理運営等事業基金</t>
    <rPh sb="0" eb="2">
      <t>チイキ</t>
    </rPh>
    <rPh sb="2" eb="4">
      <t>サイセイ</t>
    </rPh>
    <rPh sb="4" eb="6">
      <t>コウリュウ</t>
    </rPh>
    <rPh sb="6" eb="8">
      <t>キョテン</t>
    </rPh>
    <rPh sb="8" eb="10">
      <t>シセツ</t>
    </rPh>
    <rPh sb="10" eb="12">
      <t>イジ</t>
    </rPh>
    <rPh sb="12" eb="14">
      <t>カンリ</t>
    </rPh>
    <rPh sb="14" eb="16">
      <t>ウンエイ</t>
    </rPh>
    <rPh sb="16" eb="17">
      <t>トウ</t>
    </rPh>
    <rPh sb="17" eb="19">
      <t>ジギョウ</t>
    </rPh>
    <rPh sb="19" eb="21">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</si>
  <si>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</si>
  <si>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</si>
  <si>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</si>
  <si>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</si>
  <si>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</si>
  <si>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</si>
  <si>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</si>
  <si>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</si>
  <si>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</si>
  <si>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</si>
  <si>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</si>
  <si>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</si>
  <si>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</si>
  <si>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</si>
  <si>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</si>
  <si>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</si>
  <si>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</si>
  <si>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</si>
  <si>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</si>
  <si>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前年度と比較すると2.1ポイント上昇し類似団体内平均を41.6ポイント上回っている。合併特例事業債（広域幹線道路整備事業、学校建設事業、羽鳥駅整備事業）の増加に伴い地方債現在高が増加したことにより将来負担額が増加した。さらに将来負担額から差し引かれる充当可能財源等は、元利償還金等に対する基準財政需要額算入見込額は増加したものの充当可能基金額は減少し分子の値が増加したことで比率が増加した。有形固定資産減価償却率については、前年度と比較すると1.4ポイント減少し、類似団体内平均を8ポイント下回っている。小川南小学校の開校により比率が減少となった。大規模建設事業完了後に有形固定資産減価償却率の一時的な減少が見込まれるが、公共施設等総合管理計画やR2年度策定予定の公共施設建築物系個別施設計画に基づいた公共施設の統廃合や適切な施設の維持管理に努めていく。</t>
    <rPh sb="0" eb="2">
      <t>ショウライ</t>
    </rPh>
    <rPh sb="2" eb="4">
      <t>フタン</t>
    </rPh>
    <rPh sb="4" eb="6">
      <t>ヒリツ</t>
    </rPh>
    <rPh sb="12" eb="15">
      <t>ゼンネンド</t>
    </rPh>
    <rPh sb="16" eb="18">
      <t>ヒカク</t>
    </rPh>
    <rPh sb="28" eb="30">
      <t>ジョウショウ</t>
    </rPh>
    <rPh sb="31" eb="33">
      <t>ルイジ</t>
    </rPh>
    <rPh sb="33" eb="35">
      <t>ダンタイ</t>
    </rPh>
    <rPh sb="35" eb="36">
      <t>ナイ</t>
    </rPh>
    <rPh sb="36" eb="38">
      <t>ヘイキン</t>
    </rPh>
    <rPh sb="47" eb="49">
      <t>ウワマワ</t>
    </rPh>
    <rPh sb="54" eb="56">
      <t>ガッペイ</t>
    </rPh>
    <rPh sb="56" eb="58">
      <t>トクレイ</t>
    </rPh>
    <rPh sb="58" eb="60">
      <t>ジギョウ</t>
    </rPh>
    <rPh sb="60" eb="61">
      <t>サイ</t>
    </rPh>
    <rPh sb="62" eb="64">
      <t>コウイキ</t>
    </rPh>
    <rPh sb="64" eb="66">
      <t>カンセン</t>
    </rPh>
    <rPh sb="66" eb="68">
      <t>ドウロ</t>
    </rPh>
    <rPh sb="68" eb="70">
      <t>セイビ</t>
    </rPh>
    <rPh sb="70" eb="72">
      <t>ジギョウ</t>
    </rPh>
    <rPh sb="73" eb="75">
      <t>ガッコウ</t>
    </rPh>
    <rPh sb="75" eb="77">
      <t>ケンセツ</t>
    </rPh>
    <rPh sb="77" eb="79">
      <t>ジギョウ</t>
    </rPh>
    <rPh sb="80" eb="83">
      <t>ハトリエキ</t>
    </rPh>
    <rPh sb="83" eb="85">
      <t>セイビ</t>
    </rPh>
    <rPh sb="85" eb="87">
      <t>ジギョウ</t>
    </rPh>
    <rPh sb="89" eb="91">
      <t>ゾウカ</t>
    </rPh>
    <rPh sb="92" eb="93">
      <t>トモナ</t>
    </rPh>
    <rPh sb="94" eb="97">
      <t>チホウサイ</t>
    </rPh>
    <rPh sb="97" eb="99">
      <t>ゲンザイ</t>
    </rPh>
    <rPh sb="99" eb="100">
      <t>ダカ</t>
    </rPh>
    <rPh sb="101" eb="103">
      <t>ゾウカ</t>
    </rPh>
    <rPh sb="110" eb="112">
      <t>ショウライ</t>
    </rPh>
    <rPh sb="112" eb="114">
      <t>フタン</t>
    </rPh>
    <rPh sb="114" eb="115">
      <t>ガク</t>
    </rPh>
    <rPh sb="116" eb="118">
      <t>ゾウカ</t>
    </rPh>
    <rPh sb="124" eb="126">
      <t>ショウライ</t>
    </rPh>
    <rPh sb="126" eb="128">
      <t>フタン</t>
    </rPh>
    <rPh sb="128" eb="129">
      <t>ガク</t>
    </rPh>
    <rPh sb="131" eb="132">
      <t>サ</t>
    </rPh>
    <rPh sb="133" eb="134">
      <t>ヒ</t>
    </rPh>
    <rPh sb="137" eb="139">
      <t>ジュウトウ</t>
    </rPh>
    <rPh sb="139" eb="141">
      <t>カノウ</t>
    </rPh>
    <rPh sb="141" eb="143">
      <t>ザイゲン</t>
    </rPh>
    <rPh sb="143" eb="144">
      <t>トウ</t>
    </rPh>
    <rPh sb="153" eb="154">
      <t>タイ</t>
    </rPh>
    <rPh sb="156" eb="158">
      <t>キジュン</t>
    </rPh>
    <rPh sb="158" eb="160">
      <t>ザイセイ</t>
    </rPh>
    <rPh sb="160" eb="162">
      <t>ジュヨウ</t>
    </rPh>
    <rPh sb="162" eb="163">
      <t>ガク</t>
    </rPh>
    <rPh sb="163" eb="165">
      <t>サンニュウ</t>
    </rPh>
    <rPh sb="165" eb="167">
      <t>ミコミ</t>
    </rPh>
    <rPh sb="167" eb="168">
      <t>ガク</t>
    </rPh>
    <rPh sb="169" eb="171">
      <t>ゾウカ</t>
    </rPh>
    <rPh sb="176" eb="178">
      <t>ジュウトウ</t>
    </rPh>
    <rPh sb="178" eb="180">
      <t>カノウ</t>
    </rPh>
    <rPh sb="180" eb="182">
      <t>キキン</t>
    </rPh>
    <rPh sb="182" eb="183">
      <t>ガク</t>
    </rPh>
    <rPh sb="184" eb="186">
      <t>ゲンショウ</t>
    </rPh>
    <rPh sb="187" eb="189">
      <t>ブンシ</t>
    </rPh>
    <rPh sb="190" eb="191">
      <t>アタイ</t>
    </rPh>
    <rPh sb="192" eb="194">
      <t>ゾウカ</t>
    </rPh>
    <rPh sb="199" eb="201">
      <t>ヒリツ</t>
    </rPh>
    <rPh sb="202" eb="204">
      <t>ゾウカ</t>
    </rPh>
    <rPh sb="207" eb="209">
      <t>ユウケイ</t>
    </rPh>
    <rPh sb="209" eb="211">
      <t>コテイ</t>
    </rPh>
    <rPh sb="211" eb="213">
      <t>シサン</t>
    </rPh>
    <rPh sb="213" eb="215">
      <t>ゲンカ</t>
    </rPh>
    <rPh sb="215" eb="217">
      <t>ショウキャク</t>
    </rPh>
    <rPh sb="217" eb="218">
      <t>リツ</t>
    </rPh>
    <rPh sb="224" eb="227">
      <t>ゼンネンド</t>
    </rPh>
    <rPh sb="228" eb="230">
      <t>ヒカク</t>
    </rPh>
    <rPh sb="240" eb="242">
      <t>ゲンショウ</t>
    </rPh>
    <rPh sb="244" eb="246">
      <t>ルイジ</t>
    </rPh>
    <rPh sb="246" eb="248">
      <t>ダンタイ</t>
    </rPh>
    <rPh sb="248" eb="249">
      <t>ナイ</t>
    </rPh>
    <rPh sb="249" eb="251">
      <t>ヘイキン</t>
    </rPh>
    <rPh sb="257" eb="259">
      <t>シタマワ</t>
    </rPh>
    <rPh sb="264" eb="266">
      <t>オガワ</t>
    </rPh>
    <rPh sb="266" eb="267">
      <t>ミナミ</t>
    </rPh>
    <rPh sb="267" eb="270">
      <t>ショウガッコウ</t>
    </rPh>
    <rPh sb="271" eb="273">
      <t>カイコウ</t>
    </rPh>
    <rPh sb="276" eb="278">
      <t>ヒリツ</t>
    </rPh>
    <rPh sb="279" eb="281">
      <t>ゲンショウ</t>
    </rPh>
    <rPh sb="286" eb="289">
      <t>ダイキボ</t>
    </rPh>
    <rPh sb="289" eb="291">
      <t>ケンセツ</t>
    </rPh>
    <rPh sb="291" eb="293">
      <t>ジギョウ</t>
    </rPh>
    <rPh sb="293" eb="295">
      <t>カンリョウ</t>
    </rPh>
    <rPh sb="295" eb="296">
      <t>ゴ</t>
    </rPh>
    <rPh sb="297" eb="299">
      <t>ユウケイ</t>
    </rPh>
    <rPh sb="299" eb="301">
      <t>コテイ</t>
    </rPh>
    <rPh sb="301" eb="303">
      <t>シサン</t>
    </rPh>
    <rPh sb="303" eb="305">
      <t>ゲンカ</t>
    </rPh>
    <rPh sb="305" eb="307">
      <t>ショウキャク</t>
    </rPh>
    <rPh sb="307" eb="308">
      <t>リツ</t>
    </rPh>
    <rPh sb="309" eb="312">
      <t>イチジテキ</t>
    </rPh>
    <rPh sb="313" eb="315">
      <t>ゲンショウ</t>
    </rPh>
    <rPh sb="316" eb="318">
      <t>ミコ</t>
    </rPh>
    <rPh sb="323" eb="325">
      <t>コウキョウ</t>
    </rPh>
    <rPh sb="325" eb="327">
      <t>シセツ</t>
    </rPh>
    <rPh sb="327" eb="328">
      <t>トウ</t>
    </rPh>
    <rPh sb="328" eb="330">
      <t>ソウゴウ</t>
    </rPh>
    <rPh sb="330" eb="332">
      <t>カンリ</t>
    </rPh>
    <rPh sb="332" eb="334">
      <t>ケイカク</t>
    </rPh>
    <rPh sb="337" eb="339">
      <t>ネンド</t>
    </rPh>
    <rPh sb="339" eb="341">
      <t>サクテイ</t>
    </rPh>
    <rPh sb="341" eb="343">
      <t>ヨテイ</t>
    </rPh>
    <rPh sb="359" eb="360">
      <t>モト</t>
    </rPh>
    <rPh sb="363" eb="365">
      <t>コウキョウ</t>
    </rPh>
    <rPh sb="365" eb="367">
      <t>シセツ</t>
    </rPh>
    <rPh sb="368" eb="371">
      <t>トウハイゴウ</t>
    </rPh>
    <rPh sb="372" eb="374">
      <t>テキセツ</t>
    </rPh>
    <rPh sb="375" eb="377">
      <t>シセツ</t>
    </rPh>
    <rPh sb="378" eb="380">
      <t>イジ</t>
    </rPh>
    <rPh sb="380" eb="382">
      <t>カンリ</t>
    </rPh>
    <rPh sb="383" eb="384">
      <t>ツト</t>
    </rPh>
    <phoneticPr fontId="5"/>
  </si>
  <si>
    <t>将来負担比率と実質公債比率は近年ほぼ横ばいで推移している。将来負担比率に関しては類似団体内平均を上回っている一方で、実質公債比率については類似団体内平均を下回っている。また、普通交付税の一本算定への段階的な縮減により標準財政規模が減少することや都市建設計画に基づく４大事業が最盛期を迎え地方債現在高が増加することから、今後、将来負担比率の増加が見込まれる。実質公債比率に関しては、大規模建設の財源に普通交付税算定に有利な合併特例債等を活用しており、交付税算入率の低い起債償還額が減少し算入率の高い起債償還額が増加することから、7～8％で推移することが見込まれる。今後も大規模な建設事業が続くことから、引き続き交付税算定に有利な合併特例債の活用や合併市町村幹線道路緊急支援市町村補助金等の財源を確保しながら財政の健全化に努める。</t>
    <rPh sb="0" eb="2">
      <t>ショウライ</t>
    </rPh>
    <rPh sb="2" eb="4">
      <t>フタン</t>
    </rPh>
    <rPh sb="4" eb="6">
      <t>ヒリツ</t>
    </rPh>
    <rPh sb="7" eb="9">
      <t>ジッシツ</t>
    </rPh>
    <rPh sb="9" eb="11">
      <t>コウサイ</t>
    </rPh>
    <rPh sb="11" eb="13">
      <t>ヒリツ</t>
    </rPh>
    <rPh sb="14" eb="16">
      <t>キンネン</t>
    </rPh>
    <rPh sb="18" eb="19">
      <t>ヨコ</t>
    </rPh>
    <rPh sb="22" eb="24">
      <t>スイイ</t>
    </rPh>
    <rPh sb="29" eb="31">
      <t>ショウライ</t>
    </rPh>
    <rPh sb="31" eb="33">
      <t>フタン</t>
    </rPh>
    <rPh sb="33" eb="35">
      <t>ヒリツ</t>
    </rPh>
    <rPh sb="36" eb="37">
      <t>カン</t>
    </rPh>
    <rPh sb="40" eb="42">
      <t>ルイジ</t>
    </rPh>
    <rPh sb="42" eb="44">
      <t>ダンタイ</t>
    </rPh>
    <rPh sb="44" eb="45">
      <t>ナイ</t>
    </rPh>
    <rPh sb="45" eb="47">
      <t>ヘイキン</t>
    </rPh>
    <rPh sb="48" eb="50">
      <t>ウワマワ</t>
    </rPh>
    <rPh sb="54" eb="56">
      <t>イッポウ</t>
    </rPh>
    <rPh sb="58" eb="60">
      <t>ジッシツ</t>
    </rPh>
    <rPh sb="60" eb="62">
      <t>コウサイ</t>
    </rPh>
    <rPh sb="62" eb="64">
      <t>ヒリツ</t>
    </rPh>
    <rPh sb="69" eb="71">
      <t>ルイジ</t>
    </rPh>
    <rPh sb="71" eb="73">
      <t>ダンタイ</t>
    </rPh>
    <rPh sb="73" eb="74">
      <t>ナイ</t>
    </rPh>
    <rPh sb="74" eb="76">
      <t>ヘイキン</t>
    </rPh>
    <rPh sb="77" eb="79">
      <t>シタマワ</t>
    </rPh>
    <rPh sb="87" eb="89">
      <t>フツウ</t>
    </rPh>
    <rPh sb="89" eb="92">
      <t>コウフゼイ</t>
    </rPh>
    <rPh sb="93" eb="95">
      <t>イッポン</t>
    </rPh>
    <rPh sb="95" eb="97">
      <t>サンテイ</t>
    </rPh>
    <rPh sb="99" eb="102">
      <t>ダンカイテキ</t>
    </rPh>
    <rPh sb="103" eb="105">
      <t>シュクゲン</t>
    </rPh>
    <rPh sb="108" eb="110">
      <t>ヒョウジュン</t>
    </rPh>
    <rPh sb="110" eb="112">
      <t>ザイセイ</t>
    </rPh>
    <rPh sb="112" eb="114">
      <t>キボ</t>
    </rPh>
    <rPh sb="115" eb="117">
      <t>ゲンショウ</t>
    </rPh>
    <rPh sb="122" eb="124">
      <t>トシ</t>
    </rPh>
    <rPh sb="124" eb="126">
      <t>ケンセツ</t>
    </rPh>
    <rPh sb="126" eb="128">
      <t>ケイカク</t>
    </rPh>
    <rPh sb="129" eb="130">
      <t>モト</t>
    </rPh>
    <rPh sb="133" eb="136">
      <t>ダイジギョウ</t>
    </rPh>
    <rPh sb="137" eb="140">
      <t>サイセイキ</t>
    </rPh>
    <rPh sb="141" eb="142">
      <t>ムカ</t>
    </rPh>
    <rPh sb="143" eb="146">
      <t>チホウサイ</t>
    </rPh>
    <rPh sb="146" eb="148">
      <t>ゲンザイ</t>
    </rPh>
    <rPh sb="148" eb="149">
      <t>ダカ</t>
    </rPh>
    <rPh sb="150" eb="152">
      <t>ゾウカ</t>
    </rPh>
    <rPh sb="159" eb="161">
      <t>コンゴ</t>
    </rPh>
    <rPh sb="162" eb="164">
      <t>ショウライ</t>
    </rPh>
    <rPh sb="164" eb="166">
      <t>フタン</t>
    </rPh>
    <rPh sb="166" eb="168">
      <t>ヒリツ</t>
    </rPh>
    <rPh sb="169" eb="171">
      <t>ゾウカ</t>
    </rPh>
    <rPh sb="172" eb="174">
      <t>ミコ</t>
    </rPh>
    <rPh sb="178" eb="180">
      <t>ジッシツ</t>
    </rPh>
    <rPh sb="180" eb="182">
      <t>コウサイ</t>
    </rPh>
    <rPh sb="182" eb="184">
      <t>ヒリツ</t>
    </rPh>
    <rPh sb="185" eb="186">
      <t>カン</t>
    </rPh>
    <rPh sb="190" eb="193">
      <t>ダイキボ</t>
    </rPh>
    <rPh sb="193" eb="195">
      <t>ケンセツ</t>
    </rPh>
    <rPh sb="196" eb="198">
      <t>ザイゲン</t>
    </rPh>
    <rPh sb="199" eb="201">
      <t>フツウ</t>
    </rPh>
    <rPh sb="201" eb="204">
      <t>コウフゼイ</t>
    </rPh>
    <rPh sb="204" eb="206">
      <t>サンテイ</t>
    </rPh>
    <rPh sb="207" eb="209">
      <t>ユウリ</t>
    </rPh>
    <rPh sb="210" eb="212">
      <t>ガッペイ</t>
    </rPh>
    <rPh sb="212" eb="214">
      <t>トクレイ</t>
    </rPh>
    <rPh sb="214" eb="215">
      <t>サイ</t>
    </rPh>
    <rPh sb="215" eb="216">
      <t>トウ</t>
    </rPh>
    <rPh sb="217" eb="219">
      <t>カツヨウ</t>
    </rPh>
    <rPh sb="224" eb="227">
      <t>コウフゼイ</t>
    </rPh>
    <rPh sb="227" eb="229">
      <t>サンニュウ</t>
    </rPh>
    <rPh sb="229" eb="230">
      <t>リツ</t>
    </rPh>
    <rPh sb="231" eb="232">
      <t>ヒク</t>
    </rPh>
    <rPh sb="233" eb="235">
      <t>キサイ</t>
    </rPh>
    <rPh sb="235" eb="237">
      <t>ショウカン</t>
    </rPh>
    <rPh sb="237" eb="238">
      <t>ガク</t>
    </rPh>
    <rPh sb="239" eb="241">
      <t>ゲンショウ</t>
    </rPh>
    <rPh sb="242" eb="244">
      <t>サンニュウ</t>
    </rPh>
    <rPh sb="244" eb="245">
      <t>リツ</t>
    </rPh>
    <rPh sb="246" eb="247">
      <t>タカ</t>
    </rPh>
    <rPh sb="248" eb="250">
      <t>キサイ</t>
    </rPh>
    <rPh sb="250" eb="252">
      <t>ショウカン</t>
    </rPh>
    <rPh sb="252" eb="253">
      <t>ガク</t>
    </rPh>
    <rPh sb="254" eb="256">
      <t>ゾウカ</t>
    </rPh>
    <rPh sb="268" eb="270">
      <t>スイイ</t>
    </rPh>
    <rPh sb="275" eb="277">
      <t>ミコ</t>
    </rPh>
    <rPh sb="281" eb="283">
      <t>コンゴ</t>
    </rPh>
    <rPh sb="284" eb="287">
      <t>ダイキボ</t>
    </rPh>
    <rPh sb="288" eb="290">
      <t>ケンセツ</t>
    </rPh>
    <rPh sb="290" eb="292">
      <t>ジギョウ</t>
    </rPh>
    <rPh sb="293" eb="294">
      <t>ツヅ</t>
    </rPh>
    <rPh sb="300" eb="301">
      <t>ヒ</t>
    </rPh>
    <rPh sb="302" eb="303">
      <t>ツヅ</t>
    </rPh>
    <rPh sb="304" eb="307">
      <t>コウフゼイ</t>
    </rPh>
    <rPh sb="307" eb="309">
      <t>サンテイ</t>
    </rPh>
    <rPh sb="310" eb="312">
      <t>ユウリ</t>
    </rPh>
    <rPh sb="313" eb="315">
      <t>ガッペイ</t>
    </rPh>
    <rPh sb="315" eb="317">
      <t>トクレイ</t>
    </rPh>
    <rPh sb="317" eb="318">
      <t>サイ</t>
    </rPh>
    <rPh sb="319" eb="321">
      <t>カツヨウ</t>
    </rPh>
    <rPh sb="322" eb="324">
      <t>ガッペイ</t>
    </rPh>
    <rPh sb="324" eb="327">
      <t>シチョウソン</t>
    </rPh>
    <rPh sb="327" eb="329">
      <t>カンセン</t>
    </rPh>
    <rPh sb="329" eb="331">
      <t>ドウロ</t>
    </rPh>
    <rPh sb="331" eb="333">
      <t>キンキュウ</t>
    </rPh>
    <rPh sb="333" eb="335">
      <t>シエン</t>
    </rPh>
    <rPh sb="335" eb="338">
      <t>シチョウソン</t>
    </rPh>
    <rPh sb="338" eb="341">
      <t>ホジョキン</t>
    </rPh>
    <rPh sb="341" eb="342">
      <t>トウ</t>
    </rPh>
    <rPh sb="343" eb="345">
      <t>ザイゲン</t>
    </rPh>
    <rPh sb="346" eb="348">
      <t>カクホ</t>
    </rPh>
    <rPh sb="352" eb="354">
      <t>ザイセイ</t>
    </rPh>
    <rPh sb="355" eb="358">
      <t>ケンゼンカ</t>
    </rPh>
    <rPh sb="359" eb="360">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</si>
</sst>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34AE-4DF5-A3E9-45F129BBE7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85124</c:v>
                </c:pt>
                <c:pt idx="1">
                  <c:v>93813</c:v>
                </c:pt>
                <c:pt idx="2">
                  <c:v>80551</c:v>
                </c:pt>
                <c:pt idx="3">
                  <c:v>112636</c:v>
                </c:pt>
                <c:pt idx="4">
                  <c:v>96951</c:v>
                </c:pt>
              </c:numCache>
            </c:numRef>
          </c:val>
          <c:smooth val="0"/>
          <c:extLst xmlns:c16r2="http://schemas.microsoft.com/office/drawing/2015/06/chart">
            <c:ext xmlns:c16="http://schemas.microsoft.com/office/drawing/2014/chart" uri="{C3380CC4-5D6E-409C-BE32-E72D297353CC}">
              <c16:uniqueId val="{00000001-34AE-4DF5-A3E9-45F129BBE7CD}"/>
            </c:ext>
          </c:extLst>
        </c:ser>
        <c:dLbls>
          <c:showLegendKey val="0"/>
          <c:showVal val="0"/>
          <c:showCatName val="0"/>
          <c:showSerName val="0"/>
          <c:showPercent val="0"/>
          <c:showBubbleSize val="0"/>
        </c:dLbls>
        <c:marker val="1"/>
        <c:smooth val="0"/>
        <c:axId val="372669768"/>
        <c:axId val="394581832"/>
      </c:lineChart>
      <c:catAx>
        <c:axId val="372669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581832"/>
        <c:crosses val="autoZero"/>
        <c:auto val="1"/>
        <c:lblAlgn val="ctr"/>
        <c:lblOffset val="100"/>
        <c:tickLblSkip val="1"/>
        <c:tickMarkSkip val="1"/>
        <c:noMultiLvlLbl val="0"/>
      </c:catAx>
      <c:valAx>
        <c:axId val="3945818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669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4.41</c:v>
                </c:pt>
                <c:pt idx="1">
                  <c:v>4.53</c:v>
                </c:pt>
                <c:pt idx="2">
                  <c:v>7.15</c:v>
                </c:pt>
                <c:pt idx="3">
                  <c:v>5.13</c:v>
                </c:pt>
                <c:pt idx="4">
                  <c:v>5.41</c:v>
                </c:pt>
              </c:numCache>
            </c:numRef>
          </c:val>
          <c:extLst xmlns:c16r2="http://schemas.microsoft.com/office/drawing/2015/06/chart">
            <c:ext xmlns:c16="http://schemas.microsoft.com/office/drawing/2014/chart" uri="{C3380CC4-5D6E-409C-BE32-E72D297353CC}">
              <c16:uniqueId val="{00000000-844D-437E-815F-4A8D7CFF0B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24.71</c:v>
                </c:pt>
                <c:pt idx="1">
                  <c:v>24.95</c:v>
                </c:pt>
                <c:pt idx="2">
                  <c:v>23.95</c:v>
                </c:pt>
                <c:pt idx="3">
                  <c:v>22.54</c:v>
                </c:pt>
                <c:pt idx="4">
                  <c:v>20.32</c:v>
                </c:pt>
              </c:numCache>
            </c:numRef>
          </c:val>
          <c:extLst xmlns:c16r2="http://schemas.microsoft.com/office/drawing/2015/06/chart">
            <c:ext xmlns:c16="http://schemas.microsoft.com/office/drawing/2014/chart" uri="{C3380CC4-5D6E-409C-BE32-E72D297353CC}">
              <c16:uniqueId val="{00000001-844D-437E-815F-4A8D7CFF0B9E}"/>
            </c:ext>
          </c:extLst>
        </c:ser>
        <c:dLbls>
          <c:showLegendKey val="0"/>
          <c:showVal val="0"/>
          <c:showCatName val="0"/>
          <c:showSerName val="0"/>
          <c:showPercent val="0"/>
          <c:showBubbleSize val="0"/>
        </c:dLbls>
        <c:gapWidth val="250"/>
        <c:overlap val="100"/>
        <c:axId val="399263688"/>
        <c:axId val="399264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0.79</c:v>
                </c:pt>
                <c:pt idx="1">
                  <c:v>0.1</c:v>
                </c:pt>
                <c:pt idx="2">
                  <c:v>1.21</c:v>
                </c:pt>
                <c:pt idx="3">
                  <c:v>-2.2400000000000002</c:v>
                </c:pt>
                <c:pt idx="4">
                  <c:v>-0.54</c:v>
                </c:pt>
              </c:numCache>
            </c:numRef>
          </c:val>
          <c:smooth val="0"/>
          <c:extLst xmlns:c16r2="http://schemas.microsoft.com/office/drawing/2015/06/chart">
            <c:ext xmlns:c16="http://schemas.microsoft.com/office/drawing/2014/chart" uri="{C3380CC4-5D6E-409C-BE32-E72D297353CC}">
              <c16:uniqueId val="{00000002-844D-437E-815F-4A8D7CFF0B9E}"/>
            </c:ext>
          </c:extLst>
        </c:ser>
        <c:dLbls>
          <c:showLegendKey val="0"/>
          <c:showVal val="0"/>
          <c:showCatName val="0"/>
          <c:showSerName val="0"/>
          <c:showPercent val="0"/>
          <c:showBubbleSize val="0"/>
        </c:dLbls>
        <c:marker val="1"/>
        <c:smooth val="0"/>
        <c:axId val="399263688"/>
        <c:axId val="399264072"/>
      </c:lineChart>
      <c:catAx>
        <c:axId val="39926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264072"/>
        <c:crosses val="autoZero"/>
        <c:auto val="1"/>
        <c:lblAlgn val="ctr"/>
        <c:lblOffset val="100"/>
        <c:tickLblSkip val="1"/>
        <c:tickMarkSkip val="1"/>
        <c:noMultiLvlLbl val="0"/>
      </c:catAx>
      <c:valAx>
        <c:axId val="399264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263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2.56</c:v>
                </c:pt>
                <c:pt idx="2">
                  <c:v>#N/A</c:v>
                </c:pt>
                <c:pt idx="3">
                  <c:v>2.5</c:v>
                </c:pt>
                <c:pt idx="4">
                  <c:v>#N/A</c:v>
                </c:pt>
                <c:pt idx="5">
                  <c:v>2.7</c:v>
                </c:pt>
                <c:pt idx="6">
                  <c:v>#N/A</c:v>
                </c:pt>
                <c:pt idx="7">
                  <c:v>2.34</c:v>
                </c:pt>
                <c:pt idx="8">
                  <c:v>#N/A</c:v>
                </c:pt>
                <c:pt idx="9">
                  <c:v>0.02</c:v>
                </c:pt>
              </c:numCache>
            </c:numRef>
          </c:val>
          <c:extLst xmlns:c16r2="http://schemas.microsoft.com/office/drawing/2015/06/chart">
            <c:ext xmlns:c16="http://schemas.microsoft.com/office/drawing/2014/chart" uri="{C3380CC4-5D6E-409C-BE32-E72D297353CC}">
              <c16:uniqueId val="{00000000-3EB8-4C79-8F5A-E346DA825B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EB8-4C79-8F5A-E346DA825B3B}"/>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3EB8-4C79-8F5A-E346DA825B3B}"/>
            </c:ext>
          </c:extLst>
        </c:ser>
        <c:ser>
          <c:idx val="3"/>
          <c:order val="3"/>
          <c:tx>
            <c:strRef>
              <c:f>データシート!$A$30</c:f>
              <c:strCache>
                <c:ptCount val="1"/>
                <c:pt idx="0">
                  <c:v>戸別浄化槽事業特別会計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0.09</c:v>
                </c:pt>
                <c:pt idx="4">
                  <c:v>#N/A</c:v>
                </c:pt>
                <c:pt idx="5">
                  <c:v>0.03</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3EB8-4C79-8F5A-E346DA825B3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0.14000000000000001</c:v>
                </c:pt>
                <c:pt idx="4">
                  <c:v>#N/A</c:v>
                </c:pt>
                <c:pt idx="5">
                  <c:v>0.1</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4-3EB8-4C79-8F5A-E346DA825B3B}"/>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0.06</c:v>
                </c:pt>
                <c:pt idx="4">
                  <c:v>#N/A</c:v>
                </c:pt>
                <c:pt idx="5">
                  <c:v>0.1</c:v>
                </c:pt>
                <c:pt idx="6">
                  <c:v>#N/A</c:v>
                </c:pt>
                <c:pt idx="7">
                  <c:v>0.1</c:v>
                </c:pt>
                <c:pt idx="8">
                  <c:v>#N/A</c:v>
                </c:pt>
                <c:pt idx="9">
                  <c:v>7.0000000000000007E-2</c:v>
                </c:pt>
              </c:numCache>
            </c:numRef>
          </c:val>
          <c:extLst xmlns:c16r2="http://schemas.microsoft.com/office/drawing/2015/06/chart">
            <c:ext xmlns:c16="http://schemas.microsoft.com/office/drawing/2014/chart" uri="{C3380CC4-5D6E-409C-BE32-E72D297353CC}">
              <c16:uniqueId val="{00000005-3EB8-4C79-8F5A-E346DA825B3B}"/>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0.49</c:v>
                </c:pt>
                <c:pt idx="2">
                  <c:v>#N/A</c:v>
                </c:pt>
                <c:pt idx="3">
                  <c:v>0.4</c:v>
                </c:pt>
                <c:pt idx="4">
                  <c:v>#N/A</c:v>
                </c:pt>
                <c:pt idx="5">
                  <c:v>0.67</c:v>
                </c:pt>
                <c:pt idx="6">
                  <c:v>#N/A</c:v>
                </c:pt>
                <c:pt idx="7">
                  <c:v>0.05</c:v>
                </c:pt>
                <c:pt idx="8">
                  <c:v>#N/A</c:v>
                </c:pt>
                <c:pt idx="9">
                  <c:v>0.36</c:v>
                </c:pt>
              </c:numCache>
            </c:numRef>
          </c:val>
          <c:extLst xmlns:c16r2="http://schemas.microsoft.com/office/drawing/2015/06/chart">
            <c:ext xmlns:c16="http://schemas.microsoft.com/office/drawing/2014/chart" uri="{C3380CC4-5D6E-409C-BE32-E72D297353CC}">
              <c16:uniqueId val="{00000006-3EB8-4C79-8F5A-E346DA825B3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c:v>
                </c:pt>
                <c:pt idx="2">
                  <c:v>#N/A</c:v>
                </c:pt>
                <c:pt idx="3">
                  <c:v>0.28999999999999998</c:v>
                </c:pt>
                <c:pt idx="4">
                  <c:v>#N/A</c:v>
                </c:pt>
                <c:pt idx="5">
                  <c:v>0.24</c:v>
                </c:pt>
                <c:pt idx="6">
                  <c:v>#N/A</c:v>
                </c:pt>
                <c:pt idx="7">
                  <c:v>0.42</c:v>
                </c:pt>
                <c:pt idx="8">
                  <c:v>#N/A</c:v>
                </c:pt>
                <c:pt idx="9">
                  <c:v>1.36</c:v>
                </c:pt>
              </c:numCache>
            </c:numRef>
          </c:val>
          <c:extLst xmlns:c16r2="http://schemas.microsoft.com/office/drawing/2015/06/chart">
            <c:ext xmlns:c16="http://schemas.microsoft.com/office/drawing/2014/chart" uri="{C3380CC4-5D6E-409C-BE32-E72D297353CC}">
              <c16:uniqueId val="{00000007-3EB8-4C79-8F5A-E346DA825B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4.4000000000000004</c:v>
                </c:pt>
                <c:pt idx="2">
                  <c:v>#N/A</c:v>
                </c:pt>
                <c:pt idx="3">
                  <c:v>4.51</c:v>
                </c:pt>
                <c:pt idx="4">
                  <c:v>#N/A</c:v>
                </c:pt>
                <c:pt idx="5">
                  <c:v>7.13</c:v>
                </c:pt>
                <c:pt idx="6">
                  <c:v>#N/A</c:v>
                </c:pt>
                <c:pt idx="7">
                  <c:v>5.12</c:v>
                </c:pt>
                <c:pt idx="8">
                  <c:v>#N/A</c:v>
                </c:pt>
                <c:pt idx="9">
                  <c:v>5.67</c:v>
                </c:pt>
              </c:numCache>
            </c:numRef>
          </c:val>
          <c:extLst xmlns:c16r2="http://schemas.microsoft.com/office/drawing/2015/06/chart">
            <c:ext xmlns:c16="http://schemas.microsoft.com/office/drawing/2014/chart" uri="{C3380CC4-5D6E-409C-BE32-E72D297353CC}">
              <c16:uniqueId val="{00000008-3EB8-4C79-8F5A-E346DA825B3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11.52</c:v>
                </c:pt>
                <c:pt idx="2">
                  <c:v>#N/A</c:v>
                </c:pt>
                <c:pt idx="3">
                  <c:v>10.92</c:v>
                </c:pt>
                <c:pt idx="4">
                  <c:v>#N/A</c:v>
                </c:pt>
                <c:pt idx="5">
                  <c:v>9.5</c:v>
                </c:pt>
                <c:pt idx="6">
                  <c:v>#N/A</c:v>
                </c:pt>
                <c:pt idx="7">
                  <c:v>8</c:v>
                </c:pt>
                <c:pt idx="8">
                  <c:v>#N/A</c:v>
                </c:pt>
                <c:pt idx="9">
                  <c:v>5.99</c:v>
                </c:pt>
              </c:numCache>
            </c:numRef>
          </c:val>
          <c:extLst xmlns:c16r2="http://schemas.microsoft.com/office/drawing/2015/06/chart">
            <c:ext xmlns:c16="http://schemas.microsoft.com/office/drawing/2014/chart" uri="{C3380CC4-5D6E-409C-BE32-E72D297353CC}">
              <c16:uniqueId val="{00000009-3EB8-4C79-8F5A-E346DA825B3B}"/>
            </c:ext>
          </c:extLst>
        </c:ser>
        <c:dLbls>
          <c:showLegendKey val="0"/>
          <c:showVal val="0"/>
          <c:showCatName val="0"/>
          <c:showSerName val="0"/>
          <c:showPercent val="0"/>
          <c:showBubbleSize val="0"/>
        </c:dLbls>
        <c:gapWidth val="150"/>
        <c:overlap val="100"/>
        <c:axId val="401087184"/>
        <c:axId val="404596272"/>
      </c:barChart>
      <c:catAx>
        <c:axId val="40108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596272"/>
        <c:crosses val="autoZero"/>
        <c:auto val="1"/>
        <c:lblAlgn val="ctr"/>
        <c:lblOffset val="100"/>
        <c:tickLblSkip val="1"/>
        <c:tickMarkSkip val="1"/>
        <c:noMultiLvlLbl val="0"/>
      </c:catAx>
      <c:valAx>
        <c:axId val="40459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08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2002</c:v>
                </c:pt>
                <c:pt idx="5">
                  <c:v>2096</c:v>
                </c:pt>
                <c:pt idx="8">
                  <c:v>2148</c:v>
                </c:pt>
                <c:pt idx="11">
                  <c:v>2198</c:v>
                </c:pt>
                <c:pt idx="14">
                  <c:v>2254</c:v>
                </c:pt>
              </c:numCache>
            </c:numRef>
          </c:val>
          <c:extLst xmlns:c16r2="http://schemas.microsoft.com/office/drawing/2015/06/chart">
            <c:ext xmlns:c16="http://schemas.microsoft.com/office/drawing/2014/chart" uri="{C3380CC4-5D6E-409C-BE32-E72D297353CC}">
              <c16:uniqueId val="{00000000-04A3-4D3B-99ED-C080AB9542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4A3-4D3B-99ED-C080AB9542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4A3-4D3B-99ED-C080AB9542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57</c:v>
                </c:pt>
                <c:pt idx="3">
                  <c:v>60</c:v>
                </c:pt>
                <c:pt idx="6">
                  <c:v>59</c:v>
                </c:pt>
                <c:pt idx="9">
                  <c:v>50</c:v>
                </c:pt>
                <c:pt idx="12">
                  <c:v>9</c:v>
                </c:pt>
              </c:numCache>
            </c:numRef>
          </c:val>
          <c:extLst xmlns:c16r2="http://schemas.microsoft.com/office/drawing/2015/06/chart">
            <c:ext xmlns:c16="http://schemas.microsoft.com/office/drawing/2014/chart" uri="{C3380CC4-5D6E-409C-BE32-E72D297353CC}">
              <c16:uniqueId val="{00000003-04A3-4D3B-99ED-C080AB9542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834</c:v>
                </c:pt>
                <c:pt idx="3">
                  <c:v>810</c:v>
                </c:pt>
                <c:pt idx="6">
                  <c:v>805</c:v>
                </c:pt>
                <c:pt idx="9">
                  <c:v>862</c:v>
                </c:pt>
                <c:pt idx="12">
                  <c:v>902</c:v>
                </c:pt>
              </c:numCache>
            </c:numRef>
          </c:val>
          <c:extLst xmlns:c16r2="http://schemas.microsoft.com/office/drawing/2015/06/chart">
            <c:ext xmlns:c16="http://schemas.microsoft.com/office/drawing/2014/chart" uri="{C3380CC4-5D6E-409C-BE32-E72D297353CC}">
              <c16:uniqueId val="{00000004-04A3-4D3B-99ED-C080AB9542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A3-4D3B-99ED-C080AB9542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A3-4D3B-99ED-C080AB9542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1997</c:v>
                </c:pt>
                <c:pt idx="3">
                  <c:v>2023</c:v>
                </c:pt>
                <c:pt idx="6">
                  <c:v>2065</c:v>
                </c:pt>
                <c:pt idx="9">
                  <c:v>2126</c:v>
                </c:pt>
                <c:pt idx="12">
                  <c:v>2206</c:v>
                </c:pt>
              </c:numCache>
            </c:numRef>
          </c:val>
          <c:extLst xmlns:c16r2="http://schemas.microsoft.com/office/drawing/2015/06/chart">
            <c:ext xmlns:c16="http://schemas.microsoft.com/office/drawing/2014/chart" uri="{C3380CC4-5D6E-409C-BE32-E72D297353CC}">
              <c16:uniqueId val="{00000007-04A3-4D3B-99ED-C080AB9542C7}"/>
            </c:ext>
          </c:extLst>
        </c:ser>
        <c:dLbls>
          <c:showLegendKey val="0"/>
          <c:showVal val="0"/>
          <c:showCatName val="0"/>
          <c:showSerName val="0"/>
          <c:showPercent val="0"/>
          <c:showBubbleSize val="0"/>
        </c:dLbls>
        <c:gapWidth val="100"/>
        <c:overlap val="100"/>
        <c:axId val="397142104"/>
        <c:axId val="37256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886</c:v>
                </c:pt>
                <c:pt idx="2">
                  <c:v>#N/A</c:v>
                </c:pt>
                <c:pt idx="3">
                  <c:v>#N/A</c:v>
                </c:pt>
                <c:pt idx="4">
                  <c:v>797</c:v>
                </c:pt>
                <c:pt idx="5">
                  <c:v>#N/A</c:v>
                </c:pt>
                <c:pt idx="6">
                  <c:v>#N/A</c:v>
                </c:pt>
                <c:pt idx="7">
                  <c:v>781</c:v>
                </c:pt>
                <c:pt idx="8">
                  <c:v>#N/A</c:v>
                </c:pt>
                <c:pt idx="9">
                  <c:v>#N/A</c:v>
                </c:pt>
                <c:pt idx="10">
                  <c:v>840</c:v>
                </c:pt>
                <c:pt idx="11">
                  <c:v>#N/A</c:v>
                </c:pt>
                <c:pt idx="12">
                  <c:v>#N/A</c:v>
                </c:pt>
                <c:pt idx="13">
                  <c:v>863</c:v>
                </c:pt>
                <c:pt idx="14">
                  <c:v>#N/A</c:v>
                </c:pt>
              </c:numCache>
            </c:numRef>
          </c:val>
          <c:smooth val="0"/>
          <c:extLst xmlns:c16r2="http://schemas.microsoft.com/office/drawing/2015/06/chart">
            <c:ext xmlns:c16="http://schemas.microsoft.com/office/drawing/2014/chart" uri="{C3380CC4-5D6E-409C-BE32-E72D297353CC}">
              <c16:uniqueId val="{00000008-04A3-4D3B-99ED-C080AB9542C7}"/>
            </c:ext>
          </c:extLst>
        </c:ser>
        <c:dLbls>
          <c:showLegendKey val="0"/>
          <c:showVal val="0"/>
          <c:showCatName val="0"/>
          <c:showSerName val="0"/>
          <c:showPercent val="0"/>
          <c:showBubbleSize val="0"/>
        </c:dLbls>
        <c:marker val="1"/>
        <c:smooth val="0"/>
        <c:axId val="397142104"/>
        <c:axId val="372567440"/>
      </c:lineChart>
      <c:catAx>
        <c:axId val="39714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567440"/>
        <c:crosses val="autoZero"/>
        <c:auto val="1"/>
        <c:lblAlgn val="ctr"/>
        <c:lblOffset val="100"/>
        <c:tickLblSkip val="1"/>
        <c:tickMarkSkip val="1"/>
        <c:noMultiLvlLbl val="0"/>
      </c:catAx>
      <c:valAx>
        <c:axId val="37256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142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26572</c:v>
                </c:pt>
                <c:pt idx="5">
                  <c:v>26851</c:v>
                </c:pt>
                <c:pt idx="8">
                  <c:v>26851</c:v>
                </c:pt>
                <c:pt idx="11">
                  <c:v>27327</c:v>
                </c:pt>
                <c:pt idx="14">
                  <c:v>27716</c:v>
                </c:pt>
              </c:numCache>
            </c:numRef>
          </c:val>
          <c:extLst xmlns:c16r2="http://schemas.microsoft.com/office/drawing/2015/06/chart">
            <c:ext xmlns:c16="http://schemas.microsoft.com/office/drawing/2014/chart" uri="{C3380CC4-5D6E-409C-BE32-E72D297353CC}">
              <c16:uniqueId val="{00000000-B369-4624-AF09-F09BC0B4CB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928</c:v>
                </c:pt>
                <c:pt idx="5">
                  <c:v>906</c:v>
                </c:pt>
                <c:pt idx="8">
                  <c:v>936</c:v>
                </c:pt>
                <c:pt idx="11">
                  <c:v>1020</c:v>
                </c:pt>
                <c:pt idx="14">
                  <c:v>1116</c:v>
                </c:pt>
              </c:numCache>
            </c:numRef>
          </c:val>
          <c:extLst xmlns:c16r2="http://schemas.microsoft.com/office/drawing/2015/06/chart">
            <c:ext xmlns:c16="http://schemas.microsoft.com/office/drawing/2014/chart" uri="{C3380CC4-5D6E-409C-BE32-E72D297353CC}">
              <c16:uniqueId val="{00000001-B369-4624-AF09-F09BC0B4CB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6819</c:v>
                </c:pt>
                <c:pt idx="5">
                  <c:v>7146</c:v>
                </c:pt>
                <c:pt idx="8">
                  <c:v>6880</c:v>
                </c:pt>
                <c:pt idx="11">
                  <c:v>6910</c:v>
                </c:pt>
                <c:pt idx="14">
                  <c:v>6662</c:v>
                </c:pt>
              </c:numCache>
            </c:numRef>
          </c:val>
          <c:extLst xmlns:c16r2="http://schemas.microsoft.com/office/drawing/2015/06/chart">
            <c:ext xmlns:c16="http://schemas.microsoft.com/office/drawing/2014/chart" uri="{C3380CC4-5D6E-409C-BE32-E72D297353CC}">
              <c16:uniqueId val="{00000002-B369-4624-AF09-F09BC0B4CB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369-4624-AF09-F09BC0B4CB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369-4624-AF09-F09BC0B4CB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5</c:v>
                </c:pt>
                <c:pt idx="12">
                  <c:v>0</c:v>
                </c:pt>
              </c:numCache>
            </c:numRef>
          </c:val>
          <c:extLst xmlns:c16r2="http://schemas.microsoft.com/office/drawing/2015/06/chart">
            <c:ext xmlns:c16="http://schemas.microsoft.com/office/drawing/2014/chart" uri="{C3380CC4-5D6E-409C-BE32-E72D297353CC}">
              <c16:uniqueId val="{00000005-B369-4624-AF09-F09BC0B4CB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3196</c:v>
                </c:pt>
                <c:pt idx="3">
                  <c:v>3094</c:v>
                </c:pt>
                <c:pt idx="6">
                  <c:v>3107</c:v>
                </c:pt>
                <c:pt idx="9">
                  <c:v>3052</c:v>
                </c:pt>
                <c:pt idx="12">
                  <c:v>3048</c:v>
                </c:pt>
              </c:numCache>
            </c:numRef>
          </c:val>
          <c:extLst xmlns:c16r2="http://schemas.microsoft.com/office/drawing/2015/06/chart">
            <c:ext xmlns:c16="http://schemas.microsoft.com/office/drawing/2014/chart" uri="{C3380CC4-5D6E-409C-BE32-E72D297353CC}">
              <c16:uniqueId val="{00000006-B369-4624-AF09-F09BC0B4CB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174</c:v>
                </c:pt>
                <c:pt idx="3">
                  <c:v>117</c:v>
                </c:pt>
                <c:pt idx="6">
                  <c:v>57</c:v>
                </c:pt>
                <c:pt idx="9">
                  <c:v>9</c:v>
                </c:pt>
                <c:pt idx="12">
                  <c:v>9</c:v>
                </c:pt>
              </c:numCache>
            </c:numRef>
          </c:val>
          <c:extLst xmlns:c16r2="http://schemas.microsoft.com/office/drawing/2015/06/chart">
            <c:ext xmlns:c16="http://schemas.microsoft.com/office/drawing/2014/chart" uri="{C3380CC4-5D6E-409C-BE32-E72D297353CC}">
              <c16:uniqueId val="{00000007-B369-4624-AF09-F09BC0B4CB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12613</c:v>
                </c:pt>
                <c:pt idx="3">
                  <c:v>12688</c:v>
                </c:pt>
                <c:pt idx="6">
                  <c:v>12403</c:v>
                </c:pt>
                <c:pt idx="9">
                  <c:v>12127</c:v>
                </c:pt>
                <c:pt idx="12">
                  <c:v>12128</c:v>
                </c:pt>
              </c:numCache>
            </c:numRef>
          </c:val>
          <c:extLst xmlns:c16r2="http://schemas.microsoft.com/office/drawing/2015/06/chart">
            <c:ext xmlns:c16="http://schemas.microsoft.com/office/drawing/2014/chart" uri="{C3380CC4-5D6E-409C-BE32-E72D297353CC}">
              <c16:uniqueId val="{00000008-B369-4624-AF09-F09BC0B4CB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369-4624-AF09-F09BC0B4CB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25137</c:v>
                </c:pt>
                <c:pt idx="3">
                  <c:v>25828</c:v>
                </c:pt>
                <c:pt idx="6">
                  <c:v>25981</c:v>
                </c:pt>
                <c:pt idx="9">
                  <c:v>26840</c:v>
                </c:pt>
                <c:pt idx="12">
                  <c:v>27335</c:v>
                </c:pt>
              </c:numCache>
            </c:numRef>
          </c:val>
          <c:extLst xmlns:c16r2="http://schemas.microsoft.com/office/drawing/2015/06/chart">
            <c:ext xmlns:c16="http://schemas.microsoft.com/office/drawing/2014/chart" uri="{C3380CC4-5D6E-409C-BE32-E72D297353CC}">
              <c16:uniqueId val="{0000000A-B369-4624-AF09-F09BC0B4CB0F}"/>
            </c:ext>
          </c:extLst>
        </c:ser>
        <c:dLbls>
          <c:showLegendKey val="0"/>
          <c:showVal val="0"/>
          <c:showCatName val="0"/>
          <c:showSerName val="0"/>
          <c:showPercent val="0"/>
          <c:showBubbleSize val="0"/>
        </c:dLbls>
        <c:gapWidth val="100"/>
        <c:overlap val="100"/>
        <c:axId val="405697872"/>
        <c:axId val="399648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6802</c:v>
                </c:pt>
                <c:pt idx="2">
                  <c:v>#N/A</c:v>
                </c:pt>
                <c:pt idx="3">
                  <c:v>#N/A</c:v>
                </c:pt>
                <c:pt idx="4">
                  <c:v>6824</c:v>
                </c:pt>
                <c:pt idx="5">
                  <c:v>#N/A</c:v>
                </c:pt>
                <c:pt idx="6">
                  <c:v>#N/A</c:v>
                </c:pt>
                <c:pt idx="7">
                  <c:v>6880</c:v>
                </c:pt>
                <c:pt idx="8">
                  <c:v>#N/A</c:v>
                </c:pt>
                <c:pt idx="9">
                  <c:v>#N/A</c:v>
                </c:pt>
                <c:pt idx="10">
                  <c:v>6775</c:v>
                </c:pt>
                <c:pt idx="11">
                  <c:v>#N/A</c:v>
                </c:pt>
                <c:pt idx="12">
                  <c:v>#N/A</c:v>
                </c:pt>
                <c:pt idx="13">
                  <c:v>7026</c:v>
                </c:pt>
                <c:pt idx="14">
                  <c:v>#N/A</c:v>
                </c:pt>
              </c:numCache>
            </c:numRef>
          </c:val>
          <c:smooth val="0"/>
          <c:extLst xmlns:c16r2="http://schemas.microsoft.com/office/drawing/2015/06/chart">
            <c:ext xmlns:c16="http://schemas.microsoft.com/office/drawing/2014/chart" uri="{C3380CC4-5D6E-409C-BE32-E72D297353CC}">
              <c16:uniqueId val="{0000000B-B369-4624-AF09-F09BC0B4CB0F}"/>
            </c:ext>
          </c:extLst>
        </c:ser>
        <c:dLbls>
          <c:showLegendKey val="0"/>
          <c:showVal val="0"/>
          <c:showCatName val="0"/>
          <c:showSerName val="0"/>
          <c:showPercent val="0"/>
          <c:showBubbleSize val="0"/>
        </c:dLbls>
        <c:marker val="1"/>
        <c:smooth val="0"/>
        <c:axId val="405697872"/>
        <c:axId val="399648680"/>
      </c:lineChart>
      <c:catAx>
        <c:axId val="40569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648680"/>
        <c:crosses val="autoZero"/>
        <c:auto val="1"/>
        <c:lblAlgn val="ctr"/>
        <c:lblOffset val="100"/>
        <c:tickLblSkip val="1"/>
        <c:tickMarkSkip val="1"/>
        <c:noMultiLvlLbl val="0"/>
      </c:catAx>
      <c:valAx>
        <c:axId val="399648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69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3062</c:v>
                </c:pt>
                <c:pt idx="1">
                  <c:v>2919</c:v>
                </c:pt>
                <c:pt idx="2">
                  <c:v>2652</c:v>
                </c:pt>
              </c:numCache>
            </c:numRef>
          </c:val>
          <c:extLst xmlns:c16r2="http://schemas.microsoft.com/office/drawing/2015/06/chart">
            <c:ext xmlns:c16="http://schemas.microsoft.com/office/drawing/2014/chart" uri="{C3380CC4-5D6E-409C-BE32-E72D297353CC}">
              <c16:uniqueId val="{00000000-C140-4DE8-BDCF-570B09D175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1996</c:v>
                </c:pt>
                <c:pt idx="1">
                  <c:v>2000</c:v>
                </c:pt>
                <c:pt idx="2">
                  <c:v>1856</c:v>
                </c:pt>
              </c:numCache>
            </c:numRef>
          </c:val>
          <c:extLst xmlns:c16r2="http://schemas.microsoft.com/office/drawing/2015/06/chart">
            <c:ext xmlns:c16="http://schemas.microsoft.com/office/drawing/2014/chart" uri="{C3380CC4-5D6E-409C-BE32-E72D297353CC}">
              <c16:uniqueId val="{00000001-C140-4DE8-BDCF-570B09D175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3560</c:v>
                </c:pt>
                <c:pt idx="1">
                  <c:v>3625</c:v>
                </c:pt>
                <c:pt idx="2">
                  <c:v>3697</c:v>
                </c:pt>
              </c:numCache>
            </c:numRef>
          </c:val>
          <c:extLst xmlns:c16r2="http://schemas.microsoft.com/office/drawing/2015/06/chart">
            <c:ext xmlns:c16="http://schemas.microsoft.com/office/drawing/2014/chart" uri="{C3380CC4-5D6E-409C-BE32-E72D297353CC}">
              <c16:uniqueId val="{00000002-C140-4DE8-BDCF-570B09D17581}"/>
            </c:ext>
          </c:extLst>
        </c:ser>
        <c:dLbls>
          <c:showLegendKey val="0"/>
          <c:showVal val="0"/>
          <c:showCatName val="0"/>
          <c:showSerName val="0"/>
          <c:showPercent val="0"/>
          <c:showBubbleSize val="0"/>
        </c:dLbls>
        <c:gapWidth val="120"/>
        <c:overlap val="100"/>
        <c:axId val="399645936"/>
        <c:axId val="399652208"/>
      </c:barChart>
      <c:catAx>
        <c:axId val="39964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652208"/>
        <c:crosses val="autoZero"/>
        <c:auto val="1"/>
        <c:lblAlgn val="ctr"/>
        <c:lblOffset val="100"/>
        <c:tickLblSkip val="1"/>
        <c:tickMarkSkip val="1"/>
        <c:noMultiLvlLbl val="0"/>
      </c:catAx>
      <c:valAx>
        <c:axId val="399652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64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176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D1-4200-BB71-2AF9E047EAA4}"/>
                </c:ext>
                <c:ext xmlns:c15="http://schemas.microsoft.com/office/drawing/2012/chart" uri="{CE6537A1-D6FC-4f65-9D91-7224C49458BB}">
                  <c15:layout/>
                  <c15:dlblFieldTable>
                    <c15:dlblFTEntry>
                      <c15:txfldGUID>{674DE271-ACBA-43AC-9371-FD781A800EE6}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D1-4200-BB71-2AF9E047EAA4}"/>
                </c:ext>
                <c:ext xmlns:c15="http://schemas.microsoft.com/office/drawing/2012/chart" uri="{CE6537A1-D6FC-4f65-9D91-7224C49458BB}">
                  <c15:dlblFieldTable>
                    <c15:dlblFTEntry>
                      <c15:txfldGUID>{22F8B4C3-2905-4D79-AD30-C45D6B48EFB9}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D1-4200-BB71-2AF9E047EAA4}"/>
                </c:ext>
                <c:ext xmlns:c15="http://schemas.microsoft.com/office/drawing/2012/chart" uri="{CE6537A1-D6FC-4f65-9D91-7224C49458BB}">
                  <c15:dlblFieldTable>
                    <c15:dlblFTEntry>
                      <c15:txfldGUID>{3865E384-252F-4325-A75A-AEDADE8F6362}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D1-4200-BB71-2AF9E047EAA4}"/>
                </c:ext>
                <c:ext xmlns:c15="http://schemas.microsoft.com/office/drawing/2012/chart" uri="{CE6537A1-D6FC-4f65-9D91-7224C49458BB}">
                  <c15:dlblFieldTable>
                    <c15:dlblFTEntry>
                      <c15:txfldGUID>{D1053B1B-3571-46B6-A363-25E0EF7B7BBC}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D1-4200-BB71-2AF9E047EAA4}"/>
                </c:ext>
                <c:ext xmlns:c15="http://schemas.microsoft.com/office/drawing/2012/chart" uri="{CE6537A1-D6FC-4f65-9D91-7224C49458BB}">
                  <c15:dlblFieldTable>
                    <c15:dlblFTEntry>
                      <c15:txfldGUID>{6AD4F3AE-00F3-4F0B-B067-F04293F96BBA}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D1-4200-BB71-2AF9E047EAA4}"/>
                </c:ext>
                <c:ext xmlns:c15="http://schemas.microsoft.com/office/drawing/2012/chart" uri="{CE6537A1-D6FC-4f65-9D91-7224C49458BB}">
                  <c15:layout/>
                  <c15:dlblFieldTable>
                    <c15:dlblFTEntry>
                      <c15:txfldGUID>{39A5A782-4934-4DA6-802C-231117B2E577}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D1-4200-BB71-2AF9E047EAA4}"/>
                </c:ext>
                <c:ext xmlns:c15="http://schemas.microsoft.com/office/drawing/2012/chart" uri="{CE6537A1-D6FC-4f65-9D91-7224C49458BB}">
                  <c15:layout/>
                  <c15:dlblFieldTable>
                    <c15:dlblFTEntry>
                      <c15:txfldGUID>{44AD87FA-A828-4A0F-B77E-6935CA521DD5}</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1.849283133402039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D1-4200-BB71-2AF9E047EAA4}"/>
                </c:ext>
                <c:ext xmlns:c15="http://schemas.microsoft.com/office/drawing/2012/chart" uri="{CE6537A1-D6FC-4f65-9D91-7224C49458BB}">
                  <c15:layout/>
                  <c15:dlblFieldTable>
                    <c15:dlblFTEntry>
                      <c15:txfldGUID>{59CBEC78-8CB5-4B8A-B347-130ADC5BEAF1}</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D1-4200-BB71-2AF9E047EAA4}"/>
                </c:ext>
                <c:ext xmlns:c15="http://schemas.microsoft.com/office/drawing/2012/chart" uri="{CE6537A1-D6FC-4f65-9D91-7224C49458BB}">
                  <c15:layout/>
                  <c15:dlblFieldTable>
                    <c15:dlblFTEntry>
                      <c15:txfldGUID>{4CCD20FA-8F5F-47A5-99B6-353CB4B9FE81}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53.3</c:v>
                </c:pt>
                <c:pt idx="16">
                  <c:v>53.8</c:v>
                </c:pt>
                <c:pt idx="24">
                  <c:v>54.1</c:v>
                </c:pt>
                <c:pt idx="32">
                  <c:v>52.7</c:v>
                </c:pt>
              </c:numCache>
            </c:numRef>
          </c:xVal>
          <c:yVal>
            <c:numRef>
              <c:f>公会計指標分析・財政指標組合せ分析表!$BP$51:$DC$51</c:f>
              <c:numCache>
                <c:formatCode>#,##0.0;"▲ "#,##0.0</c:formatCode>
                <c:ptCount val="40"/>
                <c:pt idx="0">
                  <c:v>59.9</c:v>
                </c:pt>
                <c:pt idx="8">
                  <c:v>61.2</c:v>
                </c:pt>
                <c:pt idx="16">
                  <c:v>64.099999999999994</c:v>
                </c:pt>
                <c:pt idx="24">
                  <c:v>62.4</c:v>
                </c:pt>
                <c:pt idx="32">
                  <c:v>64.5</c:v>
                </c:pt>
              </c:numCache>
            </c:numRef>
          </c:yVal>
          <c:smooth val="0"/>
          <c:extLst xmlns:c16r2="http://schemas.microsoft.com/office/drawing/2015/06/chart">
            <c:ext xmlns:c16="http://schemas.microsoft.com/office/drawing/2014/chart" uri="{C3380CC4-5D6E-409C-BE32-E72D297353CC}">
              <c16:uniqueId val="{00000009-45D1-4200-BB71-2AF9E047EA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D1-4200-BB71-2AF9E047EAA4}"/>
                </c:ext>
                <c:ext xmlns:c15="http://schemas.microsoft.com/office/drawing/2012/chart" uri="{CE6537A1-D6FC-4f65-9D91-7224C49458BB}">
                  <c15:layout/>
                  <c15:dlblFieldTable>
                    <c15:dlblFTEntry>
                      <c15:txfldGUID>{1CC7A77B-464E-4B4C-B823-7C85E78B28EE}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5D1-4200-BB71-2AF9E047EAA4}"/>
                </c:ext>
                <c:ext xmlns:c15="http://schemas.microsoft.com/office/drawing/2012/chart" uri="{CE6537A1-D6FC-4f65-9D91-7224C49458BB}">
                  <c15:dlblFieldTable>
                    <c15:dlblFTEntry>
                      <c15:txfldGUID>{13919F10-0A98-4AF8-BCFD-BB993EB41F6F}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5D1-4200-BB71-2AF9E047EAA4}"/>
                </c:ext>
                <c:ext xmlns:c15="http://schemas.microsoft.com/office/drawing/2012/chart" uri="{CE6537A1-D6FC-4f65-9D91-7224C49458BB}">
                  <c15:dlblFieldTable>
                    <c15:dlblFTEntry>
                      <c15:txfldGUID>{2B669CF4-E3E0-4E43-880D-7D54CDA96928}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5D1-4200-BB71-2AF9E047EAA4}"/>
                </c:ext>
                <c:ext xmlns:c15="http://schemas.microsoft.com/office/drawing/2012/chart" uri="{CE6537A1-D6FC-4f65-9D91-7224C49458BB}">
                  <c15:dlblFieldTable>
                    <c15:dlblFTEntry>
                      <c15:txfldGUID>{BEC9B0A6-3439-48ED-A52F-32B1B2F63C1A}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5D1-4200-BB71-2AF9E047EAA4}"/>
                </c:ext>
                <c:ext xmlns:c15="http://schemas.microsoft.com/office/drawing/2012/chart" uri="{CE6537A1-D6FC-4f65-9D91-7224C49458BB}">
                  <c15:dlblFieldTable>
                    <c15:dlblFTEntry>
                      <c15:txfldGUID>{ECB84462-4126-47C6-BDF5-2677F5F2E0FC}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D1-4200-BB71-2AF9E047EAA4}"/>
                </c:ext>
                <c:ext xmlns:c15="http://schemas.microsoft.com/office/drawing/2012/chart" uri="{CE6537A1-D6FC-4f65-9D91-7224C49458BB}">
                  <c15:layout/>
                  <c15:dlblFieldTable>
                    <c15:dlblFTEntry>
                      <c15:txfldGUID>{722A9E7B-E056-4579-B0AB-3AD88D2E86D3}</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D1-4200-BB71-2AF9E047EAA4}"/>
                </c:ext>
                <c:ext xmlns:c15="http://schemas.microsoft.com/office/drawing/2012/chart" uri="{CE6537A1-D6FC-4f65-9D91-7224C49458BB}">
                  <c15:layout/>
                  <c15:dlblFieldTable>
                    <c15:dlblFTEntry>
                      <c15:txfldGUID>{ED4FD170-294A-4AAE-883B-C415EAAE98B3}</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D1-4200-BB71-2AF9E047EAA4}"/>
                </c:ext>
                <c:ext xmlns:c15="http://schemas.microsoft.com/office/drawing/2012/chart" uri="{CE6537A1-D6FC-4f65-9D91-7224C49458BB}">
                  <c15:layout/>
                  <c15:dlblFieldTable>
                    <c15:dlblFTEntry>
                      <c15:txfldGUID>{0FC9950E-0120-4602-B06A-847EB73D8FB4}</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D1-4200-BB71-2AF9E047EAA4}"/>
                </c:ext>
                <c:ext xmlns:c15="http://schemas.microsoft.com/office/drawing/2012/chart" uri="{CE6537A1-D6FC-4f65-9D91-7224C49458BB}">
                  <c15:layout/>
                  <c15:dlblFieldTable>
                    <c15:dlblFTEntry>
                      <c15:txfldGUID>{9DB44079-2E63-4BA2-BB5A-C97DE50CA56B}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45D1-4200-BB71-2AF9E047EAA4}"/>
            </c:ext>
          </c:extLst>
        </c:ser>
        <c:dLbls>
          <c:showLegendKey val="0"/>
          <c:showVal val="1"/>
          <c:showCatName val="0"/>
          <c:showSerName val="0"/>
          <c:showPercent val="0"/>
          <c:showBubbleSize val="0"/>
        </c:dLbls>
        <c:axId val="399647112"/>
        <c:axId val="399651032"/>
      </c:scatterChart>
      <c:valAx>
        <c:axId val="399647112"/>
        <c:scaling>
          <c:orientation val="minMax"/>
          <c:max val="61.4"/>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651032"/>
        <c:crosses val="autoZero"/>
        <c:crossBetween val="midCat"/>
      </c:valAx>
      <c:valAx>
        <c:axId val="399651032"/>
        <c:scaling>
          <c:orientation val="minMax"/>
          <c:max val="7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647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7F-4DED-9C0A-FD7250A0F7FF}"/>
                </c:ext>
                <c:ext xmlns:c15="http://schemas.microsoft.com/office/drawing/2012/chart" uri="{CE6537A1-D6FC-4f65-9D91-7224C49458BB}">
                  <c15:dlblFieldTable>
                    <c15:dlblFTEntry>
                      <c15:txfldGUID>{5D733C19-66F5-46E2-B729-5DF28A5C8C6D}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7F-4DED-9C0A-FD7250A0F7FF}"/>
                </c:ext>
                <c:ext xmlns:c15="http://schemas.microsoft.com/office/drawing/2012/chart" uri="{CE6537A1-D6FC-4f65-9D91-7224C49458BB}">
                  <c15:dlblFieldTable>
                    <c15:dlblFTEntry>
                      <c15:txfldGUID>{1B0A32F1-1C59-40BB-BA3E-DB6D50520968}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7F-4DED-9C0A-FD7250A0F7FF}"/>
                </c:ext>
                <c:ext xmlns:c15="http://schemas.microsoft.com/office/drawing/2012/chart" uri="{CE6537A1-D6FC-4f65-9D91-7224C49458BB}">
                  <c15:dlblFieldTable>
                    <c15:dlblFTEntry>
                      <c15:txfldGUID>{8F20D9E3-5512-4BEB-8BA7-18D89887DBF3}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7F-4DED-9C0A-FD7250A0F7FF}"/>
                </c:ext>
                <c:ext xmlns:c15="http://schemas.microsoft.com/office/drawing/2012/chart" uri="{CE6537A1-D6FC-4f65-9D91-7224C49458BB}">
                  <c15:dlblFieldTable>
                    <c15:dlblFTEntry>
                      <c15:txfldGUID>{EE025C22-967F-4B53-B39B-CBCDE4439D58}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7F-4DED-9C0A-FD7250A0F7FF}"/>
                </c:ext>
                <c:ext xmlns:c15="http://schemas.microsoft.com/office/drawing/2012/chart" uri="{CE6537A1-D6FC-4f65-9D91-7224C49458BB}">
                  <c15:dlblFieldTable>
                    <c15:dlblFTEntry>
                      <c15:txfldGUID>{935A65A4-860C-4A36-A952-DF9978A9B0AA}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7F-4DED-9C0A-FD7250A0F7FF}"/>
                </c:ext>
                <c:ext xmlns:c15="http://schemas.microsoft.com/office/drawing/2012/chart" uri="{CE6537A1-D6FC-4f65-9D91-7224C49458BB}">
                  <c15:dlblFieldTable>
                    <c15:dlblFTEntry>
                      <c15:txfldGUID>{F382AC85-4B37-4A4C-BC08-6DF41E387F23}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7F-4DED-9C0A-FD7250A0F7FF}"/>
                </c:ext>
                <c:ext xmlns:c15="http://schemas.microsoft.com/office/drawing/2012/chart" uri="{CE6537A1-D6FC-4f65-9D91-7224C49458BB}">
                  <c15:dlblFieldTable>
                    <c15:dlblFTEntry>
                      <c15:txfldGUID>{7B574D56-A2DF-4CD0-BB5D-F034B7849E92}</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7F-4DED-9C0A-FD7250A0F7FF}"/>
                </c:ext>
                <c:ext xmlns:c15="http://schemas.microsoft.com/office/drawing/2012/chart" uri="{CE6537A1-D6FC-4f65-9D91-7224C49458BB}">
                  <c15:dlblFieldTable>
                    <c15:dlblFTEntry>
                      <c15:txfldGUID>{C9AF8150-6ED5-4DD3-8C92-4A7CBB40590A}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7F-4DED-9C0A-FD7250A0F7FF}"/>
                </c:ext>
                <c:ext xmlns:c15="http://schemas.microsoft.com/office/drawing/2012/chart" uri="{CE6537A1-D6FC-4f65-9D91-7224C49458BB}">
                  <c15:dlblFieldTable>
                    <c15:dlblFTEntry>
                      <c15:txfldGUID>{B08C3454-72FB-480D-9023-3DA779D1FE88}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7.2</c:v>
                </c:pt>
                <c:pt idx="16">
                  <c:v>7.4</c:v>
                </c:pt>
                <c:pt idx="24">
                  <c:v>7.3</c:v>
                </c:pt>
                <c:pt idx="32">
                  <c:v>7.6</c:v>
                </c:pt>
              </c:numCache>
            </c:numRef>
          </c:xVal>
          <c:yVal>
            <c:numRef>
              <c:f>公会計指標分析・財政指標組合せ分析表!$BP$73:$DC$73</c:f>
              <c:numCache>
                <c:formatCode>#,##0.0;"▲ "#,##0.0</c:formatCode>
                <c:ptCount val="40"/>
                <c:pt idx="0">
                  <c:v>59.9</c:v>
                </c:pt>
                <c:pt idx="8">
                  <c:v>61.2</c:v>
                </c:pt>
                <c:pt idx="16">
                  <c:v>64.099999999999994</c:v>
                </c:pt>
                <c:pt idx="24">
                  <c:v>62.4</c:v>
                </c:pt>
                <c:pt idx="32">
                  <c:v>64.5</c:v>
                </c:pt>
              </c:numCache>
            </c:numRef>
          </c:yVal>
          <c:smooth val="0"/>
          <c:extLst xmlns:c16r2="http://schemas.microsoft.com/office/drawing/2015/06/chart">
            <c:ext xmlns:c16="http://schemas.microsoft.com/office/drawing/2014/chart" uri="{C3380CC4-5D6E-409C-BE32-E72D297353CC}">
              <c16:uniqueId val="{00000009-457F-4DED-9C0A-FD7250A0F7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7F-4DED-9C0A-FD7250A0F7FF}"/>
                </c:ext>
                <c:ext xmlns:c15="http://schemas.microsoft.com/office/drawing/2012/chart" uri="{CE6537A1-D6FC-4f65-9D91-7224C49458BB}">
                  <c15:dlblFieldTable>
                    <c15:dlblFTEntry>
                      <c15:txfldGUID>{1D781475-81DA-4846-BF51-EB27E23F8B94}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57F-4DED-9C0A-FD7250A0F7FF}"/>
                </c:ext>
                <c:ext xmlns:c15="http://schemas.microsoft.com/office/drawing/2012/chart" uri="{CE6537A1-D6FC-4f65-9D91-7224C49458BB}">
                  <c15:dlblFieldTable>
                    <c15:dlblFTEntry>
                      <c15:txfldGUID>{A02B430B-4AAA-4481-963C-8E4CFBB61D58}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57F-4DED-9C0A-FD7250A0F7FF}"/>
                </c:ext>
                <c:ext xmlns:c15="http://schemas.microsoft.com/office/drawing/2012/chart" uri="{CE6537A1-D6FC-4f65-9D91-7224C49458BB}">
                  <c15:dlblFieldTable>
                    <c15:dlblFTEntry>
                      <c15:txfldGUID>{CED1D953-BB7B-492D-984B-04CDF5987D89}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57F-4DED-9C0A-FD7250A0F7FF}"/>
                </c:ext>
                <c:ext xmlns:c15="http://schemas.microsoft.com/office/drawing/2012/chart" uri="{CE6537A1-D6FC-4f65-9D91-7224C49458BB}">
                  <c15:dlblFieldTable>
                    <c15:dlblFTEntry>
                      <c15:txfldGUID>{C5278024-EAF2-414A-A58C-E0B932E86250}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57F-4DED-9C0A-FD7250A0F7FF}"/>
                </c:ext>
                <c:ext xmlns:c15="http://schemas.microsoft.com/office/drawing/2012/chart" uri="{CE6537A1-D6FC-4f65-9D91-7224C49458BB}">
                  <c15:dlblFieldTable>
                    <c15:dlblFTEntry>
                      <c15:txfldGUID>{B55A817D-DC17-4BBE-B272-0AA84F801D07}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7F-4DED-9C0A-FD7250A0F7FF}"/>
                </c:ext>
                <c:ext xmlns:c15="http://schemas.microsoft.com/office/drawing/2012/chart" uri="{CE6537A1-D6FC-4f65-9D91-7224C49458BB}">
                  <c15:dlblFieldTable>
                    <c15:dlblFTEntry>
                      <c15:txfldGUID>{1420830A-1FBC-4823-9792-0ED2C05E497C}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7F-4DED-9C0A-FD7250A0F7FF}"/>
                </c:ext>
                <c:ext xmlns:c15="http://schemas.microsoft.com/office/drawing/2012/chart" uri="{CE6537A1-D6FC-4f65-9D91-7224C49458BB}">
                  <c15:dlblFieldTable>
                    <c15:dlblFTEntry>
                      <c15:txfldGUID>{572D13FC-7B94-495B-B8EA-2A23714905C6}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7F-4DED-9C0A-FD7250A0F7FF}"/>
                </c:ext>
                <c:ext xmlns:c15="http://schemas.microsoft.com/office/drawing/2012/chart" uri="{CE6537A1-D6FC-4f65-9D91-7224C49458BB}">
                  <c15:dlblFieldTable>
                    <c15:dlblFTEntry>
                      <c15:txfldGUID>{061B1498-2CF6-41F1-ADDC-6730A3A0D6B8}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7F-4DED-9C0A-FD7250A0F7FF}"/>
                </c:ext>
                <c:ext xmlns:c15="http://schemas.microsoft.com/office/drawing/2012/chart" uri="{CE6537A1-D6FC-4f65-9D91-7224C49458BB}">
                  <c15:dlblFieldTable>
                    <c15:dlblFTEntry>
                      <c15:txfldGUID>{165402F0-7C3D-4D0E-8DBD-174F6EDE2F4A}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457F-4DED-9C0A-FD7250A0F7FF}"/>
            </c:ext>
          </c:extLst>
        </c:ser>
        <c:dLbls>
          <c:showLegendKey val="0"/>
          <c:showVal val="1"/>
          <c:showCatName val="0"/>
          <c:showSerName val="0"/>
          <c:showPercent val="0"/>
          <c:showBubbleSize val="0"/>
        </c:dLbls>
        <c:axId val="399650640"/>
        <c:axId val="399649856"/>
      </c:scatterChart>
      <c:valAx>
        <c:axId val="399650640"/>
        <c:scaling>
          <c:orientation val="minMax"/>
          <c:max val="9.1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649856"/>
        <c:crosses val="autoZero"/>
        <c:crossBetween val="midCat"/>
      </c:valAx>
      <c:valAx>
        <c:axId val="399649856"/>
        <c:scaling>
          <c:orientation val="minMax"/>
          <c:max val="7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650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　大規模事業の進捗による元利償還金の増加、下水道事業の展開による公営企業債の元利償還に対する繰入金の増加が算入公債費等の増加を上回り、実質公債比率の分子は前年度に比べ、</a:t>
          </a:r>
          <a:r>
            <a:rPr kumimoji="1" lang="en-US" altLang="ja-JP" sz="1500">
              <a:latin typeface="ＭＳ ゴシック" pitchFamily="49" charset="-128"/>
              <a:ea typeface="ＭＳ ゴシック" pitchFamily="49" charset="-128"/>
            </a:rPr>
            <a:t>23</a:t>
          </a:r>
          <a:r>
            <a:rPr kumimoji="1" lang="ja-JP" altLang="en-US" sz="1500">
              <a:latin typeface="ＭＳ ゴシック" pitchFamily="49" charset="-128"/>
              <a:ea typeface="ＭＳ ゴシック" pitchFamily="49" charset="-128"/>
            </a:rPr>
            <a:t>百万円増となった。今後も大規模事業の進捗による元利償還金の増加が見込まれることから、事業の選別をし市債発行抑制を図っていく必要がある。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満期一括償還借入を利用していないため、該当なし。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　大規模事業の進捗により合併特例債等の地方債現在高が増加し「将来負担額」が増加した。しかし「将来負担額」から差し引かれる「充当可能財源等」が元利償還金等に対する基準財政需要額算入見込額は増加したものの、充当可能基金額は減少したため前年度比</a:t>
          </a:r>
          <a:r>
            <a:rPr kumimoji="1" lang="en-US" altLang="ja-JP" sz="1500">
              <a:latin typeface="ＭＳ ゴシック" pitchFamily="49" charset="-128"/>
              <a:ea typeface="ＭＳ ゴシック" pitchFamily="49" charset="-128"/>
            </a:rPr>
            <a:t>0.67</a:t>
          </a:r>
          <a:r>
            <a:rPr kumimoji="1" lang="ja-JP" altLang="en-US" sz="1500">
              <a:latin typeface="ＭＳ ゴシック" pitchFamily="49" charset="-128"/>
              <a:ea typeface="ＭＳ ゴシック" pitchFamily="49" charset="-128"/>
            </a:rPr>
            <a:t>％の増にとどまった。よって「将来負担額」から「充当可能財源等」を差し引いた「将来負担比率の分子」は</a:t>
          </a:r>
          <a:r>
            <a:rPr kumimoji="1" lang="en-US" altLang="ja-JP" sz="1500">
              <a:latin typeface="ＭＳ ゴシック" pitchFamily="49" charset="-128"/>
              <a:ea typeface="ＭＳ ゴシック" pitchFamily="49" charset="-128"/>
            </a:rPr>
            <a:t>251</a:t>
          </a:r>
          <a:r>
            <a:rPr kumimoji="1" lang="ja-JP" altLang="en-US" sz="1500">
              <a:latin typeface="ＭＳ ゴシック" pitchFamily="49" charset="-128"/>
              <a:ea typeface="ＭＳ ゴシック" pitchFamily="49" charset="-128"/>
            </a:rPr>
            <a:t>百万円の増となった。今後も大規模事業が本格化し、地方債現在高等の「将来負担額」が増大することが想定されるため、事業の推進については抑制を図っていく必要がある。</a:t>
          </a:r>
          <a:endParaRPr kumimoji="1" lang="en-US" altLang="ja-JP" sz="15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茨城県小美玉市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その他特定目的基金では、小中学校空調設備賃貸借料などの財源として合併振興基金を繰入れたことで</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百万円の減、道路整備基金を防衛交付金道路整備事業に繰入れし、令和元年度をもって廃止になったことで</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百万円の減等があったが、公共施設整備基金において病院事業決算余剰金の一部等を積立てしたことで</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百万円の増等があり、その他特定目的基金全体は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72</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増額となった。しかし一般財源不足のため財政調整基金を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百万円繰入れたことにより基金全体では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339</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市の４大事業である</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JR</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羽鳥駅及び駅周辺整備事業、広域幹線道路整備事業、学校規模・学校配置適正化事業、広域ごみ処理施設建設事業が最盛期を迎え普通建設事業費や公債費が増加し、また高齢化による扶助費や繰出金が増加することで、一般財源が不足することが見込まれることから財政調整基金や減債基金を計画的に取り崩していく。また防衛省からの特定防衛施設周辺整備調整交付金及び再編関連訓練移転等交付金を原資とした特定目的基金を積立て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市民の連帯の強化を図り地域振興等に資する事業</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公用又は公共用に供する施設の整備等事業</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個性豊かな魅力あるまちづくりに資する事業</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再編関連訓練移転等交付金事業基金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基地周辺事業</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地域再生交流拠点施設維持管理運営等事業基金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地域再生交流拠点施設維持管理運営事業</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：小中学校空調設備賃貸借及び各区公民館整備費</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補助金に充当したことにより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百万円の減少</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：広域ごみ処理施設建設負担金及び小川文化センター耐震補強・大規模改修工事費に基金繰入したが、病院事業決算余剰金の一部等を積立したことにより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：前年度に充当していたヨーグルトサミット経費に充当しなくなったことや、ふるさと寄付金事業への充当額が減少したことにより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再編関連訓練移転等交付金事業基金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基地周辺事業費に充当するため再編関連訓練移転等交付金を積立したことにより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地域再生交流拠点施設維持管理運営等事業基金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：空の駅管理運営費に充当するために特定防衛施設周辺整備調整交付金を積立したため</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：引き続き小中学校空調設備賃貸借料への充当のほか、市民の連帯の強化を図り地域振興等に資する事業に充当</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：広域ごみ処理施設建設負担金への充当のほか、公用又は公共用に供する施設の整備等事業に充当</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：引き続き英語指導助手派遣業務経費への充当のほか、個性豊かな魅力あるまちづくりに資する事業に充当</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再編関連訓練移転等交付金事業基金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：小美玉ことぶき温泉の指定管理料へ充当のほか、基地周辺事業に充当</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地域再生交流拠点施設維持管理運営等事業基金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：空の駅管理運営費に充当のほか、地域再生交流拠点施設維持管理運営事業に充当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普通建設事業費が増加したことによる一般財源不足に対し、基金繰入をしたことで</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市の４大事業である</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JR</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羽鳥駅及び駅周辺整備事業、広域幹線道路整備事業、学校規模・学校配置適正化事業、広域ごみ処理施設建設事業が最盛期を迎え普通建設事業費や公債費が増加し、また高齢化による扶助費や繰出金が増加することで、一般財源が不足することが見込まれることから、基金残高を標準財政規模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以上を維持し続けるよう計画的に取り崩していく。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要因としては市債の繰上償還の財源として基金繰入したことで</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市の４大事業である</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JR</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羽鳥駅及び駅周辺整備事業、広域幹線道路整備事業、学校規模・学校配置適正化事業、広域ごみ処理施設建設事業が最盛期を迎え普通建設事業費や公債費が増加し、また高齢化による扶助費や繰出金が増加することで、一般財源が不足することが見込まれることから、</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令和２年度以降に</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計画的に取り崩していく。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前年度と比較すると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ポイント減少し、類似団体内平均を</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ポイント下回る結果となった。主な要因としては学校施設において小川南小学校がＨ</a:t>
          </a:r>
          <a:r>
            <a:rPr kumimoji="1" lang="en-US" altLang="ja-JP" sz="1100">
              <a:latin typeface="ＭＳ Ｐゴシック" panose="020B0600070205080204" pitchFamily="50" charset="-128"/>
              <a:ea typeface="ＭＳ Ｐゴシック" panose="020B0600070205080204" pitchFamily="50" charset="-128"/>
            </a:rPr>
            <a:t>31.4</a:t>
          </a:r>
          <a:r>
            <a:rPr kumimoji="1" lang="ja-JP" altLang="en-US" sz="1100">
              <a:latin typeface="ＭＳ Ｐゴシック" panose="020B0600070205080204" pitchFamily="50" charset="-128"/>
              <a:ea typeface="ＭＳ Ｐゴシック" panose="020B0600070205080204" pitchFamily="50" charset="-128"/>
            </a:rPr>
            <a:t>月より開校し、</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ポイント減少したことによる。今後は有形固定資産全体のうち</a:t>
          </a:r>
          <a:r>
            <a:rPr kumimoji="1" lang="en-US" altLang="ja-JP" sz="1100">
              <a:latin typeface="ＭＳ Ｐゴシック" panose="020B0600070205080204" pitchFamily="50" charset="-128"/>
              <a:ea typeface="ＭＳ Ｐゴシック" panose="020B0600070205080204" pitchFamily="50" charset="-128"/>
            </a:rPr>
            <a:t>45.8</a:t>
          </a:r>
          <a:r>
            <a:rPr kumimoji="1" lang="ja-JP" altLang="en-US" sz="1100">
              <a:latin typeface="ＭＳ Ｐゴシック" panose="020B0600070205080204" pitchFamily="50" charset="-128"/>
              <a:ea typeface="ＭＳ Ｐゴシック" panose="020B0600070205080204" pitchFamily="50" charset="-128"/>
            </a:rPr>
            <a:t>％を占めている道路の減価償却が進み比率が大きく上昇する可能性がある。また公共施設においても令和２年度に策定される公共施設建築物系個別施設計画に基づき長期的な視点で統廃合・長寿命化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30208</xdr:rowOff>
    </xdr:from>
    <xdr:to>
      <xdr:col>23</xdr:col>
      <xdr:colOff>136525</xdr:colOff>
      <xdr:row>28</xdr:row>
      <xdr:rowOff>131808</xdr:rowOff>
    </xdr:to>
    <xdr:sp macro="" textlink="">
      <xdr:nvSpPr>
        <xdr:cNvPr id="83" name="楕円 82"/>
        <xdr:cNvSpPr/>
      </xdr:nvSpPr>
      <xdr:spPr>
        <a:xfrm>
          <a:off x="47117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53085</xdr:rowOff>
    </xdr:from>
    <xdr:ext cx="405111" cy="259045"/>
    <xdr:sp macro="" textlink="">
      <xdr:nvSpPr>
        <xdr:cNvPr id="84" name="有形固定資産減価償却率該当値テキスト"/>
        <xdr:cNvSpPr txBox="1"/>
      </xdr:nvSpPr>
      <xdr:spPr>
        <a:xfrm>
          <a:off x="4813300" y="5453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73388</xdr:rowOff>
    </xdr:from>
    <xdr:to>
      <xdr:col>19</xdr:col>
      <xdr:colOff>187325</xdr:colOff>
      <xdr:row>29</xdr:row>
      <xdr:rowOff>3538</xdr:rowOff>
    </xdr:to>
    <xdr:sp macro="" textlink="">
      <xdr:nvSpPr>
        <xdr:cNvPr id="85" name="楕円 84"/>
        <xdr:cNvSpPr/>
      </xdr:nvSpPr>
      <xdr:spPr>
        <a:xfrm>
          <a:off x="4000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81008</xdr:rowOff>
    </xdr:from>
    <xdr:to>
      <xdr:col>23</xdr:col>
      <xdr:colOff>85725</xdr:colOff>
      <xdr:row>28</xdr:row>
      <xdr:rowOff>124188</xdr:rowOff>
    </xdr:to>
    <xdr:cxnSp macro="">
      <xdr:nvCxnSpPr>
        <xdr:cNvPr id="86" name="直線コネクタ 85"/>
        <xdr:cNvCxnSpPr/>
      </xdr:nvCxnSpPr>
      <xdr:spPr>
        <a:xfrm flipV="1">
          <a:off x="4051300" y="565313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7" name="楕円 86"/>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124188</xdr:rowOff>
    </xdr:to>
    <xdr:cxnSp macro="">
      <xdr:nvCxnSpPr>
        <xdr:cNvPr id="88" name="直線コネクタ 87"/>
        <xdr:cNvCxnSpPr/>
      </xdr:nvCxnSpPr>
      <xdr:spPr>
        <a:xfrm>
          <a:off x="3289300" y="568706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48714</xdr:rowOff>
    </xdr:from>
    <xdr:to>
      <xdr:col>11</xdr:col>
      <xdr:colOff>187325</xdr:colOff>
      <xdr:row>28</xdr:row>
      <xdr:rowOff>150314</xdr:rowOff>
    </xdr:to>
    <xdr:sp macro="" textlink="">
      <xdr:nvSpPr>
        <xdr:cNvPr id="89" name="楕円 88"/>
        <xdr:cNvSpPr/>
      </xdr:nvSpPr>
      <xdr:spPr>
        <a:xfrm>
          <a:off x="2476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99514</xdr:rowOff>
    </xdr:from>
    <xdr:to>
      <xdr:col>15</xdr:col>
      <xdr:colOff>136525</xdr:colOff>
      <xdr:row>28</xdr:row>
      <xdr:rowOff>114935</xdr:rowOff>
    </xdr:to>
    <xdr:cxnSp macro="">
      <xdr:nvCxnSpPr>
        <xdr:cNvPr id="90" name="直線コネクタ 89"/>
        <xdr:cNvCxnSpPr/>
      </xdr:nvCxnSpPr>
      <xdr:spPr>
        <a:xfrm>
          <a:off x="2527300" y="5671639"/>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73388</xdr:rowOff>
    </xdr:from>
    <xdr:to>
      <xdr:col>7</xdr:col>
      <xdr:colOff>187325</xdr:colOff>
      <xdr:row>29</xdr:row>
      <xdr:rowOff>3538</xdr:rowOff>
    </xdr:to>
    <xdr:sp macro="" textlink="">
      <xdr:nvSpPr>
        <xdr:cNvPr id="91" name="楕円 90"/>
        <xdr:cNvSpPr/>
      </xdr:nvSpPr>
      <xdr:spPr>
        <a:xfrm>
          <a:off x="1714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99514</xdr:rowOff>
    </xdr:from>
    <xdr:to>
      <xdr:col>11</xdr:col>
      <xdr:colOff>136525</xdr:colOff>
      <xdr:row>28</xdr:row>
      <xdr:rowOff>124188</xdr:rowOff>
    </xdr:to>
    <xdr:cxnSp macro="">
      <xdr:nvCxnSpPr>
        <xdr:cNvPr id="92" name="直線コネクタ 91"/>
        <xdr:cNvCxnSpPr/>
      </xdr:nvCxnSpPr>
      <xdr:spPr>
        <a:xfrm flipV="1">
          <a:off x="1765300" y="567163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20065</xdr:rowOff>
    </xdr:from>
    <xdr:ext cx="405111" cy="259045"/>
    <xdr:sp macro="" textlink="">
      <xdr:nvSpPr>
        <xdr:cNvPr id="97" name="n_1mainValue有形固定資産減価償却率"/>
        <xdr:cNvSpPr txBox="1"/>
      </xdr:nvSpPr>
      <xdr:spPr>
        <a:xfrm>
          <a:off x="38360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98"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166841</xdr:rowOff>
    </xdr:from>
    <xdr:ext cx="405111" cy="259045"/>
    <xdr:sp macro="" textlink="">
      <xdr:nvSpPr>
        <xdr:cNvPr id="99" name="n_3mainValue有形固定資産減価償却率"/>
        <xdr:cNvSpPr txBox="1"/>
      </xdr:nvSpPr>
      <xdr:spPr>
        <a:xfrm>
          <a:off x="23247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20065</xdr:rowOff>
    </xdr:from>
    <xdr:ext cx="405111" cy="259045"/>
    <xdr:sp macro="" textlink="">
      <xdr:nvSpPr>
        <xdr:cNvPr id="100" name="n_4mainValue有形固定資産減価償却率"/>
        <xdr:cNvSpPr txBox="1"/>
      </xdr:nvSpPr>
      <xdr:spPr>
        <a:xfrm>
          <a:off x="15627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前年度と比較すると</a:t>
          </a:r>
          <a:r>
            <a:rPr kumimoji="1" lang="en-US" altLang="ja-JP" sz="1000">
              <a:latin typeface="ＭＳ Ｐゴシック" panose="020B0600070205080204" pitchFamily="50" charset="-128"/>
              <a:ea typeface="ＭＳ Ｐゴシック" panose="020B0600070205080204" pitchFamily="50" charset="-128"/>
            </a:rPr>
            <a:t>5.3</a:t>
          </a:r>
          <a:r>
            <a:rPr kumimoji="1" lang="ja-JP" altLang="en-US" sz="1000">
              <a:latin typeface="ＭＳ Ｐゴシック" panose="020B0600070205080204" pitchFamily="50" charset="-128"/>
              <a:ea typeface="ＭＳ Ｐゴシック" panose="020B0600070205080204" pitchFamily="50" charset="-128"/>
            </a:rPr>
            <a:t>ポイント減少し類似団体内平均を</a:t>
          </a:r>
          <a:r>
            <a:rPr kumimoji="1" lang="en-US" altLang="ja-JP" sz="1000">
              <a:latin typeface="ＭＳ Ｐゴシック" panose="020B0600070205080204" pitchFamily="50" charset="-128"/>
              <a:ea typeface="ＭＳ Ｐゴシック" panose="020B0600070205080204" pitchFamily="50" charset="-128"/>
            </a:rPr>
            <a:t>182.3</a:t>
          </a:r>
          <a:r>
            <a:rPr kumimoji="1" lang="ja-JP" altLang="en-US" sz="1000">
              <a:latin typeface="ＭＳ Ｐゴシック" panose="020B0600070205080204" pitchFamily="50" charset="-128"/>
              <a:ea typeface="ＭＳ Ｐゴシック" panose="020B0600070205080204" pitchFamily="50" charset="-128"/>
            </a:rPr>
            <a:t>ポイント上回る結果となった。主な要因としては合併特例債の借入額の増加により将来負担額は増加となっているが、経常一般財源等（歳入）において</a:t>
          </a:r>
          <a:r>
            <a:rPr kumimoji="1" lang="en-US" altLang="ja-JP" sz="1000">
              <a:latin typeface="ＭＳ Ｐゴシック" panose="020B0600070205080204" pitchFamily="50" charset="-128"/>
              <a:ea typeface="ＭＳ Ｐゴシック" panose="020B0600070205080204" pitchFamily="50" charset="-128"/>
            </a:rPr>
            <a:t>191,683</a:t>
          </a:r>
          <a:r>
            <a:rPr kumimoji="1" lang="ja-JP" altLang="en-US" sz="1000">
              <a:latin typeface="ＭＳ Ｐゴシック" panose="020B0600070205080204" pitchFamily="50" charset="-128"/>
              <a:ea typeface="ＭＳ Ｐゴシック" panose="020B0600070205080204" pitchFamily="50" charset="-128"/>
            </a:rPr>
            <a:t>千円の増加となったことや、元金償還額（経常経費充当一般財源等）が増加したことにより比率の減となった。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今後も大規模建設事業が予定され、普通交付税の一本算定による縮減により一般財源が不足することが見込まれることから、市税のさらなる徴収率向上や、防衛省関連交付金を原資としたソフト基金を設けるなど財源確保に努めるとともに、事業規模を精査し市債の発行を抑制す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164500</xdr:rowOff>
    </xdr:from>
    <xdr:to>
      <xdr:col>76</xdr:col>
      <xdr:colOff>73025</xdr:colOff>
      <xdr:row>32</xdr:row>
      <xdr:rowOff>94650</xdr:rowOff>
    </xdr:to>
    <xdr:sp macro="" textlink="">
      <xdr:nvSpPr>
        <xdr:cNvPr id="145" name="楕円 144"/>
        <xdr:cNvSpPr/>
      </xdr:nvSpPr>
      <xdr:spPr>
        <a:xfrm>
          <a:off x="14744700" y="62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142927</xdr:rowOff>
    </xdr:from>
    <xdr:ext cx="469744" cy="259045"/>
    <xdr:sp macro="" textlink="">
      <xdr:nvSpPr>
        <xdr:cNvPr id="146" name="債務償還比率該当値テキスト"/>
        <xdr:cNvSpPr txBox="1"/>
      </xdr:nvSpPr>
      <xdr:spPr>
        <a:xfrm>
          <a:off x="14846300" y="622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170857</xdr:rowOff>
    </xdr:from>
    <xdr:to>
      <xdr:col>72</xdr:col>
      <xdr:colOff>123825</xdr:colOff>
      <xdr:row>32</xdr:row>
      <xdr:rowOff>101007</xdr:rowOff>
    </xdr:to>
    <xdr:sp macro="" textlink="">
      <xdr:nvSpPr>
        <xdr:cNvPr id="147" name="楕円 146"/>
        <xdr:cNvSpPr/>
      </xdr:nvSpPr>
      <xdr:spPr>
        <a:xfrm>
          <a:off x="14033500" y="62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43850</xdr:rowOff>
    </xdr:from>
    <xdr:to>
      <xdr:col>76</xdr:col>
      <xdr:colOff>22225</xdr:colOff>
      <xdr:row>32</xdr:row>
      <xdr:rowOff>50207</xdr:rowOff>
    </xdr:to>
    <xdr:cxnSp macro="">
      <xdr:nvCxnSpPr>
        <xdr:cNvPr id="148" name="直線コネクタ 147"/>
        <xdr:cNvCxnSpPr/>
      </xdr:nvCxnSpPr>
      <xdr:spPr>
        <a:xfrm flipV="1">
          <a:off x="14084300" y="6301775"/>
          <a:ext cx="7112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144110</xdr:rowOff>
    </xdr:from>
    <xdr:to>
      <xdr:col>68</xdr:col>
      <xdr:colOff>123825</xdr:colOff>
      <xdr:row>32</xdr:row>
      <xdr:rowOff>74260</xdr:rowOff>
    </xdr:to>
    <xdr:sp macro="" textlink="">
      <xdr:nvSpPr>
        <xdr:cNvPr id="149" name="楕円 148"/>
        <xdr:cNvSpPr/>
      </xdr:nvSpPr>
      <xdr:spPr>
        <a:xfrm>
          <a:off x="13271500" y="62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23460</xdr:rowOff>
    </xdr:from>
    <xdr:to>
      <xdr:col>72</xdr:col>
      <xdr:colOff>73025</xdr:colOff>
      <xdr:row>32</xdr:row>
      <xdr:rowOff>50207</xdr:rowOff>
    </xdr:to>
    <xdr:cxnSp macro="">
      <xdr:nvCxnSpPr>
        <xdr:cNvPr id="150" name="直線コネクタ 149"/>
        <xdr:cNvCxnSpPr/>
      </xdr:nvCxnSpPr>
      <xdr:spPr>
        <a:xfrm>
          <a:off x="13322300" y="6281385"/>
          <a:ext cx="762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101409</xdr:rowOff>
    </xdr:from>
    <xdr:to>
      <xdr:col>64</xdr:col>
      <xdr:colOff>123825</xdr:colOff>
      <xdr:row>32</xdr:row>
      <xdr:rowOff>31559</xdr:rowOff>
    </xdr:to>
    <xdr:sp macro="" textlink="">
      <xdr:nvSpPr>
        <xdr:cNvPr id="151" name="楕円 150"/>
        <xdr:cNvSpPr/>
      </xdr:nvSpPr>
      <xdr:spPr>
        <a:xfrm>
          <a:off x="12509500" y="61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152209</xdr:rowOff>
    </xdr:from>
    <xdr:to>
      <xdr:col>68</xdr:col>
      <xdr:colOff>73025</xdr:colOff>
      <xdr:row>32</xdr:row>
      <xdr:rowOff>23460</xdr:rowOff>
    </xdr:to>
    <xdr:cxnSp macro="">
      <xdr:nvCxnSpPr>
        <xdr:cNvPr id="152" name="直線コネクタ 151"/>
        <xdr:cNvCxnSpPr/>
      </xdr:nvCxnSpPr>
      <xdr:spPr>
        <a:xfrm>
          <a:off x="12560300" y="6238684"/>
          <a:ext cx="7620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52232</xdr:rowOff>
    </xdr:from>
    <xdr:to>
      <xdr:col>60</xdr:col>
      <xdr:colOff>123825</xdr:colOff>
      <xdr:row>31</xdr:row>
      <xdr:rowOff>153832</xdr:rowOff>
    </xdr:to>
    <xdr:sp macro="" textlink="">
      <xdr:nvSpPr>
        <xdr:cNvPr id="153" name="楕円 152"/>
        <xdr:cNvSpPr/>
      </xdr:nvSpPr>
      <xdr:spPr>
        <a:xfrm>
          <a:off x="11747500" y="613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103032</xdr:rowOff>
    </xdr:from>
    <xdr:to>
      <xdr:col>64</xdr:col>
      <xdr:colOff>73025</xdr:colOff>
      <xdr:row>31</xdr:row>
      <xdr:rowOff>152209</xdr:rowOff>
    </xdr:to>
    <xdr:cxnSp macro="">
      <xdr:nvCxnSpPr>
        <xdr:cNvPr id="154" name="直線コネクタ 153"/>
        <xdr:cNvCxnSpPr/>
      </xdr:nvCxnSpPr>
      <xdr:spPr>
        <a:xfrm>
          <a:off x="11798300" y="6189507"/>
          <a:ext cx="762000" cy="4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8" name="n_4aveValue債務償還比率"/>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92134</xdr:rowOff>
    </xdr:from>
    <xdr:ext cx="469744" cy="259045"/>
    <xdr:sp macro="" textlink="">
      <xdr:nvSpPr>
        <xdr:cNvPr id="159" name="n_1mainValue債務償還比率"/>
        <xdr:cNvSpPr txBox="1"/>
      </xdr:nvSpPr>
      <xdr:spPr>
        <a:xfrm>
          <a:off x="13836727" y="63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65387</xdr:rowOff>
    </xdr:from>
    <xdr:ext cx="469744" cy="259045"/>
    <xdr:sp macro="" textlink="">
      <xdr:nvSpPr>
        <xdr:cNvPr id="160" name="n_2mainValue債務償還比率"/>
        <xdr:cNvSpPr txBox="1"/>
      </xdr:nvSpPr>
      <xdr:spPr>
        <a:xfrm>
          <a:off x="13087427" y="632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22686</xdr:rowOff>
    </xdr:from>
    <xdr:ext cx="469744" cy="259045"/>
    <xdr:sp macro="" textlink="">
      <xdr:nvSpPr>
        <xdr:cNvPr id="161" name="n_3mainValue債務償還比率"/>
        <xdr:cNvSpPr txBox="1"/>
      </xdr:nvSpPr>
      <xdr:spPr>
        <a:xfrm>
          <a:off x="12325427" y="628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144959</xdr:rowOff>
    </xdr:from>
    <xdr:ext cx="469744" cy="259045"/>
    <xdr:sp macro="" textlink="">
      <xdr:nvSpPr>
        <xdr:cNvPr id="162" name="n_4mainValue債務償還比率"/>
        <xdr:cNvSpPr txBox="1"/>
      </xdr:nvSpPr>
      <xdr:spPr>
        <a:xfrm>
          <a:off x="11563427" y="623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71" name="楕円 70"/>
        <xdr:cNvSpPr/>
      </xdr:nvSpPr>
      <xdr:spPr>
        <a:xfrm>
          <a:off x="4584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123715</xdr:rowOff>
    </xdr:from>
    <xdr:ext cx="405111" cy="259045"/>
    <xdr:sp macro="" textlink="">
      <xdr:nvSpPr>
        <xdr:cNvPr id="72" name="【道路】&#10;有形固定資産減価償却率該当値テキスト"/>
        <xdr:cNvSpPr txBox="1"/>
      </xdr:nvSpPr>
      <xdr:spPr>
        <a:xfrm>
          <a:off x="4673600" y="629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3" name="楕円 72"/>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151638</xdr:rowOff>
    </xdr:from>
    <xdr:to>
      <xdr:col>24</xdr:col>
      <xdr:colOff>63500</xdr:colOff>
      <xdr:row>37</xdr:row>
      <xdr:rowOff>156210</xdr:rowOff>
    </xdr:to>
    <xdr:cxnSp macro="">
      <xdr:nvCxnSpPr>
        <xdr:cNvPr id="74" name="直線コネクタ 73"/>
        <xdr:cNvCxnSpPr/>
      </xdr:nvCxnSpPr>
      <xdr:spPr>
        <a:xfrm flipV="1">
          <a:off x="3797300" y="64952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5" name="楕円 74"/>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7620</xdr:rowOff>
    </xdr:to>
    <xdr:cxnSp macro="">
      <xdr:nvCxnSpPr>
        <xdr:cNvPr id="76" name="直線コネクタ 75"/>
        <xdr:cNvCxnSpPr/>
      </xdr:nvCxnSpPr>
      <xdr:spPr>
        <a:xfrm flipV="1">
          <a:off x="2908300" y="6499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7" name="楕円 76"/>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30480</xdr:rowOff>
    </xdr:to>
    <xdr:cxnSp macro="">
      <xdr:nvCxnSpPr>
        <xdr:cNvPr id="78" name="直線コネクタ 77"/>
        <xdr:cNvCxnSpPr/>
      </xdr:nvCxnSpPr>
      <xdr:spPr>
        <a:xfrm flipV="1">
          <a:off x="2019300" y="652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144272</xdr:rowOff>
    </xdr:from>
    <xdr:to>
      <xdr:col>6</xdr:col>
      <xdr:colOff>38100</xdr:colOff>
      <xdr:row>39</xdr:row>
      <xdr:rowOff>74422</xdr:rowOff>
    </xdr:to>
    <xdr:sp macro="" textlink="">
      <xdr:nvSpPr>
        <xdr:cNvPr id="79" name="楕円 78"/>
        <xdr:cNvSpPr/>
      </xdr:nvSpPr>
      <xdr:spPr>
        <a:xfrm>
          <a:off x="1079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30480</xdr:rowOff>
    </xdr:from>
    <xdr:to>
      <xdr:col>10</xdr:col>
      <xdr:colOff>114300</xdr:colOff>
      <xdr:row>39</xdr:row>
      <xdr:rowOff>23622</xdr:rowOff>
    </xdr:to>
    <xdr:cxnSp macro="">
      <xdr:nvCxnSpPr>
        <xdr:cNvPr id="80" name="直線コネクタ 79"/>
        <xdr:cNvCxnSpPr/>
      </xdr:nvCxnSpPr>
      <xdr:spPr>
        <a:xfrm flipV="1">
          <a:off x="1130300" y="65455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52087</xdr:rowOff>
    </xdr:from>
    <xdr:ext cx="405111" cy="259045"/>
    <xdr:sp macro="" textlink="">
      <xdr:nvSpPr>
        <xdr:cNvPr id="85" name="n_1mainValue【道路】&#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6" name="n_2mainValue【道路】&#10;有形固定資産減価償却率"/>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97807</xdr:rowOff>
    </xdr:from>
    <xdr:ext cx="405111" cy="259045"/>
    <xdr:sp macro="" textlink="">
      <xdr:nvSpPr>
        <xdr:cNvPr id="87" name="n_3mainValue【道路】&#10;有形固定資産減価償却率"/>
        <xdr:cNvSpPr txBox="1"/>
      </xdr:nvSpPr>
      <xdr:spPr>
        <a:xfrm>
          <a:off x="1816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8" name="n_4mainValue【道路】&#10;有形固定資産減価償却率"/>
        <xdr:cNvSpPr txBox="1"/>
      </xdr:nvSpPr>
      <xdr:spPr>
        <a:xfrm>
          <a:off x="927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152600</xdr:rowOff>
    </xdr:from>
    <xdr:to>
      <xdr:col>55</xdr:col>
      <xdr:colOff>50800</xdr:colOff>
      <xdr:row>37</xdr:row>
      <xdr:rowOff>82750</xdr:rowOff>
    </xdr:to>
    <xdr:sp macro="" textlink="">
      <xdr:nvSpPr>
        <xdr:cNvPr id="130" name="楕円 129"/>
        <xdr:cNvSpPr/>
      </xdr:nvSpPr>
      <xdr:spPr>
        <a:xfrm>
          <a:off x="10426700" y="63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4027</xdr:rowOff>
    </xdr:from>
    <xdr:ext cx="534377" cy="259045"/>
    <xdr:sp macro="" textlink="">
      <xdr:nvSpPr>
        <xdr:cNvPr id="131" name="【道路】&#10;一人当たり延長該当値テキスト"/>
        <xdr:cNvSpPr txBox="1"/>
      </xdr:nvSpPr>
      <xdr:spPr>
        <a:xfrm>
          <a:off x="10515600" y="617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159980</xdr:rowOff>
    </xdr:from>
    <xdr:to>
      <xdr:col>50</xdr:col>
      <xdr:colOff>165100</xdr:colOff>
      <xdr:row>37</xdr:row>
      <xdr:rowOff>90130</xdr:rowOff>
    </xdr:to>
    <xdr:sp macro="" textlink="">
      <xdr:nvSpPr>
        <xdr:cNvPr id="132" name="楕円 131"/>
        <xdr:cNvSpPr/>
      </xdr:nvSpPr>
      <xdr:spPr>
        <a:xfrm>
          <a:off x="9588500" y="63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31950</xdr:rowOff>
    </xdr:from>
    <xdr:to>
      <xdr:col>55</xdr:col>
      <xdr:colOff>0</xdr:colOff>
      <xdr:row>37</xdr:row>
      <xdr:rowOff>39330</xdr:rowOff>
    </xdr:to>
    <xdr:cxnSp macro="">
      <xdr:nvCxnSpPr>
        <xdr:cNvPr id="133" name="直線コネクタ 132"/>
        <xdr:cNvCxnSpPr/>
      </xdr:nvCxnSpPr>
      <xdr:spPr>
        <a:xfrm flipV="1">
          <a:off x="9639300" y="6375600"/>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169679</xdr:rowOff>
    </xdr:from>
    <xdr:to>
      <xdr:col>46</xdr:col>
      <xdr:colOff>38100</xdr:colOff>
      <xdr:row>37</xdr:row>
      <xdr:rowOff>99829</xdr:rowOff>
    </xdr:to>
    <xdr:sp macro="" textlink="">
      <xdr:nvSpPr>
        <xdr:cNvPr id="134" name="楕円 133"/>
        <xdr:cNvSpPr/>
      </xdr:nvSpPr>
      <xdr:spPr>
        <a:xfrm>
          <a:off x="8699500" y="63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39330</xdr:rowOff>
    </xdr:from>
    <xdr:to>
      <xdr:col>50</xdr:col>
      <xdr:colOff>114300</xdr:colOff>
      <xdr:row>37</xdr:row>
      <xdr:rowOff>49029</xdr:rowOff>
    </xdr:to>
    <xdr:cxnSp macro="">
      <xdr:nvCxnSpPr>
        <xdr:cNvPr id="135" name="直線コネクタ 134"/>
        <xdr:cNvCxnSpPr/>
      </xdr:nvCxnSpPr>
      <xdr:spPr>
        <a:xfrm flipV="1">
          <a:off x="8750300" y="6382980"/>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xdr:rowOff>
    </xdr:from>
    <xdr:to>
      <xdr:col>41</xdr:col>
      <xdr:colOff>101600</xdr:colOff>
      <xdr:row>37</xdr:row>
      <xdr:rowOff>107569</xdr:rowOff>
    </xdr:to>
    <xdr:sp macro="" textlink="">
      <xdr:nvSpPr>
        <xdr:cNvPr id="136" name="楕円 135"/>
        <xdr:cNvSpPr/>
      </xdr:nvSpPr>
      <xdr:spPr>
        <a:xfrm>
          <a:off x="7810500" y="63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49029</xdr:rowOff>
    </xdr:from>
    <xdr:to>
      <xdr:col>45</xdr:col>
      <xdr:colOff>177800</xdr:colOff>
      <xdr:row>37</xdr:row>
      <xdr:rowOff>56769</xdr:rowOff>
    </xdr:to>
    <xdr:cxnSp macro="">
      <xdr:nvCxnSpPr>
        <xdr:cNvPr id="137" name="直線コネクタ 136"/>
        <xdr:cNvCxnSpPr/>
      </xdr:nvCxnSpPr>
      <xdr:spPr>
        <a:xfrm flipV="1">
          <a:off x="7861300" y="6392679"/>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11456</xdr:rowOff>
    </xdr:from>
    <xdr:to>
      <xdr:col>36</xdr:col>
      <xdr:colOff>165100</xdr:colOff>
      <xdr:row>37</xdr:row>
      <xdr:rowOff>113056</xdr:rowOff>
    </xdr:to>
    <xdr:sp macro="" textlink="">
      <xdr:nvSpPr>
        <xdr:cNvPr id="138" name="楕円 137"/>
        <xdr:cNvSpPr/>
      </xdr:nvSpPr>
      <xdr:spPr>
        <a:xfrm>
          <a:off x="6921500" y="63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56769</xdr:rowOff>
    </xdr:from>
    <xdr:to>
      <xdr:col>41</xdr:col>
      <xdr:colOff>50800</xdr:colOff>
      <xdr:row>37</xdr:row>
      <xdr:rowOff>62256</xdr:rowOff>
    </xdr:to>
    <xdr:cxnSp macro="">
      <xdr:nvCxnSpPr>
        <xdr:cNvPr id="139" name="直線コネクタ 138"/>
        <xdr:cNvCxnSpPr/>
      </xdr:nvCxnSpPr>
      <xdr:spPr>
        <a:xfrm flipV="1">
          <a:off x="6972300" y="640041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42" name="n_3aveValue【道路】&#10;一人当たり延長"/>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106657</xdr:rowOff>
    </xdr:from>
    <xdr:ext cx="534377" cy="259045"/>
    <xdr:sp macro="" textlink="">
      <xdr:nvSpPr>
        <xdr:cNvPr id="144" name="n_1mainValue【道路】&#10;一人当たり延長"/>
        <xdr:cNvSpPr txBox="1"/>
      </xdr:nvSpPr>
      <xdr:spPr>
        <a:xfrm>
          <a:off x="9359411" y="61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116356</xdr:rowOff>
    </xdr:from>
    <xdr:ext cx="534377" cy="259045"/>
    <xdr:sp macro="" textlink="">
      <xdr:nvSpPr>
        <xdr:cNvPr id="145" name="n_2mainValue【道路】&#10;一人当たり延長"/>
        <xdr:cNvSpPr txBox="1"/>
      </xdr:nvSpPr>
      <xdr:spPr>
        <a:xfrm>
          <a:off x="8483111" y="61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124096</xdr:rowOff>
    </xdr:from>
    <xdr:ext cx="534377" cy="259045"/>
    <xdr:sp macro="" textlink="">
      <xdr:nvSpPr>
        <xdr:cNvPr id="146" name="n_3mainValue【道路】&#10;一人当たり延長"/>
        <xdr:cNvSpPr txBox="1"/>
      </xdr:nvSpPr>
      <xdr:spPr>
        <a:xfrm>
          <a:off x="7594111" y="61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129583</xdr:rowOff>
    </xdr:from>
    <xdr:ext cx="534377" cy="259045"/>
    <xdr:sp macro="" textlink="">
      <xdr:nvSpPr>
        <xdr:cNvPr id="147" name="n_4mainValue【道路】&#10;一人当たり延長"/>
        <xdr:cNvSpPr txBox="1"/>
      </xdr:nvSpPr>
      <xdr:spPr>
        <a:xfrm>
          <a:off x="6705111" y="61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189" name="直線コネクタ 1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1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191" name="直線コネクタ 1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1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193" name="直線コネクタ 1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194"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195" name="フローチャート: 判断 1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196" name="フローチャート: 判断 1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197" name="フローチャート: 判断 1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198" name="フローチャート: 判断 1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199" name="フローチャート: 判断 1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65677</xdr:rowOff>
    </xdr:from>
    <xdr:to>
      <xdr:col>24</xdr:col>
      <xdr:colOff>114300</xdr:colOff>
      <xdr:row>86</xdr:row>
      <xdr:rowOff>167277</xdr:rowOff>
    </xdr:to>
    <xdr:sp macro="" textlink="">
      <xdr:nvSpPr>
        <xdr:cNvPr id="205" name="楕円 204"/>
        <xdr:cNvSpPr/>
      </xdr:nvSpPr>
      <xdr:spPr>
        <a:xfrm>
          <a:off x="4584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152054</xdr:rowOff>
    </xdr:from>
    <xdr:ext cx="405111" cy="259045"/>
    <xdr:sp macro="" textlink="">
      <xdr:nvSpPr>
        <xdr:cNvPr id="206" name="【公営住宅】&#10;有形固定資産減価償却率該当値テキスト"/>
        <xdr:cNvSpPr txBox="1"/>
      </xdr:nvSpPr>
      <xdr:spPr>
        <a:xfrm>
          <a:off x="4673600" y="1472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52614</xdr:rowOff>
    </xdr:from>
    <xdr:to>
      <xdr:col>20</xdr:col>
      <xdr:colOff>38100</xdr:colOff>
      <xdr:row>86</xdr:row>
      <xdr:rowOff>154214</xdr:rowOff>
    </xdr:to>
    <xdr:sp macro="" textlink="">
      <xdr:nvSpPr>
        <xdr:cNvPr id="207" name="楕円 206"/>
        <xdr:cNvSpPr/>
      </xdr:nvSpPr>
      <xdr:spPr>
        <a:xfrm>
          <a:off x="3746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103414</xdr:rowOff>
    </xdr:from>
    <xdr:to>
      <xdr:col>24</xdr:col>
      <xdr:colOff>63500</xdr:colOff>
      <xdr:row>86</xdr:row>
      <xdr:rowOff>116477</xdr:rowOff>
    </xdr:to>
    <xdr:cxnSp macro="">
      <xdr:nvCxnSpPr>
        <xdr:cNvPr id="208" name="直線コネクタ 207"/>
        <xdr:cNvCxnSpPr/>
      </xdr:nvCxnSpPr>
      <xdr:spPr>
        <a:xfrm>
          <a:off x="3797300" y="148481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39551</xdr:rowOff>
    </xdr:from>
    <xdr:to>
      <xdr:col>15</xdr:col>
      <xdr:colOff>101600</xdr:colOff>
      <xdr:row>86</xdr:row>
      <xdr:rowOff>141151</xdr:rowOff>
    </xdr:to>
    <xdr:sp macro="" textlink="">
      <xdr:nvSpPr>
        <xdr:cNvPr id="209" name="楕円 208"/>
        <xdr:cNvSpPr/>
      </xdr:nvSpPr>
      <xdr:spPr>
        <a:xfrm>
          <a:off x="2857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90351</xdr:rowOff>
    </xdr:from>
    <xdr:to>
      <xdr:col>19</xdr:col>
      <xdr:colOff>177800</xdr:colOff>
      <xdr:row>86</xdr:row>
      <xdr:rowOff>103414</xdr:rowOff>
    </xdr:to>
    <xdr:cxnSp macro="">
      <xdr:nvCxnSpPr>
        <xdr:cNvPr id="210" name="直線コネクタ 209"/>
        <xdr:cNvCxnSpPr/>
      </xdr:nvCxnSpPr>
      <xdr:spPr>
        <a:xfrm>
          <a:off x="2908300" y="148350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19957</xdr:rowOff>
    </xdr:from>
    <xdr:to>
      <xdr:col>10</xdr:col>
      <xdr:colOff>165100</xdr:colOff>
      <xdr:row>86</xdr:row>
      <xdr:rowOff>121557</xdr:rowOff>
    </xdr:to>
    <xdr:sp macro="" textlink="">
      <xdr:nvSpPr>
        <xdr:cNvPr id="211" name="楕円 210"/>
        <xdr:cNvSpPr/>
      </xdr:nvSpPr>
      <xdr:spPr>
        <a:xfrm>
          <a:off x="1968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70757</xdr:rowOff>
    </xdr:from>
    <xdr:to>
      <xdr:col>15</xdr:col>
      <xdr:colOff>50800</xdr:colOff>
      <xdr:row>86</xdr:row>
      <xdr:rowOff>90351</xdr:rowOff>
    </xdr:to>
    <xdr:cxnSp macro="">
      <xdr:nvCxnSpPr>
        <xdr:cNvPr id="212" name="直線コネクタ 211"/>
        <xdr:cNvCxnSpPr/>
      </xdr:nvCxnSpPr>
      <xdr:spPr>
        <a:xfrm>
          <a:off x="2019300" y="148154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163649</xdr:rowOff>
    </xdr:from>
    <xdr:to>
      <xdr:col>6</xdr:col>
      <xdr:colOff>38100</xdr:colOff>
      <xdr:row>86</xdr:row>
      <xdr:rowOff>93799</xdr:rowOff>
    </xdr:to>
    <xdr:sp macro="" textlink="">
      <xdr:nvSpPr>
        <xdr:cNvPr id="213" name="楕円 212"/>
        <xdr:cNvSpPr/>
      </xdr:nvSpPr>
      <xdr:spPr>
        <a:xfrm>
          <a:off x="1079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42999</xdr:rowOff>
    </xdr:from>
    <xdr:to>
      <xdr:col>10</xdr:col>
      <xdr:colOff>114300</xdr:colOff>
      <xdr:row>86</xdr:row>
      <xdr:rowOff>70757</xdr:rowOff>
    </xdr:to>
    <xdr:cxnSp macro="">
      <xdr:nvCxnSpPr>
        <xdr:cNvPr id="214" name="直線コネクタ 213"/>
        <xdr:cNvCxnSpPr/>
      </xdr:nvCxnSpPr>
      <xdr:spPr>
        <a:xfrm>
          <a:off x="1130300" y="147876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215"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216"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217"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218"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145341</xdr:rowOff>
    </xdr:from>
    <xdr:ext cx="405111" cy="259045"/>
    <xdr:sp macro="" textlink="">
      <xdr:nvSpPr>
        <xdr:cNvPr id="219" name="n_1mainValue【公営住宅】&#10;有形固定資産減価償却率"/>
        <xdr:cNvSpPr txBox="1"/>
      </xdr:nvSpPr>
      <xdr:spPr>
        <a:xfrm>
          <a:off x="35820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132278</xdr:rowOff>
    </xdr:from>
    <xdr:ext cx="405111" cy="259045"/>
    <xdr:sp macro="" textlink="">
      <xdr:nvSpPr>
        <xdr:cNvPr id="220" name="n_2mainValue【公営住宅】&#10;有形固定資産減価償却率"/>
        <xdr:cNvSpPr txBox="1"/>
      </xdr:nvSpPr>
      <xdr:spPr>
        <a:xfrm>
          <a:off x="2705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112684</xdr:rowOff>
    </xdr:from>
    <xdr:ext cx="405111" cy="259045"/>
    <xdr:sp macro="" textlink="">
      <xdr:nvSpPr>
        <xdr:cNvPr id="221" name="n_3mainValue【公営住宅】&#10;有形固定資産減価償却率"/>
        <xdr:cNvSpPr txBox="1"/>
      </xdr:nvSpPr>
      <xdr:spPr>
        <a:xfrm>
          <a:off x="1816744" y="1485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84926</xdr:rowOff>
    </xdr:from>
    <xdr:ext cx="405111" cy="259045"/>
    <xdr:sp macro="" textlink="">
      <xdr:nvSpPr>
        <xdr:cNvPr id="222" name="n_4mainValue【公営住宅】&#10;有形固定資産減価償却率"/>
        <xdr:cNvSpPr txBox="1"/>
      </xdr:nvSpPr>
      <xdr:spPr>
        <a:xfrm>
          <a:off x="9277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3" name="直線コネクタ 2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4" name="テキスト ボックス 2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7" name="直線コネクタ 2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8" name="テキスト ボックス 2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242" name="直線コネクタ 2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44" name="直線コネクタ 2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2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246" name="直線コネクタ 2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2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248" name="フローチャート: 判断 2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249" name="フローチャート: 判断 2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250" name="フローチャート: 判断 2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251" name="フローチャート: 判断 2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252" name="フローチャート: 判断 2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258" name="楕円 257"/>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259" name="【公営住宅】&#10;一人当たり面積該当値テキスト"/>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70738</xdr:rowOff>
    </xdr:from>
    <xdr:to>
      <xdr:col>50</xdr:col>
      <xdr:colOff>165100</xdr:colOff>
      <xdr:row>85</xdr:row>
      <xdr:rowOff>888</xdr:rowOff>
    </xdr:to>
    <xdr:sp macro="" textlink="">
      <xdr:nvSpPr>
        <xdr:cNvPr id="260" name="楕円 259"/>
        <xdr:cNvSpPr/>
      </xdr:nvSpPr>
      <xdr:spPr>
        <a:xfrm>
          <a:off x="9588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121538</xdr:rowOff>
    </xdr:to>
    <xdr:cxnSp macro="">
      <xdr:nvCxnSpPr>
        <xdr:cNvPr id="261" name="直線コネクタ 260"/>
        <xdr:cNvCxnSpPr/>
      </xdr:nvCxnSpPr>
      <xdr:spPr>
        <a:xfrm flipV="1">
          <a:off x="9639300" y="1452219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73025</xdr:rowOff>
    </xdr:from>
    <xdr:to>
      <xdr:col>46</xdr:col>
      <xdr:colOff>38100</xdr:colOff>
      <xdr:row>85</xdr:row>
      <xdr:rowOff>3175</xdr:rowOff>
    </xdr:to>
    <xdr:sp macro="" textlink="">
      <xdr:nvSpPr>
        <xdr:cNvPr id="262" name="楕円 261"/>
        <xdr:cNvSpPr/>
      </xdr:nvSpPr>
      <xdr:spPr>
        <a:xfrm>
          <a:off x="8699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121538</xdr:rowOff>
    </xdr:from>
    <xdr:to>
      <xdr:col>50</xdr:col>
      <xdr:colOff>114300</xdr:colOff>
      <xdr:row>84</xdr:row>
      <xdr:rowOff>123825</xdr:rowOff>
    </xdr:to>
    <xdr:cxnSp macro="">
      <xdr:nvCxnSpPr>
        <xdr:cNvPr id="263" name="直線コネクタ 262"/>
        <xdr:cNvCxnSpPr/>
      </xdr:nvCxnSpPr>
      <xdr:spPr>
        <a:xfrm flipV="1">
          <a:off x="8750300" y="145233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264" name="楕円 263"/>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123825</xdr:rowOff>
    </xdr:from>
    <xdr:to>
      <xdr:col>45</xdr:col>
      <xdr:colOff>177800</xdr:colOff>
      <xdr:row>84</xdr:row>
      <xdr:rowOff>124968</xdr:rowOff>
    </xdr:to>
    <xdr:cxnSp macro="">
      <xdr:nvCxnSpPr>
        <xdr:cNvPr id="265" name="直線コネクタ 264"/>
        <xdr:cNvCxnSpPr/>
      </xdr:nvCxnSpPr>
      <xdr:spPr>
        <a:xfrm flipV="1">
          <a:off x="7861300" y="145256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65596</xdr:rowOff>
    </xdr:from>
    <xdr:to>
      <xdr:col>36</xdr:col>
      <xdr:colOff>165100</xdr:colOff>
      <xdr:row>84</xdr:row>
      <xdr:rowOff>167196</xdr:rowOff>
    </xdr:to>
    <xdr:sp macro="" textlink="">
      <xdr:nvSpPr>
        <xdr:cNvPr id="266" name="楕円 265"/>
        <xdr:cNvSpPr/>
      </xdr:nvSpPr>
      <xdr:spPr>
        <a:xfrm>
          <a:off x="6921500" y="144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116396</xdr:rowOff>
    </xdr:from>
    <xdr:to>
      <xdr:col>41</xdr:col>
      <xdr:colOff>50800</xdr:colOff>
      <xdr:row>84</xdr:row>
      <xdr:rowOff>124968</xdr:rowOff>
    </xdr:to>
    <xdr:cxnSp macro="">
      <xdr:nvCxnSpPr>
        <xdr:cNvPr id="267" name="直線コネクタ 266"/>
        <xdr:cNvCxnSpPr/>
      </xdr:nvCxnSpPr>
      <xdr:spPr>
        <a:xfrm>
          <a:off x="6972300" y="1451819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2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2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2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271"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163465</xdr:rowOff>
    </xdr:from>
    <xdr:ext cx="469744" cy="259045"/>
    <xdr:sp macro="" textlink="">
      <xdr:nvSpPr>
        <xdr:cNvPr id="272" name="n_1mainValue【公営住宅】&#10;一人当たり面積"/>
        <xdr:cNvSpPr txBox="1"/>
      </xdr:nvSpPr>
      <xdr:spPr>
        <a:xfrm>
          <a:off x="9391727" y="1456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165752</xdr:rowOff>
    </xdr:from>
    <xdr:ext cx="469744" cy="259045"/>
    <xdr:sp macro="" textlink="">
      <xdr:nvSpPr>
        <xdr:cNvPr id="273" name="n_2mainValue【公営住宅】&#10;一人当たり面積"/>
        <xdr:cNvSpPr txBox="1"/>
      </xdr:nvSpPr>
      <xdr:spPr>
        <a:xfrm>
          <a:off x="8515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274" name="n_3mainValue【公営住宅】&#10;一人当たり面積"/>
        <xdr:cNvSpPr txBox="1"/>
      </xdr:nvSpPr>
      <xdr:spPr>
        <a:xfrm>
          <a:off x="7626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158323</xdr:rowOff>
    </xdr:from>
    <xdr:ext cx="469744" cy="259045"/>
    <xdr:sp macro="" textlink="">
      <xdr:nvSpPr>
        <xdr:cNvPr id="275" name="n_4mainValue【公営住宅】&#10;一人当たり面積"/>
        <xdr:cNvSpPr txBox="1"/>
      </xdr:nvSpPr>
      <xdr:spPr>
        <a:xfrm>
          <a:off x="6737427" y="1456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16" name="直線コネクタ 315"/>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17"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318" name="直線コネクタ 317"/>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319"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320" name="直線コネクタ 319"/>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321"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22" name="フローチャート: 判断 32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23" name="フローチャート: 判断 32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24" name="フローチャート: 判断 32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25" name="フローチャート: 判断 324"/>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26" name="フローチャート: 判断 325"/>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332" name="楕円 331"/>
        <xdr:cNvSpPr/>
      </xdr:nvSpPr>
      <xdr:spPr>
        <a:xfrm>
          <a:off x="16268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7637</xdr:rowOff>
    </xdr:from>
    <xdr:ext cx="405111" cy="259045"/>
    <xdr:sp macro="" textlink="">
      <xdr:nvSpPr>
        <xdr:cNvPr id="333" name="【認定こども園・幼稚園・保育所】&#10;有形固定資産減価償却率該当値テキスト"/>
        <xdr:cNvSpPr txBox="1"/>
      </xdr:nvSpPr>
      <xdr:spPr>
        <a:xfrm>
          <a:off x="16357600"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334" name="楕円 333"/>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80010</xdr:rowOff>
    </xdr:to>
    <xdr:cxnSp macro="">
      <xdr:nvCxnSpPr>
        <xdr:cNvPr id="335" name="直線コネクタ 334"/>
        <xdr:cNvCxnSpPr/>
      </xdr:nvCxnSpPr>
      <xdr:spPr>
        <a:xfrm>
          <a:off x="15481300" y="63912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135890</xdr:rowOff>
    </xdr:from>
    <xdr:to>
      <xdr:col>76</xdr:col>
      <xdr:colOff>165100</xdr:colOff>
      <xdr:row>37</xdr:row>
      <xdr:rowOff>66040</xdr:rowOff>
    </xdr:to>
    <xdr:sp macro="" textlink="">
      <xdr:nvSpPr>
        <xdr:cNvPr id="336" name="楕円 335"/>
        <xdr:cNvSpPr/>
      </xdr:nvSpPr>
      <xdr:spPr>
        <a:xfrm>
          <a:off x="14541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47625</xdr:rowOff>
    </xdr:to>
    <xdr:cxnSp macro="">
      <xdr:nvCxnSpPr>
        <xdr:cNvPr id="337" name="直線コネクタ 336"/>
        <xdr:cNvCxnSpPr/>
      </xdr:nvCxnSpPr>
      <xdr:spPr>
        <a:xfrm>
          <a:off x="14592300" y="63588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38" name="楕円 337"/>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15240</xdr:rowOff>
    </xdr:to>
    <xdr:cxnSp macro="">
      <xdr:nvCxnSpPr>
        <xdr:cNvPr id="339" name="直線コネクタ 338"/>
        <xdr:cNvCxnSpPr/>
      </xdr:nvCxnSpPr>
      <xdr:spPr>
        <a:xfrm>
          <a:off x="13703300" y="63265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71120</xdr:rowOff>
    </xdr:from>
    <xdr:to>
      <xdr:col>67</xdr:col>
      <xdr:colOff>101600</xdr:colOff>
      <xdr:row>37</xdr:row>
      <xdr:rowOff>1270</xdr:rowOff>
    </xdr:to>
    <xdr:sp macro="" textlink="">
      <xdr:nvSpPr>
        <xdr:cNvPr id="340" name="楕円 339"/>
        <xdr:cNvSpPr/>
      </xdr:nvSpPr>
      <xdr:spPr>
        <a:xfrm>
          <a:off x="1276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121920</xdr:rowOff>
    </xdr:from>
    <xdr:to>
      <xdr:col>71</xdr:col>
      <xdr:colOff>177800</xdr:colOff>
      <xdr:row>36</xdr:row>
      <xdr:rowOff>154305</xdr:rowOff>
    </xdr:to>
    <xdr:cxnSp macro="">
      <xdr:nvCxnSpPr>
        <xdr:cNvPr id="341" name="直線コネクタ 340"/>
        <xdr:cNvCxnSpPr/>
      </xdr:nvCxnSpPr>
      <xdr:spPr>
        <a:xfrm>
          <a:off x="12814300" y="62941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342"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4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344"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345"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89552</xdr:rowOff>
    </xdr:from>
    <xdr:ext cx="405111" cy="259045"/>
    <xdr:sp macro="" textlink="">
      <xdr:nvSpPr>
        <xdr:cNvPr id="346" name="n_1mainValue【認定こども園・幼稚園・保育所】&#10;有形固定資産減価償却率"/>
        <xdr:cNvSpPr txBox="1"/>
      </xdr:nvSpPr>
      <xdr:spPr>
        <a:xfrm>
          <a:off x="15266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57167</xdr:rowOff>
    </xdr:from>
    <xdr:ext cx="405111" cy="259045"/>
    <xdr:sp macro="" textlink="">
      <xdr:nvSpPr>
        <xdr:cNvPr id="347" name="n_2mainValue【認定こども園・幼稚園・保育所】&#10;有形固定資産減価償却率"/>
        <xdr:cNvSpPr txBox="1"/>
      </xdr:nvSpPr>
      <xdr:spPr>
        <a:xfrm>
          <a:off x="14389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348" name="n_3main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17797</xdr:rowOff>
    </xdr:from>
    <xdr:ext cx="405111" cy="259045"/>
    <xdr:sp macro="" textlink="">
      <xdr:nvSpPr>
        <xdr:cNvPr id="349" name="n_4mainValue【認定こども園・幼稚園・保育所】&#10;有形固定資産減価償却率"/>
        <xdr:cNvSpPr txBox="1"/>
      </xdr:nvSpPr>
      <xdr:spPr>
        <a:xfrm>
          <a:off x="12611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0" name="直線コネクタ 3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1" name="テキスト ボックス 3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2" name="直線コネクタ 3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3" name="テキスト ボックス 3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4" name="直線コネクタ 3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5" name="テキスト ボックス 3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6" name="直線コネクタ 3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7" name="テキスト ボックス 3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9" name="テキスト ボックス 3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371" name="直線コネクタ 37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37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373" name="直線コネクタ 37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37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375" name="直線コネクタ 37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376"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377" name="フローチャート: 判断 37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378" name="フローチャート: 判断 37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379" name="フローチャート: 判断 37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380" name="フローチャート: 判断 37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381" name="フローチャート: 判断 380"/>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387" name="楕円 386"/>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388" name="【認定こども園・幼稚園・保育所】&#10;一人当たり面積該当値テキスト"/>
        <xdr:cNvSpPr txBox="1"/>
      </xdr:nvSpPr>
      <xdr:spPr>
        <a:xfrm>
          <a:off x="221996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389" name="楕円 388"/>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67056</xdr:rowOff>
    </xdr:to>
    <xdr:cxnSp macro="">
      <xdr:nvCxnSpPr>
        <xdr:cNvPr id="390" name="直線コネクタ 389"/>
        <xdr:cNvCxnSpPr/>
      </xdr:nvCxnSpPr>
      <xdr:spPr>
        <a:xfrm flipV="1">
          <a:off x="21323300" y="6922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18542</xdr:rowOff>
    </xdr:from>
    <xdr:to>
      <xdr:col>107</xdr:col>
      <xdr:colOff>101600</xdr:colOff>
      <xdr:row>40</xdr:row>
      <xdr:rowOff>120142</xdr:rowOff>
    </xdr:to>
    <xdr:sp macro="" textlink="">
      <xdr:nvSpPr>
        <xdr:cNvPr id="391" name="楕円 390"/>
        <xdr:cNvSpPr/>
      </xdr:nvSpPr>
      <xdr:spPr>
        <a:xfrm>
          <a:off x="2038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69342</xdr:rowOff>
    </xdr:to>
    <xdr:cxnSp macro="">
      <xdr:nvCxnSpPr>
        <xdr:cNvPr id="392" name="直線コネクタ 391"/>
        <xdr:cNvCxnSpPr/>
      </xdr:nvCxnSpPr>
      <xdr:spPr>
        <a:xfrm flipV="1">
          <a:off x="20434300" y="692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393" name="楕円 392"/>
        <xdr:cNvSpPr/>
      </xdr:nvSpPr>
      <xdr:spPr>
        <a:xfrm>
          <a:off x="19494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69342</xdr:rowOff>
    </xdr:from>
    <xdr:to>
      <xdr:col>107</xdr:col>
      <xdr:colOff>50800</xdr:colOff>
      <xdr:row>40</xdr:row>
      <xdr:rowOff>71628</xdr:rowOff>
    </xdr:to>
    <xdr:cxnSp macro="">
      <xdr:nvCxnSpPr>
        <xdr:cNvPr id="394" name="直線コネクタ 393"/>
        <xdr:cNvCxnSpPr/>
      </xdr:nvCxnSpPr>
      <xdr:spPr>
        <a:xfrm flipV="1">
          <a:off x="19545300" y="692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23114</xdr:rowOff>
    </xdr:from>
    <xdr:to>
      <xdr:col>98</xdr:col>
      <xdr:colOff>38100</xdr:colOff>
      <xdr:row>40</xdr:row>
      <xdr:rowOff>124714</xdr:rowOff>
    </xdr:to>
    <xdr:sp macro="" textlink="">
      <xdr:nvSpPr>
        <xdr:cNvPr id="395" name="楕円 394"/>
        <xdr:cNvSpPr/>
      </xdr:nvSpPr>
      <xdr:spPr>
        <a:xfrm>
          <a:off x="18605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71628</xdr:rowOff>
    </xdr:from>
    <xdr:to>
      <xdr:col>102</xdr:col>
      <xdr:colOff>114300</xdr:colOff>
      <xdr:row>40</xdr:row>
      <xdr:rowOff>73914</xdr:rowOff>
    </xdr:to>
    <xdr:cxnSp macro="">
      <xdr:nvCxnSpPr>
        <xdr:cNvPr id="396" name="直線コネクタ 395"/>
        <xdr:cNvCxnSpPr/>
      </xdr:nvCxnSpPr>
      <xdr:spPr>
        <a:xfrm flipV="1">
          <a:off x="18656300" y="69296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397"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39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399"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00"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01"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111269</xdr:rowOff>
    </xdr:from>
    <xdr:ext cx="469744" cy="259045"/>
    <xdr:sp macro="" textlink="">
      <xdr:nvSpPr>
        <xdr:cNvPr id="402" name="n_2mainValue【認定こども園・幼稚園・保育所】&#10;一人当たり面積"/>
        <xdr:cNvSpPr txBox="1"/>
      </xdr:nvSpPr>
      <xdr:spPr>
        <a:xfrm>
          <a:off x="20199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113555</xdr:rowOff>
    </xdr:from>
    <xdr:ext cx="469744" cy="259045"/>
    <xdr:sp macro="" textlink="">
      <xdr:nvSpPr>
        <xdr:cNvPr id="403" name="n_3mainValue【認定こども園・幼稚園・保育所】&#10;一人当たり面積"/>
        <xdr:cNvSpPr txBox="1"/>
      </xdr:nvSpPr>
      <xdr:spPr>
        <a:xfrm>
          <a:off x="19310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115841</xdr:rowOff>
    </xdr:from>
    <xdr:ext cx="469744" cy="259045"/>
    <xdr:sp macro="" textlink="">
      <xdr:nvSpPr>
        <xdr:cNvPr id="404" name="n_4mainValue【認定こども園・幼稚園・保育所】&#10;一人当たり面積"/>
        <xdr:cNvSpPr txBox="1"/>
      </xdr:nvSpPr>
      <xdr:spPr>
        <a:xfrm>
          <a:off x="18421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5" name="テキスト ボックス 4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28" name="直線コネクタ 427"/>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29"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30" name="直線コネクタ 429"/>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31"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32" name="直線コネクタ 43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433"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34" name="フローチャート: 判断 433"/>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35" name="フローチャート: 判断 434"/>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36" name="フローチャート: 判断 435"/>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37" name="フローチャート: 判断 436"/>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38" name="フローチャート: 判断 437"/>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xdr:rowOff>
    </xdr:from>
    <xdr:to>
      <xdr:col>85</xdr:col>
      <xdr:colOff>177800</xdr:colOff>
      <xdr:row>61</xdr:row>
      <xdr:rowOff>117475</xdr:rowOff>
    </xdr:to>
    <xdr:sp macro="" textlink="">
      <xdr:nvSpPr>
        <xdr:cNvPr id="444" name="楕円 443"/>
        <xdr:cNvSpPr/>
      </xdr:nvSpPr>
      <xdr:spPr>
        <a:xfrm>
          <a:off x="16268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38752</xdr:rowOff>
    </xdr:from>
    <xdr:ext cx="405111" cy="259045"/>
    <xdr:sp macro="" textlink="">
      <xdr:nvSpPr>
        <xdr:cNvPr id="445" name="【学校施設】&#10;有形固定資産減価償却率該当値テキスト"/>
        <xdr:cNvSpPr txBox="1"/>
      </xdr:nvSpPr>
      <xdr:spPr>
        <a:xfrm>
          <a:off x="16357600"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23495</xdr:rowOff>
    </xdr:from>
    <xdr:to>
      <xdr:col>81</xdr:col>
      <xdr:colOff>101600</xdr:colOff>
      <xdr:row>62</xdr:row>
      <xdr:rowOff>125095</xdr:rowOff>
    </xdr:to>
    <xdr:sp macro="" textlink="">
      <xdr:nvSpPr>
        <xdr:cNvPr id="446" name="楕円 445"/>
        <xdr:cNvSpPr/>
      </xdr:nvSpPr>
      <xdr:spPr>
        <a:xfrm>
          <a:off x="15430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66675</xdr:rowOff>
    </xdr:from>
    <xdr:to>
      <xdr:col>85</xdr:col>
      <xdr:colOff>127000</xdr:colOff>
      <xdr:row>62</xdr:row>
      <xdr:rowOff>74295</xdr:rowOff>
    </xdr:to>
    <xdr:cxnSp macro="">
      <xdr:nvCxnSpPr>
        <xdr:cNvPr id="447" name="直線コネクタ 446"/>
        <xdr:cNvCxnSpPr/>
      </xdr:nvCxnSpPr>
      <xdr:spPr>
        <a:xfrm flipV="1">
          <a:off x="15481300" y="10525125"/>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448" name="楕円 447"/>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74295</xdr:rowOff>
    </xdr:to>
    <xdr:cxnSp macro="">
      <xdr:nvCxnSpPr>
        <xdr:cNvPr id="449" name="直線コネクタ 448"/>
        <xdr:cNvCxnSpPr/>
      </xdr:nvCxnSpPr>
      <xdr:spPr>
        <a:xfrm>
          <a:off x="14592300" y="10668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450" name="楕円 449"/>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38100</xdr:rowOff>
    </xdr:to>
    <xdr:cxnSp macro="">
      <xdr:nvCxnSpPr>
        <xdr:cNvPr id="451" name="直線コネクタ 450"/>
        <xdr:cNvCxnSpPr/>
      </xdr:nvCxnSpPr>
      <xdr:spPr>
        <a:xfrm>
          <a:off x="13703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170180</xdr:rowOff>
    </xdr:from>
    <xdr:to>
      <xdr:col>67</xdr:col>
      <xdr:colOff>101600</xdr:colOff>
      <xdr:row>62</xdr:row>
      <xdr:rowOff>100330</xdr:rowOff>
    </xdr:to>
    <xdr:sp macro="" textlink="">
      <xdr:nvSpPr>
        <xdr:cNvPr id="452" name="楕円 451"/>
        <xdr:cNvSpPr/>
      </xdr:nvSpPr>
      <xdr:spPr>
        <a:xfrm>
          <a:off x="1276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0</xdr:rowOff>
    </xdr:from>
    <xdr:to>
      <xdr:col>71</xdr:col>
      <xdr:colOff>177800</xdr:colOff>
      <xdr:row>62</xdr:row>
      <xdr:rowOff>49530</xdr:rowOff>
    </xdr:to>
    <xdr:cxnSp macro="">
      <xdr:nvCxnSpPr>
        <xdr:cNvPr id="453" name="直線コネクタ 452"/>
        <xdr:cNvCxnSpPr/>
      </xdr:nvCxnSpPr>
      <xdr:spPr>
        <a:xfrm flipV="1">
          <a:off x="12814300" y="10629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454"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455"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456"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457"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116222</xdr:rowOff>
    </xdr:from>
    <xdr:ext cx="405111" cy="259045"/>
    <xdr:sp macro="" textlink="">
      <xdr:nvSpPr>
        <xdr:cNvPr id="458" name="n_1mainValue【学校施設】&#10;有形固定資産減価償却率"/>
        <xdr:cNvSpPr txBox="1"/>
      </xdr:nvSpPr>
      <xdr:spPr>
        <a:xfrm>
          <a:off x="152660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459" name="n_2mainValue【学校施設】&#10;有形固定資産減価償却率"/>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460" name="n_3mainValue【学校施設】&#10;有形固定資産減価償却率"/>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91457</xdr:rowOff>
    </xdr:from>
    <xdr:ext cx="405111" cy="259045"/>
    <xdr:sp macro="" textlink="">
      <xdr:nvSpPr>
        <xdr:cNvPr id="461" name="n_4mainValue【学校施設】&#10;有形固定資産減価償却率"/>
        <xdr:cNvSpPr txBox="1"/>
      </xdr:nvSpPr>
      <xdr:spPr>
        <a:xfrm>
          <a:off x="12611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2" name="直線コネクタ 4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3" name="テキスト ボックス 4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4" name="直線コネクタ 4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5" name="テキスト ボックス 4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6" name="直線コネクタ 4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7" name="テキスト ボックス 4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8" name="直線コネクタ 4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9" name="テキスト ボックス 4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0" name="直線コネクタ 4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1" name="テキスト ボックス 4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2" name="直線コネクタ 4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3" name="テキスト ボックス 4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5" name="テキスト ボックス 4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487" name="直線コネクタ 486"/>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488"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489" name="直線コネクタ 488"/>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490"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491" name="直線コネクタ 490"/>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492"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493" name="フローチャート: 判断 492"/>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494" name="フローチャート: 判断 493"/>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495" name="フローチャート: 判断 494"/>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496" name="フローチャート: 判断 495"/>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497" name="フローチャート: 判断 496"/>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93218</xdr:rowOff>
    </xdr:from>
    <xdr:to>
      <xdr:col>116</xdr:col>
      <xdr:colOff>114300</xdr:colOff>
      <xdr:row>64</xdr:row>
      <xdr:rowOff>23368</xdr:rowOff>
    </xdr:to>
    <xdr:sp macro="" textlink="">
      <xdr:nvSpPr>
        <xdr:cNvPr id="503" name="楕円 502"/>
        <xdr:cNvSpPr/>
      </xdr:nvSpPr>
      <xdr:spPr>
        <a:xfrm>
          <a:off x="22110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504"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92673</xdr:rowOff>
    </xdr:from>
    <xdr:to>
      <xdr:col>112</xdr:col>
      <xdr:colOff>38100</xdr:colOff>
      <xdr:row>64</xdr:row>
      <xdr:rowOff>22823</xdr:rowOff>
    </xdr:to>
    <xdr:sp macro="" textlink="">
      <xdr:nvSpPr>
        <xdr:cNvPr id="505" name="楕円 504"/>
        <xdr:cNvSpPr/>
      </xdr:nvSpPr>
      <xdr:spPr>
        <a:xfrm>
          <a:off x="21272500" y="108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143473</xdr:rowOff>
    </xdr:from>
    <xdr:to>
      <xdr:col>116</xdr:col>
      <xdr:colOff>63500</xdr:colOff>
      <xdr:row>63</xdr:row>
      <xdr:rowOff>144018</xdr:rowOff>
    </xdr:to>
    <xdr:cxnSp macro="">
      <xdr:nvCxnSpPr>
        <xdr:cNvPr id="506" name="直線コネクタ 505"/>
        <xdr:cNvCxnSpPr/>
      </xdr:nvCxnSpPr>
      <xdr:spPr>
        <a:xfrm>
          <a:off x="21323300" y="10944823"/>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103886</xdr:rowOff>
    </xdr:from>
    <xdr:to>
      <xdr:col>107</xdr:col>
      <xdr:colOff>101600</xdr:colOff>
      <xdr:row>64</xdr:row>
      <xdr:rowOff>34036</xdr:rowOff>
    </xdr:to>
    <xdr:sp macro="" textlink="">
      <xdr:nvSpPr>
        <xdr:cNvPr id="507" name="楕円 506"/>
        <xdr:cNvSpPr/>
      </xdr:nvSpPr>
      <xdr:spPr>
        <a:xfrm>
          <a:off x="20383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143473</xdr:rowOff>
    </xdr:from>
    <xdr:to>
      <xdr:col>111</xdr:col>
      <xdr:colOff>177800</xdr:colOff>
      <xdr:row>63</xdr:row>
      <xdr:rowOff>154686</xdr:rowOff>
    </xdr:to>
    <xdr:cxnSp macro="">
      <xdr:nvCxnSpPr>
        <xdr:cNvPr id="508" name="直線コネクタ 507"/>
        <xdr:cNvCxnSpPr/>
      </xdr:nvCxnSpPr>
      <xdr:spPr>
        <a:xfrm flipV="1">
          <a:off x="20434300" y="10944823"/>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90279</xdr:rowOff>
    </xdr:from>
    <xdr:to>
      <xdr:col>102</xdr:col>
      <xdr:colOff>165100</xdr:colOff>
      <xdr:row>64</xdr:row>
      <xdr:rowOff>20429</xdr:rowOff>
    </xdr:to>
    <xdr:sp macro="" textlink="">
      <xdr:nvSpPr>
        <xdr:cNvPr id="509" name="楕円 508"/>
        <xdr:cNvSpPr/>
      </xdr:nvSpPr>
      <xdr:spPr>
        <a:xfrm>
          <a:off x="19494500" y="108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141079</xdr:rowOff>
    </xdr:from>
    <xdr:to>
      <xdr:col>107</xdr:col>
      <xdr:colOff>50800</xdr:colOff>
      <xdr:row>63</xdr:row>
      <xdr:rowOff>154686</xdr:rowOff>
    </xdr:to>
    <xdr:cxnSp macro="">
      <xdr:nvCxnSpPr>
        <xdr:cNvPr id="510" name="直線コネクタ 509"/>
        <xdr:cNvCxnSpPr/>
      </xdr:nvCxnSpPr>
      <xdr:spPr>
        <a:xfrm>
          <a:off x="19545300" y="10942429"/>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95395</xdr:rowOff>
    </xdr:from>
    <xdr:to>
      <xdr:col>98</xdr:col>
      <xdr:colOff>38100</xdr:colOff>
      <xdr:row>64</xdr:row>
      <xdr:rowOff>25545</xdr:rowOff>
    </xdr:to>
    <xdr:sp macro="" textlink="">
      <xdr:nvSpPr>
        <xdr:cNvPr id="511" name="楕円 510"/>
        <xdr:cNvSpPr/>
      </xdr:nvSpPr>
      <xdr:spPr>
        <a:xfrm>
          <a:off x="18605500" y="108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141079</xdr:rowOff>
    </xdr:from>
    <xdr:to>
      <xdr:col>102</xdr:col>
      <xdr:colOff>114300</xdr:colOff>
      <xdr:row>63</xdr:row>
      <xdr:rowOff>146195</xdr:rowOff>
    </xdr:to>
    <xdr:cxnSp macro="">
      <xdr:nvCxnSpPr>
        <xdr:cNvPr id="512" name="直線コネクタ 511"/>
        <xdr:cNvCxnSpPr/>
      </xdr:nvCxnSpPr>
      <xdr:spPr>
        <a:xfrm flipV="1">
          <a:off x="18656300" y="10942429"/>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513"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514"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515"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16"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13950</xdr:rowOff>
    </xdr:from>
    <xdr:ext cx="469744" cy="259045"/>
    <xdr:sp macro="" textlink="">
      <xdr:nvSpPr>
        <xdr:cNvPr id="517" name="n_1mainValue【学校施設】&#10;一人当たり面積"/>
        <xdr:cNvSpPr txBox="1"/>
      </xdr:nvSpPr>
      <xdr:spPr>
        <a:xfrm>
          <a:off x="21075727" y="1098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25163</xdr:rowOff>
    </xdr:from>
    <xdr:ext cx="469744" cy="259045"/>
    <xdr:sp macro="" textlink="">
      <xdr:nvSpPr>
        <xdr:cNvPr id="518" name="n_2mainValue【学校施設】&#10;一人当たり面積"/>
        <xdr:cNvSpPr txBox="1"/>
      </xdr:nvSpPr>
      <xdr:spPr>
        <a:xfrm>
          <a:off x="20199427" y="109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11556</xdr:rowOff>
    </xdr:from>
    <xdr:ext cx="469744" cy="259045"/>
    <xdr:sp macro="" textlink="">
      <xdr:nvSpPr>
        <xdr:cNvPr id="519" name="n_3mainValue【学校施設】&#10;一人当たり面積"/>
        <xdr:cNvSpPr txBox="1"/>
      </xdr:nvSpPr>
      <xdr:spPr>
        <a:xfrm>
          <a:off x="19310427" y="109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16672</xdr:rowOff>
    </xdr:from>
    <xdr:ext cx="469744" cy="259045"/>
    <xdr:sp macro="" textlink="">
      <xdr:nvSpPr>
        <xdr:cNvPr id="520" name="n_4mainValue【学校施設】&#10;一人当たり面積"/>
        <xdr:cNvSpPr txBox="1"/>
      </xdr:nvSpPr>
      <xdr:spPr>
        <a:xfrm>
          <a:off x="18421427" y="109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562" name="直線コネクタ 561"/>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563"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564" name="直線コネクタ 563"/>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565"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566" name="直線コネクタ 565"/>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567"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568" name="フローチャート: 判断 567"/>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569" name="フローチャート: 判断 568"/>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570" name="フローチャート: 判断 56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571" name="フローチャート: 判断 570"/>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572" name="フローチャート: 判断 571"/>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31931</xdr:rowOff>
    </xdr:from>
    <xdr:to>
      <xdr:col>85</xdr:col>
      <xdr:colOff>177800</xdr:colOff>
      <xdr:row>107</xdr:row>
      <xdr:rowOff>133531</xdr:rowOff>
    </xdr:to>
    <xdr:sp macro="" textlink="">
      <xdr:nvSpPr>
        <xdr:cNvPr id="578" name="楕円 577"/>
        <xdr:cNvSpPr/>
      </xdr:nvSpPr>
      <xdr:spPr>
        <a:xfrm>
          <a:off x="16268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10358</xdr:rowOff>
    </xdr:from>
    <xdr:ext cx="405111" cy="259045"/>
    <xdr:sp macro="" textlink="">
      <xdr:nvSpPr>
        <xdr:cNvPr id="579" name="【公民館】&#10;有形固定資産減価償却率該当値テキスト"/>
        <xdr:cNvSpPr txBox="1"/>
      </xdr:nvSpPr>
      <xdr:spPr>
        <a:xfrm>
          <a:off x="16357600"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580" name="楕円 579"/>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82731</xdr:rowOff>
    </xdr:to>
    <xdr:cxnSp macro="">
      <xdr:nvCxnSpPr>
        <xdr:cNvPr id="581" name="直線コネクタ 580"/>
        <xdr:cNvCxnSpPr/>
      </xdr:nvCxnSpPr>
      <xdr:spPr>
        <a:xfrm>
          <a:off x="15481300" y="183984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146231</xdr:rowOff>
    </xdr:from>
    <xdr:to>
      <xdr:col>76</xdr:col>
      <xdr:colOff>165100</xdr:colOff>
      <xdr:row>107</xdr:row>
      <xdr:rowOff>76381</xdr:rowOff>
    </xdr:to>
    <xdr:sp macro="" textlink="">
      <xdr:nvSpPr>
        <xdr:cNvPr id="582" name="楕円 581"/>
        <xdr:cNvSpPr/>
      </xdr:nvSpPr>
      <xdr:spPr>
        <a:xfrm>
          <a:off x="14541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107</xdr:row>
      <xdr:rowOff>53339</xdr:rowOff>
    </xdr:to>
    <xdr:cxnSp macro="">
      <xdr:nvCxnSpPr>
        <xdr:cNvPr id="583" name="直線コネクタ 582"/>
        <xdr:cNvCxnSpPr/>
      </xdr:nvCxnSpPr>
      <xdr:spPr>
        <a:xfrm>
          <a:off x="14592300" y="183707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134801</xdr:rowOff>
    </xdr:from>
    <xdr:to>
      <xdr:col>72</xdr:col>
      <xdr:colOff>38100</xdr:colOff>
      <xdr:row>106</xdr:row>
      <xdr:rowOff>64951</xdr:rowOff>
    </xdr:to>
    <xdr:sp macro="" textlink="">
      <xdr:nvSpPr>
        <xdr:cNvPr id="584" name="楕円 583"/>
        <xdr:cNvSpPr/>
      </xdr:nvSpPr>
      <xdr:spPr>
        <a:xfrm>
          <a:off x="1365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xdr:rowOff>
    </xdr:from>
    <xdr:to>
      <xdr:col>76</xdr:col>
      <xdr:colOff>114300</xdr:colOff>
      <xdr:row>107</xdr:row>
      <xdr:rowOff>25581</xdr:rowOff>
    </xdr:to>
    <xdr:cxnSp macro="">
      <xdr:nvCxnSpPr>
        <xdr:cNvPr id="585" name="直線コネクタ 584"/>
        <xdr:cNvCxnSpPr/>
      </xdr:nvCxnSpPr>
      <xdr:spPr>
        <a:xfrm>
          <a:off x="13703300" y="18187851"/>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586" name="楕円 585"/>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14151</xdr:rowOff>
    </xdr:to>
    <xdr:cxnSp macro="">
      <xdr:nvCxnSpPr>
        <xdr:cNvPr id="587" name="直線コネクタ 586"/>
        <xdr:cNvCxnSpPr/>
      </xdr:nvCxnSpPr>
      <xdr:spPr>
        <a:xfrm>
          <a:off x="12814300" y="181584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588"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589"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590" name="n_3aveValue【公民館】&#10;有形固定資産減価償却率"/>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591"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592" name="n_1mainValue【公民館】&#10;有形固定資産減価償却率"/>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67508</xdr:rowOff>
    </xdr:from>
    <xdr:ext cx="405111" cy="259045"/>
    <xdr:sp macro="" textlink="">
      <xdr:nvSpPr>
        <xdr:cNvPr id="593" name="n_2mainValue【公民館】&#10;有形固定資産減価償却率"/>
        <xdr:cNvSpPr txBox="1"/>
      </xdr:nvSpPr>
      <xdr:spPr>
        <a:xfrm>
          <a:off x="14389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56078</xdr:rowOff>
    </xdr:from>
    <xdr:ext cx="405111" cy="259045"/>
    <xdr:sp macro="" textlink="">
      <xdr:nvSpPr>
        <xdr:cNvPr id="594" name="n_3mainValue【公民館】&#10;有形固定資産減価償却率"/>
        <xdr:cNvSpPr txBox="1"/>
      </xdr:nvSpPr>
      <xdr:spPr>
        <a:xfrm>
          <a:off x="13500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595" name="n_4mainValue【公民館】&#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6" name="直線コネクタ 6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7" name="テキスト ボックス 6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8" name="直線コネクタ 6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9" name="テキスト ボックス 6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0" name="直線コネクタ 6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1" name="テキスト ボックス 6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2" name="直線コネクタ 6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3" name="テキスト ボックス 6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617" name="直線コネクタ 616"/>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1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19" name="直線コネクタ 61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620"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621" name="直線コネクタ 620"/>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622"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623" name="フローチャート: 判断 622"/>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624" name="フローチャート: 判断 623"/>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25" name="フローチャート: 判断 62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626" name="フローチャート: 判断 625"/>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627" name="フローチャート: 判断 626"/>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xdr:rowOff>
    </xdr:from>
    <xdr:to>
      <xdr:col>116</xdr:col>
      <xdr:colOff>114300</xdr:colOff>
      <xdr:row>107</xdr:row>
      <xdr:rowOff>106426</xdr:rowOff>
    </xdr:to>
    <xdr:sp macro="" textlink="">
      <xdr:nvSpPr>
        <xdr:cNvPr id="633" name="楕円 632"/>
        <xdr:cNvSpPr/>
      </xdr:nvSpPr>
      <xdr:spPr>
        <a:xfrm>
          <a:off x="22110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154703</xdr:rowOff>
    </xdr:from>
    <xdr:ext cx="469744" cy="259045"/>
    <xdr:sp macro="" textlink="">
      <xdr:nvSpPr>
        <xdr:cNvPr id="634" name="【公民館】&#10;一人当たり面積該当値テキスト"/>
        <xdr:cNvSpPr txBox="1"/>
      </xdr:nvSpPr>
      <xdr:spPr>
        <a:xfrm>
          <a:off x="22199600"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7113</xdr:rowOff>
    </xdr:from>
    <xdr:to>
      <xdr:col>112</xdr:col>
      <xdr:colOff>38100</xdr:colOff>
      <xdr:row>107</xdr:row>
      <xdr:rowOff>108713</xdr:rowOff>
    </xdr:to>
    <xdr:sp macro="" textlink="">
      <xdr:nvSpPr>
        <xdr:cNvPr id="635" name="楕円 634"/>
        <xdr:cNvSpPr/>
      </xdr:nvSpPr>
      <xdr:spPr>
        <a:xfrm>
          <a:off x="21272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55626</xdr:rowOff>
    </xdr:from>
    <xdr:to>
      <xdr:col>116</xdr:col>
      <xdr:colOff>63500</xdr:colOff>
      <xdr:row>107</xdr:row>
      <xdr:rowOff>57913</xdr:rowOff>
    </xdr:to>
    <xdr:cxnSp macro="">
      <xdr:nvCxnSpPr>
        <xdr:cNvPr id="636" name="直線コネクタ 635"/>
        <xdr:cNvCxnSpPr/>
      </xdr:nvCxnSpPr>
      <xdr:spPr>
        <a:xfrm flipV="1">
          <a:off x="21323300" y="184007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637" name="楕円 636"/>
        <xdr:cNvSpPr/>
      </xdr:nvSpPr>
      <xdr:spPr>
        <a:xfrm>
          <a:off x="2038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57913</xdr:rowOff>
    </xdr:from>
    <xdr:to>
      <xdr:col>111</xdr:col>
      <xdr:colOff>177800</xdr:colOff>
      <xdr:row>107</xdr:row>
      <xdr:rowOff>60198</xdr:rowOff>
    </xdr:to>
    <xdr:cxnSp macro="">
      <xdr:nvCxnSpPr>
        <xdr:cNvPr id="638" name="直線コネクタ 637"/>
        <xdr:cNvCxnSpPr/>
      </xdr:nvCxnSpPr>
      <xdr:spPr>
        <a:xfrm flipV="1">
          <a:off x="20434300" y="184030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39" name="楕円 638"/>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60198</xdr:rowOff>
    </xdr:from>
    <xdr:to>
      <xdr:col>107</xdr:col>
      <xdr:colOff>50800</xdr:colOff>
      <xdr:row>107</xdr:row>
      <xdr:rowOff>62485</xdr:rowOff>
    </xdr:to>
    <xdr:cxnSp macro="">
      <xdr:nvCxnSpPr>
        <xdr:cNvPr id="640" name="直線コネクタ 639"/>
        <xdr:cNvCxnSpPr/>
      </xdr:nvCxnSpPr>
      <xdr:spPr>
        <a:xfrm flipV="1">
          <a:off x="19545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641" name="楕円 640"/>
        <xdr:cNvSpPr/>
      </xdr:nvSpPr>
      <xdr:spPr>
        <a:xfrm>
          <a:off x="18605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62485</xdr:rowOff>
    </xdr:from>
    <xdr:to>
      <xdr:col>102</xdr:col>
      <xdr:colOff>114300</xdr:colOff>
      <xdr:row>107</xdr:row>
      <xdr:rowOff>62485</xdr:rowOff>
    </xdr:to>
    <xdr:cxnSp macro="">
      <xdr:nvCxnSpPr>
        <xdr:cNvPr id="642" name="直線コネクタ 641"/>
        <xdr:cNvCxnSpPr/>
      </xdr:nvCxnSpPr>
      <xdr:spPr>
        <a:xfrm>
          <a:off x="18656300" y="1840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643"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44"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645"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646"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99840</xdr:rowOff>
    </xdr:from>
    <xdr:ext cx="469744" cy="259045"/>
    <xdr:sp macro="" textlink="">
      <xdr:nvSpPr>
        <xdr:cNvPr id="647" name="n_1main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648" name="n_2mainValue【公民館】&#10;一人当たり面積"/>
        <xdr:cNvSpPr txBox="1"/>
      </xdr:nvSpPr>
      <xdr:spPr>
        <a:xfrm>
          <a:off x="20199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649" name="n_3mainValue【公民館】&#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650" name="n_4mainValue【公民館】&#10;一人当たり面積"/>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類似団体と比較して有形固定資産減価償却率が低くなっているのが「道路」と「学校施設」であり、「道路」については前年度と比較して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ポイント低下し類似団体内平均を</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下回っている。これは合併特例債を活用した広域幹線道路整備事業が最盛期を迎えていることや、防衛関連交付金を活用した道路整備事業を継続して実施していることから新設道路が増加しているためである。一人当たりの延長についても前年度より</a:t>
          </a:r>
          <a:r>
            <a:rPr kumimoji="1" lang="en-US" altLang="ja-JP" sz="1300">
              <a:latin typeface="ＭＳ Ｐゴシック" panose="020B0600070205080204" pitchFamily="50" charset="-128"/>
              <a:ea typeface="ＭＳ Ｐゴシック" panose="020B0600070205080204" pitchFamily="50" charset="-128"/>
            </a:rPr>
            <a:t>0.226</a:t>
          </a:r>
          <a:r>
            <a:rPr kumimoji="1" lang="ja-JP" altLang="en-US" sz="1300">
              <a:latin typeface="ＭＳ Ｐゴシック" panose="020B0600070205080204" pitchFamily="50" charset="-128"/>
              <a:ea typeface="ＭＳ Ｐゴシック" panose="020B0600070205080204" pitchFamily="50" charset="-128"/>
            </a:rPr>
            <a:t>ｍ長くなり、類似団体内平均を</a:t>
          </a:r>
          <a:r>
            <a:rPr kumimoji="1" lang="en-US" altLang="ja-JP" sz="1300">
              <a:latin typeface="ＭＳ Ｐゴシック" panose="020B0600070205080204" pitchFamily="50" charset="-128"/>
              <a:ea typeface="ＭＳ Ｐゴシック" panose="020B0600070205080204" pitchFamily="50" charset="-128"/>
            </a:rPr>
            <a:t>9.336</a:t>
          </a:r>
          <a:r>
            <a:rPr kumimoji="1" lang="ja-JP" altLang="en-US" sz="1300">
              <a:latin typeface="ＭＳ Ｐゴシック" panose="020B0600070205080204" pitchFamily="50" charset="-128"/>
              <a:ea typeface="ＭＳ Ｐゴシック" panose="020B0600070205080204" pitchFamily="50" charset="-128"/>
            </a:rPr>
            <a:t>ｍ上回っている。「橋りょう・トンネル」では移管された橋りょうや当時の工事費を橋りょうと按分できず道路として台帳上含めていることから該当数値無しとなっている。「学校施設」については前年度と比較して</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ポイント低下した。これは小川南小学校が</a:t>
          </a:r>
          <a:r>
            <a:rPr kumimoji="1" lang="en-US" altLang="ja-JP" sz="1300">
              <a:latin typeface="ＭＳ Ｐゴシック" panose="020B0600070205080204" pitchFamily="50" charset="-128"/>
              <a:ea typeface="ＭＳ Ｐゴシック" panose="020B0600070205080204" pitchFamily="50" charset="-128"/>
            </a:rPr>
            <a:t>H31.4</a:t>
          </a:r>
          <a:r>
            <a:rPr kumimoji="1" lang="ja-JP" altLang="en-US" sz="1300">
              <a:latin typeface="ＭＳ Ｐゴシック" panose="020B0600070205080204" pitchFamily="50" charset="-128"/>
              <a:ea typeface="ＭＳ Ｐゴシック" panose="020B0600070205080204" pitchFamily="50" charset="-128"/>
            </a:rPr>
            <a:t>月より開校となったためである。また、類似団体内平均を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回る結果なった。類似団体と比較して比率が高くなっている施設は「公営住宅」と「公民館」であり、「認定こども園・幼稚園・保育所」は類似団体と比較して同程度である。「公営住宅」では、ほとんどの戸別住宅で減価償却が進んでいることや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年以上経過した団地の減価償却が進んだことから、前年度と比較し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ポイント上回っている。「公民館」は大半の施設の老朽化が進んでいるため前年度と比較し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ポイント上回っている。今後は公共施設等総合管理計画や令和２年度に策定される公共施設建築物系個別施設計画に基づき、「公営住宅」では、昭和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年以降に建設した住宅は修繕により長寿命化を図り、老朽化が進む昭和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年以前の住宅は速やかな除却を進めていく。「公民館」では、指定避難所としている施設は地域防災計画と調整を図りながら計画的に耐震改修を実施し、利用者が少ない施設は除却を検討していく。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74" name="楕円 73"/>
        <xdr:cNvSpPr/>
      </xdr:nvSpPr>
      <xdr:spPr>
        <a:xfrm>
          <a:off x="4584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169108</xdr:rowOff>
    </xdr:from>
    <xdr:ext cx="405111" cy="259045"/>
    <xdr:sp macro="" textlink="">
      <xdr:nvSpPr>
        <xdr:cNvPr id="75" name="【図書館】&#10;有形固定資産減価償却率該当値テキスト"/>
        <xdr:cNvSpPr txBox="1"/>
      </xdr:nvSpPr>
      <xdr:spPr>
        <a:xfrm>
          <a:off x="4673600" y="634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xdr:cNvSpPr/>
      </xdr:nvSpPr>
      <xdr:spPr>
        <a:xfrm>
          <a:off x="3746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25581</xdr:rowOff>
    </xdr:to>
    <xdr:cxnSp macro="">
      <xdr:nvCxnSpPr>
        <xdr:cNvPr id="77" name="直線コネクタ 76"/>
        <xdr:cNvCxnSpPr/>
      </xdr:nvCxnSpPr>
      <xdr:spPr>
        <a:xfrm>
          <a:off x="3797300" y="65080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164374</xdr:rowOff>
    </xdr:to>
    <xdr:cxnSp macro="">
      <xdr:nvCxnSpPr>
        <xdr:cNvPr id="79" name="直線コネクタ 78"/>
        <xdr:cNvCxnSpPr/>
      </xdr:nvCxnSpPr>
      <xdr:spPr>
        <a:xfrm>
          <a:off x="2908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131717</xdr:rowOff>
    </xdr:to>
    <xdr:cxnSp macro="">
      <xdr:nvCxnSpPr>
        <xdr:cNvPr id="81" name="直線コネクタ 80"/>
        <xdr:cNvCxnSpPr/>
      </xdr:nvCxnSpPr>
      <xdr:spPr>
        <a:xfrm>
          <a:off x="2019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xdr:cNvSpPr/>
      </xdr:nvSpPr>
      <xdr:spPr>
        <a:xfrm>
          <a:off x="1079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99060</xdr:rowOff>
    </xdr:to>
    <xdr:cxnSp macro="">
      <xdr:nvCxnSpPr>
        <xdr:cNvPr id="83" name="直線コネクタ 82"/>
        <xdr:cNvCxnSpPr/>
      </xdr:nvCxnSpPr>
      <xdr:spPr>
        <a:xfrm>
          <a:off x="1130300" y="641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34851</xdr:rowOff>
    </xdr:from>
    <xdr:ext cx="405111" cy="259045"/>
    <xdr:sp macro="" textlink="">
      <xdr:nvSpPr>
        <xdr:cNvPr id="88" name="n_1mainValue【図書館】&#10;有形固定資産減価償却率"/>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2194</xdr:rowOff>
    </xdr:from>
    <xdr:ext cx="405111" cy="259045"/>
    <xdr:sp macro="" textlink="">
      <xdr:nvSpPr>
        <xdr:cNvPr id="89" name="n_2mainValue【図書館】&#10;有形固定資産減価償却率"/>
        <xdr:cNvSpPr txBox="1"/>
      </xdr:nvSpPr>
      <xdr:spPr>
        <a:xfrm>
          <a:off x="2705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90" name="n_3mainValue【図書館】&#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91" name="n_4mainValue【図書館】&#10;有形固定資産減価償却率"/>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139700</xdr:rowOff>
    </xdr:from>
    <xdr:to>
      <xdr:col>55</xdr:col>
      <xdr:colOff>50800</xdr:colOff>
      <xdr:row>38</xdr:row>
      <xdr:rowOff>69850</xdr:rowOff>
    </xdr:to>
    <xdr:sp macro="" textlink="">
      <xdr:nvSpPr>
        <xdr:cNvPr id="131" name="楕円 130"/>
        <xdr:cNvSpPr/>
      </xdr:nvSpPr>
      <xdr:spPr>
        <a:xfrm>
          <a:off x="10426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118127</xdr:rowOff>
    </xdr:from>
    <xdr:ext cx="469744" cy="259045"/>
    <xdr:sp macro="" textlink="">
      <xdr:nvSpPr>
        <xdr:cNvPr id="132" name="【図書館】&#10;一人当たり面積該当値テキスト"/>
        <xdr:cNvSpPr txBox="1"/>
      </xdr:nvSpPr>
      <xdr:spPr>
        <a:xfrm>
          <a:off x="10515600"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133" name="楕円 132"/>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19050</xdr:rowOff>
    </xdr:from>
    <xdr:to>
      <xdr:col>55</xdr:col>
      <xdr:colOff>0</xdr:colOff>
      <xdr:row>38</xdr:row>
      <xdr:rowOff>19050</xdr:rowOff>
    </xdr:to>
    <xdr:cxnSp macro="">
      <xdr:nvCxnSpPr>
        <xdr:cNvPr id="134" name="直線コネクタ 133"/>
        <xdr:cNvCxnSpPr/>
      </xdr:nvCxnSpPr>
      <xdr:spPr>
        <a:xfrm>
          <a:off x="9639300" y="6534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5" name="楕円 134"/>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38</xdr:row>
      <xdr:rowOff>38100</xdr:rowOff>
    </xdr:to>
    <xdr:cxnSp macro="">
      <xdr:nvCxnSpPr>
        <xdr:cNvPr id="136" name="直線コネクタ 135"/>
        <xdr:cNvCxnSpPr/>
      </xdr:nvCxnSpPr>
      <xdr:spPr>
        <a:xfrm flipV="1">
          <a:off x="8750300" y="6534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137" name="楕円 136"/>
        <xdr:cNvSpPr/>
      </xdr:nvSpPr>
      <xdr:spPr>
        <a:xfrm>
          <a:off x="781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38100</xdr:rowOff>
    </xdr:to>
    <xdr:cxnSp macro="">
      <xdr:nvCxnSpPr>
        <xdr:cNvPr id="138" name="直線コネクタ 137"/>
        <xdr:cNvCxnSpPr/>
      </xdr:nvCxnSpPr>
      <xdr:spPr>
        <a:xfrm>
          <a:off x="7861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158750</xdr:rowOff>
    </xdr:from>
    <xdr:to>
      <xdr:col>36</xdr:col>
      <xdr:colOff>165100</xdr:colOff>
      <xdr:row>38</xdr:row>
      <xdr:rowOff>88900</xdr:rowOff>
    </xdr:to>
    <xdr:sp macro="" textlink="">
      <xdr:nvSpPr>
        <xdr:cNvPr id="139" name="楕円 138"/>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38100</xdr:rowOff>
    </xdr:from>
    <xdr:to>
      <xdr:col>41</xdr:col>
      <xdr:colOff>50800</xdr:colOff>
      <xdr:row>38</xdr:row>
      <xdr:rowOff>38100</xdr:rowOff>
    </xdr:to>
    <xdr:cxnSp macro="">
      <xdr:nvCxnSpPr>
        <xdr:cNvPr id="140" name="直線コネクタ 139"/>
        <xdr:cNvCxnSpPr/>
      </xdr:nvCxnSpPr>
      <xdr:spPr>
        <a:xfrm>
          <a:off x="6972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60977</xdr:rowOff>
    </xdr:from>
    <xdr:ext cx="469744" cy="259045"/>
    <xdr:sp macro="" textlink="">
      <xdr:nvSpPr>
        <xdr:cNvPr id="145" name="n_1mainValue【図書館】&#10;一人当たり面積"/>
        <xdr:cNvSpPr txBox="1"/>
      </xdr:nvSpPr>
      <xdr:spPr>
        <a:xfrm>
          <a:off x="9391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80027</xdr:rowOff>
    </xdr:from>
    <xdr:ext cx="469744" cy="259045"/>
    <xdr:sp macro="" textlink="">
      <xdr:nvSpPr>
        <xdr:cNvPr id="146" name="n_2mainValue【図書館】&#10;一人当たり面積"/>
        <xdr:cNvSpPr txBox="1"/>
      </xdr:nvSpPr>
      <xdr:spPr>
        <a:xfrm>
          <a:off x="8515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80027</xdr:rowOff>
    </xdr:from>
    <xdr:ext cx="469744" cy="259045"/>
    <xdr:sp macro="" textlink="">
      <xdr:nvSpPr>
        <xdr:cNvPr id="147" name="n_3mainValue【図書館】&#10;一人当たり面積"/>
        <xdr:cNvSpPr txBox="1"/>
      </xdr:nvSpPr>
      <xdr:spPr>
        <a:xfrm>
          <a:off x="7626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80027</xdr:rowOff>
    </xdr:from>
    <xdr:ext cx="469744" cy="259045"/>
    <xdr:sp macro="" textlink="">
      <xdr:nvSpPr>
        <xdr:cNvPr id="148" name="n_4mainValue【図書館】&#10;一人当たり面積"/>
        <xdr:cNvSpPr txBox="1"/>
      </xdr:nvSpPr>
      <xdr:spPr>
        <a:xfrm>
          <a:off x="6737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89" name="楕円 188"/>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78122</xdr:rowOff>
    </xdr:from>
    <xdr:ext cx="405111" cy="259045"/>
    <xdr:sp macro="" textlink="">
      <xdr:nvSpPr>
        <xdr:cNvPr id="190" name="【体育館・プール】&#10;有形固定資産減価償却率該当値テキスト"/>
        <xdr:cNvSpPr txBox="1"/>
      </xdr:nvSpPr>
      <xdr:spPr>
        <a:xfrm>
          <a:off x="4673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91" name="楕円 190"/>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150495</xdr:rowOff>
    </xdr:to>
    <xdr:cxnSp macro="">
      <xdr:nvCxnSpPr>
        <xdr:cNvPr id="192" name="直線コネクタ 191"/>
        <xdr:cNvCxnSpPr/>
      </xdr:nvCxnSpPr>
      <xdr:spPr>
        <a:xfrm>
          <a:off x="3797300" y="104108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3" name="楕円 192"/>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123825</xdr:rowOff>
    </xdr:to>
    <xdr:cxnSp macro="">
      <xdr:nvCxnSpPr>
        <xdr:cNvPr id="194" name="直線コネクタ 193"/>
        <xdr:cNvCxnSpPr/>
      </xdr:nvCxnSpPr>
      <xdr:spPr>
        <a:xfrm>
          <a:off x="2908300" y="10401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23495</xdr:rowOff>
    </xdr:from>
    <xdr:to>
      <xdr:col>10</xdr:col>
      <xdr:colOff>165100</xdr:colOff>
      <xdr:row>62</xdr:row>
      <xdr:rowOff>125095</xdr:rowOff>
    </xdr:to>
    <xdr:sp macro="" textlink="">
      <xdr:nvSpPr>
        <xdr:cNvPr id="195" name="楕円 194"/>
        <xdr:cNvSpPr/>
      </xdr:nvSpPr>
      <xdr:spPr>
        <a:xfrm>
          <a:off x="1968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62</xdr:row>
      <xdr:rowOff>74295</xdr:rowOff>
    </xdr:to>
    <xdr:cxnSp macro="">
      <xdr:nvCxnSpPr>
        <xdr:cNvPr id="196" name="直線コネクタ 195"/>
        <xdr:cNvCxnSpPr/>
      </xdr:nvCxnSpPr>
      <xdr:spPr>
        <a:xfrm flipV="1">
          <a:off x="2019300" y="10401300"/>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160655</xdr:rowOff>
    </xdr:from>
    <xdr:to>
      <xdr:col>6</xdr:col>
      <xdr:colOff>38100</xdr:colOff>
      <xdr:row>62</xdr:row>
      <xdr:rowOff>90805</xdr:rowOff>
    </xdr:to>
    <xdr:sp macro="" textlink="">
      <xdr:nvSpPr>
        <xdr:cNvPr id="197" name="楕円 196"/>
        <xdr:cNvSpPr/>
      </xdr:nvSpPr>
      <xdr:spPr>
        <a:xfrm>
          <a:off x="1079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40005</xdr:rowOff>
    </xdr:from>
    <xdr:to>
      <xdr:col>10</xdr:col>
      <xdr:colOff>114300</xdr:colOff>
      <xdr:row>62</xdr:row>
      <xdr:rowOff>74295</xdr:rowOff>
    </xdr:to>
    <xdr:cxnSp macro="">
      <xdr:nvCxnSpPr>
        <xdr:cNvPr id="198" name="直線コネクタ 197"/>
        <xdr:cNvCxnSpPr/>
      </xdr:nvCxnSpPr>
      <xdr:spPr>
        <a:xfrm>
          <a:off x="1130300" y="10669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165752</xdr:rowOff>
    </xdr:from>
    <xdr:ext cx="405111" cy="259045"/>
    <xdr:sp macro="" textlink="">
      <xdr:nvSpPr>
        <xdr:cNvPr id="203" name="n_1main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4" name="n_2main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116222</xdr:rowOff>
    </xdr:from>
    <xdr:ext cx="405111" cy="259045"/>
    <xdr:sp macro="" textlink="">
      <xdr:nvSpPr>
        <xdr:cNvPr id="205" name="n_3mainValue【体育館・プール】&#10;有形固定資産減価償却率"/>
        <xdr:cNvSpPr txBox="1"/>
      </xdr:nvSpPr>
      <xdr:spPr>
        <a:xfrm>
          <a:off x="1816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81932</xdr:rowOff>
    </xdr:from>
    <xdr:ext cx="405111" cy="259045"/>
    <xdr:sp macro="" textlink="">
      <xdr:nvSpPr>
        <xdr:cNvPr id="206" name="n_4mainValue【体育館・プール】&#10;有形固定資産減価償却率"/>
        <xdr:cNvSpPr txBox="1"/>
      </xdr:nvSpPr>
      <xdr:spPr>
        <a:xfrm>
          <a:off x="927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93980</xdr:rowOff>
    </xdr:from>
    <xdr:to>
      <xdr:col>55</xdr:col>
      <xdr:colOff>50800</xdr:colOff>
      <xdr:row>64</xdr:row>
      <xdr:rowOff>24130</xdr:rowOff>
    </xdr:to>
    <xdr:sp macro="" textlink="">
      <xdr:nvSpPr>
        <xdr:cNvPr id="246" name="楕円 245"/>
        <xdr:cNvSpPr/>
      </xdr:nvSpPr>
      <xdr:spPr>
        <a:xfrm>
          <a:off x="10426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8907</xdr:rowOff>
    </xdr:from>
    <xdr:ext cx="469744" cy="259045"/>
    <xdr:sp macro="" textlink="">
      <xdr:nvSpPr>
        <xdr:cNvPr id="247" name="【体育館・プール】&#10;一人当たり面積該当値テキスト"/>
        <xdr:cNvSpPr txBox="1"/>
      </xdr:nvSpPr>
      <xdr:spPr>
        <a:xfrm>
          <a:off x="10515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93980</xdr:rowOff>
    </xdr:from>
    <xdr:to>
      <xdr:col>50</xdr:col>
      <xdr:colOff>165100</xdr:colOff>
      <xdr:row>64</xdr:row>
      <xdr:rowOff>24130</xdr:rowOff>
    </xdr:to>
    <xdr:sp macro="" textlink="">
      <xdr:nvSpPr>
        <xdr:cNvPr id="248" name="楕円 247"/>
        <xdr:cNvSpPr/>
      </xdr:nvSpPr>
      <xdr:spPr>
        <a:xfrm>
          <a:off x="9588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144780</xdr:rowOff>
    </xdr:from>
    <xdr:to>
      <xdr:col>55</xdr:col>
      <xdr:colOff>0</xdr:colOff>
      <xdr:row>63</xdr:row>
      <xdr:rowOff>144780</xdr:rowOff>
    </xdr:to>
    <xdr:cxnSp macro="">
      <xdr:nvCxnSpPr>
        <xdr:cNvPr id="249" name="直線コネクタ 248"/>
        <xdr:cNvCxnSpPr/>
      </xdr:nvCxnSpPr>
      <xdr:spPr>
        <a:xfrm>
          <a:off x="9639300" y="1094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95250</xdr:rowOff>
    </xdr:from>
    <xdr:to>
      <xdr:col>46</xdr:col>
      <xdr:colOff>38100</xdr:colOff>
      <xdr:row>64</xdr:row>
      <xdr:rowOff>25400</xdr:rowOff>
    </xdr:to>
    <xdr:sp macro="" textlink="">
      <xdr:nvSpPr>
        <xdr:cNvPr id="250" name="楕円 249"/>
        <xdr:cNvSpPr/>
      </xdr:nvSpPr>
      <xdr:spPr>
        <a:xfrm>
          <a:off x="8699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144780</xdr:rowOff>
    </xdr:from>
    <xdr:to>
      <xdr:col>50</xdr:col>
      <xdr:colOff>114300</xdr:colOff>
      <xdr:row>63</xdr:row>
      <xdr:rowOff>146050</xdr:rowOff>
    </xdr:to>
    <xdr:cxnSp macro="">
      <xdr:nvCxnSpPr>
        <xdr:cNvPr id="251" name="直線コネクタ 250"/>
        <xdr:cNvCxnSpPr/>
      </xdr:nvCxnSpPr>
      <xdr:spPr>
        <a:xfrm flipV="1">
          <a:off x="8750300" y="1094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52" name="楕円 251"/>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146050</xdr:rowOff>
    </xdr:from>
    <xdr:to>
      <xdr:col>45</xdr:col>
      <xdr:colOff>177800</xdr:colOff>
      <xdr:row>64</xdr:row>
      <xdr:rowOff>0</xdr:rowOff>
    </xdr:to>
    <xdr:cxnSp macro="">
      <xdr:nvCxnSpPr>
        <xdr:cNvPr id="253" name="直線コネクタ 252"/>
        <xdr:cNvCxnSpPr/>
      </xdr:nvCxnSpPr>
      <xdr:spPr>
        <a:xfrm flipV="1">
          <a:off x="7861300" y="1094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121920</xdr:rowOff>
    </xdr:from>
    <xdr:to>
      <xdr:col>36</xdr:col>
      <xdr:colOff>165100</xdr:colOff>
      <xdr:row>64</xdr:row>
      <xdr:rowOff>52070</xdr:rowOff>
    </xdr:to>
    <xdr:sp macro="" textlink="">
      <xdr:nvSpPr>
        <xdr:cNvPr id="254" name="楕円 253"/>
        <xdr:cNvSpPr/>
      </xdr:nvSpPr>
      <xdr:spPr>
        <a:xfrm>
          <a:off x="69215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0</xdr:rowOff>
    </xdr:from>
    <xdr:to>
      <xdr:col>41</xdr:col>
      <xdr:colOff>50800</xdr:colOff>
      <xdr:row>64</xdr:row>
      <xdr:rowOff>1270</xdr:rowOff>
    </xdr:to>
    <xdr:cxnSp macro="">
      <xdr:nvCxnSpPr>
        <xdr:cNvPr id="255" name="直線コネクタ 254"/>
        <xdr:cNvCxnSpPr/>
      </xdr:nvCxnSpPr>
      <xdr:spPr>
        <a:xfrm flipV="1">
          <a:off x="6972300" y="10972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15257</xdr:rowOff>
    </xdr:from>
    <xdr:ext cx="469744" cy="259045"/>
    <xdr:sp macro="" textlink="">
      <xdr:nvSpPr>
        <xdr:cNvPr id="260" name="n_1mainValue【体育館・プール】&#10;一人当たり面積"/>
        <xdr:cNvSpPr txBox="1"/>
      </xdr:nvSpPr>
      <xdr:spPr>
        <a:xfrm>
          <a:off x="9391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16527</xdr:rowOff>
    </xdr:from>
    <xdr:ext cx="469744" cy="259045"/>
    <xdr:sp macro="" textlink="">
      <xdr:nvSpPr>
        <xdr:cNvPr id="261" name="n_2mainValue【体育館・プール】&#10;一人当たり面積"/>
        <xdr:cNvSpPr txBox="1"/>
      </xdr:nvSpPr>
      <xdr:spPr>
        <a:xfrm>
          <a:off x="8515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41927</xdr:rowOff>
    </xdr:from>
    <xdr:ext cx="469744" cy="259045"/>
    <xdr:sp macro="" textlink="">
      <xdr:nvSpPr>
        <xdr:cNvPr id="262" name="n_3mainValue【体育館・プール】&#10;一人当たり面積"/>
        <xdr:cNvSpPr txBox="1"/>
      </xdr:nvSpPr>
      <xdr:spPr>
        <a:xfrm>
          <a:off x="7626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43197</xdr:rowOff>
    </xdr:from>
    <xdr:ext cx="469744" cy="259045"/>
    <xdr:sp macro="" textlink="">
      <xdr:nvSpPr>
        <xdr:cNvPr id="263" name="n_4mainValue【体育館・プール】&#10;一人当たり面積"/>
        <xdr:cNvSpPr txBox="1"/>
      </xdr:nvSpPr>
      <xdr:spPr>
        <a:xfrm>
          <a:off x="6737427" y="1101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05" name="直線コネクタ 3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09" name="直線コネクタ 3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10"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11" name="フローチャート: 判断 3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2" name="フローチャート: 判断 3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13" name="フローチャート: 判断 3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14" name="フローチャート: 判断 3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15" name="フローチャート: 判断 314"/>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21" name="楕円 320"/>
        <xdr:cNvSpPr/>
      </xdr:nvSpPr>
      <xdr:spPr>
        <a:xfrm>
          <a:off x="4584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5822</xdr:rowOff>
    </xdr:from>
    <xdr:ext cx="405111" cy="259045"/>
    <xdr:sp macro="" textlink="">
      <xdr:nvSpPr>
        <xdr:cNvPr id="322" name="【市民会館】&#10;有形固定資産減価償却率該当値テキスト"/>
        <xdr:cNvSpPr txBox="1"/>
      </xdr:nvSpPr>
      <xdr:spPr>
        <a:xfrm>
          <a:off x="4673600" y="176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121738</xdr:rowOff>
    </xdr:from>
    <xdr:to>
      <xdr:col>20</xdr:col>
      <xdr:colOff>38100</xdr:colOff>
      <xdr:row>104</xdr:row>
      <xdr:rowOff>51888</xdr:rowOff>
    </xdr:to>
    <xdr:sp macro="" textlink="">
      <xdr:nvSpPr>
        <xdr:cNvPr id="323" name="楕円 322"/>
        <xdr:cNvSpPr/>
      </xdr:nvSpPr>
      <xdr:spPr>
        <a:xfrm>
          <a:off x="3746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xdr:rowOff>
    </xdr:from>
    <xdr:to>
      <xdr:col>24</xdr:col>
      <xdr:colOff>63500</xdr:colOff>
      <xdr:row>104</xdr:row>
      <xdr:rowOff>33745</xdr:rowOff>
    </xdr:to>
    <xdr:cxnSp macro="">
      <xdr:nvCxnSpPr>
        <xdr:cNvPr id="324" name="直線コネクタ 323"/>
        <xdr:cNvCxnSpPr/>
      </xdr:nvCxnSpPr>
      <xdr:spPr>
        <a:xfrm>
          <a:off x="3797300" y="178318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89081</xdr:rowOff>
    </xdr:from>
    <xdr:to>
      <xdr:col>15</xdr:col>
      <xdr:colOff>101600</xdr:colOff>
      <xdr:row>104</xdr:row>
      <xdr:rowOff>19231</xdr:rowOff>
    </xdr:to>
    <xdr:sp macro="" textlink="">
      <xdr:nvSpPr>
        <xdr:cNvPr id="325" name="楕円 324"/>
        <xdr:cNvSpPr/>
      </xdr:nvSpPr>
      <xdr:spPr>
        <a:xfrm>
          <a:off x="2857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139881</xdr:rowOff>
    </xdr:from>
    <xdr:to>
      <xdr:col>19</xdr:col>
      <xdr:colOff>177800</xdr:colOff>
      <xdr:row>104</xdr:row>
      <xdr:rowOff>1088</xdr:rowOff>
    </xdr:to>
    <xdr:cxnSp macro="">
      <xdr:nvCxnSpPr>
        <xdr:cNvPr id="326" name="直線コネクタ 325"/>
        <xdr:cNvCxnSpPr/>
      </xdr:nvCxnSpPr>
      <xdr:spPr>
        <a:xfrm>
          <a:off x="2908300" y="1779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58057</xdr:rowOff>
    </xdr:from>
    <xdr:to>
      <xdr:col>10</xdr:col>
      <xdr:colOff>165100</xdr:colOff>
      <xdr:row>103</xdr:row>
      <xdr:rowOff>159657</xdr:rowOff>
    </xdr:to>
    <xdr:sp macro="" textlink="">
      <xdr:nvSpPr>
        <xdr:cNvPr id="327" name="楕円 326"/>
        <xdr:cNvSpPr/>
      </xdr:nvSpPr>
      <xdr:spPr>
        <a:xfrm>
          <a:off x="1968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108857</xdr:rowOff>
    </xdr:from>
    <xdr:to>
      <xdr:col>15</xdr:col>
      <xdr:colOff>50800</xdr:colOff>
      <xdr:row>103</xdr:row>
      <xdr:rowOff>139881</xdr:rowOff>
    </xdr:to>
    <xdr:cxnSp macro="">
      <xdr:nvCxnSpPr>
        <xdr:cNvPr id="328" name="直線コネクタ 327"/>
        <xdr:cNvCxnSpPr/>
      </xdr:nvCxnSpPr>
      <xdr:spPr>
        <a:xfrm>
          <a:off x="2019300" y="177682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25400</xdr:rowOff>
    </xdr:from>
    <xdr:to>
      <xdr:col>6</xdr:col>
      <xdr:colOff>38100</xdr:colOff>
      <xdr:row>103</xdr:row>
      <xdr:rowOff>127000</xdr:rowOff>
    </xdr:to>
    <xdr:sp macro="" textlink="">
      <xdr:nvSpPr>
        <xdr:cNvPr id="329" name="楕円 328"/>
        <xdr:cNvSpPr/>
      </xdr:nvSpPr>
      <xdr:spPr>
        <a:xfrm>
          <a:off x="1079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76200</xdr:rowOff>
    </xdr:from>
    <xdr:to>
      <xdr:col>10</xdr:col>
      <xdr:colOff>114300</xdr:colOff>
      <xdr:row>103</xdr:row>
      <xdr:rowOff>108857</xdr:rowOff>
    </xdr:to>
    <xdr:cxnSp macro="">
      <xdr:nvCxnSpPr>
        <xdr:cNvPr id="330" name="直線コネクタ 329"/>
        <xdr:cNvCxnSpPr/>
      </xdr:nvCxnSpPr>
      <xdr:spPr>
        <a:xfrm>
          <a:off x="1130300" y="177355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33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33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334" name="n_4aveValue【市民会館】&#10;有形固定資産減価償却率"/>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68415</xdr:rowOff>
    </xdr:from>
    <xdr:ext cx="405111" cy="259045"/>
    <xdr:sp macro="" textlink="">
      <xdr:nvSpPr>
        <xdr:cNvPr id="335" name="n_1mainValue【市民会館】&#10;有形固定資産減価償却率"/>
        <xdr:cNvSpPr txBox="1"/>
      </xdr:nvSpPr>
      <xdr:spPr>
        <a:xfrm>
          <a:off x="3582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35758</xdr:rowOff>
    </xdr:from>
    <xdr:ext cx="405111" cy="259045"/>
    <xdr:sp macro="" textlink="">
      <xdr:nvSpPr>
        <xdr:cNvPr id="336" name="n_2mainValue【市民会館】&#10;有形固定資産減価償却率"/>
        <xdr:cNvSpPr txBox="1"/>
      </xdr:nvSpPr>
      <xdr:spPr>
        <a:xfrm>
          <a:off x="2705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4734</xdr:rowOff>
    </xdr:from>
    <xdr:ext cx="405111" cy="259045"/>
    <xdr:sp macro="" textlink="">
      <xdr:nvSpPr>
        <xdr:cNvPr id="337" name="n_3mainValue【市民会館】&#10;有形固定資産減価償却率"/>
        <xdr:cNvSpPr txBox="1"/>
      </xdr:nvSpPr>
      <xdr:spPr>
        <a:xfrm>
          <a:off x="1816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143527</xdr:rowOff>
    </xdr:from>
    <xdr:ext cx="405111" cy="259045"/>
    <xdr:sp macro="" textlink="">
      <xdr:nvSpPr>
        <xdr:cNvPr id="338" name="n_4mainValue【市民会館】&#10;有形固定資産減価償却率"/>
        <xdr:cNvSpPr txBox="1"/>
      </xdr:nvSpPr>
      <xdr:spPr>
        <a:xfrm>
          <a:off x="927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360" name="直線コネクタ 3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3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362" name="直線コネクタ 3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4" name="直線コネクタ 3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365"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6" name="フローチャート: 判断 3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67" name="フローチャート: 判断 3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68" name="フローチャート: 判断 3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369" name="フローチャート: 判断 3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370" name="フローチャート: 判断 369"/>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146558</xdr:rowOff>
    </xdr:from>
    <xdr:to>
      <xdr:col>55</xdr:col>
      <xdr:colOff>50800</xdr:colOff>
      <xdr:row>102</xdr:row>
      <xdr:rowOff>76708</xdr:rowOff>
    </xdr:to>
    <xdr:sp macro="" textlink="">
      <xdr:nvSpPr>
        <xdr:cNvPr id="376" name="楕円 375"/>
        <xdr:cNvSpPr/>
      </xdr:nvSpPr>
      <xdr:spPr>
        <a:xfrm>
          <a:off x="104267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61485</xdr:rowOff>
    </xdr:from>
    <xdr:ext cx="469744" cy="259045"/>
    <xdr:sp macro="" textlink="">
      <xdr:nvSpPr>
        <xdr:cNvPr id="377" name="【市民会館】&#10;一人当たり面積該当値テキスト"/>
        <xdr:cNvSpPr txBox="1"/>
      </xdr:nvSpPr>
      <xdr:spPr>
        <a:xfrm>
          <a:off x="10515600" y="1737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155702</xdr:rowOff>
    </xdr:from>
    <xdr:to>
      <xdr:col>50</xdr:col>
      <xdr:colOff>165100</xdr:colOff>
      <xdr:row>102</xdr:row>
      <xdr:rowOff>85852</xdr:rowOff>
    </xdr:to>
    <xdr:sp macro="" textlink="">
      <xdr:nvSpPr>
        <xdr:cNvPr id="378" name="楕円 377"/>
        <xdr:cNvSpPr/>
      </xdr:nvSpPr>
      <xdr:spPr>
        <a:xfrm>
          <a:off x="9588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25908</xdr:rowOff>
    </xdr:from>
    <xdr:to>
      <xdr:col>55</xdr:col>
      <xdr:colOff>0</xdr:colOff>
      <xdr:row>102</xdr:row>
      <xdr:rowOff>35052</xdr:rowOff>
    </xdr:to>
    <xdr:cxnSp macro="">
      <xdr:nvCxnSpPr>
        <xdr:cNvPr id="379" name="直線コネクタ 378"/>
        <xdr:cNvCxnSpPr/>
      </xdr:nvCxnSpPr>
      <xdr:spPr>
        <a:xfrm flipV="1">
          <a:off x="9639300" y="17513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169418</xdr:rowOff>
    </xdr:from>
    <xdr:to>
      <xdr:col>46</xdr:col>
      <xdr:colOff>38100</xdr:colOff>
      <xdr:row>102</xdr:row>
      <xdr:rowOff>99568</xdr:rowOff>
    </xdr:to>
    <xdr:sp macro="" textlink="">
      <xdr:nvSpPr>
        <xdr:cNvPr id="380" name="楕円 379"/>
        <xdr:cNvSpPr/>
      </xdr:nvSpPr>
      <xdr:spPr>
        <a:xfrm>
          <a:off x="8699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35052</xdr:rowOff>
    </xdr:from>
    <xdr:to>
      <xdr:col>50</xdr:col>
      <xdr:colOff>114300</xdr:colOff>
      <xdr:row>102</xdr:row>
      <xdr:rowOff>48768</xdr:rowOff>
    </xdr:to>
    <xdr:cxnSp macro="">
      <xdr:nvCxnSpPr>
        <xdr:cNvPr id="381" name="直線コネクタ 380"/>
        <xdr:cNvCxnSpPr/>
      </xdr:nvCxnSpPr>
      <xdr:spPr>
        <a:xfrm flipV="1">
          <a:off x="8750300" y="17522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2539</xdr:rowOff>
    </xdr:from>
    <xdr:to>
      <xdr:col>41</xdr:col>
      <xdr:colOff>101600</xdr:colOff>
      <xdr:row>102</xdr:row>
      <xdr:rowOff>104139</xdr:rowOff>
    </xdr:to>
    <xdr:sp macro="" textlink="">
      <xdr:nvSpPr>
        <xdr:cNvPr id="382" name="楕円 381"/>
        <xdr:cNvSpPr/>
      </xdr:nvSpPr>
      <xdr:spPr>
        <a:xfrm>
          <a:off x="781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48768</xdr:rowOff>
    </xdr:from>
    <xdr:to>
      <xdr:col>45</xdr:col>
      <xdr:colOff>177800</xdr:colOff>
      <xdr:row>102</xdr:row>
      <xdr:rowOff>53339</xdr:rowOff>
    </xdr:to>
    <xdr:cxnSp macro="">
      <xdr:nvCxnSpPr>
        <xdr:cNvPr id="383" name="直線コネクタ 382"/>
        <xdr:cNvCxnSpPr/>
      </xdr:nvCxnSpPr>
      <xdr:spPr>
        <a:xfrm flipV="1">
          <a:off x="7861300" y="175366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11685</xdr:rowOff>
    </xdr:from>
    <xdr:to>
      <xdr:col>36</xdr:col>
      <xdr:colOff>165100</xdr:colOff>
      <xdr:row>102</xdr:row>
      <xdr:rowOff>113285</xdr:rowOff>
    </xdr:to>
    <xdr:sp macro="" textlink="">
      <xdr:nvSpPr>
        <xdr:cNvPr id="384" name="楕円 383"/>
        <xdr:cNvSpPr/>
      </xdr:nvSpPr>
      <xdr:spPr>
        <a:xfrm>
          <a:off x="6921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53339</xdr:rowOff>
    </xdr:from>
    <xdr:to>
      <xdr:col>41</xdr:col>
      <xdr:colOff>50800</xdr:colOff>
      <xdr:row>102</xdr:row>
      <xdr:rowOff>62485</xdr:rowOff>
    </xdr:to>
    <xdr:cxnSp macro="">
      <xdr:nvCxnSpPr>
        <xdr:cNvPr id="385" name="直線コネクタ 384"/>
        <xdr:cNvCxnSpPr/>
      </xdr:nvCxnSpPr>
      <xdr:spPr>
        <a:xfrm flipV="1">
          <a:off x="6972300" y="17541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38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387"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388"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389" name="n_4aveValue【市民会館】&#10;一人当たり面積"/>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102379</xdr:rowOff>
    </xdr:from>
    <xdr:ext cx="469744" cy="259045"/>
    <xdr:sp macro="" textlink="">
      <xdr:nvSpPr>
        <xdr:cNvPr id="390" name="n_1mainValue【市民会館】&#10;一人当たり面積"/>
        <xdr:cNvSpPr txBox="1"/>
      </xdr:nvSpPr>
      <xdr:spPr>
        <a:xfrm>
          <a:off x="9391727"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116095</xdr:rowOff>
    </xdr:from>
    <xdr:ext cx="469744" cy="259045"/>
    <xdr:sp macro="" textlink="">
      <xdr:nvSpPr>
        <xdr:cNvPr id="391" name="n_2mainValue【市民会館】&#10;一人当たり面積"/>
        <xdr:cNvSpPr txBox="1"/>
      </xdr:nvSpPr>
      <xdr:spPr>
        <a:xfrm>
          <a:off x="85154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120666</xdr:rowOff>
    </xdr:from>
    <xdr:ext cx="469744" cy="259045"/>
    <xdr:sp macro="" textlink="">
      <xdr:nvSpPr>
        <xdr:cNvPr id="392" name="n_3mainValue【市民会館】&#10;一人当たり面積"/>
        <xdr:cNvSpPr txBox="1"/>
      </xdr:nvSpPr>
      <xdr:spPr>
        <a:xfrm>
          <a:off x="7626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129812</xdr:rowOff>
    </xdr:from>
    <xdr:ext cx="469744" cy="259045"/>
    <xdr:sp macro="" textlink="">
      <xdr:nvSpPr>
        <xdr:cNvPr id="393" name="n_4mainValue【市民会館】&#10;一人当たり面積"/>
        <xdr:cNvSpPr txBox="1"/>
      </xdr:nvSpPr>
      <xdr:spPr>
        <a:xfrm>
          <a:off x="67374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19" name="直線コネクタ 41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2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21" name="直線コネクタ 42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2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23" name="直線コネクタ 42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424"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25" name="フローチャート: 判断 42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26" name="フローチャート: 判断 42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7" name="フローチャート: 判断 426"/>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28" name="フローチャート: 判断 4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29" name="フローチャート: 判断 428"/>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156028</xdr:rowOff>
    </xdr:from>
    <xdr:to>
      <xdr:col>85</xdr:col>
      <xdr:colOff>177800</xdr:colOff>
      <xdr:row>41</xdr:row>
      <xdr:rowOff>86178</xdr:rowOff>
    </xdr:to>
    <xdr:sp macro="" textlink="">
      <xdr:nvSpPr>
        <xdr:cNvPr id="435" name="楕円 434"/>
        <xdr:cNvSpPr/>
      </xdr:nvSpPr>
      <xdr:spPr>
        <a:xfrm>
          <a:off x="16268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134455</xdr:rowOff>
    </xdr:from>
    <xdr:ext cx="405111" cy="259045"/>
    <xdr:sp macro="" textlink="">
      <xdr:nvSpPr>
        <xdr:cNvPr id="436" name="【一般廃棄物処理施設】&#10;有形固定資産減価償却率該当値テキスト"/>
        <xdr:cNvSpPr txBox="1"/>
      </xdr:nvSpPr>
      <xdr:spPr>
        <a:xfrm>
          <a:off x="16357600"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98878</xdr:rowOff>
    </xdr:from>
    <xdr:to>
      <xdr:col>81</xdr:col>
      <xdr:colOff>101600</xdr:colOff>
      <xdr:row>41</xdr:row>
      <xdr:rowOff>29028</xdr:rowOff>
    </xdr:to>
    <xdr:sp macro="" textlink="">
      <xdr:nvSpPr>
        <xdr:cNvPr id="437" name="楕円 436"/>
        <xdr:cNvSpPr/>
      </xdr:nvSpPr>
      <xdr:spPr>
        <a:xfrm>
          <a:off x="15430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149678</xdr:rowOff>
    </xdr:from>
    <xdr:to>
      <xdr:col>85</xdr:col>
      <xdr:colOff>127000</xdr:colOff>
      <xdr:row>41</xdr:row>
      <xdr:rowOff>35378</xdr:rowOff>
    </xdr:to>
    <xdr:cxnSp macro="">
      <xdr:nvCxnSpPr>
        <xdr:cNvPr id="438" name="直線コネクタ 437"/>
        <xdr:cNvCxnSpPr/>
      </xdr:nvCxnSpPr>
      <xdr:spPr>
        <a:xfrm>
          <a:off x="15481300" y="700767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169091</xdr:rowOff>
    </xdr:from>
    <xdr:to>
      <xdr:col>76</xdr:col>
      <xdr:colOff>165100</xdr:colOff>
      <xdr:row>40</xdr:row>
      <xdr:rowOff>99241</xdr:rowOff>
    </xdr:to>
    <xdr:sp macro="" textlink="">
      <xdr:nvSpPr>
        <xdr:cNvPr id="439" name="楕円 438"/>
        <xdr:cNvSpPr/>
      </xdr:nvSpPr>
      <xdr:spPr>
        <a:xfrm>
          <a:off x="14541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48441</xdr:rowOff>
    </xdr:from>
    <xdr:to>
      <xdr:col>81</xdr:col>
      <xdr:colOff>50800</xdr:colOff>
      <xdr:row>40</xdr:row>
      <xdr:rowOff>149678</xdr:rowOff>
    </xdr:to>
    <xdr:cxnSp macro="">
      <xdr:nvCxnSpPr>
        <xdr:cNvPr id="440" name="直線コネクタ 439"/>
        <xdr:cNvCxnSpPr/>
      </xdr:nvCxnSpPr>
      <xdr:spPr>
        <a:xfrm>
          <a:off x="14592300" y="690644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131535</xdr:rowOff>
    </xdr:from>
    <xdr:to>
      <xdr:col>72</xdr:col>
      <xdr:colOff>38100</xdr:colOff>
      <xdr:row>40</xdr:row>
      <xdr:rowOff>61685</xdr:rowOff>
    </xdr:to>
    <xdr:sp macro="" textlink="">
      <xdr:nvSpPr>
        <xdr:cNvPr id="441" name="楕円 440"/>
        <xdr:cNvSpPr/>
      </xdr:nvSpPr>
      <xdr:spPr>
        <a:xfrm>
          <a:off x="13652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xdr:rowOff>
    </xdr:from>
    <xdr:to>
      <xdr:col>76</xdr:col>
      <xdr:colOff>114300</xdr:colOff>
      <xdr:row>40</xdr:row>
      <xdr:rowOff>48441</xdr:rowOff>
    </xdr:to>
    <xdr:cxnSp macro="">
      <xdr:nvCxnSpPr>
        <xdr:cNvPr id="442" name="直線コネクタ 441"/>
        <xdr:cNvCxnSpPr/>
      </xdr:nvCxnSpPr>
      <xdr:spPr>
        <a:xfrm>
          <a:off x="13703300" y="68688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76019</xdr:rowOff>
    </xdr:from>
    <xdr:to>
      <xdr:col>67</xdr:col>
      <xdr:colOff>101600</xdr:colOff>
      <xdr:row>41</xdr:row>
      <xdr:rowOff>6169</xdr:rowOff>
    </xdr:to>
    <xdr:sp macro="" textlink="">
      <xdr:nvSpPr>
        <xdr:cNvPr id="443" name="楕円 442"/>
        <xdr:cNvSpPr/>
      </xdr:nvSpPr>
      <xdr:spPr>
        <a:xfrm>
          <a:off x="12763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10885</xdr:rowOff>
    </xdr:from>
    <xdr:to>
      <xdr:col>71</xdr:col>
      <xdr:colOff>177800</xdr:colOff>
      <xdr:row>40</xdr:row>
      <xdr:rowOff>126819</xdr:rowOff>
    </xdr:to>
    <xdr:cxnSp macro="">
      <xdr:nvCxnSpPr>
        <xdr:cNvPr id="444" name="直線コネクタ 443"/>
        <xdr:cNvCxnSpPr/>
      </xdr:nvCxnSpPr>
      <xdr:spPr>
        <a:xfrm flipV="1">
          <a:off x="12814300" y="6868885"/>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445"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46"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7"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48"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20155</xdr:rowOff>
    </xdr:from>
    <xdr:ext cx="405111" cy="259045"/>
    <xdr:sp macro="" textlink="">
      <xdr:nvSpPr>
        <xdr:cNvPr id="449" name="n_1mainValue【一般廃棄物処理施設】&#10;有形固定資産減価償却率"/>
        <xdr:cNvSpPr txBox="1"/>
      </xdr:nvSpPr>
      <xdr:spPr>
        <a:xfrm>
          <a:off x="152660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90368</xdr:rowOff>
    </xdr:from>
    <xdr:ext cx="405111" cy="259045"/>
    <xdr:sp macro="" textlink="">
      <xdr:nvSpPr>
        <xdr:cNvPr id="450" name="n_2mainValue【一般廃棄物処理施設】&#10;有形固定資産減価償却率"/>
        <xdr:cNvSpPr txBox="1"/>
      </xdr:nvSpPr>
      <xdr:spPr>
        <a:xfrm>
          <a:off x="14389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52812</xdr:rowOff>
    </xdr:from>
    <xdr:ext cx="405111" cy="259045"/>
    <xdr:sp macro="" textlink="">
      <xdr:nvSpPr>
        <xdr:cNvPr id="451" name="n_3mainValue【一般廃棄物処理施設】&#10;有形固定資産減価償却率"/>
        <xdr:cNvSpPr txBox="1"/>
      </xdr:nvSpPr>
      <xdr:spPr>
        <a:xfrm>
          <a:off x="13500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168746</xdr:rowOff>
    </xdr:from>
    <xdr:ext cx="405111" cy="259045"/>
    <xdr:sp macro="" textlink="">
      <xdr:nvSpPr>
        <xdr:cNvPr id="452" name="n_4mainValue【一般廃棄物処理施設】&#10;有形固定資産減価償却率"/>
        <xdr:cNvSpPr txBox="1"/>
      </xdr:nvSpPr>
      <xdr:spPr>
        <a:xfrm>
          <a:off x="12611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474" name="直線コネクタ 473"/>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475"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476" name="直線コネクタ 475"/>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477"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478" name="直線コネクタ 477"/>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479"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480" name="フローチャート: 判断 479"/>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481" name="フローチャート: 判断 480"/>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482" name="フローチャート: 判断 481"/>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483" name="フローチャート: 判断 482"/>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484" name="フローチャート: 判断 483"/>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84937</xdr:rowOff>
    </xdr:from>
    <xdr:to>
      <xdr:col>116</xdr:col>
      <xdr:colOff>114300</xdr:colOff>
      <xdr:row>41</xdr:row>
      <xdr:rowOff>15087</xdr:rowOff>
    </xdr:to>
    <xdr:sp macro="" textlink="">
      <xdr:nvSpPr>
        <xdr:cNvPr id="490" name="楕円 489"/>
        <xdr:cNvSpPr/>
      </xdr:nvSpPr>
      <xdr:spPr>
        <a:xfrm>
          <a:off x="22110700" y="694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63364</xdr:rowOff>
    </xdr:from>
    <xdr:ext cx="534377" cy="259045"/>
    <xdr:sp macro="" textlink="">
      <xdr:nvSpPr>
        <xdr:cNvPr id="491" name="【一般廃棄物処理施設】&#10;一人当たり有形固定資産（償却資産）額該当値テキスト"/>
        <xdr:cNvSpPr txBox="1"/>
      </xdr:nvSpPr>
      <xdr:spPr>
        <a:xfrm>
          <a:off x="22199600" y="692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84735</xdr:rowOff>
    </xdr:from>
    <xdr:to>
      <xdr:col>112</xdr:col>
      <xdr:colOff>38100</xdr:colOff>
      <xdr:row>41</xdr:row>
      <xdr:rowOff>14885</xdr:rowOff>
    </xdr:to>
    <xdr:sp macro="" textlink="">
      <xdr:nvSpPr>
        <xdr:cNvPr id="492" name="楕円 491"/>
        <xdr:cNvSpPr/>
      </xdr:nvSpPr>
      <xdr:spPr>
        <a:xfrm>
          <a:off x="21272500" y="69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135535</xdr:rowOff>
    </xdr:from>
    <xdr:to>
      <xdr:col>116</xdr:col>
      <xdr:colOff>63500</xdr:colOff>
      <xdr:row>40</xdr:row>
      <xdr:rowOff>135737</xdr:rowOff>
    </xdr:to>
    <xdr:cxnSp macro="">
      <xdr:nvCxnSpPr>
        <xdr:cNvPr id="493" name="直線コネクタ 492"/>
        <xdr:cNvCxnSpPr/>
      </xdr:nvCxnSpPr>
      <xdr:spPr>
        <a:xfrm>
          <a:off x="21323300" y="6993535"/>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119003</xdr:rowOff>
    </xdr:from>
    <xdr:to>
      <xdr:col>107</xdr:col>
      <xdr:colOff>101600</xdr:colOff>
      <xdr:row>41</xdr:row>
      <xdr:rowOff>49153</xdr:rowOff>
    </xdr:to>
    <xdr:sp macro="" textlink="">
      <xdr:nvSpPr>
        <xdr:cNvPr id="494" name="楕円 493"/>
        <xdr:cNvSpPr/>
      </xdr:nvSpPr>
      <xdr:spPr>
        <a:xfrm>
          <a:off x="20383500" y="69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135535</xdr:rowOff>
    </xdr:from>
    <xdr:to>
      <xdr:col>111</xdr:col>
      <xdr:colOff>177800</xdr:colOff>
      <xdr:row>40</xdr:row>
      <xdr:rowOff>169803</xdr:rowOff>
    </xdr:to>
    <xdr:cxnSp macro="">
      <xdr:nvCxnSpPr>
        <xdr:cNvPr id="495" name="直線コネクタ 494"/>
        <xdr:cNvCxnSpPr/>
      </xdr:nvCxnSpPr>
      <xdr:spPr>
        <a:xfrm flipV="1">
          <a:off x="20434300" y="6993535"/>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111843</xdr:rowOff>
    </xdr:from>
    <xdr:to>
      <xdr:col>102</xdr:col>
      <xdr:colOff>165100</xdr:colOff>
      <xdr:row>41</xdr:row>
      <xdr:rowOff>41993</xdr:rowOff>
    </xdr:to>
    <xdr:sp macro="" textlink="">
      <xdr:nvSpPr>
        <xdr:cNvPr id="496" name="楕円 495"/>
        <xdr:cNvSpPr/>
      </xdr:nvSpPr>
      <xdr:spPr>
        <a:xfrm>
          <a:off x="19494500" y="69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162643</xdr:rowOff>
    </xdr:from>
    <xdr:to>
      <xdr:col>107</xdr:col>
      <xdr:colOff>50800</xdr:colOff>
      <xdr:row>40</xdr:row>
      <xdr:rowOff>169803</xdr:rowOff>
    </xdr:to>
    <xdr:cxnSp macro="">
      <xdr:nvCxnSpPr>
        <xdr:cNvPr id="497" name="直線コネクタ 496"/>
        <xdr:cNvCxnSpPr/>
      </xdr:nvCxnSpPr>
      <xdr:spPr>
        <a:xfrm>
          <a:off x="19545300" y="7020643"/>
          <a:ext cx="8890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9485</xdr:rowOff>
    </xdr:from>
    <xdr:to>
      <xdr:col>98</xdr:col>
      <xdr:colOff>38100</xdr:colOff>
      <xdr:row>41</xdr:row>
      <xdr:rowOff>111085</xdr:rowOff>
    </xdr:to>
    <xdr:sp macro="" textlink="">
      <xdr:nvSpPr>
        <xdr:cNvPr id="498" name="楕円 497"/>
        <xdr:cNvSpPr/>
      </xdr:nvSpPr>
      <xdr:spPr>
        <a:xfrm>
          <a:off x="18605500" y="70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162643</xdr:rowOff>
    </xdr:from>
    <xdr:to>
      <xdr:col>102</xdr:col>
      <xdr:colOff>114300</xdr:colOff>
      <xdr:row>41</xdr:row>
      <xdr:rowOff>60285</xdr:rowOff>
    </xdr:to>
    <xdr:cxnSp macro="">
      <xdr:nvCxnSpPr>
        <xdr:cNvPr id="499" name="直線コネクタ 498"/>
        <xdr:cNvCxnSpPr/>
      </xdr:nvCxnSpPr>
      <xdr:spPr>
        <a:xfrm flipV="1">
          <a:off x="18656300" y="7020643"/>
          <a:ext cx="889000" cy="6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00"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01"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02"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03"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6012</xdr:rowOff>
    </xdr:from>
    <xdr:ext cx="534377" cy="259045"/>
    <xdr:sp macro="" textlink="">
      <xdr:nvSpPr>
        <xdr:cNvPr id="504" name="n_1mainValue【一般廃棄物処理施設】&#10;一人当たり有形固定資産（償却資産）額"/>
        <xdr:cNvSpPr txBox="1"/>
      </xdr:nvSpPr>
      <xdr:spPr>
        <a:xfrm>
          <a:off x="21043411" y="70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40280</xdr:rowOff>
    </xdr:from>
    <xdr:ext cx="534377" cy="259045"/>
    <xdr:sp macro="" textlink="">
      <xdr:nvSpPr>
        <xdr:cNvPr id="505" name="n_2mainValue【一般廃棄物処理施設】&#10;一人当たり有形固定資産（償却資産）額"/>
        <xdr:cNvSpPr txBox="1"/>
      </xdr:nvSpPr>
      <xdr:spPr>
        <a:xfrm>
          <a:off x="20167111" y="706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33120</xdr:rowOff>
    </xdr:from>
    <xdr:ext cx="534377" cy="259045"/>
    <xdr:sp macro="" textlink="">
      <xdr:nvSpPr>
        <xdr:cNvPr id="506" name="n_3mainValue【一般廃棄物処理施設】&#10;一人当たり有形固定資産（償却資産）額"/>
        <xdr:cNvSpPr txBox="1"/>
      </xdr:nvSpPr>
      <xdr:spPr>
        <a:xfrm>
          <a:off x="19278111" y="70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102212</xdr:rowOff>
    </xdr:from>
    <xdr:ext cx="534377" cy="259045"/>
    <xdr:sp macro="" textlink="">
      <xdr:nvSpPr>
        <xdr:cNvPr id="507" name="n_4mainValue【一般廃棄物処理施設】&#10;一人当たり有形固定資産（償却資産）額"/>
        <xdr:cNvSpPr txBox="1"/>
      </xdr:nvSpPr>
      <xdr:spPr>
        <a:xfrm>
          <a:off x="18389111" y="71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33" name="直線コネクタ 53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3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35" name="直線コネクタ 53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3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7" name="直線コネクタ 53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538"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39" name="フローチャート: 判断 53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40" name="フローチャート: 判断 53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1" name="フローチャート: 判断 54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2" name="フローチャート: 判断 5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3" name="フローチャート: 判断 54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49" name="楕円 548"/>
        <xdr:cNvSpPr/>
      </xdr:nvSpPr>
      <xdr:spPr>
        <a:xfrm>
          <a:off x="16268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550" name="【保健センター・保健所】&#10;有形固定資産減価償却率該当値テキスト"/>
        <xdr:cNvSpPr txBox="1"/>
      </xdr:nvSpPr>
      <xdr:spPr>
        <a:xfrm>
          <a:off x="16357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551" name="楕円 550"/>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44087</xdr:rowOff>
    </xdr:from>
    <xdr:to>
      <xdr:col>85</xdr:col>
      <xdr:colOff>127000</xdr:colOff>
      <xdr:row>60</xdr:row>
      <xdr:rowOff>78377</xdr:rowOff>
    </xdr:to>
    <xdr:cxnSp macro="">
      <xdr:nvCxnSpPr>
        <xdr:cNvPr id="552" name="直線コネクタ 551"/>
        <xdr:cNvCxnSpPr/>
      </xdr:nvCxnSpPr>
      <xdr:spPr>
        <a:xfrm>
          <a:off x="15481300" y="103310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53" name="楕円 552"/>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44087</xdr:rowOff>
    </xdr:to>
    <xdr:cxnSp macro="">
      <xdr:nvCxnSpPr>
        <xdr:cNvPr id="554" name="直線コネクタ 553"/>
        <xdr:cNvCxnSpPr/>
      </xdr:nvCxnSpPr>
      <xdr:spPr>
        <a:xfrm>
          <a:off x="14592300" y="1029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99423</xdr:rowOff>
    </xdr:from>
    <xdr:to>
      <xdr:col>72</xdr:col>
      <xdr:colOff>38100</xdr:colOff>
      <xdr:row>60</xdr:row>
      <xdr:rowOff>29573</xdr:rowOff>
    </xdr:to>
    <xdr:sp macro="" textlink="">
      <xdr:nvSpPr>
        <xdr:cNvPr id="555" name="楕円 554"/>
        <xdr:cNvSpPr/>
      </xdr:nvSpPr>
      <xdr:spPr>
        <a:xfrm>
          <a:off x="13652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150223</xdr:rowOff>
    </xdr:from>
    <xdr:to>
      <xdr:col>76</xdr:col>
      <xdr:colOff>114300</xdr:colOff>
      <xdr:row>60</xdr:row>
      <xdr:rowOff>11430</xdr:rowOff>
    </xdr:to>
    <xdr:cxnSp macro="">
      <xdr:nvCxnSpPr>
        <xdr:cNvPr id="556" name="直線コネクタ 555"/>
        <xdr:cNvCxnSpPr/>
      </xdr:nvCxnSpPr>
      <xdr:spPr>
        <a:xfrm>
          <a:off x="13703300" y="102657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557" name="楕円 556"/>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115933</xdr:rowOff>
    </xdr:from>
    <xdr:to>
      <xdr:col>71</xdr:col>
      <xdr:colOff>177800</xdr:colOff>
      <xdr:row>59</xdr:row>
      <xdr:rowOff>150223</xdr:rowOff>
    </xdr:to>
    <xdr:cxnSp macro="">
      <xdr:nvCxnSpPr>
        <xdr:cNvPr id="558" name="直線コネクタ 557"/>
        <xdr:cNvCxnSpPr/>
      </xdr:nvCxnSpPr>
      <xdr:spPr>
        <a:xfrm>
          <a:off x="12814300" y="102314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559"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60"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61"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2"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86014</xdr:rowOff>
    </xdr:from>
    <xdr:ext cx="405111" cy="259045"/>
    <xdr:sp macro="" textlink="">
      <xdr:nvSpPr>
        <xdr:cNvPr id="563" name="n_1main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64" name="n_2mainValue【保健センター・保健所】&#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20700</xdr:rowOff>
    </xdr:from>
    <xdr:ext cx="405111" cy="259045"/>
    <xdr:sp macro="" textlink="">
      <xdr:nvSpPr>
        <xdr:cNvPr id="565" name="n_3mainValue【保健センター・保健所】&#10;有形固定資産減価償却率"/>
        <xdr:cNvSpPr txBox="1"/>
      </xdr:nvSpPr>
      <xdr:spPr>
        <a:xfrm>
          <a:off x="13500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66" name="n_4mainValue【保健センター・保健所】&#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590" name="直線コネクタ 589"/>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2" name="直線コネクタ 5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593"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94" name="直線コネクタ 593"/>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95"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6" name="フローチャート: 判断 595"/>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7" name="フローチャート: 判断 596"/>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598" name="フローチャート: 判断 597"/>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599" name="フローチャート: 判断 598"/>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0" name="フローチャート: 判断 599"/>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xdr:rowOff>
    </xdr:from>
    <xdr:to>
      <xdr:col>116</xdr:col>
      <xdr:colOff>114300</xdr:colOff>
      <xdr:row>59</xdr:row>
      <xdr:rowOff>107950</xdr:rowOff>
    </xdr:to>
    <xdr:sp macro="" textlink="">
      <xdr:nvSpPr>
        <xdr:cNvPr id="606" name="楕円 605"/>
        <xdr:cNvSpPr/>
      </xdr:nvSpPr>
      <xdr:spPr>
        <a:xfrm>
          <a:off x="22110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29227</xdr:rowOff>
    </xdr:from>
    <xdr:ext cx="469744" cy="259045"/>
    <xdr:sp macro="" textlink="">
      <xdr:nvSpPr>
        <xdr:cNvPr id="607" name="【保健センター・保健所】&#10;一人当たり面積該当値テキスト"/>
        <xdr:cNvSpPr txBox="1"/>
      </xdr:nvSpPr>
      <xdr:spPr>
        <a:xfrm>
          <a:off x="22199600"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13970</xdr:rowOff>
    </xdr:from>
    <xdr:to>
      <xdr:col>112</xdr:col>
      <xdr:colOff>38100</xdr:colOff>
      <xdr:row>59</xdr:row>
      <xdr:rowOff>115570</xdr:rowOff>
    </xdr:to>
    <xdr:sp macro="" textlink="">
      <xdr:nvSpPr>
        <xdr:cNvPr id="608" name="楕円 607"/>
        <xdr:cNvSpPr/>
      </xdr:nvSpPr>
      <xdr:spPr>
        <a:xfrm>
          <a:off x="21272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57150</xdr:rowOff>
    </xdr:from>
    <xdr:to>
      <xdr:col>116</xdr:col>
      <xdr:colOff>63500</xdr:colOff>
      <xdr:row>59</xdr:row>
      <xdr:rowOff>64770</xdr:rowOff>
    </xdr:to>
    <xdr:cxnSp macro="">
      <xdr:nvCxnSpPr>
        <xdr:cNvPr id="609" name="直線コネクタ 608"/>
        <xdr:cNvCxnSpPr/>
      </xdr:nvCxnSpPr>
      <xdr:spPr>
        <a:xfrm flipV="1">
          <a:off x="21323300" y="10172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21590</xdr:rowOff>
    </xdr:from>
    <xdr:to>
      <xdr:col>107</xdr:col>
      <xdr:colOff>101600</xdr:colOff>
      <xdr:row>59</xdr:row>
      <xdr:rowOff>123190</xdr:rowOff>
    </xdr:to>
    <xdr:sp macro="" textlink="">
      <xdr:nvSpPr>
        <xdr:cNvPr id="610" name="楕円 609"/>
        <xdr:cNvSpPr/>
      </xdr:nvSpPr>
      <xdr:spPr>
        <a:xfrm>
          <a:off x="20383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64770</xdr:rowOff>
    </xdr:from>
    <xdr:to>
      <xdr:col>111</xdr:col>
      <xdr:colOff>177800</xdr:colOff>
      <xdr:row>59</xdr:row>
      <xdr:rowOff>72390</xdr:rowOff>
    </xdr:to>
    <xdr:cxnSp macro="">
      <xdr:nvCxnSpPr>
        <xdr:cNvPr id="611" name="直線コネクタ 610"/>
        <xdr:cNvCxnSpPr/>
      </xdr:nvCxnSpPr>
      <xdr:spPr>
        <a:xfrm flipV="1">
          <a:off x="20434300" y="10180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29210</xdr:rowOff>
    </xdr:from>
    <xdr:to>
      <xdr:col>102</xdr:col>
      <xdr:colOff>165100</xdr:colOff>
      <xdr:row>59</xdr:row>
      <xdr:rowOff>130810</xdr:rowOff>
    </xdr:to>
    <xdr:sp macro="" textlink="">
      <xdr:nvSpPr>
        <xdr:cNvPr id="612" name="楕円 611"/>
        <xdr:cNvSpPr/>
      </xdr:nvSpPr>
      <xdr:spPr>
        <a:xfrm>
          <a:off x="19494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72390</xdr:rowOff>
    </xdr:from>
    <xdr:to>
      <xdr:col>107</xdr:col>
      <xdr:colOff>50800</xdr:colOff>
      <xdr:row>59</xdr:row>
      <xdr:rowOff>80010</xdr:rowOff>
    </xdr:to>
    <xdr:cxnSp macro="">
      <xdr:nvCxnSpPr>
        <xdr:cNvPr id="613" name="直線コネクタ 612"/>
        <xdr:cNvCxnSpPr/>
      </xdr:nvCxnSpPr>
      <xdr:spPr>
        <a:xfrm flipV="1">
          <a:off x="19545300" y="10187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36830</xdr:rowOff>
    </xdr:from>
    <xdr:to>
      <xdr:col>98</xdr:col>
      <xdr:colOff>38100</xdr:colOff>
      <xdr:row>59</xdr:row>
      <xdr:rowOff>138430</xdr:rowOff>
    </xdr:to>
    <xdr:sp macro="" textlink="">
      <xdr:nvSpPr>
        <xdr:cNvPr id="614" name="楕円 613"/>
        <xdr:cNvSpPr/>
      </xdr:nvSpPr>
      <xdr:spPr>
        <a:xfrm>
          <a:off x="18605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80010</xdr:rowOff>
    </xdr:from>
    <xdr:to>
      <xdr:col>102</xdr:col>
      <xdr:colOff>114300</xdr:colOff>
      <xdr:row>59</xdr:row>
      <xdr:rowOff>87630</xdr:rowOff>
    </xdr:to>
    <xdr:cxnSp macro="">
      <xdr:nvCxnSpPr>
        <xdr:cNvPr id="615" name="直線コネクタ 614"/>
        <xdr:cNvCxnSpPr/>
      </xdr:nvCxnSpPr>
      <xdr:spPr>
        <a:xfrm flipV="1">
          <a:off x="18656300" y="10195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16"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17"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18" name="n_3ave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9" name="n_4ave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132097</xdr:rowOff>
    </xdr:from>
    <xdr:ext cx="469744" cy="259045"/>
    <xdr:sp macro="" textlink="">
      <xdr:nvSpPr>
        <xdr:cNvPr id="620" name="n_1mainValue【保健センター・保健所】&#10;一人当たり面積"/>
        <xdr:cNvSpPr txBox="1"/>
      </xdr:nvSpPr>
      <xdr:spPr>
        <a:xfrm>
          <a:off x="210757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621" name="n_2mainValue【保健センター・保健所】&#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147337</xdr:rowOff>
    </xdr:from>
    <xdr:ext cx="469744" cy="259045"/>
    <xdr:sp macro="" textlink="">
      <xdr:nvSpPr>
        <xdr:cNvPr id="622" name="n_3mainValue【保健センター・保健所】&#10;一人当たり面積"/>
        <xdr:cNvSpPr txBox="1"/>
      </xdr:nvSpPr>
      <xdr:spPr>
        <a:xfrm>
          <a:off x="19310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154957</xdr:rowOff>
    </xdr:from>
    <xdr:ext cx="469744" cy="259045"/>
    <xdr:sp macro="" textlink="">
      <xdr:nvSpPr>
        <xdr:cNvPr id="623" name="n_4mainValue【保健センター・保健所】&#10;一人当たり面積"/>
        <xdr:cNvSpPr txBox="1"/>
      </xdr:nvSpPr>
      <xdr:spPr>
        <a:xfrm>
          <a:off x="18421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49" name="直線コネクタ 648"/>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50"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51" name="直線コネクタ 650"/>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52"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3" name="直線コネクタ 652"/>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654"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55" name="フローチャート: 判断 654"/>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56" name="フローチャート: 判断 655"/>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7" name="フローチャート: 判断 6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58" name="フローチャート: 判断 657"/>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59" name="フローチャート: 判断 658"/>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130992</xdr:rowOff>
    </xdr:from>
    <xdr:to>
      <xdr:col>85</xdr:col>
      <xdr:colOff>177800</xdr:colOff>
      <xdr:row>84</xdr:row>
      <xdr:rowOff>61142</xdr:rowOff>
    </xdr:to>
    <xdr:sp macro="" textlink="">
      <xdr:nvSpPr>
        <xdr:cNvPr id="665" name="楕円 664"/>
        <xdr:cNvSpPr/>
      </xdr:nvSpPr>
      <xdr:spPr>
        <a:xfrm>
          <a:off x="16268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109419</xdr:rowOff>
    </xdr:from>
    <xdr:ext cx="405111" cy="259045"/>
    <xdr:sp macro="" textlink="">
      <xdr:nvSpPr>
        <xdr:cNvPr id="666" name="【消防施設】&#10;有形固定資産減価償却率該当値テキスト"/>
        <xdr:cNvSpPr txBox="1"/>
      </xdr:nvSpPr>
      <xdr:spPr>
        <a:xfrm>
          <a:off x="16357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155484</xdr:rowOff>
    </xdr:from>
    <xdr:to>
      <xdr:col>81</xdr:col>
      <xdr:colOff>101600</xdr:colOff>
      <xdr:row>84</xdr:row>
      <xdr:rowOff>85634</xdr:rowOff>
    </xdr:to>
    <xdr:sp macro="" textlink="">
      <xdr:nvSpPr>
        <xdr:cNvPr id="667" name="楕円 666"/>
        <xdr:cNvSpPr/>
      </xdr:nvSpPr>
      <xdr:spPr>
        <a:xfrm>
          <a:off x="15430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10342</xdr:rowOff>
    </xdr:from>
    <xdr:to>
      <xdr:col>85</xdr:col>
      <xdr:colOff>127000</xdr:colOff>
      <xdr:row>84</xdr:row>
      <xdr:rowOff>34834</xdr:rowOff>
    </xdr:to>
    <xdr:cxnSp macro="">
      <xdr:nvCxnSpPr>
        <xdr:cNvPr id="668" name="直線コネクタ 667"/>
        <xdr:cNvCxnSpPr/>
      </xdr:nvCxnSpPr>
      <xdr:spPr>
        <a:xfrm flipV="1">
          <a:off x="15481300" y="1441214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124461</xdr:rowOff>
    </xdr:from>
    <xdr:to>
      <xdr:col>76</xdr:col>
      <xdr:colOff>165100</xdr:colOff>
      <xdr:row>84</xdr:row>
      <xdr:rowOff>54611</xdr:rowOff>
    </xdr:to>
    <xdr:sp macro="" textlink="">
      <xdr:nvSpPr>
        <xdr:cNvPr id="669" name="楕円 668"/>
        <xdr:cNvSpPr/>
      </xdr:nvSpPr>
      <xdr:spPr>
        <a:xfrm>
          <a:off x="1454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34834</xdr:rowOff>
    </xdr:to>
    <xdr:cxnSp macro="">
      <xdr:nvCxnSpPr>
        <xdr:cNvPr id="670" name="直線コネクタ 669"/>
        <xdr:cNvCxnSpPr/>
      </xdr:nvCxnSpPr>
      <xdr:spPr>
        <a:xfrm>
          <a:off x="14592300" y="144056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165281</xdr:rowOff>
    </xdr:from>
    <xdr:to>
      <xdr:col>72</xdr:col>
      <xdr:colOff>38100</xdr:colOff>
      <xdr:row>84</xdr:row>
      <xdr:rowOff>95431</xdr:rowOff>
    </xdr:to>
    <xdr:sp macro="" textlink="">
      <xdr:nvSpPr>
        <xdr:cNvPr id="671" name="楕円 670"/>
        <xdr:cNvSpPr/>
      </xdr:nvSpPr>
      <xdr:spPr>
        <a:xfrm>
          <a:off x="13652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44631</xdr:rowOff>
    </xdr:to>
    <xdr:cxnSp macro="">
      <xdr:nvCxnSpPr>
        <xdr:cNvPr id="672" name="直線コネクタ 671"/>
        <xdr:cNvCxnSpPr/>
      </xdr:nvCxnSpPr>
      <xdr:spPr>
        <a:xfrm flipV="1">
          <a:off x="13703300" y="1440561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139156</xdr:rowOff>
    </xdr:from>
    <xdr:to>
      <xdr:col>67</xdr:col>
      <xdr:colOff>101600</xdr:colOff>
      <xdr:row>84</xdr:row>
      <xdr:rowOff>69306</xdr:rowOff>
    </xdr:to>
    <xdr:sp macro="" textlink="">
      <xdr:nvSpPr>
        <xdr:cNvPr id="673" name="楕円 672"/>
        <xdr:cNvSpPr/>
      </xdr:nvSpPr>
      <xdr:spPr>
        <a:xfrm>
          <a:off x="12763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18506</xdr:rowOff>
    </xdr:from>
    <xdr:to>
      <xdr:col>71</xdr:col>
      <xdr:colOff>177800</xdr:colOff>
      <xdr:row>84</xdr:row>
      <xdr:rowOff>44631</xdr:rowOff>
    </xdr:to>
    <xdr:cxnSp macro="">
      <xdr:nvCxnSpPr>
        <xdr:cNvPr id="674" name="直線コネクタ 673"/>
        <xdr:cNvCxnSpPr/>
      </xdr:nvCxnSpPr>
      <xdr:spPr>
        <a:xfrm>
          <a:off x="12814300" y="144203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675"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6"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677"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678"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76761</xdr:rowOff>
    </xdr:from>
    <xdr:ext cx="405111" cy="259045"/>
    <xdr:sp macro="" textlink="">
      <xdr:nvSpPr>
        <xdr:cNvPr id="679" name="n_1mainValue【消防施設】&#10;有形固定資産減価償却率"/>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680" name="n_2mainValue【消防施設】&#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86558</xdr:rowOff>
    </xdr:from>
    <xdr:ext cx="405111" cy="259045"/>
    <xdr:sp macro="" textlink="">
      <xdr:nvSpPr>
        <xdr:cNvPr id="681" name="n_3mainValue【消防施設】&#10;有形固定資産減価償却率"/>
        <xdr:cNvSpPr txBox="1"/>
      </xdr:nvSpPr>
      <xdr:spPr>
        <a:xfrm>
          <a:off x="13500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60433</xdr:rowOff>
    </xdr:from>
    <xdr:ext cx="405111" cy="259045"/>
    <xdr:sp macro="" textlink="">
      <xdr:nvSpPr>
        <xdr:cNvPr id="682" name="n_4mainValue【消防施設】&#10;有形固定資産減価償却率"/>
        <xdr:cNvSpPr txBox="1"/>
      </xdr:nvSpPr>
      <xdr:spPr>
        <a:xfrm>
          <a:off x="12611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04" name="直線コネクタ 703"/>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6" name="直線コネクタ 70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07"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08" name="直線コネクタ 707"/>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9"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11" name="フローチャート: 判断 710"/>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12" name="フローチャート: 判断 711"/>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13" name="フローチャート: 判断 712"/>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4" name="フローチャート: 判断 71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142748</xdr:rowOff>
    </xdr:from>
    <xdr:to>
      <xdr:col>116</xdr:col>
      <xdr:colOff>114300</xdr:colOff>
      <xdr:row>83</xdr:row>
      <xdr:rowOff>72898</xdr:rowOff>
    </xdr:to>
    <xdr:sp macro="" textlink="">
      <xdr:nvSpPr>
        <xdr:cNvPr id="720" name="楕円 719"/>
        <xdr:cNvSpPr/>
      </xdr:nvSpPr>
      <xdr:spPr>
        <a:xfrm>
          <a:off x="22110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165625</xdr:rowOff>
    </xdr:from>
    <xdr:ext cx="469744" cy="259045"/>
    <xdr:sp macro="" textlink="">
      <xdr:nvSpPr>
        <xdr:cNvPr id="721" name="【消防施設】&#10;一人当たり面積該当値テキスト"/>
        <xdr:cNvSpPr txBox="1"/>
      </xdr:nvSpPr>
      <xdr:spPr>
        <a:xfrm>
          <a:off x="22199600" y="1405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722" name="楕円 721"/>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22098</xdr:rowOff>
    </xdr:from>
    <xdr:to>
      <xdr:col>116</xdr:col>
      <xdr:colOff>63500</xdr:colOff>
      <xdr:row>83</xdr:row>
      <xdr:rowOff>31242</xdr:rowOff>
    </xdr:to>
    <xdr:cxnSp macro="">
      <xdr:nvCxnSpPr>
        <xdr:cNvPr id="723" name="直線コネクタ 722"/>
        <xdr:cNvCxnSpPr/>
      </xdr:nvCxnSpPr>
      <xdr:spPr>
        <a:xfrm flipV="1">
          <a:off x="21323300" y="14252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156463</xdr:rowOff>
    </xdr:from>
    <xdr:to>
      <xdr:col>107</xdr:col>
      <xdr:colOff>101600</xdr:colOff>
      <xdr:row>83</xdr:row>
      <xdr:rowOff>86613</xdr:rowOff>
    </xdr:to>
    <xdr:sp macro="" textlink="">
      <xdr:nvSpPr>
        <xdr:cNvPr id="724" name="楕円 723"/>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35813</xdr:rowOff>
    </xdr:to>
    <xdr:cxnSp macro="">
      <xdr:nvCxnSpPr>
        <xdr:cNvPr id="725" name="直線コネクタ 724"/>
        <xdr:cNvCxnSpPr/>
      </xdr:nvCxnSpPr>
      <xdr:spPr>
        <a:xfrm flipV="1">
          <a:off x="20434300" y="14261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726" name="楕円 725"/>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49530</xdr:rowOff>
    </xdr:to>
    <xdr:cxnSp macro="">
      <xdr:nvCxnSpPr>
        <xdr:cNvPr id="727" name="直線コネクタ 726"/>
        <xdr:cNvCxnSpPr/>
      </xdr:nvCxnSpPr>
      <xdr:spPr>
        <a:xfrm flipV="1">
          <a:off x="19545300" y="142661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165608</xdr:rowOff>
    </xdr:from>
    <xdr:to>
      <xdr:col>98</xdr:col>
      <xdr:colOff>38100</xdr:colOff>
      <xdr:row>83</xdr:row>
      <xdr:rowOff>95758</xdr:rowOff>
    </xdr:to>
    <xdr:sp macro="" textlink="">
      <xdr:nvSpPr>
        <xdr:cNvPr id="728" name="楕円 727"/>
        <xdr:cNvSpPr/>
      </xdr:nvSpPr>
      <xdr:spPr>
        <a:xfrm>
          <a:off x="18605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44958</xdr:rowOff>
    </xdr:from>
    <xdr:to>
      <xdr:col>102</xdr:col>
      <xdr:colOff>114300</xdr:colOff>
      <xdr:row>83</xdr:row>
      <xdr:rowOff>49530</xdr:rowOff>
    </xdr:to>
    <xdr:cxnSp macro="">
      <xdr:nvCxnSpPr>
        <xdr:cNvPr id="729" name="直線コネクタ 728"/>
        <xdr:cNvCxnSpPr/>
      </xdr:nvCxnSpPr>
      <xdr:spPr>
        <a:xfrm>
          <a:off x="18656300" y="1427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30"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31"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32" name="n_3aveValue【消防施設】&#10;一人当たり面積"/>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3"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734"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735" name="n_2mainValue【消防施設】&#10;一人当たり面積"/>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736" name="n_3mainValue【消防施設】&#10;一人当たり面積"/>
        <xdr:cNvSpPr txBox="1"/>
      </xdr:nvSpPr>
      <xdr:spPr>
        <a:xfrm>
          <a:off x="19310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112285</xdr:rowOff>
    </xdr:from>
    <xdr:ext cx="469744" cy="259045"/>
    <xdr:sp macro="" textlink="">
      <xdr:nvSpPr>
        <xdr:cNvPr id="737" name="n_4mainValue【消防施設】&#10;一人当たり面積"/>
        <xdr:cNvSpPr txBox="1"/>
      </xdr:nvSpPr>
      <xdr:spPr>
        <a:xfrm>
          <a:off x="18421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63" name="直線コネクタ 762"/>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64"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65" name="直線コネクタ 76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66"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67" name="直線コネクタ 766"/>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768"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69" name="フローチャート: 判断 768"/>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70" name="フローチャート: 判断 769"/>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71" name="フローチャート: 判断 770"/>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72" name="フローチャート: 判断 771"/>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73" name="フローチャート: 判断 772"/>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779" name="楕円 778"/>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780" name="【庁舎】&#10;有形固定資産減価償却率該当値テキスト"/>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67855</xdr:rowOff>
    </xdr:from>
    <xdr:to>
      <xdr:col>81</xdr:col>
      <xdr:colOff>101600</xdr:colOff>
      <xdr:row>105</xdr:row>
      <xdr:rowOff>169455</xdr:rowOff>
    </xdr:to>
    <xdr:sp macro="" textlink="">
      <xdr:nvSpPr>
        <xdr:cNvPr id="781" name="楕円 780"/>
        <xdr:cNvSpPr/>
      </xdr:nvSpPr>
      <xdr:spPr>
        <a:xfrm>
          <a:off x="15430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105</xdr:row>
      <xdr:rowOff>151312</xdr:rowOff>
    </xdr:to>
    <xdr:cxnSp macro="">
      <xdr:nvCxnSpPr>
        <xdr:cNvPr id="782" name="直線コネクタ 781"/>
        <xdr:cNvCxnSpPr/>
      </xdr:nvCxnSpPr>
      <xdr:spPr>
        <a:xfrm>
          <a:off x="15481300" y="181209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783" name="楕円 782"/>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118655</xdr:rowOff>
    </xdr:from>
    <xdr:to>
      <xdr:col>81</xdr:col>
      <xdr:colOff>50800</xdr:colOff>
      <xdr:row>105</xdr:row>
      <xdr:rowOff>149679</xdr:rowOff>
    </xdr:to>
    <xdr:cxnSp macro="">
      <xdr:nvCxnSpPr>
        <xdr:cNvPr id="784" name="直線コネクタ 783"/>
        <xdr:cNvCxnSpPr/>
      </xdr:nvCxnSpPr>
      <xdr:spPr>
        <a:xfrm flipV="1">
          <a:off x="14592300" y="181209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785" name="楕円 784"/>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105592</xdr:rowOff>
    </xdr:from>
    <xdr:to>
      <xdr:col>76</xdr:col>
      <xdr:colOff>114300</xdr:colOff>
      <xdr:row>105</xdr:row>
      <xdr:rowOff>149679</xdr:rowOff>
    </xdr:to>
    <xdr:cxnSp macro="">
      <xdr:nvCxnSpPr>
        <xdr:cNvPr id="786" name="直線コネクタ 785"/>
        <xdr:cNvCxnSpPr/>
      </xdr:nvCxnSpPr>
      <xdr:spPr>
        <a:xfrm>
          <a:off x="13703300" y="1810784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138068</xdr:rowOff>
    </xdr:from>
    <xdr:to>
      <xdr:col>67</xdr:col>
      <xdr:colOff>101600</xdr:colOff>
      <xdr:row>106</xdr:row>
      <xdr:rowOff>68218</xdr:rowOff>
    </xdr:to>
    <xdr:sp macro="" textlink="">
      <xdr:nvSpPr>
        <xdr:cNvPr id="787" name="楕円 786"/>
        <xdr:cNvSpPr/>
      </xdr:nvSpPr>
      <xdr:spPr>
        <a:xfrm>
          <a:off x="12763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106</xdr:row>
      <xdr:rowOff>17418</xdr:rowOff>
    </xdr:to>
    <xdr:cxnSp macro="">
      <xdr:nvCxnSpPr>
        <xdr:cNvPr id="788" name="直線コネクタ 787"/>
        <xdr:cNvCxnSpPr/>
      </xdr:nvCxnSpPr>
      <xdr:spPr>
        <a:xfrm flipV="1">
          <a:off x="12814300" y="1810784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789"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90"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91"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792"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160582</xdr:rowOff>
    </xdr:from>
    <xdr:ext cx="405111" cy="259045"/>
    <xdr:sp macro="" textlink="">
      <xdr:nvSpPr>
        <xdr:cNvPr id="793" name="n_1mainValue【庁舎】&#10;有形固定資産減価償却率"/>
        <xdr:cNvSpPr txBox="1"/>
      </xdr:nvSpPr>
      <xdr:spPr>
        <a:xfrm>
          <a:off x="152660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794" name="n_2mainValue【庁舎】&#10;有形固定資産減価償却率"/>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795" name="n_3mainValue【庁舎】&#10;有形固定資産減価償却率"/>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59345</xdr:rowOff>
    </xdr:from>
    <xdr:ext cx="405111" cy="259045"/>
    <xdr:sp macro="" textlink="">
      <xdr:nvSpPr>
        <xdr:cNvPr id="796" name="n_4mainValue【庁舎】&#10;有形固定資産減価償却率"/>
        <xdr:cNvSpPr txBox="1"/>
      </xdr:nvSpPr>
      <xdr:spPr>
        <a:xfrm>
          <a:off x="12611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22" name="直線コネクタ 821"/>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23"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24" name="直線コネクタ 823"/>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25"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26" name="直線コネクタ 825"/>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27"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28" name="フローチャート: 判断 82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29" name="フローチャート: 判断 828"/>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30" name="フローチャート: 判断 829"/>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31" name="フローチャート: 判断 830"/>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32" name="フローチャート: 判断 831"/>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22134</xdr:rowOff>
    </xdr:from>
    <xdr:to>
      <xdr:col>116</xdr:col>
      <xdr:colOff>114300</xdr:colOff>
      <xdr:row>107</xdr:row>
      <xdr:rowOff>123734</xdr:rowOff>
    </xdr:to>
    <xdr:sp macro="" textlink="">
      <xdr:nvSpPr>
        <xdr:cNvPr id="838" name="楕円 837"/>
        <xdr:cNvSpPr/>
      </xdr:nvSpPr>
      <xdr:spPr>
        <a:xfrm>
          <a:off x="221107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561</xdr:rowOff>
    </xdr:from>
    <xdr:ext cx="469744" cy="259045"/>
    <xdr:sp macro="" textlink="">
      <xdr:nvSpPr>
        <xdr:cNvPr id="839" name="【庁舎】&#10;一人当たり面積該当値テキスト"/>
        <xdr:cNvSpPr txBox="1"/>
      </xdr:nvSpPr>
      <xdr:spPr>
        <a:xfrm>
          <a:off x="22199600"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840" name="楕円 839"/>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72934</xdr:rowOff>
    </xdr:from>
    <xdr:to>
      <xdr:col>116</xdr:col>
      <xdr:colOff>63500</xdr:colOff>
      <xdr:row>107</xdr:row>
      <xdr:rowOff>76200</xdr:rowOff>
    </xdr:to>
    <xdr:cxnSp macro="">
      <xdr:nvCxnSpPr>
        <xdr:cNvPr id="841" name="直線コネクタ 840"/>
        <xdr:cNvCxnSpPr/>
      </xdr:nvCxnSpPr>
      <xdr:spPr>
        <a:xfrm flipV="1">
          <a:off x="21323300" y="1841808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22134</xdr:rowOff>
    </xdr:from>
    <xdr:to>
      <xdr:col>107</xdr:col>
      <xdr:colOff>101600</xdr:colOff>
      <xdr:row>107</xdr:row>
      <xdr:rowOff>123734</xdr:rowOff>
    </xdr:to>
    <xdr:sp macro="" textlink="">
      <xdr:nvSpPr>
        <xdr:cNvPr id="842" name="楕円 841"/>
        <xdr:cNvSpPr/>
      </xdr:nvSpPr>
      <xdr:spPr>
        <a:xfrm>
          <a:off x="2038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72934</xdr:rowOff>
    </xdr:from>
    <xdr:to>
      <xdr:col>111</xdr:col>
      <xdr:colOff>177800</xdr:colOff>
      <xdr:row>107</xdr:row>
      <xdr:rowOff>76200</xdr:rowOff>
    </xdr:to>
    <xdr:cxnSp macro="">
      <xdr:nvCxnSpPr>
        <xdr:cNvPr id="843" name="直線コネクタ 842"/>
        <xdr:cNvCxnSpPr/>
      </xdr:nvCxnSpPr>
      <xdr:spPr>
        <a:xfrm>
          <a:off x="20434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844" name="楕円 843"/>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72934</xdr:rowOff>
    </xdr:from>
    <xdr:to>
      <xdr:col>107</xdr:col>
      <xdr:colOff>50800</xdr:colOff>
      <xdr:row>107</xdr:row>
      <xdr:rowOff>76200</xdr:rowOff>
    </xdr:to>
    <xdr:cxnSp macro="">
      <xdr:nvCxnSpPr>
        <xdr:cNvPr id="845" name="直線コネクタ 844"/>
        <xdr:cNvCxnSpPr/>
      </xdr:nvCxnSpPr>
      <xdr:spPr>
        <a:xfrm flipV="1">
          <a:off x="19545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27032</xdr:rowOff>
    </xdr:from>
    <xdr:to>
      <xdr:col>98</xdr:col>
      <xdr:colOff>38100</xdr:colOff>
      <xdr:row>107</xdr:row>
      <xdr:rowOff>128632</xdr:rowOff>
    </xdr:to>
    <xdr:sp macro="" textlink="">
      <xdr:nvSpPr>
        <xdr:cNvPr id="846" name="楕円 845"/>
        <xdr:cNvSpPr/>
      </xdr:nvSpPr>
      <xdr:spPr>
        <a:xfrm>
          <a:off x="18605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77832</xdr:rowOff>
    </xdr:to>
    <xdr:cxnSp macro="">
      <xdr:nvCxnSpPr>
        <xdr:cNvPr id="847" name="直線コネクタ 846"/>
        <xdr:cNvCxnSpPr/>
      </xdr:nvCxnSpPr>
      <xdr:spPr>
        <a:xfrm flipV="1">
          <a:off x="18656300" y="184213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48"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49"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50"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51"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852" name="n_1mainValue【庁舎】&#10;一人当たり面積"/>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853" name="n_2mainValue【庁舎】&#10;一人当たり面積"/>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854" name="n_3mainValue【庁舎】&#10;一人当たり面積"/>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119759</xdr:rowOff>
    </xdr:from>
    <xdr:ext cx="469744" cy="259045"/>
    <xdr:sp macro="" textlink="">
      <xdr:nvSpPr>
        <xdr:cNvPr id="855" name="n_4mainValue【庁舎】&#10;一人当たり面積"/>
        <xdr:cNvSpPr txBox="1"/>
      </xdr:nvSpPr>
      <xdr:spPr>
        <a:xfrm>
          <a:off x="18421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類似団体と比較して有形固定資産減価償却率が高くなっている施設は、「市民会館」と「図書館」を除く施設で類似団体平均より高くなっている。「体育館・プール」ではＨ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年度の小川海洋センター改修工事により一度減価償却率が低下したが、その他施設の減価償償却が進み前年度より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ポイント上回っている。「一般廃棄物処理施設」では茨城美野里環境組合及び茨城地方広域環境組合の建物・工作物の減価償却が進み、前年度と比較し</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27.1</a:t>
          </a:r>
          <a:r>
            <a:rPr kumimoji="1" lang="ja-JP" altLang="en-US" sz="1200">
              <a:latin typeface="ＭＳ Ｐゴシック" panose="020B0600070205080204" pitchFamily="50" charset="-128"/>
              <a:ea typeface="ＭＳ Ｐゴシック" panose="020B0600070205080204" pitchFamily="50" charset="-128"/>
            </a:rPr>
            <a:t>ポイント上回っている。「保健センター・保健所」では、玉里保健福祉センター及び四季健康館の減価償却が進んだことにより前年度と比較して</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ポイント上回っている。「消防施設」では、Ｈ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年度は消防機庫等の建設は行っていないが、今年度は消防団第</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分団機庫建設や消防本部・小川消防署併設庁舎トイレ改修工事を行ったため前年度と比較して</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ポイント減少し、類似団体内平均を</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ポイント上回っている。「庁舎」ではＨ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年度に玉里総合支所の改修工事を実施したが、今年度は庁舎改修等を行っていないため全体の減価償却が進み、前年度と比較して</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19.5</a:t>
          </a:r>
          <a:r>
            <a:rPr kumimoji="1" lang="ja-JP" altLang="en-US" sz="1200">
              <a:latin typeface="ＭＳ Ｐゴシック" panose="020B0600070205080204" pitchFamily="50" charset="-128"/>
              <a:ea typeface="ＭＳ Ｐゴシック" panose="020B0600070205080204" pitchFamily="50" charset="-128"/>
            </a:rPr>
            <a:t>ポイント上回っている。「市民会館」では、全体の減価償却が進み前年度と比較して</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ポイント下回っている。なお小川文化センター耐震補強工事が令和２年度工事完了予定となるため今後の比率は低下することが見込まれる。「図書館」では、全体の減価償却が進み前年度と比較して</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30.5</a:t>
          </a:r>
          <a:r>
            <a:rPr kumimoji="1" lang="ja-JP" altLang="en-US" sz="1200">
              <a:latin typeface="ＭＳ Ｐゴシック" panose="020B0600070205080204" pitchFamily="50" charset="-128"/>
              <a:ea typeface="ＭＳ Ｐゴシック" panose="020B0600070205080204" pitchFamily="50" charset="-128"/>
            </a:rPr>
            <a:t>ポイント下回っている。今後は、比率が高くなっている「一般廃棄物処理施設」では、霞台厚生施設組合で現施設を解体し新広域ごみ処理施設を建設する予定であることから比率は大幅に低下する見込み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百万円増に対し、基準財政需要額は</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百万円増となったが、比率は前年度と同数となった。類似団体平均との比較では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ポイント上回る結果となった。今後は大規模事業による公債費算入額のさらなる増加により、基準財政需要額の増加が見込まれるため、比率は低下していくと考えられる。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今後も類似団体平均を下回らないよう市税のさらなる徴収率向上を図るなど財源確保に努めたい。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xdr:cNvCxnSpPr/>
      </xdr:nvCxnSpPr>
      <xdr:spPr>
        <a:xfrm>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経常経費充当一般財源総額が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百万円増に対し、臨時財政対策債の総額が</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百万円減となり、前年度より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ポイント減少した。類似団体平均を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r>
            <a:rPr kumimoji="1" lang="ja-JP" altLang="en-US" sz="1300">
              <a:latin typeface="ＭＳ Ｐゴシック" panose="020B0600070205080204" pitchFamily="50" charset="-128"/>
              <a:ea typeface="ＭＳ Ｐゴシック" panose="020B0600070205080204" pitchFamily="50" charset="-128"/>
            </a:rPr>
            <a:t>が、公債費は年々増加傾向にあり、合併特例債や臨時財政対策債の元利償還金によるものが大きく、今後も社会保障の拡充や償還額の増加が見込まれるため、財政構造の硬直化が懸念される。引き続き、行財政改革への取り組みを推進し、現在の水準を維持できるよう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6531</xdr:rowOff>
    </xdr:from>
    <xdr:to>
      <xdr:col>23</xdr:col>
      <xdr:colOff>133350</xdr:colOff>
      <xdr:row>62</xdr:row>
      <xdr:rowOff>13426</xdr:rowOff>
    </xdr:to>
    <xdr:cxnSp macro="">
      <xdr:nvCxnSpPr>
        <xdr:cNvPr id="134" name="直線コネクタ 133"/>
        <xdr:cNvCxnSpPr/>
      </xdr:nvCxnSpPr>
      <xdr:spPr>
        <a:xfrm flipV="1">
          <a:off x="4114800" y="1063643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81462</xdr:rowOff>
    </xdr:from>
    <xdr:to>
      <xdr:col>19</xdr:col>
      <xdr:colOff>133350</xdr:colOff>
      <xdr:row>62</xdr:row>
      <xdr:rowOff>13426</xdr:rowOff>
    </xdr:to>
    <xdr:cxnSp macro="">
      <xdr:nvCxnSpPr>
        <xdr:cNvPr id="137" name="直線コネクタ 136"/>
        <xdr:cNvCxnSpPr/>
      </xdr:nvCxnSpPr>
      <xdr:spPr>
        <a:xfrm>
          <a:off x="3225800" y="1053991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149497</xdr:rowOff>
    </xdr:from>
    <xdr:to>
      <xdr:col>15</xdr:col>
      <xdr:colOff>82550</xdr:colOff>
      <xdr:row>61</xdr:row>
      <xdr:rowOff>81462</xdr:rowOff>
    </xdr:to>
    <xdr:cxnSp macro="">
      <xdr:nvCxnSpPr>
        <xdr:cNvPr id="140" name="直線コネクタ 139"/>
        <xdr:cNvCxnSpPr/>
      </xdr:nvCxnSpPr>
      <xdr:spPr>
        <a:xfrm>
          <a:off x="2336800" y="1043649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60</xdr:row>
      <xdr:rowOff>149497</xdr:rowOff>
    </xdr:to>
    <xdr:cxnSp macro="">
      <xdr:nvCxnSpPr>
        <xdr:cNvPr id="143" name="直線コネクタ 142"/>
        <xdr:cNvCxnSpPr/>
      </xdr:nvCxnSpPr>
      <xdr:spPr>
        <a:xfrm>
          <a:off x="1447800" y="1033997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127181</xdr:rowOff>
    </xdr:from>
    <xdr:to>
      <xdr:col>23</xdr:col>
      <xdr:colOff>184150</xdr:colOff>
      <xdr:row>62</xdr:row>
      <xdr:rowOff>57331</xdr:rowOff>
    </xdr:to>
    <xdr:sp macro="" textlink="">
      <xdr:nvSpPr>
        <xdr:cNvPr id="153" name="楕円 152"/>
        <xdr:cNvSpPr/>
      </xdr:nvSpPr>
      <xdr:spPr>
        <a:xfrm>
          <a:off x="4902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143708</xdr:rowOff>
    </xdr:from>
    <xdr:ext cx="762000" cy="259045"/>
    <xdr:sp macro="" textlink="">
      <xdr:nvSpPr>
        <xdr:cNvPr id="154" name="財政構造の弾力性該当値テキスト"/>
        <xdr:cNvSpPr txBox="1"/>
      </xdr:nvSpPr>
      <xdr:spPr>
        <a:xfrm>
          <a:off x="50419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134076</xdr:rowOff>
    </xdr:from>
    <xdr:to>
      <xdr:col>19</xdr:col>
      <xdr:colOff>184150</xdr:colOff>
      <xdr:row>62</xdr:row>
      <xdr:rowOff>64226</xdr:rowOff>
    </xdr:to>
    <xdr:sp macro="" textlink="">
      <xdr:nvSpPr>
        <xdr:cNvPr id="155" name="楕円 154"/>
        <xdr:cNvSpPr/>
      </xdr:nvSpPr>
      <xdr:spPr>
        <a:xfrm>
          <a:off x="4064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74403</xdr:rowOff>
    </xdr:from>
    <xdr:ext cx="736600" cy="259045"/>
    <xdr:sp macro="" textlink="">
      <xdr:nvSpPr>
        <xdr:cNvPr id="156" name="テキスト ボックス 155"/>
        <xdr:cNvSpPr txBox="1"/>
      </xdr:nvSpPr>
      <xdr:spPr>
        <a:xfrm>
          <a:off x="3733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30662</xdr:rowOff>
    </xdr:from>
    <xdr:to>
      <xdr:col>15</xdr:col>
      <xdr:colOff>133350</xdr:colOff>
      <xdr:row>61</xdr:row>
      <xdr:rowOff>132262</xdr:rowOff>
    </xdr:to>
    <xdr:sp macro="" textlink="">
      <xdr:nvSpPr>
        <xdr:cNvPr id="157" name="楕円 156"/>
        <xdr:cNvSpPr/>
      </xdr:nvSpPr>
      <xdr:spPr>
        <a:xfrm>
          <a:off x="3175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142439</xdr:rowOff>
    </xdr:from>
    <xdr:ext cx="762000" cy="259045"/>
    <xdr:sp macro="" textlink="">
      <xdr:nvSpPr>
        <xdr:cNvPr id="158" name="テキスト ボックス 157"/>
        <xdr:cNvSpPr txBox="1"/>
      </xdr:nvSpPr>
      <xdr:spPr>
        <a:xfrm>
          <a:off x="2844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98697</xdr:rowOff>
    </xdr:from>
    <xdr:to>
      <xdr:col>11</xdr:col>
      <xdr:colOff>82550</xdr:colOff>
      <xdr:row>61</xdr:row>
      <xdr:rowOff>28847</xdr:rowOff>
    </xdr:to>
    <xdr:sp macro="" textlink="">
      <xdr:nvSpPr>
        <xdr:cNvPr id="159" name="楕円 158"/>
        <xdr:cNvSpPr/>
      </xdr:nvSpPr>
      <xdr:spPr>
        <a:xfrm>
          <a:off x="2286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39024</xdr:rowOff>
    </xdr:from>
    <xdr:ext cx="762000" cy="259045"/>
    <xdr:sp macro="" textlink="">
      <xdr:nvSpPr>
        <xdr:cNvPr id="160" name="テキスト ボックス 159"/>
        <xdr:cNvSpPr txBox="1"/>
      </xdr:nvSpPr>
      <xdr:spPr>
        <a:xfrm>
          <a:off x="1955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2177</xdr:rowOff>
    </xdr:from>
    <xdr:to>
      <xdr:col>7</xdr:col>
      <xdr:colOff>31750</xdr:colOff>
      <xdr:row>60</xdr:row>
      <xdr:rowOff>103777</xdr:rowOff>
    </xdr:to>
    <xdr:sp macro="" textlink="">
      <xdr:nvSpPr>
        <xdr:cNvPr id="161" name="楕円 160"/>
        <xdr:cNvSpPr/>
      </xdr:nvSpPr>
      <xdr:spPr>
        <a:xfrm>
          <a:off x="1397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113954</xdr:rowOff>
    </xdr:from>
    <xdr:ext cx="762000" cy="259045"/>
    <xdr:sp macro="" textlink="">
      <xdr:nvSpPr>
        <xdr:cNvPr id="162" name="テキスト ボックス 161"/>
        <xdr:cNvSpPr txBox="1"/>
      </xdr:nvSpPr>
      <xdr:spPr>
        <a:xfrm>
          <a:off x="1066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類似団体平均より低く、ほぼ横ばいであるが前年度より高い決算額となった。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人件費において職員数の増加に伴い、給料、その他手当等が増加したことが挙げられる。令和２年度より会計年度任用職員制度が導入されることで人件費の増加が見込まれるため、雇用見直しのほか、正規職員の適正配置を進めていくことで内部管理経費が増大しないよう努めたい。</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114936</xdr:rowOff>
    </xdr:from>
    <xdr:to>
      <xdr:col>23</xdr:col>
      <xdr:colOff>133350</xdr:colOff>
      <xdr:row>82</xdr:row>
      <xdr:rowOff>121913</xdr:rowOff>
    </xdr:to>
    <xdr:cxnSp macro="">
      <xdr:nvCxnSpPr>
        <xdr:cNvPr id="195" name="直線コネクタ 194"/>
        <xdr:cNvCxnSpPr/>
      </xdr:nvCxnSpPr>
      <xdr:spPr>
        <a:xfrm>
          <a:off x="4114800" y="14173836"/>
          <a:ext cx="8382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114936</xdr:rowOff>
    </xdr:from>
    <xdr:to>
      <xdr:col>19</xdr:col>
      <xdr:colOff>133350</xdr:colOff>
      <xdr:row>82</xdr:row>
      <xdr:rowOff>127744</xdr:rowOff>
    </xdr:to>
    <xdr:cxnSp macro="">
      <xdr:nvCxnSpPr>
        <xdr:cNvPr id="198" name="直線コネクタ 197"/>
        <xdr:cNvCxnSpPr/>
      </xdr:nvCxnSpPr>
      <xdr:spPr>
        <a:xfrm flipV="1">
          <a:off x="3225800" y="14173836"/>
          <a:ext cx="889000" cy="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101712</xdr:rowOff>
    </xdr:from>
    <xdr:to>
      <xdr:col>15</xdr:col>
      <xdr:colOff>82550</xdr:colOff>
      <xdr:row>82</xdr:row>
      <xdr:rowOff>127744</xdr:rowOff>
    </xdr:to>
    <xdr:cxnSp macro="">
      <xdr:nvCxnSpPr>
        <xdr:cNvPr id="201" name="直線コネクタ 200"/>
        <xdr:cNvCxnSpPr/>
      </xdr:nvCxnSpPr>
      <xdr:spPr>
        <a:xfrm>
          <a:off x="2336800" y="14160612"/>
          <a:ext cx="889000" cy="2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71686</xdr:rowOff>
    </xdr:from>
    <xdr:to>
      <xdr:col>11</xdr:col>
      <xdr:colOff>31750</xdr:colOff>
      <xdr:row>82</xdr:row>
      <xdr:rowOff>101712</xdr:rowOff>
    </xdr:to>
    <xdr:cxnSp macro="">
      <xdr:nvCxnSpPr>
        <xdr:cNvPr id="204" name="直線コネクタ 203"/>
        <xdr:cNvCxnSpPr/>
      </xdr:nvCxnSpPr>
      <xdr:spPr>
        <a:xfrm>
          <a:off x="1447800" y="14130586"/>
          <a:ext cx="8890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71113</xdr:rowOff>
    </xdr:from>
    <xdr:to>
      <xdr:col>23</xdr:col>
      <xdr:colOff>184150</xdr:colOff>
      <xdr:row>83</xdr:row>
      <xdr:rowOff>1263</xdr:rowOff>
    </xdr:to>
    <xdr:sp macro="" textlink="">
      <xdr:nvSpPr>
        <xdr:cNvPr id="214" name="楕円 213"/>
        <xdr:cNvSpPr/>
      </xdr:nvSpPr>
      <xdr:spPr>
        <a:xfrm>
          <a:off x="4902200" y="1413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87640</xdr:rowOff>
    </xdr:from>
    <xdr:ext cx="762000" cy="259045"/>
    <xdr:sp macro="" textlink="">
      <xdr:nvSpPr>
        <xdr:cNvPr id="215" name="人件費・物件費等の状況該当値テキスト"/>
        <xdr:cNvSpPr txBox="1"/>
      </xdr:nvSpPr>
      <xdr:spPr>
        <a:xfrm>
          <a:off x="5041900" y="1397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64136</xdr:rowOff>
    </xdr:from>
    <xdr:to>
      <xdr:col>19</xdr:col>
      <xdr:colOff>184150</xdr:colOff>
      <xdr:row>82</xdr:row>
      <xdr:rowOff>165736</xdr:rowOff>
    </xdr:to>
    <xdr:sp macro="" textlink="">
      <xdr:nvSpPr>
        <xdr:cNvPr id="216" name="楕円 215"/>
        <xdr:cNvSpPr/>
      </xdr:nvSpPr>
      <xdr:spPr>
        <a:xfrm>
          <a:off x="4064000" y="141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4463</xdr:rowOff>
    </xdr:from>
    <xdr:ext cx="736600" cy="259045"/>
    <xdr:sp macro="" textlink="">
      <xdr:nvSpPr>
        <xdr:cNvPr id="217" name="テキスト ボックス 216"/>
        <xdr:cNvSpPr txBox="1"/>
      </xdr:nvSpPr>
      <xdr:spPr>
        <a:xfrm>
          <a:off x="3733800" y="1389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76944</xdr:rowOff>
    </xdr:from>
    <xdr:to>
      <xdr:col>15</xdr:col>
      <xdr:colOff>133350</xdr:colOff>
      <xdr:row>83</xdr:row>
      <xdr:rowOff>7094</xdr:rowOff>
    </xdr:to>
    <xdr:sp macro="" textlink="">
      <xdr:nvSpPr>
        <xdr:cNvPr id="218" name="楕円 217"/>
        <xdr:cNvSpPr/>
      </xdr:nvSpPr>
      <xdr:spPr>
        <a:xfrm>
          <a:off x="3175000" y="141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17271</xdr:rowOff>
    </xdr:from>
    <xdr:ext cx="762000" cy="259045"/>
    <xdr:sp macro="" textlink="">
      <xdr:nvSpPr>
        <xdr:cNvPr id="219" name="テキスト ボックス 218"/>
        <xdr:cNvSpPr txBox="1"/>
      </xdr:nvSpPr>
      <xdr:spPr>
        <a:xfrm>
          <a:off x="2844800" y="1390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50912</xdr:rowOff>
    </xdr:from>
    <xdr:to>
      <xdr:col>11</xdr:col>
      <xdr:colOff>82550</xdr:colOff>
      <xdr:row>82</xdr:row>
      <xdr:rowOff>152512</xdr:rowOff>
    </xdr:to>
    <xdr:sp macro="" textlink="">
      <xdr:nvSpPr>
        <xdr:cNvPr id="220" name="楕円 219"/>
        <xdr:cNvSpPr/>
      </xdr:nvSpPr>
      <xdr:spPr>
        <a:xfrm>
          <a:off x="2286000" y="141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162689</xdr:rowOff>
    </xdr:from>
    <xdr:ext cx="762000" cy="259045"/>
    <xdr:sp macro="" textlink="">
      <xdr:nvSpPr>
        <xdr:cNvPr id="221" name="テキスト ボックス 220"/>
        <xdr:cNvSpPr txBox="1"/>
      </xdr:nvSpPr>
      <xdr:spPr>
        <a:xfrm>
          <a:off x="1955800" y="138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20886</xdr:rowOff>
    </xdr:from>
    <xdr:to>
      <xdr:col>7</xdr:col>
      <xdr:colOff>31750</xdr:colOff>
      <xdr:row>82</xdr:row>
      <xdr:rowOff>122486</xdr:rowOff>
    </xdr:to>
    <xdr:sp macro="" textlink="">
      <xdr:nvSpPr>
        <xdr:cNvPr id="222" name="楕円 221"/>
        <xdr:cNvSpPr/>
      </xdr:nvSpPr>
      <xdr:spPr>
        <a:xfrm>
          <a:off x="1397000" y="140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132663</xdr:rowOff>
    </xdr:from>
    <xdr:ext cx="762000" cy="259045"/>
    <xdr:sp macro="" textlink="">
      <xdr:nvSpPr>
        <xdr:cNvPr id="223" name="テキスト ボックス 222"/>
        <xdr:cNvSpPr txBox="1"/>
      </xdr:nvSpPr>
      <xdr:spPr>
        <a:xfrm>
          <a:off x="1066800" y="1384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を上回っている。今後も継続的に定員適正化計画に沿って人事管理を行うとともに、人事評価制度に基づく職務成績等に応じた昇給制度を導入していくことにより、より一層の給与適正化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170543</xdr:rowOff>
    </xdr:to>
    <xdr:cxnSp macro="">
      <xdr:nvCxnSpPr>
        <xdr:cNvPr id="259" name="直線コネクタ 258"/>
        <xdr:cNvCxnSpPr/>
      </xdr:nvCxnSpPr>
      <xdr:spPr>
        <a:xfrm flipV="1">
          <a:off x="16179800" y="148807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86</xdr:row>
      <xdr:rowOff>170543</xdr:rowOff>
    </xdr:to>
    <xdr:cxnSp macro="">
      <xdr:nvCxnSpPr>
        <xdr:cNvPr id="262" name="直線コネクタ 261"/>
        <xdr:cNvCxnSpPr/>
      </xdr:nvCxnSpPr>
      <xdr:spPr>
        <a:xfrm>
          <a:off x="15290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68036</xdr:rowOff>
    </xdr:to>
    <xdr:cxnSp macro="">
      <xdr:nvCxnSpPr>
        <xdr:cNvPr id="265" name="直線コネクタ 264"/>
        <xdr:cNvCxnSpPr/>
      </xdr:nvCxnSpPr>
      <xdr:spPr>
        <a:xfrm flipV="1">
          <a:off x="14401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68036</xdr:rowOff>
    </xdr:to>
    <xdr:cxnSp macro="">
      <xdr:nvCxnSpPr>
        <xdr:cNvPr id="268" name="直線コネクタ 267"/>
        <xdr:cNvCxnSpPr/>
      </xdr:nvCxnSpPr>
      <xdr:spPr>
        <a:xfrm>
          <a:off x="13512800" y="148463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8" name="楕円 277"/>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9"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年度と比較して</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ポイント上昇し、類似団体平均を上回っている。要因としては人口の減少があげられる。今後も令和２年度に新たに策定される定員適正化計画に基づき、職員数の適正化に努めたい。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132020</xdr:rowOff>
    </xdr:from>
    <xdr:to>
      <xdr:col>81</xdr:col>
      <xdr:colOff>44450</xdr:colOff>
      <xdr:row>62</xdr:row>
      <xdr:rowOff>786</xdr:rowOff>
    </xdr:to>
    <xdr:cxnSp macro="">
      <xdr:nvCxnSpPr>
        <xdr:cNvPr id="324" name="直線コネクタ 323"/>
        <xdr:cNvCxnSpPr/>
      </xdr:nvCxnSpPr>
      <xdr:spPr>
        <a:xfrm>
          <a:off x="16179800" y="1059047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111337</xdr:rowOff>
    </xdr:from>
    <xdr:to>
      <xdr:col>77</xdr:col>
      <xdr:colOff>44450</xdr:colOff>
      <xdr:row>61</xdr:row>
      <xdr:rowOff>132020</xdr:rowOff>
    </xdr:to>
    <xdr:cxnSp macro="">
      <xdr:nvCxnSpPr>
        <xdr:cNvPr id="327" name="直線コネクタ 326"/>
        <xdr:cNvCxnSpPr/>
      </xdr:nvCxnSpPr>
      <xdr:spPr>
        <a:xfrm>
          <a:off x="15290800" y="105697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111337</xdr:rowOff>
    </xdr:from>
    <xdr:to>
      <xdr:col>72</xdr:col>
      <xdr:colOff>203200</xdr:colOff>
      <xdr:row>61</xdr:row>
      <xdr:rowOff>125125</xdr:rowOff>
    </xdr:to>
    <xdr:cxnSp macro="">
      <xdr:nvCxnSpPr>
        <xdr:cNvPr id="330" name="直線コネクタ 329"/>
        <xdr:cNvCxnSpPr/>
      </xdr:nvCxnSpPr>
      <xdr:spPr>
        <a:xfrm flipV="1">
          <a:off x="14401800" y="1056978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125125</xdr:rowOff>
    </xdr:from>
    <xdr:to>
      <xdr:col>68</xdr:col>
      <xdr:colOff>152400</xdr:colOff>
      <xdr:row>61</xdr:row>
      <xdr:rowOff>128572</xdr:rowOff>
    </xdr:to>
    <xdr:cxnSp macro="">
      <xdr:nvCxnSpPr>
        <xdr:cNvPr id="333" name="直線コネクタ 332"/>
        <xdr:cNvCxnSpPr/>
      </xdr:nvCxnSpPr>
      <xdr:spPr>
        <a:xfrm flipV="1">
          <a:off x="13512800" y="105835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121436</xdr:rowOff>
    </xdr:from>
    <xdr:to>
      <xdr:col>81</xdr:col>
      <xdr:colOff>95250</xdr:colOff>
      <xdr:row>62</xdr:row>
      <xdr:rowOff>51586</xdr:rowOff>
    </xdr:to>
    <xdr:sp macro="" textlink="">
      <xdr:nvSpPr>
        <xdr:cNvPr id="343" name="楕円 342"/>
        <xdr:cNvSpPr/>
      </xdr:nvSpPr>
      <xdr:spPr>
        <a:xfrm>
          <a:off x="169672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93513</xdr:rowOff>
    </xdr:from>
    <xdr:ext cx="762000" cy="259045"/>
    <xdr:sp macro="" textlink="">
      <xdr:nvSpPr>
        <xdr:cNvPr id="344" name="定員管理の状況該当値テキスト"/>
        <xdr:cNvSpPr txBox="1"/>
      </xdr:nvSpPr>
      <xdr:spPr>
        <a:xfrm>
          <a:off x="17106900" y="105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81220</xdr:rowOff>
    </xdr:from>
    <xdr:to>
      <xdr:col>77</xdr:col>
      <xdr:colOff>95250</xdr:colOff>
      <xdr:row>62</xdr:row>
      <xdr:rowOff>11370</xdr:rowOff>
    </xdr:to>
    <xdr:sp macro="" textlink="">
      <xdr:nvSpPr>
        <xdr:cNvPr id="345" name="楕円 344"/>
        <xdr:cNvSpPr/>
      </xdr:nvSpPr>
      <xdr:spPr>
        <a:xfrm>
          <a:off x="16129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167597</xdr:rowOff>
    </xdr:from>
    <xdr:ext cx="736600" cy="259045"/>
    <xdr:sp macro="" textlink="">
      <xdr:nvSpPr>
        <xdr:cNvPr id="346" name="テキスト ボックス 345"/>
        <xdr:cNvSpPr txBox="1"/>
      </xdr:nvSpPr>
      <xdr:spPr>
        <a:xfrm>
          <a:off x="15798800" y="1062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60537</xdr:rowOff>
    </xdr:from>
    <xdr:to>
      <xdr:col>73</xdr:col>
      <xdr:colOff>44450</xdr:colOff>
      <xdr:row>61</xdr:row>
      <xdr:rowOff>162137</xdr:rowOff>
    </xdr:to>
    <xdr:sp macro="" textlink="">
      <xdr:nvSpPr>
        <xdr:cNvPr id="347" name="楕円 346"/>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146914</xdr:rowOff>
    </xdr:from>
    <xdr:ext cx="762000" cy="259045"/>
    <xdr:sp macro="" textlink="">
      <xdr:nvSpPr>
        <xdr:cNvPr id="348" name="テキスト ボックス 347"/>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74325</xdr:rowOff>
    </xdr:from>
    <xdr:to>
      <xdr:col>68</xdr:col>
      <xdr:colOff>203200</xdr:colOff>
      <xdr:row>62</xdr:row>
      <xdr:rowOff>4475</xdr:rowOff>
    </xdr:to>
    <xdr:sp macro="" textlink="">
      <xdr:nvSpPr>
        <xdr:cNvPr id="349" name="楕円 348"/>
        <xdr:cNvSpPr/>
      </xdr:nvSpPr>
      <xdr:spPr>
        <a:xfrm>
          <a:off x="14351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160702</xdr:rowOff>
    </xdr:from>
    <xdr:ext cx="762000" cy="259045"/>
    <xdr:sp macro="" textlink="">
      <xdr:nvSpPr>
        <xdr:cNvPr id="350" name="テキスト ボックス 349"/>
        <xdr:cNvSpPr txBox="1"/>
      </xdr:nvSpPr>
      <xdr:spPr>
        <a:xfrm>
          <a:off x="14020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77772</xdr:rowOff>
    </xdr:from>
    <xdr:to>
      <xdr:col>64</xdr:col>
      <xdr:colOff>152400</xdr:colOff>
      <xdr:row>62</xdr:row>
      <xdr:rowOff>7922</xdr:rowOff>
    </xdr:to>
    <xdr:sp macro="" textlink="">
      <xdr:nvSpPr>
        <xdr:cNvPr id="351" name="楕円 350"/>
        <xdr:cNvSpPr/>
      </xdr:nvSpPr>
      <xdr:spPr>
        <a:xfrm>
          <a:off x="13462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164149</xdr:rowOff>
    </xdr:from>
    <xdr:ext cx="762000" cy="259045"/>
    <xdr:sp macro="" textlink="">
      <xdr:nvSpPr>
        <xdr:cNvPr id="352" name="テキスト ボックス 351"/>
        <xdr:cNvSpPr txBox="1"/>
      </xdr:nvSpPr>
      <xdr:spPr>
        <a:xfrm>
          <a:off x="13131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の増加となった。要因として、合併特例債借入の進展による元利償還金額の上昇により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が上がったことによる。また、類似団体平均は下回っているが今後大規模事業が本格的に展開され元利償還金が増加していくこと、一本算定への縮減期間にある普通交付税の減少は確実であることから、事業を厳選し市債発行を抑制するなど、類似団体平均を上回らないよう計画的な事業推進を図るよう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104019</xdr:rowOff>
    </xdr:from>
    <xdr:to>
      <xdr:col>81</xdr:col>
      <xdr:colOff>44450</xdr:colOff>
      <xdr:row>40</xdr:row>
      <xdr:rowOff>138491</xdr:rowOff>
    </xdr:to>
    <xdr:cxnSp macro="">
      <xdr:nvCxnSpPr>
        <xdr:cNvPr id="388" name="直線コネクタ 387"/>
        <xdr:cNvCxnSpPr/>
      </xdr:nvCxnSpPr>
      <xdr:spPr>
        <a:xfrm>
          <a:off x="16179800" y="69620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104019</xdr:rowOff>
    </xdr:from>
    <xdr:to>
      <xdr:col>77</xdr:col>
      <xdr:colOff>44450</xdr:colOff>
      <xdr:row>40</xdr:row>
      <xdr:rowOff>115509</xdr:rowOff>
    </xdr:to>
    <xdr:cxnSp macro="">
      <xdr:nvCxnSpPr>
        <xdr:cNvPr id="391" name="直線コネクタ 390"/>
        <xdr:cNvCxnSpPr/>
      </xdr:nvCxnSpPr>
      <xdr:spPr>
        <a:xfrm flipV="1">
          <a:off x="15290800" y="69620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115509</xdr:rowOff>
    </xdr:to>
    <xdr:cxnSp macro="">
      <xdr:nvCxnSpPr>
        <xdr:cNvPr id="394" name="直線コネクタ 393"/>
        <xdr:cNvCxnSpPr/>
      </xdr:nvCxnSpPr>
      <xdr:spPr>
        <a:xfrm>
          <a:off x="14401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138491</xdr:rowOff>
    </xdr:to>
    <xdr:cxnSp macro="">
      <xdr:nvCxnSpPr>
        <xdr:cNvPr id="397" name="直線コネクタ 396"/>
        <xdr:cNvCxnSpPr/>
      </xdr:nvCxnSpPr>
      <xdr:spPr>
        <a:xfrm flipV="1">
          <a:off x="13512800" y="69505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7" name="楕円 406"/>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104218</xdr:rowOff>
    </xdr:from>
    <xdr:ext cx="762000" cy="259045"/>
    <xdr:sp macro="" textlink="">
      <xdr:nvSpPr>
        <xdr:cNvPr id="408" name="公債費負担の状況該当値テキスト"/>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53219</xdr:rowOff>
    </xdr:from>
    <xdr:to>
      <xdr:col>77</xdr:col>
      <xdr:colOff>95250</xdr:colOff>
      <xdr:row>40</xdr:row>
      <xdr:rowOff>154819</xdr:rowOff>
    </xdr:to>
    <xdr:sp macro="" textlink="">
      <xdr:nvSpPr>
        <xdr:cNvPr id="409" name="楕円 408"/>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410" name="テキスト ボックス 40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11" name="楕円 410"/>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5036</xdr:rowOff>
    </xdr:from>
    <xdr:ext cx="762000" cy="259045"/>
    <xdr:sp macro="" textlink="">
      <xdr:nvSpPr>
        <xdr:cNvPr id="412" name="テキスト ボックス 411"/>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13" name="楕円 412"/>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14" name="テキスト ボックス 413"/>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415" name="楕円 414"/>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28018</xdr:rowOff>
    </xdr:from>
    <xdr:ext cx="762000" cy="259045"/>
    <xdr:sp macro="" textlink="">
      <xdr:nvSpPr>
        <xdr:cNvPr id="416" name="テキスト ボックス 415"/>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前年度と比較すると</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ポイント増加した。要因としては将来負担額が、合併特例債等の借入等により地方債現在高が増加したのに対し、将来負担額から差し引かれる充当可能財源等は、元利償還金等に対する基準財政需要額算入見込額は増加したものの、充当可能基金額は減少したため、前年比</a:t>
          </a:r>
          <a:r>
            <a:rPr kumimoji="1" lang="en-US" altLang="ja-JP" sz="1150">
              <a:latin typeface="ＭＳ Ｐゴシック" panose="020B0600070205080204" pitchFamily="50" charset="-128"/>
              <a:ea typeface="ＭＳ Ｐゴシック" panose="020B0600070205080204" pitchFamily="50" charset="-128"/>
            </a:rPr>
            <a:t>0.67</a:t>
          </a:r>
          <a:r>
            <a:rPr kumimoji="1" lang="ja-JP" altLang="en-US" sz="1150">
              <a:latin typeface="ＭＳ Ｐゴシック" panose="020B0600070205080204" pitchFamily="50" charset="-128"/>
              <a:ea typeface="ＭＳ Ｐゴシック" panose="020B0600070205080204" pitchFamily="50" charset="-128"/>
            </a:rPr>
            <a:t>％の増にとどまり、将来負担額と充当可能財源の差引額の対比において前年度比</a:t>
          </a:r>
          <a:r>
            <a:rPr kumimoji="1" lang="en-US" altLang="ja-JP" sz="1150">
              <a:latin typeface="ＭＳ Ｐゴシック" panose="020B0600070205080204" pitchFamily="50" charset="-128"/>
              <a:ea typeface="ＭＳ Ｐゴシック" panose="020B0600070205080204" pitchFamily="50" charset="-128"/>
            </a:rPr>
            <a:t>3.7</a:t>
          </a:r>
          <a:r>
            <a:rPr kumimoji="1" lang="ja-JP" altLang="en-US" sz="1150">
              <a:latin typeface="ＭＳ Ｐゴシック" panose="020B0600070205080204" pitchFamily="50" charset="-128"/>
              <a:ea typeface="ＭＳ Ｐゴシック" panose="020B0600070205080204" pitchFamily="50" charset="-128"/>
            </a:rPr>
            <a:t>％増となったことが要因と考えられる。今後も大規模事業の本格的な展開による地方債残高の増加、一本算定への縮減期間にある普通交付税の減少により、将来負担比率の悪化が懸念されるため、事業を厳選して市債発行の適正化に努めたい。</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115570</xdr:rowOff>
    </xdr:from>
    <xdr:to>
      <xdr:col>81</xdr:col>
      <xdr:colOff>44450</xdr:colOff>
      <xdr:row>17</xdr:row>
      <xdr:rowOff>139700</xdr:rowOff>
    </xdr:to>
    <xdr:cxnSp macro="">
      <xdr:nvCxnSpPr>
        <xdr:cNvPr id="452" name="直線コネクタ 451"/>
        <xdr:cNvCxnSpPr/>
      </xdr:nvCxnSpPr>
      <xdr:spPr>
        <a:xfrm>
          <a:off x="16179800" y="303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115570</xdr:rowOff>
    </xdr:from>
    <xdr:to>
      <xdr:col>77</xdr:col>
      <xdr:colOff>44450</xdr:colOff>
      <xdr:row>17</xdr:row>
      <xdr:rowOff>135104</xdr:rowOff>
    </xdr:to>
    <xdr:cxnSp macro="">
      <xdr:nvCxnSpPr>
        <xdr:cNvPr id="455" name="直線コネクタ 454"/>
        <xdr:cNvCxnSpPr/>
      </xdr:nvCxnSpPr>
      <xdr:spPr>
        <a:xfrm flipV="1">
          <a:off x="15290800" y="303022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101781</xdr:rowOff>
    </xdr:from>
    <xdr:to>
      <xdr:col>72</xdr:col>
      <xdr:colOff>203200</xdr:colOff>
      <xdr:row>17</xdr:row>
      <xdr:rowOff>135104</xdr:rowOff>
    </xdr:to>
    <xdr:cxnSp macro="">
      <xdr:nvCxnSpPr>
        <xdr:cNvPr id="458" name="直線コネクタ 457"/>
        <xdr:cNvCxnSpPr/>
      </xdr:nvCxnSpPr>
      <xdr:spPr>
        <a:xfrm>
          <a:off x="14401800" y="3016431"/>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86844</xdr:rowOff>
    </xdr:from>
    <xdr:to>
      <xdr:col>68</xdr:col>
      <xdr:colOff>152400</xdr:colOff>
      <xdr:row>17</xdr:row>
      <xdr:rowOff>101781</xdr:rowOff>
    </xdr:to>
    <xdr:cxnSp macro="">
      <xdr:nvCxnSpPr>
        <xdr:cNvPr id="461" name="直線コネクタ 460"/>
        <xdr:cNvCxnSpPr/>
      </xdr:nvCxnSpPr>
      <xdr:spPr>
        <a:xfrm>
          <a:off x="13512800" y="30014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88900</xdr:rowOff>
    </xdr:from>
    <xdr:to>
      <xdr:col>81</xdr:col>
      <xdr:colOff>95250</xdr:colOff>
      <xdr:row>18</xdr:row>
      <xdr:rowOff>19050</xdr:rowOff>
    </xdr:to>
    <xdr:sp macro="" textlink="">
      <xdr:nvSpPr>
        <xdr:cNvPr id="471" name="楕円 470"/>
        <xdr:cNvSpPr/>
      </xdr:nvSpPr>
      <xdr:spPr>
        <a:xfrm>
          <a:off x="169672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60977</xdr:rowOff>
    </xdr:from>
    <xdr:ext cx="762000" cy="259045"/>
    <xdr:sp macro="" textlink="">
      <xdr:nvSpPr>
        <xdr:cNvPr id="472" name="将来負担の状況該当値テキスト"/>
        <xdr:cNvSpPr txBox="1"/>
      </xdr:nvSpPr>
      <xdr:spPr>
        <a:xfrm>
          <a:off x="17106900" y="297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64770</xdr:rowOff>
    </xdr:from>
    <xdr:to>
      <xdr:col>77</xdr:col>
      <xdr:colOff>95250</xdr:colOff>
      <xdr:row>17</xdr:row>
      <xdr:rowOff>166370</xdr:rowOff>
    </xdr:to>
    <xdr:sp macro="" textlink="">
      <xdr:nvSpPr>
        <xdr:cNvPr id="473" name="楕円 472"/>
        <xdr:cNvSpPr/>
      </xdr:nvSpPr>
      <xdr:spPr>
        <a:xfrm>
          <a:off x="16129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151147</xdr:rowOff>
    </xdr:from>
    <xdr:ext cx="736600" cy="259045"/>
    <xdr:sp macro="" textlink="">
      <xdr:nvSpPr>
        <xdr:cNvPr id="474" name="テキスト ボックス 473"/>
        <xdr:cNvSpPr txBox="1"/>
      </xdr:nvSpPr>
      <xdr:spPr>
        <a:xfrm>
          <a:off x="15798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84304</xdr:rowOff>
    </xdr:from>
    <xdr:to>
      <xdr:col>73</xdr:col>
      <xdr:colOff>44450</xdr:colOff>
      <xdr:row>18</xdr:row>
      <xdr:rowOff>14454</xdr:rowOff>
    </xdr:to>
    <xdr:sp macro="" textlink="">
      <xdr:nvSpPr>
        <xdr:cNvPr id="475" name="楕円 474"/>
        <xdr:cNvSpPr/>
      </xdr:nvSpPr>
      <xdr:spPr>
        <a:xfrm>
          <a:off x="152400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170681</xdr:rowOff>
    </xdr:from>
    <xdr:ext cx="762000" cy="259045"/>
    <xdr:sp macro="" textlink="">
      <xdr:nvSpPr>
        <xdr:cNvPr id="476" name="テキスト ボックス 475"/>
        <xdr:cNvSpPr txBox="1"/>
      </xdr:nvSpPr>
      <xdr:spPr>
        <a:xfrm>
          <a:off x="14909800" y="308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77" name="楕円 476"/>
        <xdr:cNvSpPr/>
      </xdr:nvSpPr>
      <xdr:spPr>
        <a:xfrm>
          <a:off x="143510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137358</xdr:rowOff>
    </xdr:from>
    <xdr:ext cx="762000" cy="259045"/>
    <xdr:sp macro="" textlink="">
      <xdr:nvSpPr>
        <xdr:cNvPr id="478" name="テキスト ボックス 477"/>
        <xdr:cNvSpPr txBox="1"/>
      </xdr:nvSpPr>
      <xdr:spPr>
        <a:xfrm>
          <a:off x="14020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36044</xdr:rowOff>
    </xdr:from>
    <xdr:to>
      <xdr:col>64</xdr:col>
      <xdr:colOff>152400</xdr:colOff>
      <xdr:row>17</xdr:row>
      <xdr:rowOff>137644</xdr:rowOff>
    </xdr:to>
    <xdr:sp macro="" textlink="">
      <xdr:nvSpPr>
        <xdr:cNvPr id="479" name="楕円 478"/>
        <xdr:cNvSpPr/>
      </xdr:nvSpPr>
      <xdr:spPr>
        <a:xfrm>
          <a:off x="13462000" y="29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122421</xdr:rowOff>
    </xdr:from>
    <xdr:ext cx="762000" cy="259045"/>
    <xdr:sp macro="" textlink="">
      <xdr:nvSpPr>
        <xdr:cNvPr id="480" name="テキスト ボックス 479"/>
        <xdr:cNvSpPr txBox="1"/>
      </xdr:nvSpPr>
      <xdr:spPr>
        <a:xfrm>
          <a:off x="13131800" y="30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り、町村合併時に消防一部事務組合の職員を引き継いで以来継続して類似団体平均を上回っている。令和２年度から会計年度任用職員制度の導入により、人件費の増加が見込まれることから、雇用見直しと定員適正化計画に沿った人事管理を着実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37</xdr:row>
      <xdr:rowOff>161290</xdr:rowOff>
    </xdr:to>
    <xdr:cxnSp macro="">
      <xdr:nvCxnSpPr>
        <xdr:cNvPr id="66" name="直線コネクタ 65"/>
        <xdr:cNvCxnSpPr/>
      </xdr:nvCxnSpPr>
      <xdr:spPr>
        <a:xfrm>
          <a:off x="3987800" y="6497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27940</xdr:rowOff>
    </xdr:to>
    <xdr:cxnSp macro="">
      <xdr:nvCxnSpPr>
        <xdr:cNvPr id="69" name="直線コネクタ 68"/>
        <xdr:cNvCxnSpPr/>
      </xdr:nvCxnSpPr>
      <xdr:spPr>
        <a:xfrm flipV="1">
          <a:off x="3098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27940</xdr:rowOff>
    </xdr:to>
    <xdr:cxnSp macro="">
      <xdr:nvCxnSpPr>
        <xdr:cNvPr id="72" name="直線コネクタ 71"/>
        <xdr:cNvCxnSpPr/>
      </xdr:nvCxnSpPr>
      <xdr:spPr>
        <a:xfrm>
          <a:off x="2209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20320</xdr:rowOff>
    </xdr:to>
    <xdr:cxnSp macro="">
      <xdr:nvCxnSpPr>
        <xdr:cNvPr id="75" name="直線コネクタ 74"/>
        <xdr:cNvCxnSpPr/>
      </xdr:nvCxnSpPr>
      <xdr:spPr>
        <a:xfrm>
          <a:off x="1320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るが、類似団体平均を下回っている。しかしながら、今後は老朽化による公共施設の維持管理費がさらに増加していくことが見込まれることから、類似している公共施設の統廃合や指定管理制度導入による施設の運営体系などの見直しを行い、コスト削減を図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90424</xdr:rowOff>
    </xdr:to>
    <xdr:cxnSp macro="">
      <xdr:nvCxnSpPr>
        <xdr:cNvPr id="125" name="直線コネクタ 124"/>
        <xdr:cNvCxnSpPr/>
      </xdr:nvCxnSpPr>
      <xdr:spPr>
        <a:xfrm>
          <a:off x="15671800" y="2481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81280</xdr:rowOff>
    </xdr:to>
    <xdr:cxnSp macro="">
      <xdr:nvCxnSpPr>
        <xdr:cNvPr id="128" name="直線コネクタ 127"/>
        <xdr:cNvCxnSpPr/>
      </xdr:nvCxnSpPr>
      <xdr:spPr>
        <a:xfrm>
          <a:off x="14782800" y="248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127000</xdr:rowOff>
    </xdr:to>
    <xdr:cxnSp macro="">
      <xdr:nvCxnSpPr>
        <xdr:cNvPr id="131" name="直線コネクタ 130"/>
        <xdr:cNvCxnSpPr/>
      </xdr:nvCxnSpPr>
      <xdr:spPr>
        <a:xfrm flipV="1">
          <a:off x="13893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90424</xdr:rowOff>
    </xdr:from>
    <xdr:to>
      <xdr:col>69</xdr:col>
      <xdr:colOff>92075</xdr:colOff>
      <xdr:row>14</xdr:row>
      <xdr:rowOff>127000</xdr:rowOff>
    </xdr:to>
    <xdr:cxnSp macro="">
      <xdr:nvCxnSpPr>
        <xdr:cNvPr id="134" name="直線コネクタ 133"/>
        <xdr:cNvCxnSpPr/>
      </xdr:nvCxnSpPr>
      <xdr:spPr>
        <a:xfrm>
          <a:off x="13004800" y="249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39624</xdr:rowOff>
    </xdr:from>
    <xdr:to>
      <xdr:col>82</xdr:col>
      <xdr:colOff>158750</xdr:colOff>
      <xdr:row>14</xdr:row>
      <xdr:rowOff>141224</xdr:rowOff>
    </xdr:to>
    <xdr:sp macro="" textlink="">
      <xdr:nvSpPr>
        <xdr:cNvPr id="144" name="楕円 143"/>
        <xdr:cNvSpPr/>
      </xdr:nvSpPr>
      <xdr:spPr>
        <a:xfrm>
          <a:off x="164592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56151</xdr:rowOff>
    </xdr:from>
    <xdr:ext cx="762000" cy="259045"/>
    <xdr:sp macro="" textlink="">
      <xdr:nvSpPr>
        <xdr:cNvPr id="145" name="物件費該当値テキスト"/>
        <xdr:cNvSpPr txBox="1"/>
      </xdr:nvSpPr>
      <xdr:spPr>
        <a:xfrm>
          <a:off x="165989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39624</xdr:rowOff>
    </xdr:from>
    <xdr:to>
      <xdr:col>65</xdr:col>
      <xdr:colOff>53975</xdr:colOff>
      <xdr:row>14</xdr:row>
      <xdr:rowOff>141224</xdr:rowOff>
    </xdr:to>
    <xdr:sp macro="" textlink="">
      <xdr:nvSpPr>
        <xdr:cNvPr id="152" name="楕円 151"/>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151401</xdr:rowOff>
    </xdr:from>
    <xdr:ext cx="762000" cy="259045"/>
    <xdr:sp macro="" textlink="">
      <xdr:nvSpPr>
        <xdr:cNvPr id="153" name="テキスト ボックス 152"/>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を下回っている。主な要因としては、生活保護扶助費や障害者自立支援事業費については増加しているが、少子化による児童手当や児童扶養手当等の減少により経常経費充当一財が減となったことで比率減となった。社会保障費は年々増加傾向にあるため、引き続き請求チェックシステムを活用した給付の適正化を実施し、市単独制度の見直しについても今後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54610</xdr:rowOff>
    </xdr:to>
    <xdr:cxnSp macro="">
      <xdr:nvCxnSpPr>
        <xdr:cNvPr id="186" name="直線コネクタ 185"/>
        <xdr:cNvCxnSpPr/>
      </xdr:nvCxnSpPr>
      <xdr:spPr>
        <a:xfrm flipV="1">
          <a:off x="3987800" y="9476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54610</xdr:rowOff>
    </xdr:to>
    <xdr:cxnSp macro="">
      <xdr:nvCxnSpPr>
        <xdr:cNvPr id="189" name="直線コネクタ 188"/>
        <xdr:cNvCxnSpPr/>
      </xdr:nvCxnSpPr>
      <xdr:spPr>
        <a:xfrm>
          <a:off x="3098800" y="946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31750</xdr:rowOff>
    </xdr:to>
    <xdr:cxnSp macro="">
      <xdr:nvCxnSpPr>
        <xdr:cNvPr id="192" name="直線コネクタ 191"/>
        <xdr:cNvCxnSpPr/>
      </xdr:nvCxnSpPr>
      <xdr:spPr>
        <a:xfrm>
          <a:off x="2209800" y="940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54</xdr:row>
      <xdr:rowOff>149860</xdr:rowOff>
    </xdr:to>
    <xdr:cxnSp macro="">
      <xdr:nvCxnSpPr>
        <xdr:cNvPr id="195" name="直線コネクタ 194"/>
        <xdr:cNvCxnSpPr/>
      </xdr:nvCxnSpPr>
      <xdr:spPr>
        <a:xfrm>
          <a:off x="1320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7" name="楕円 206"/>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08" name="テキスト ボックス 207"/>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1" name="楕円 210"/>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2" name="テキスト ボックス 211"/>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91440</xdr:rowOff>
    </xdr:from>
    <xdr:to>
      <xdr:col>6</xdr:col>
      <xdr:colOff>171450</xdr:colOff>
      <xdr:row>55</xdr:row>
      <xdr:rowOff>21590</xdr:rowOff>
    </xdr:to>
    <xdr:sp macro="" textlink="">
      <xdr:nvSpPr>
        <xdr:cNvPr id="213" name="楕円 212"/>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31767</xdr:rowOff>
    </xdr:from>
    <xdr:ext cx="762000" cy="259045"/>
    <xdr:sp macro="" textlink="">
      <xdr:nvSpPr>
        <xdr:cNvPr id="214" name="テキスト ボックス 213"/>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ポイント上昇し、類似団体平均を上回っている。主な要因としては、繰出金において国民健康保険特別会計繰出金が</a:t>
          </a:r>
          <a:r>
            <a:rPr kumimoji="1" lang="en-US" altLang="ja-JP" sz="1200">
              <a:latin typeface="ＭＳ Ｐゴシック" panose="020B0600070205080204" pitchFamily="50" charset="-128"/>
              <a:ea typeface="ＭＳ Ｐゴシック" panose="020B0600070205080204" pitchFamily="50" charset="-128"/>
            </a:rPr>
            <a:t>86</a:t>
          </a:r>
          <a:r>
            <a:rPr kumimoji="1" lang="ja-JP" altLang="en-US" sz="1200">
              <a:latin typeface="ＭＳ Ｐゴシック" panose="020B0600070205080204" pitchFamily="50" charset="-128"/>
              <a:ea typeface="ＭＳ Ｐゴシック" panose="020B0600070205080204" pitchFamily="50" charset="-128"/>
            </a:rPr>
            <a:t>百万円、下水道事業特別会計繰出金が</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百万円、介護保険特別会計繰出金（保険事業勘定）が</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百万円の増加をしたことがあげられる。今後は施設の老朽化により維持補修費が増加することが見込まれることから、施設の整理や使用料の見直しを実施する必要がある。また、給付費等の増加により繰出金が増加することも見込まれることから、給付費等の見直しも実施する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57</xdr:row>
      <xdr:rowOff>89444</xdr:rowOff>
    </xdr:to>
    <xdr:cxnSp macro="">
      <xdr:nvCxnSpPr>
        <xdr:cNvPr id="249" name="直線コネクタ 248"/>
        <xdr:cNvCxnSpPr/>
      </xdr:nvCxnSpPr>
      <xdr:spPr>
        <a:xfrm>
          <a:off x="15671800" y="98359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63319</xdr:rowOff>
    </xdr:to>
    <xdr:cxnSp macro="">
      <xdr:nvCxnSpPr>
        <xdr:cNvPr id="252" name="直線コネクタ 251"/>
        <xdr:cNvCxnSpPr/>
      </xdr:nvCxnSpPr>
      <xdr:spPr>
        <a:xfrm>
          <a:off x="14782800" y="974452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143328</xdr:rowOff>
    </xdr:to>
    <xdr:cxnSp macro="">
      <xdr:nvCxnSpPr>
        <xdr:cNvPr id="255" name="直線コネクタ 254"/>
        <xdr:cNvCxnSpPr/>
      </xdr:nvCxnSpPr>
      <xdr:spPr>
        <a:xfrm>
          <a:off x="13893800" y="97053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84546</xdr:rowOff>
    </xdr:from>
    <xdr:to>
      <xdr:col>69</xdr:col>
      <xdr:colOff>92075</xdr:colOff>
      <xdr:row>56</xdr:row>
      <xdr:rowOff>104140</xdr:rowOff>
    </xdr:to>
    <xdr:cxnSp macro="">
      <xdr:nvCxnSpPr>
        <xdr:cNvPr id="258" name="直線コネクタ 257"/>
        <xdr:cNvCxnSpPr/>
      </xdr:nvCxnSpPr>
      <xdr:spPr>
        <a:xfrm>
          <a:off x="13004800" y="9685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38644</xdr:rowOff>
    </xdr:from>
    <xdr:to>
      <xdr:col>82</xdr:col>
      <xdr:colOff>158750</xdr:colOff>
      <xdr:row>57</xdr:row>
      <xdr:rowOff>140244</xdr:rowOff>
    </xdr:to>
    <xdr:sp macro="" textlink="">
      <xdr:nvSpPr>
        <xdr:cNvPr id="268" name="楕円 267"/>
        <xdr:cNvSpPr/>
      </xdr:nvSpPr>
      <xdr:spPr>
        <a:xfrm>
          <a:off x="164592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10721</xdr:rowOff>
    </xdr:from>
    <xdr:ext cx="762000" cy="259045"/>
    <xdr:sp macro="" textlink="">
      <xdr:nvSpPr>
        <xdr:cNvPr id="269" name="その他該当値テキスト"/>
        <xdr:cNvSpPr txBox="1"/>
      </xdr:nvSpPr>
      <xdr:spPr>
        <a:xfrm>
          <a:off x="16598900" y="978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12519</xdr:rowOff>
    </xdr:from>
    <xdr:to>
      <xdr:col>78</xdr:col>
      <xdr:colOff>120650</xdr:colOff>
      <xdr:row>57</xdr:row>
      <xdr:rowOff>114119</xdr:rowOff>
    </xdr:to>
    <xdr:sp macro="" textlink="">
      <xdr:nvSpPr>
        <xdr:cNvPr id="270" name="楕円 269"/>
        <xdr:cNvSpPr/>
      </xdr:nvSpPr>
      <xdr:spPr>
        <a:xfrm>
          <a:off x="15621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98896</xdr:rowOff>
    </xdr:from>
    <xdr:ext cx="736600" cy="259045"/>
    <xdr:sp macro="" textlink="">
      <xdr:nvSpPr>
        <xdr:cNvPr id="271" name="テキスト ボックス 270"/>
        <xdr:cNvSpPr txBox="1"/>
      </xdr:nvSpPr>
      <xdr:spPr>
        <a:xfrm>
          <a:off x="15290800" y="987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2" name="楕円 271"/>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73" name="テキスト ボックス 272"/>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4" name="楕円 273"/>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75" name="テキスト ボックス 274"/>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33746</xdr:rowOff>
    </xdr:from>
    <xdr:to>
      <xdr:col>65</xdr:col>
      <xdr:colOff>53975</xdr:colOff>
      <xdr:row>56</xdr:row>
      <xdr:rowOff>135346</xdr:rowOff>
    </xdr:to>
    <xdr:sp macro="" textlink="">
      <xdr:nvSpPr>
        <xdr:cNvPr id="276" name="楕円 275"/>
        <xdr:cNvSpPr/>
      </xdr:nvSpPr>
      <xdr:spPr>
        <a:xfrm>
          <a:off x="12954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145523</xdr:rowOff>
    </xdr:from>
    <xdr:ext cx="762000" cy="259045"/>
    <xdr:sp macro="" textlink="">
      <xdr:nvSpPr>
        <xdr:cNvPr id="277" name="テキスト ボックス 276"/>
        <xdr:cNvSpPr txBox="1"/>
      </xdr:nvSpPr>
      <xdr:spPr>
        <a:xfrm>
          <a:off x="12623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病院事業会計整理に伴う病院事業会計繰出金の経常から臨時への区分変更によるものである。今後は広域ごみ処理施設建設負担金が増加し、比率が高くなることが見込まれることから、補助金等審議会の答申を踏まえた市単独補助金の見直し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152146</xdr:rowOff>
    </xdr:to>
    <xdr:cxnSp macro="">
      <xdr:nvCxnSpPr>
        <xdr:cNvPr id="307" name="直線コネクタ 306"/>
        <xdr:cNvCxnSpPr/>
      </xdr:nvCxnSpPr>
      <xdr:spPr>
        <a:xfrm flipV="1">
          <a:off x="15671800" y="61026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152146</xdr:rowOff>
    </xdr:to>
    <xdr:cxnSp macro="">
      <xdr:nvCxnSpPr>
        <xdr:cNvPr id="310" name="直線コネクタ 309"/>
        <xdr:cNvCxnSpPr/>
      </xdr:nvCxnSpPr>
      <xdr:spPr>
        <a:xfrm>
          <a:off x="14782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152146</xdr:rowOff>
    </xdr:to>
    <xdr:cxnSp macro="">
      <xdr:nvCxnSpPr>
        <xdr:cNvPr id="313" name="直線コネクタ 312"/>
        <xdr:cNvCxnSpPr/>
      </xdr:nvCxnSpPr>
      <xdr:spPr>
        <a:xfrm>
          <a:off x="13893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147574</xdr:rowOff>
    </xdr:to>
    <xdr:cxnSp macro="">
      <xdr:nvCxnSpPr>
        <xdr:cNvPr id="316" name="直線コネクタ 315"/>
        <xdr:cNvCxnSpPr/>
      </xdr:nvCxnSpPr>
      <xdr:spPr>
        <a:xfrm>
          <a:off x="13004800" y="6134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6" name="楕円 325"/>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7"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8" name="楕円 327"/>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9" name="テキスト ボックス 328"/>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0" name="楕円 329"/>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1" name="テキスト ボックス 330"/>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2" name="楕円 331"/>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3" name="テキスト ボックス 332"/>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4" name="楕円 333"/>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5" name="テキスト ボックス 334"/>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となったが、類似団体平均を下回っている。主な要因としては、合併特例債を活用した事業が進み元利償還金が増加したことがあげられる。今後も大規模事業が本格的に展開され、元利償還金が増加していくことが確実である。国庫補助の活用や事業規模を精査し、市債の発行を抑制していく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123734</xdr:rowOff>
    </xdr:to>
    <xdr:cxnSp macro="">
      <xdr:nvCxnSpPr>
        <xdr:cNvPr id="370" name="直線コネクタ 369"/>
        <xdr:cNvCxnSpPr/>
      </xdr:nvCxnSpPr>
      <xdr:spPr>
        <a:xfrm>
          <a:off x="3987800" y="131212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64951</xdr:rowOff>
    </xdr:from>
    <xdr:to>
      <xdr:col>19</xdr:col>
      <xdr:colOff>187325</xdr:colOff>
      <xdr:row>76</xdr:row>
      <xdr:rowOff>91077</xdr:rowOff>
    </xdr:to>
    <xdr:cxnSp macro="">
      <xdr:nvCxnSpPr>
        <xdr:cNvPr id="373" name="直線コネクタ 372"/>
        <xdr:cNvCxnSpPr/>
      </xdr:nvCxnSpPr>
      <xdr:spPr>
        <a:xfrm>
          <a:off x="3098800" y="13095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64951</xdr:rowOff>
    </xdr:to>
    <xdr:cxnSp macro="">
      <xdr:nvCxnSpPr>
        <xdr:cNvPr id="376" name="直線コネクタ 375"/>
        <xdr:cNvCxnSpPr/>
      </xdr:nvCxnSpPr>
      <xdr:spPr>
        <a:xfrm>
          <a:off x="2209800" y="13062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32294</xdr:rowOff>
    </xdr:to>
    <xdr:cxnSp macro="">
      <xdr:nvCxnSpPr>
        <xdr:cNvPr id="379" name="直線コネクタ 378"/>
        <xdr:cNvCxnSpPr/>
      </xdr:nvCxnSpPr>
      <xdr:spPr>
        <a:xfrm>
          <a:off x="1320800" y="13042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89" name="楕円 388"/>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0" name="公債費該当値テキスト"/>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40277</xdr:rowOff>
    </xdr:from>
    <xdr:to>
      <xdr:col>20</xdr:col>
      <xdr:colOff>38100</xdr:colOff>
      <xdr:row>76</xdr:row>
      <xdr:rowOff>141877</xdr:rowOff>
    </xdr:to>
    <xdr:sp macro="" textlink="">
      <xdr:nvSpPr>
        <xdr:cNvPr id="391" name="楕円 390"/>
        <xdr:cNvSpPr/>
      </xdr:nvSpPr>
      <xdr:spPr>
        <a:xfrm>
          <a:off x="3937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152054</xdr:rowOff>
    </xdr:from>
    <xdr:ext cx="736600" cy="259045"/>
    <xdr:sp macro="" textlink="">
      <xdr:nvSpPr>
        <xdr:cNvPr id="392" name="テキスト ボックス 391"/>
        <xdr:cNvSpPr txBox="1"/>
      </xdr:nvSpPr>
      <xdr:spPr>
        <a:xfrm>
          <a:off x="3606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xdr:rowOff>
    </xdr:from>
    <xdr:to>
      <xdr:col>15</xdr:col>
      <xdr:colOff>149225</xdr:colOff>
      <xdr:row>76</xdr:row>
      <xdr:rowOff>115751</xdr:rowOff>
    </xdr:to>
    <xdr:sp macro="" textlink="">
      <xdr:nvSpPr>
        <xdr:cNvPr id="393" name="楕円 392"/>
        <xdr:cNvSpPr/>
      </xdr:nvSpPr>
      <xdr:spPr>
        <a:xfrm>
          <a:off x="3048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125928</xdr:rowOff>
    </xdr:from>
    <xdr:ext cx="762000" cy="259045"/>
    <xdr:sp macro="" textlink="">
      <xdr:nvSpPr>
        <xdr:cNvPr id="394" name="テキスト ボックス 393"/>
        <xdr:cNvSpPr txBox="1"/>
      </xdr:nvSpPr>
      <xdr:spPr>
        <a:xfrm>
          <a:off x="2717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5" name="楕円 394"/>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396" name="テキスト ボックス 395"/>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7" name="楕円 396"/>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8" name="テキスト ボックス 397"/>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ポイントの減少となり、類似団体平均を下回っている。要因として、扶助費での児童手当、児童扶養手当等の減や、補助費等での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病院事業会計整理に伴う病院事業会計繰出金の経常から臨時への区分変更</a:t>
          </a:r>
          <a:r>
            <a:rPr kumimoji="1" lang="ja-JP" altLang="en-US" sz="1200">
              <a:latin typeface="ＭＳ Ｐゴシック" panose="020B0600070205080204" pitchFamily="50" charset="-128"/>
              <a:ea typeface="ＭＳ Ｐゴシック" panose="020B0600070205080204" pitchFamily="50" charset="-128"/>
            </a:rPr>
            <a:t>経常収支比率の減少が影響していると考えられる。公共施設の老朽化による維持補修費等の増加や高齢化による扶助費・繰出金の増加により、年々増加傾向になることが見込まれる。今後も行財政改革への取組みを促進し、類似団体平均を下回ることを維持するよう全体的な経常経費の抑制や歳入確保に努めていく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74422</xdr:rowOff>
    </xdr:to>
    <xdr:cxnSp macro="">
      <xdr:nvCxnSpPr>
        <xdr:cNvPr id="429" name="直線コネクタ 428"/>
        <xdr:cNvCxnSpPr/>
      </xdr:nvCxnSpPr>
      <xdr:spPr>
        <a:xfrm flipV="1">
          <a:off x="15671800" y="132486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74422</xdr:rowOff>
    </xdr:to>
    <xdr:cxnSp macro="">
      <xdr:nvCxnSpPr>
        <xdr:cNvPr id="432" name="直線コネクタ 431"/>
        <xdr:cNvCxnSpPr/>
      </xdr:nvCxnSpPr>
      <xdr:spPr>
        <a:xfrm>
          <a:off x="14782800" y="13225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24130</xdr:rowOff>
    </xdr:to>
    <xdr:cxnSp macro="">
      <xdr:nvCxnSpPr>
        <xdr:cNvPr id="435" name="直線コネクタ 434"/>
        <xdr:cNvCxnSpPr/>
      </xdr:nvCxnSpPr>
      <xdr:spPr>
        <a:xfrm>
          <a:off x="13893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149861</xdr:rowOff>
    </xdr:to>
    <xdr:cxnSp macro="">
      <xdr:nvCxnSpPr>
        <xdr:cNvPr id="438" name="直線コネクタ 437"/>
        <xdr:cNvCxnSpPr/>
      </xdr:nvCxnSpPr>
      <xdr:spPr>
        <a:xfrm>
          <a:off x="13004800" y="13129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8" name="楕円 447"/>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9"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0" name="楕円 449"/>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51" name="テキスト ボックス 450"/>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2" name="楕円 451"/>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3" name="テキスト ボックス 45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4" name="楕円 453"/>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5" name="テキスト ボックス 454"/>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6" name="楕円 455"/>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7" name="テキスト ボックス 456"/>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134277</xdr:rowOff>
    </xdr:from>
    <xdr:to>
      <xdr:col>29</xdr:col>
      <xdr:colOff>127000</xdr:colOff>
      <xdr:row>16</xdr:row>
      <xdr:rowOff>148973</xdr:rowOff>
    </xdr:to>
    <xdr:cxnSp macro="">
      <xdr:nvCxnSpPr>
        <xdr:cNvPr id="52" name="直線コネクタ 51"/>
        <xdr:cNvCxnSpPr/>
      </xdr:nvCxnSpPr>
      <xdr:spPr bwMode="auto">
        <a:xfrm flipV="1">
          <a:off x="5003800" y="2925102"/>
          <a:ext cx="647700" cy="14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146932</xdr:rowOff>
    </xdr:from>
    <xdr:to>
      <xdr:col>26</xdr:col>
      <xdr:colOff>50800</xdr:colOff>
      <xdr:row>16</xdr:row>
      <xdr:rowOff>148973</xdr:rowOff>
    </xdr:to>
    <xdr:cxnSp macro="">
      <xdr:nvCxnSpPr>
        <xdr:cNvPr id="55" name="直線コネクタ 54"/>
        <xdr:cNvCxnSpPr/>
      </xdr:nvCxnSpPr>
      <xdr:spPr bwMode="auto">
        <a:xfrm>
          <a:off x="4305300" y="2937757"/>
          <a:ext cx="6985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146932</xdr:rowOff>
    </xdr:from>
    <xdr:to>
      <xdr:col>22</xdr:col>
      <xdr:colOff>114300</xdr:colOff>
      <xdr:row>16</xdr:row>
      <xdr:rowOff>152745</xdr:rowOff>
    </xdr:to>
    <xdr:cxnSp macro="">
      <xdr:nvCxnSpPr>
        <xdr:cNvPr id="58" name="直線コネクタ 57"/>
        <xdr:cNvCxnSpPr/>
      </xdr:nvCxnSpPr>
      <xdr:spPr bwMode="auto">
        <a:xfrm flipV="1">
          <a:off x="3606800" y="2937757"/>
          <a:ext cx="6985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152745</xdr:rowOff>
    </xdr:from>
    <xdr:to>
      <xdr:col>18</xdr:col>
      <xdr:colOff>177800</xdr:colOff>
      <xdr:row>16</xdr:row>
      <xdr:rowOff>153577</xdr:rowOff>
    </xdr:to>
    <xdr:cxnSp macro="">
      <xdr:nvCxnSpPr>
        <xdr:cNvPr id="61" name="直線コネクタ 60"/>
        <xdr:cNvCxnSpPr/>
      </xdr:nvCxnSpPr>
      <xdr:spPr bwMode="auto">
        <a:xfrm flipV="1">
          <a:off x="2908300" y="2943570"/>
          <a:ext cx="698500" cy="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83477</xdr:rowOff>
    </xdr:from>
    <xdr:to>
      <xdr:col>29</xdr:col>
      <xdr:colOff>177800</xdr:colOff>
      <xdr:row>17</xdr:row>
      <xdr:rowOff>13627</xdr:rowOff>
    </xdr:to>
    <xdr:sp macro="" textlink="">
      <xdr:nvSpPr>
        <xdr:cNvPr id="71" name="楕円 70"/>
        <xdr:cNvSpPr/>
      </xdr:nvSpPr>
      <xdr:spPr bwMode="auto">
        <a:xfrm>
          <a:off x="5600700" y="287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55554</xdr:rowOff>
    </xdr:from>
    <xdr:ext cx="762000" cy="259045"/>
    <xdr:sp macro="" textlink="">
      <xdr:nvSpPr>
        <xdr:cNvPr id="72" name="人口1人当たり決算額の推移該当値テキスト130"/>
        <xdr:cNvSpPr txBox="1"/>
      </xdr:nvSpPr>
      <xdr:spPr>
        <a:xfrm>
          <a:off x="5740400" y="284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98173</xdr:rowOff>
    </xdr:from>
    <xdr:to>
      <xdr:col>26</xdr:col>
      <xdr:colOff>101600</xdr:colOff>
      <xdr:row>17</xdr:row>
      <xdr:rowOff>28323</xdr:rowOff>
    </xdr:to>
    <xdr:sp macro="" textlink="">
      <xdr:nvSpPr>
        <xdr:cNvPr id="73" name="楕円 72"/>
        <xdr:cNvSpPr/>
      </xdr:nvSpPr>
      <xdr:spPr bwMode="auto">
        <a:xfrm>
          <a:off x="4953000" y="288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13100</xdr:rowOff>
    </xdr:from>
    <xdr:ext cx="736600" cy="259045"/>
    <xdr:sp macro="" textlink="">
      <xdr:nvSpPr>
        <xdr:cNvPr id="74" name="テキスト ボックス 73"/>
        <xdr:cNvSpPr txBox="1"/>
      </xdr:nvSpPr>
      <xdr:spPr>
        <a:xfrm>
          <a:off x="4622800" y="29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96132</xdr:rowOff>
    </xdr:from>
    <xdr:to>
      <xdr:col>22</xdr:col>
      <xdr:colOff>165100</xdr:colOff>
      <xdr:row>17</xdr:row>
      <xdr:rowOff>26282</xdr:rowOff>
    </xdr:to>
    <xdr:sp macro="" textlink="">
      <xdr:nvSpPr>
        <xdr:cNvPr id="75" name="楕円 74"/>
        <xdr:cNvSpPr/>
      </xdr:nvSpPr>
      <xdr:spPr bwMode="auto">
        <a:xfrm>
          <a:off x="4254500" y="288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11059</xdr:rowOff>
    </xdr:from>
    <xdr:ext cx="762000" cy="259045"/>
    <xdr:sp macro="" textlink="">
      <xdr:nvSpPr>
        <xdr:cNvPr id="76" name="テキスト ボックス 75"/>
        <xdr:cNvSpPr txBox="1"/>
      </xdr:nvSpPr>
      <xdr:spPr>
        <a:xfrm>
          <a:off x="3924300" y="29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101945</xdr:rowOff>
    </xdr:from>
    <xdr:to>
      <xdr:col>19</xdr:col>
      <xdr:colOff>38100</xdr:colOff>
      <xdr:row>17</xdr:row>
      <xdr:rowOff>32095</xdr:rowOff>
    </xdr:to>
    <xdr:sp macro="" textlink="">
      <xdr:nvSpPr>
        <xdr:cNvPr id="77" name="楕円 76"/>
        <xdr:cNvSpPr/>
      </xdr:nvSpPr>
      <xdr:spPr bwMode="auto">
        <a:xfrm>
          <a:off x="3556000" y="289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16872</xdr:rowOff>
    </xdr:from>
    <xdr:ext cx="762000" cy="259045"/>
    <xdr:sp macro="" textlink="">
      <xdr:nvSpPr>
        <xdr:cNvPr id="78" name="テキスト ボックス 77"/>
        <xdr:cNvSpPr txBox="1"/>
      </xdr:nvSpPr>
      <xdr:spPr>
        <a:xfrm>
          <a:off x="3225800" y="297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102777</xdr:rowOff>
    </xdr:from>
    <xdr:to>
      <xdr:col>15</xdr:col>
      <xdr:colOff>101600</xdr:colOff>
      <xdr:row>17</xdr:row>
      <xdr:rowOff>32927</xdr:rowOff>
    </xdr:to>
    <xdr:sp macro="" textlink="">
      <xdr:nvSpPr>
        <xdr:cNvPr id="79" name="楕円 78"/>
        <xdr:cNvSpPr/>
      </xdr:nvSpPr>
      <xdr:spPr bwMode="auto">
        <a:xfrm>
          <a:off x="2857500" y="289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17704</xdr:rowOff>
    </xdr:from>
    <xdr:ext cx="762000" cy="259045"/>
    <xdr:sp macro="" textlink="">
      <xdr:nvSpPr>
        <xdr:cNvPr id="80" name="テキスト ボックス 79"/>
        <xdr:cNvSpPr txBox="1"/>
      </xdr:nvSpPr>
      <xdr:spPr>
        <a:xfrm>
          <a:off x="2527300" y="297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138910</xdr:rowOff>
    </xdr:from>
    <xdr:to>
      <xdr:col>29</xdr:col>
      <xdr:colOff>127000</xdr:colOff>
      <xdr:row>36</xdr:row>
      <xdr:rowOff>152283</xdr:rowOff>
    </xdr:to>
    <xdr:cxnSp macro="">
      <xdr:nvCxnSpPr>
        <xdr:cNvPr id="112" name="直線コネクタ 111"/>
        <xdr:cNvCxnSpPr/>
      </xdr:nvCxnSpPr>
      <xdr:spPr bwMode="auto">
        <a:xfrm flipV="1">
          <a:off x="5003800" y="7092160"/>
          <a:ext cx="6477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152283</xdr:rowOff>
    </xdr:from>
    <xdr:to>
      <xdr:col>26</xdr:col>
      <xdr:colOff>50800</xdr:colOff>
      <xdr:row>37</xdr:row>
      <xdr:rowOff>10231</xdr:rowOff>
    </xdr:to>
    <xdr:cxnSp macro="">
      <xdr:nvCxnSpPr>
        <xdr:cNvPr id="115" name="直線コネクタ 114"/>
        <xdr:cNvCxnSpPr/>
      </xdr:nvCxnSpPr>
      <xdr:spPr bwMode="auto">
        <a:xfrm flipV="1">
          <a:off x="4305300" y="7105533"/>
          <a:ext cx="698500" cy="2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6939</xdr:rowOff>
    </xdr:from>
    <xdr:to>
      <xdr:col>22</xdr:col>
      <xdr:colOff>114300</xdr:colOff>
      <xdr:row>37</xdr:row>
      <xdr:rowOff>10231</xdr:rowOff>
    </xdr:to>
    <xdr:cxnSp macro="">
      <xdr:nvCxnSpPr>
        <xdr:cNvPr id="118" name="直線コネクタ 117"/>
        <xdr:cNvCxnSpPr/>
      </xdr:nvCxnSpPr>
      <xdr:spPr bwMode="auto">
        <a:xfrm>
          <a:off x="3606800" y="7131639"/>
          <a:ext cx="698500" cy="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141174</xdr:rowOff>
    </xdr:from>
    <xdr:to>
      <xdr:col>18</xdr:col>
      <xdr:colOff>177800</xdr:colOff>
      <xdr:row>37</xdr:row>
      <xdr:rowOff>6939</xdr:rowOff>
    </xdr:to>
    <xdr:cxnSp macro="">
      <xdr:nvCxnSpPr>
        <xdr:cNvPr id="121" name="直線コネクタ 120"/>
        <xdr:cNvCxnSpPr/>
      </xdr:nvCxnSpPr>
      <xdr:spPr bwMode="auto">
        <a:xfrm>
          <a:off x="2908300" y="7094424"/>
          <a:ext cx="698500" cy="3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88110</xdr:rowOff>
    </xdr:from>
    <xdr:to>
      <xdr:col>29</xdr:col>
      <xdr:colOff>177800</xdr:colOff>
      <xdr:row>37</xdr:row>
      <xdr:rowOff>18260</xdr:rowOff>
    </xdr:to>
    <xdr:sp macro="" textlink="">
      <xdr:nvSpPr>
        <xdr:cNvPr id="131" name="楕円 130"/>
        <xdr:cNvSpPr/>
      </xdr:nvSpPr>
      <xdr:spPr bwMode="auto">
        <a:xfrm>
          <a:off x="5600700" y="704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60187</xdr:rowOff>
    </xdr:from>
    <xdr:ext cx="762000" cy="259045"/>
    <xdr:sp macro="" textlink="">
      <xdr:nvSpPr>
        <xdr:cNvPr id="132" name="人口1人当たり決算額の推移該当値テキスト445"/>
        <xdr:cNvSpPr txBox="1"/>
      </xdr:nvSpPr>
      <xdr:spPr>
        <a:xfrm>
          <a:off x="5740400" y="701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101483</xdr:rowOff>
    </xdr:from>
    <xdr:to>
      <xdr:col>26</xdr:col>
      <xdr:colOff>101600</xdr:colOff>
      <xdr:row>37</xdr:row>
      <xdr:rowOff>31633</xdr:rowOff>
    </xdr:to>
    <xdr:sp macro="" textlink="">
      <xdr:nvSpPr>
        <xdr:cNvPr id="133" name="楕円 132"/>
        <xdr:cNvSpPr/>
      </xdr:nvSpPr>
      <xdr:spPr bwMode="auto">
        <a:xfrm>
          <a:off x="4953000" y="705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16410</xdr:rowOff>
    </xdr:from>
    <xdr:ext cx="736600" cy="259045"/>
    <xdr:sp macro="" textlink="">
      <xdr:nvSpPr>
        <xdr:cNvPr id="134" name="テキスト ボックス 133"/>
        <xdr:cNvSpPr txBox="1"/>
      </xdr:nvSpPr>
      <xdr:spPr>
        <a:xfrm>
          <a:off x="4622800" y="714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130881</xdr:rowOff>
    </xdr:from>
    <xdr:to>
      <xdr:col>22</xdr:col>
      <xdr:colOff>165100</xdr:colOff>
      <xdr:row>37</xdr:row>
      <xdr:rowOff>61031</xdr:rowOff>
    </xdr:to>
    <xdr:sp macro="" textlink="">
      <xdr:nvSpPr>
        <xdr:cNvPr id="135" name="楕円 134"/>
        <xdr:cNvSpPr/>
      </xdr:nvSpPr>
      <xdr:spPr bwMode="auto">
        <a:xfrm>
          <a:off x="4254500" y="708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45808</xdr:rowOff>
    </xdr:from>
    <xdr:ext cx="762000" cy="259045"/>
    <xdr:sp macro="" textlink="">
      <xdr:nvSpPr>
        <xdr:cNvPr id="136" name="テキスト ボックス 135"/>
        <xdr:cNvSpPr txBox="1"/>
      </xdr:nvSpPr>
      <xdr:spPr>
        <a:xfrm>
          <a:off x="3924300" y="717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127589</xdr:rowOff>
    </xdr:from>
    <xdr:to>
      <xdr:col>19</xdr:col>
      <xdr:colOff>38100</xdr:colOff>
      <xdr:row>37</xdr:row>
      <xdr:rowOff>57739</xdr:rowOff>
    </xdr:to>
    <xdr:sp macro="" textlink="">
      <xdr:nvSpPr>
        <xdr:cNvPr id="137" name="楕円 136"/>
        <xdr:cNvSpPr/>
      </xdr:nvSpPr>
      <xdr:spPr bwMode="auto">
        <a:xfrm>
          <a:off x="3556000" y="708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42516</xdr:rowOff>
    </xdr:from>
    <xdr:ext cx="762000" cy="259045"/>
    <xdr:sp macro="" textlink="">
      <xdr:nvSpPr>
        <xdr:cNvPr id="138" name="テキスト ボックス 137"/>
        <xdr:cNvSpPr txBox="1"/>
      </xdr:nvSpPr>
      <xdr:spPr>
        <a:xfrm>
          <a:off x="3225800" y="716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90374</xdr:rowOff>
    </xdr:from>
    <xdr:to>
      <xdr:col>15</xdr:col>
      <xdr:colOff>101600</xdr:colOff>
      <xdr:row>37</xdr:row>
      <xdr:rowOff>20524</xdr:rowOff>
    </xdr:to>
    <xdr:sp macro="" textlink="">
      <xdr:nvSpPr>
        <xdr:cNvPr id="139" name="楕円 138"/>
        <xdr:cNvSpPr/>
      </xdr:nvSpPr>
      <xdr:spPr bwMode="auto">
        <a:xfrm>
          <a:off x="2857500" y="704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5301</xdr:rowOff>
    </xdr:from>
    <xdr:ext cx="762000" cy="259045"/>
    <xdr:sp macro="" textlink="">
      <xdr:nvSpPr>
        <xdr:cNvPr id="140" name="テキスト ボックス 139"/>
        <xdr:cNvSpPr txBox="1"/>
      </xdr:nvSpPr>
      <xdr:spPr>
        <a:xfrm>
          <a:off x="2527300" y="713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68426</xdr:rowOff>
    </xdr:from>
    <xdr:to>
      <xdr:col>24</xdr:col>
      <xdr:colOff>63500</xdr:colOff>
      <xdr:row>36</xdr:row>
      <xdr:rowOff>99156</xdr:rowOff>
    </xdr:to>
    <xdr:cxnSp macro="">
      <xdr:nvCxnSpPr>
        <xdr:cNvPr id="63" name="直線コネクタ 62"/>
        <xdr:cNvCxnSpPr/>
      </xdr:nvCxnSpPr>
      <xdr:spPr>
        <a:xfrm flipV="1">
          <a:off x="3797300" y="6240626"/>
          <a:ext cx="838200" cy="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84003</xdr:rowOff>
    </xdr:from>
    <xdr:to>
      <xdr:col>19</xdr:col>
      <xdr:colOff>177800</xdr:colOff>
      <xdr:row>36</xdr:row>
      <xdr:rowOff>99156</xdr:rowOff>
    </xdr:to>
    <xdr:cxnSp macro="">
      <xdr:nvCxnSpPr>
        <xdr:cNvPr id="66" name="直線コネクタ 65"/>
        <xdr:cNvCxnSpPr/>
      </xdr:nvCxnSpPr>
      <xdr:spPr>
        <a:xfrm>
          <a:off x="2908300" y="6256203"/>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68148</xdr:rowOff>
    </xdr:from>
    <xdr:to>
      <xdr:col>15</xdr:col>
      <xdr:colOff>50800</xdr:colOff>
      <xdr:row>36</xdr:row>
      <xdr:rowOff>84003</xdr:rowOff>
    </xdr:to>
    <xdr:cxnSp macro="">
      <xdr:nvCxnSpPr>
        <xdr:cNvPr id="69" name="直線コネクタ 68"/>
        <xdr:cNvCxnSpPr/>
      </xdr:nvCxnSpPr>
      <xdr:spPr>
        <a:xfrm>
          <a:off x="2019300" y="6240348"/>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68148</xdr:rowOff>
    </xdr:from>
    <xdr:to>
      <xdr:col>10</xdr:col>
      <xdr:colOff>114300</xdr:colOff>
      <xdr:row>36</xdr:row>
      <xdr:rowOff>71643</xdr:rowOff>
    </xdr:to>
    <xdr:cxnSp macro="">
      <xdr:nvCxnSpPr>
        <xdr:cNvPr id="72" name="直線コネクタ 71"/>
        <xdr:cNvCxnSpPr/>
      </xdr:nvCxnSpPr>
      <xdr:spPr>
        <a:xfrm flipV="1">
          <a:off x="1130300" y="6240348"/>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17626</xdr:rowOff>
    </xdr:from>
    <xdr:to>
      <xdr:col>24</xdr:col>
      <xdr:colOff>114300</xdr:colOff>
      <xdr:row>36</xdr:row>
      <xdr:rowOff>119226</xdr:rowOff>
    </xdr:to>
    <xdr:sp macro="" textlink="">
      <xdr:nvSpPr>
        <xdr:cNvPr id="82" name="楕円 81"/>
        <xdr:cNvSpPr/>
      </xdr:nvSpPr>
      <xdr:spPr>
        <a:xfrm>
          <a:off x="4584700" y="61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40503</xdr:rowOff>
    </xdr:from>
    <xdr:ext cx="534377" cy="259045"/>
    <xdr:sp macro="" textlink="">
      <xdr:nvSpPr>
        <xdr:cNvPr id="83" name="人件費該当値テキスト"/>
        <xdr:cNvSpPr txBox="1"/>
      </xdr:nvSpPr>
      <xdr:spPr>
        <a:xfrm>
          <a:off x="4686300" y="60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48356</xdr:rowOff>
    </xdr:from>
    <xdr:to>
      <xdr:col>20</xdr:col>
      <xdr:colOff>38100</xdr:colOff>
      <xdr:row>36</xdr:row>
      <xdr:rowOff>149956</xdr:rowOff>
    </xdr:to>
    <xdr:sp macro="" textlink="">
      <xdr:nvSpPr>
        <xdr:cNvPr id="84" name="楕円 83"/>
        <xdr:cNvSpPr/>
      </xdr:nvSpPr>
      <xdr:spPr>
        <a:xfrm>
          <a:off x="3746500" y="62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141083</xdr:rowOff>
    </xdr:from>
    <xdr:ext cx="534377" cy="259045"/>
    <xdr:sp macro="" textlink="">
      <xdr:nvSpPr>
        <xdr:cNvPr id="85" name="テキスト ボックス 84"/>
        <xdr:cNvSpPr txBox="1"/>
      </xdr:nvSpPr>
      <xdr:spPr>
        <a:xfrm>
          <a:off x="3530111" y="63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33203</xdr:rowOff>
    </xdr:from>
    <xdr:to>
      <xdr:col>15</xdr:col>
      <xdr:colOff>101600</xdr:colOff>
      <xdr:row>36</xdr:row>
      <xdr:rowOff>134803</xdr:rowOff>
    </xdr:to>
    <xdr:sp macro="" textlink="">
      <xdr:nvSpPr>
        <xdr:cNvPr id="86" name="楕円 85"/>
        <xdr:cNvSpPr/>
      </xdr:nvSpPr>
      <xdr:spPr>
        <a:xfrm>
          <a:off x="2857500" y="62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125930</xdr:rowOff>
    </xdr:from>
    <xdr:ext cx="534377" cy="259045"/>
    <xdr:sp macro="" textlink="">
      <xdr:nvSpPr>
        <xdr:cNvPr id="87" name="テキスト ボックス 86"/>
        <xdr:cNvSpPr txBox="1"/>
      </xdr:nvSpPr>
      <xdr:spPr>
        <a:xfrm>
          <a:off x="2641111" y="629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17348</xdr:rowOff>
    </xdr:from>
    <xdr:to>
      <xdr:col>10</xdr:col>
      <xdr:colOff>165100</xdr:colOff>
      <xdr:row>36</xdr:row>
      <xdr:rowOff>118948</xdr:rowOff>
    </xdr:to>
    <xdr:sp macro="" textlink="">
      <xdr:nvSpPr>
        <xdr:cNvPr id="88" name="楕円 87"/>
        <xdr:cNvSpPr/>
      </xdr:nvSpPr>
      <xdr:spPr>
        <a:xfrm>
          <a:off x="1968500" y="61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135475</xdr:rowOff>
    </xdr:from>
    <xdr:ext cx="534377" cy="259045"/>
    <xdr:sp macro="" textlink="">
      <xdr:nvSpPr>
        <xdr:cNvPr id="89" name="テキスト ボックス 88"/>
        <xdr:cNvSpPr txBox="1"/>
      </xdr:nvSpPr>
      <xdr:spPr>
        <a:xfrm>
          <a:off x="1752111" y="59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20843</xdr:rowOff>
    </xdr:from>
    <xdr:to>
      <xdr:col>6</xdr:col>
      <xdr:colOff>38100</xdr:colOff>
      <xdr:row>36</xdr:row>
      <xdr:rowOff>122443</xdr:rowOff>
    </xdr:to>
    <xdr:sp macro="" textlink="">
      <xdr:nvSpPr>
        <xdr:cNvPr id="90" name="楕円 89"/>
        <xdr:cNvSpPr/>
      </xdr:nvSpPr>
      <xdr:spPr>
        <a:xfrm>
          <a:off x="1079500" y="61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138970</xdr:rowOff>
    </xdr:from>
    <xdr:ext cx="534377" cy="259045"/>
    <xdr:sp macro="" textlink="">
      <xdr:nvSpPr>
        <xdr:cNvPr id="91" name="テキスト ボックス 90"/>
        <xdr:cNvSpPr txBox="1"/>
      </xdr:nvSpPr>
      <xdr:spPr>
        <a:xfrm>
          <a:off x="863111" y="596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150151</xdr:rowOff>
    </xdr:from>
    <xdr:to>
      <xdr:col>24</xdr:col>
      <xdr:colOff>63500</xdr:colOff>
      <xdr:row>57</xdr:row>
      <xdr:rowOff>159507</xdr:rowOff>
    </xdr:to>
    <xdr:cxnSp macro="">
      <xdr:nvCxnSpPr>
        <xdr:cNvPr id="123" name="直線コネクタ 122"/>
        <xdr:cNvCxnSpPr/>
      </xdr:nvCxnSpPr>
      <xdr:spPr>
        <a:xfrm flipV="1">
          <a:off x="3797300" y="9922801"/>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136843</xdr:rowOff>
    </xdr:from>
    <xdr:to>
      <xdr:col>19</xdr:col>
      <xdr:colOff>177800</xdr:colOff>
      <xdr:row>57</xdr:row>
      <xdr:rowOff>159507</xdr:rowOff>
    </xdr:to>
    <xdr:cxnSp macro="">
      <xdr:nvCxnSpPr>
        <xdr:cNvPr id="126" name="直線コネクタ 125"/>
        <xdr:cNvCxnSpPr/>
      </xdr:nvCxnSpPr>
      <xdr:spPr>
        <a:xfrm>
          <a:off x="2908300" y="9909493"/>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136843</xdr:rowOff>
    </xdr:from>
    <xdr:to>
      <xdr:col>15</xdr:col>
      <xdr:colOff>50800</xdr:colOff>
      <xdr:row>57</xdr:row>
      <xdr:rowOff>156470</xdr:rowOff>
    </xdr:to>
    <xdr:cxnSp macro="">
      <xdr:nvCxnSpPr>
        <xdr:cNvPr id="129" name="直線コネクタ 128"/>
        <xdr:cNvCxnSpPr/>
      </xdr:nvCxnSpPr>
      <xdr:spPr>
        <a:xfrm flipV="1">
          <a:off x="2019300" y="9909493"/>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156470</xdr:rowOff>
    </xdr:from>
    <xdr:to>
      <xdr:col>10</xdr:col>
      <xdr:colOff>114300</xdr:colOff>
      <xdr:row>58</xdr:row>
      <xdr:rowOff>29548</xdr:rowOff>
    </xdr:to>
    <xdr:cxnSp macro="">
      <xdr:nvCxnSpPr>
        <xdr:cNvPr id="132" name="直線コネクタ 131"/>
        <xdr:cNvCxnSpPr/>
      </xdr:nvCxnSpPr>
      <xdr:spPr>
        <a:xfrm flipV="1">
          <a:off x="1130300" y="9929120"/>
          <a:ext cx="8890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99351</xdr:rowOff>
    </xdr:from>
    <xdr:to>
      <xdr:col>24</xdr:col>
      <xdr:colOff>114300</xdr:colOff>
      <xdr:row>58</xdr:row>
      <xdr:rowOff>29501</xdr:rowOff>
    </xdr:to>
    <xdr:sp macro="" textlink="">
      <xdr:nvSpPr>
        <xdr:cNvPr id="142" name="楕円 141"/>
        <xdr:cNvSpPr/>
      </xdr:nvSpPr>
      <xdr:spPr>
        <a:xfrm>
          <a:off x="4584700" y="98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77778</xdr:rowOff>
    </xdr:from>
    <xdr:ext cx="534377" cy="259045"/>
    <xdr:sp macro="" textlink="">
      <xdr:nvSpPr>
        <xdr:cNvPr id="143" name="物件費該当値テキスト"/>
        <xdr:cNvSpPr txBox="1"/>
      </xdr:nvSpPr>
      <xdr:spPr>
        <a:xfrm>
          <a:off x="4686300" y="98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108707</xdr:rowOff>
    </xdr:from>
    <xdr:to>
      <xdr:col>20</xdr:col>
      <xdr:colOff>38100</xdr:colOff>
      <xdr:row>58</xdr:row>
      <xdr:rowOff>38857</xdr:rowOff>
    </xdr:to>
    <xdr:sp macro="" textlink="">
      <xdr:nvSpPr>
        <xdr:cNvPr id="144" name="楕円 143"/>
        <xdr:cNvSpPr/>
      </xdr:nvSpPr>
      <xdr:spPr>
        <a:xfrm>
          <a:off x="3746500" y="98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29984</xdr:rowOff>
    </xdr:from>
    <xdr:ext cx="534377" cy="259045"/>
    <xdr:sp macro="" textlink="">
      <xdr:nvSpPr>
        <xdr:cNvPr id="145" name="テキスト ボックス 144"/>
        <xdr:cNvSpPr txBox="1"/>
      </xdr:nvSpPr>
      <xdr:spPr>
        <a:xfrm>
          <a:off x="3530111" y="99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86043</xdr:rowOff>
    </xdr:from>
    <xdr:to>
      <xdr:col>15</xdr:col>
      <xdr:colOff>101600</xdr:colOff>
      <xdr:row>58</xdr:row>
      <xdr:rowOff>16193</xdr:rowOff>
    </xdr:to>
    <xdr:sp macro="" textlink="">
      <xdr:nvSpPr>
        <xdr:cNvPr id="146" name="楕円 145"/>
        <xdr:cNvSpPr/>
      </xdr:nvSpPr>
      <xdr:spPr>
        <a:xfrm>
          <a:off x="2857500" y="98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7320</xdr:rowOff>
    </xdr:from>
    <xdr:ext cx="534377" cy="259045"/>
    <xdr:sp macro="" textlink="">
      <xdr:nvSpPr>
        <xdr:cNvPr id="147" name="テキスト ボックス 146"/>
        <xdr:cNvSpPr txBox="1"/>
      </xdr:nvSpPr>
      <xdr:spPr>
        <a:xfrm>
          <a:off x="2641111" y="99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105670</xdr:rowOff>
    </xdr:from>
    <xdr:to>
      <xdr:col>10</xdr:col>
      <xdr:colOff>165100</xdr:colOff>
      <xdr:row>58</xdr:row>
      <xdr:rowOff>35820</xdr:rowOff>
    </xdr:to>
    <xdr:sp macro="" textlink="">
      <xdr:nvSpPr>
        <xdr:cNvPr id="148" name="楕円 147"/>
        <xdr:cNvSpPr/>
      </xdr:nvSpPr>
      <xdr:spPr>
        <a:xfrm>
          <a:off x="1968500" y="9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26947</xdr:rowOff>
    </xdr:from>
    <xdr:ext cx="534377" cy="259045"/>
    <xdr:sp macro="" textlink="">
      <xdr:nvSpPr>
        <xdr:cNvPr id="149" name="テキスト ボックス 148"/>
        <xdr:cNvSpPr txBox="1"/>
      </xdr:nvSpPr>
      <xdr:spPr>
        <a:xfrm>
          <a:off x="1752111" y="99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150198</xdr:rowOff>
    </xdr:from>
    <xdr:to>
      <xdr:col>6</xdr:col>
      <xdr:colOff>38100</xdr:colOff>
      <xdr:row>58</xdr:row>
      <xdr:rowOff>80348</xdr:rowOff>
    </xdr:to>
    <xdr:sp macro="" textlink="">
      <xdr:nvSpPr>
        <xdr:cNvPr id="150" name="楕円 149"/>
        <xdr:cNvSpPr/>
      </xdr:nvSpPr>
      <xdr:spPr>
        <a:xfrm>
          <a:off x="1079500" y="99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71475</xdr:rowOff>
    </xdr:from>
    <xdr:ext cx="534377" cy="259045"/>
    <xdr:sp macro="" textlink="">
      <xdr:nvSpPr>
        <xdr:cNvPr id="151" name="テキスト ボックス 150"/>
        <xdr:cNvSpPr txBox="1"/>
      </xdr:nvSpPr>
      <xdr:spPr>
        <a:xfrm>
          <a:off x="863111" y="1001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104632</xdr:rowOff>
    </xdr:from>
    <xdr:to>
      <xdr:col>24</xdr:col>
      <xdr:colOff>63500</xdr:colOff>
      <xdr:row>77</xdr:row>
      <xdr:rowOff>160914</xdr:rowOff>
    </xdr:to>
    <xdr:cxnSp macro="">
      <xdr:nvCxnSpPr>
        <xdr:cNvPr id="178" name="直線コネクタ 177"/>
        <xdr:cNvCxnSpPr/>
      </xdr:nvCxnSpPr>
      <xdr:spPr>
        <a:xfrm>
          <a:off x="3797300" y="13306282"/>
          <a:ext cx="8382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104632</xdr:rowOff>
    </xdr:from>
    <xdr:to>
      <xdr:col>19</xdr:col>
      <xdr:colOff>177800</xdr:colOff>
      <xdr:row>77</xdr:row>
      <xdr:rowOff>134169</xdr:rowOff>
    </xdr:to>
    <xdr:cxnSp macro="">
      <xdr:nvCxnSpPr>
        <xdr:cNvPr id="181" name="直線コネクタ 180"/>
        <xdr:cNvCxnSpPr/>
      </xdr:nvCxnSpPr>
      <xdr:spPr>
        <a:xfrm flipV="1">
          <a:off x="2908300" y="13306282"/>
          <a:ext cx="889000" cy="2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134169</xdr:rowOff>
    </xdr:from>
    <xdr:to>
      <xdr:col>15</xdr:col>
      <xdr:colOff>50800</xdr:colOff>
      <xdr:row>77</xdr:row>
      <xdr:rowOff>165533</xdr:rowOff>
    </xdr:to>
    <xdr:cxnSp macro="">
      <xdr:nvCxnSpPr>
        <xdr:cNvPr id="184" name="直線コネクタ 183"/>
        <xdr:cNvCxnSpPr/>
      </xdr:nvCxnSpPr>
      <xdr:spPr>
        <a:xfrm flipV="1">
          <a:off x="2019300" y="13335819"/>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165533</xdr:rowOff>
    </xdr:from>
    <xdr:to>
      <xdr:col>10</xdr:col>
      <xdr:colOff>114300</xdr:colOff>
      <xdr:row>78</xdr:row>
      <xdr:rowOff>8941</xdr:rowOff>
    </xdr:to>
    <xdr:cxnSp macro="">
      <xdr:nvCxnSpPr>
        <xdr:cNvPr id="187" name="直線コネクタ 186"/>
        <xdr:cNvCxnSpPr/>
      </xdr:nvCxnSpPr>
      <xdr:spPr>
        <a:xfrm flipV="1">
          <a:off x="1130300" y="13367183"/>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110114</xdr:rowOff>
    </xdr:from>
    <xdr:to>
      <xdr:col>24</xdr:col>
      <xdr:colOff>114300</xdr:colOff>
      <xdr:row>78</xdr:row>
      <xdr:rowOff>40264</xdr:rowOff>
    </xdr:to>
    <xdr:sp macro="" textlink="">
      <xdr:nvSpPr>
        <xdr:cNvPr id="197" name="楕円 196"/>
        <xdr:cNvSpPr/>
      </xdr:nvSpPr>
      <xdr:spPr>
        <a:xfrm>
          <a:off x="4584700" y="133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25041</xdr:rowOff>
    </xdr:from>
    <xdr:ext cx="469744" cy="259045"/>
    <xdr:sp macro="" textlink="">
      <xdr:nvSpPr>
        <xdr:cNvPr id="198" name="維持補修費該当値テキスト"/>
        <xdr:cNvSpPr txBox="1"/>
      </xdr:nvSpPr>
      <xdr:spPr>
        <a:xfrm>
          <a:off x="4686300" y="132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53832</xdr:rowOff>
    </xdr:from>
    <xdr:to>
      <xdr:col>20</xdr:col>
      <xdr:colOff>38100</xdr:colOff>
      <xdr:row>77</xdr:row>
      <xdr:rowOff>155432</xdr:rowOff>
    </xdr:to>
    <xdr:sp macro="" textlink="">
      <xdr:nvSpPr>
        <xdr:cNvPr id="199" name="楕円 198"/>
        <xdr:cNvSpPr/>
      </xdr:nvSpPr>
      <xdr:spPr>
        <a:xfrm>
          <a:off x="3746500" y="132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146559</xdr:rowOff>
    </xdr:from>
    <xdr:ext cx="469744" cy="259045"/>
    <xdr:sp macro="" textlink="">
      <xdr:nvSpPr>
        <xdr:cNvPr id="200" name="テキスト ボックス 199"/>
        <xdr:cNvSpPr txBox="1"/>
      </xdr:nvSpPr>
      <xdr:spPr>
        <a:xfrm>
          <a:off x="3562428" y="1334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83369</xdr:rowOff>
    </xdr:from>
    <xdr:to>
      <xdr:col>15</xdr:col>
      <xdr:colOff>101600</xdr:colOff>
      <xdr:row>78</xdr:row>
      <xdr:rowOff>13519</xdr:rowOff>
    </xdr:to>
    <xdr:sp macro="" textlink="">
      <xdr:nvSpPr>
        <xdr:cNvPr id="201" name="楕円 200"/>
        <xdr:cNvSpPr/>
      </xdr:nvSpPr>
      <xdr:spPr>
        <a:xfrm>
          <a:off x="2857500" y="132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4646</xdr:rowOff>
    </xdr:from>
    <xdr:ext cx="469744" cy="259045"/>
    <xdr:sp macro="" textlink="">
      <xdr:nvSpPr>
        <xdr:cNvPr id="202" name="テキスト ボックス 201"/>
        <xdr:cNvSpPr txBox="1"/>
      </xdr:nvSpPr>
      <xdr:spPr>
        <a:xfrm>
          <a:off x="2673428" y="133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114733</xdr:rowOff>
    </xdr:from>
    <xdr:to>
      <xdr:col>10</xdr:col>
      <xdr:colOff>165100</xdr:colOff>
      <xdr:row>78</xdr:row>
      <xdr:rowOff>44883</xdr:rowOff>
    </xdr:to>
    <xdr:sp macro="" textlink="">
      <xdr:nvSpPr>
        <xdr:cNvPr id="203" name="楕円 202"/>
        <xdr:cNvSpPr/>
      </xdr:nvSpPr>
      <xdr:spPr>
        <a:xfrm>
          <a:off x="1968500" y="13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36010</xdr:rowOff>
    </xdr:from>
    <xdr:ext cx="469744" cy="259045"/>
    <xdr:sp macro="" textlink="">
      <xdr:nvSpPr>
        <xdr:cNvPr id="204" name="テキスト ボックス 203"/>
        <xdr:cNvSpPr txBox="1"/>
      </xdr:nvSpPr>
      <xdr:spPr>
        <a:xfrm>
          <a:off x="1784428" y="1340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129591</xdr:rowOff>
    </xdr:from>
    <xdr:to>
      <xdr:col>6</xdr:col>
      <xdr:colOff>38100</xdr:colOff>
      <xdr:row>78</xdr:row>
      <xdr:rowOff>59741</xdr:rowOff>
    </xdr:to>
    <xdr:sp macro="" textlink="">
      <xdr:nvSpPr>
        <xdr:cNvPr id="205" name="楕円 204"/>
        <xdr:cNvSpPr/>
      </xdr:nvSpPr>
      <xdr:spPr>
        <a:xfrm>
          <a:off x="10795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50868</xdr:rowOff>
    </xdr:from>
    <xdr:ext cx="469744" cy="259045"/>
    <xdr:sp macro="" textlink="">
      <xdr:nvSpPr>
        <xdr:cNvPr id="206" name="テキスト ボックス 205"/>
        <xdr:cNvSpPr txBox="1"/>
      </xdr:nvSpPr>
      <xdr:spPr>
        <a:xfrm>
          <a:off x="895428" y="1342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168326</xdr:rowOff>
    </xdr:from>
    <xdr:to>
      <xdr:col>24</xdr:col>
      <xdr:colOff>63500</xdr:colOff>
      <xdr:row>97</xdr:row>
      <xdr:rowOff>38367</xdr:rowOff>
    </xdr:to>
    <xdr:cxnSp macro="">
      <xdr:nvCxnSpPr>
        <xdr:cNvPr id="236" name="直線コネクタ 235"/>
        <xdr:cNvCxnSpPr/>
      </xdr:nvCxnSpPr>
      <xdr:spPr>
        <a:xfrm flipV="1">
          <a:off x="3797300" y="16627526"/>
          <a:ext cx="8382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38367</xdr:rowOff>
    </xdr:from>
    <xdr:to>
      <xdr:col>19</xdr:col>
      <xdr:colOff>177800</xdr:colOff>
      <xdr:row>97</xdr:row>
      <xdr:rowOff>42100</xdr:rowOff>
    </xdr:to>
    <xdr:cxnSp macro="">
      <xdr:nvCxnSpPr>
        <xdr:cNvPr id="239" name="直線コネクタ 238"/>
        <xdr:cNvCxnSpPr/>
      </xdr:nvCxnSpPr>
      <xdr:spPr>
        <a:xfrm flipV="1">
          <a:off x="2908300" y="16669017"/>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42100</xdr:rowOff>
    </xdr:from>
    <xdr:to>
      <xdr:col>15</xdr:col>
      <xdr:colOff>50800</xdr:colOff>
      <xdr:row>97</xdr:row>
      <xdr:rowOff>89446</xdr:rowOff>
    </xdr:to>
    <xdr:cxnSp macro="">
      <xdr:nvCxnSpPr>
        <xdr:cNvPr id="242" name="直線コネクタ 241"/>
        <xdr:cNvCxnSpPr/>
      </xdr:nvCxnSpPr>
      <xdr:spPr>
        <a:xfrm flipV="1">
          <a:off x="2019300" y="16672750"/>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89446</xdr:rowOff>
    </xdr:from>
    <xdr:to>
      <xdr:col>10</xdr:col>
      <xdr:colOff>114300</xdr:colOff>
      <xdr:row>97</xdr:row>
      <xdr:rowOff>118656</xdr:rowOff>
    </xdr:to>
    <xdr:cxnSp macro="">
      <xdr:nvCxnSpPr>
        <xdr:cNvPr id="245" name="直線コネクタ 244"/>
        <xdr:cNvCxnSpPr/>
      </xdr:nvCxnSpPr>
      <xdr:spPr>
        <a:xfrm flipV="1">
          <a:off x="1130300" y="16720096"/>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117526</xdr:rowOff>
    </xdr:from>
    <xdr:to>
      <xdr:col>24</xdr:col>
      <xdr:colOff>114300</xdr:colOff>
      <xdr:row>97</xdr:row>
      <xdr:rowOff>47676</xdr:rowOff>
    </xdr:to>
    <xdr:sp macro="" textlink="">
      <xdr:nvSpPr>
        <xdr:cNvPr id="255" name="楕円 254"/>
        <xdr:cNvSpPr/>
      </xdr:nvSpPr>
      <xdr:spPr>
        <a:xfrm>
          <a:off x="4584700" y="165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95953</xdr:rowOff>
    </xdr:from>
    <xdr:ext cx="534377" cy="259045"/>
    <xdr:sp macro="" textlink="">
      <xdr:nvSpPr>
        <xdr:cNvPr id="256" name="扶助費該当値テキスト"/>
        <xdr:cNvSpPr txBox="1"/>
      </xdr:nvSpPr>
      <xdr:spPr>
        <a:xfrm>
          <a:off x="4686300" y="165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159017</xdr:rowOff>
    </xdr:from>
    <xdr:to>
      <xdr:col>20</xdr:col>
      <xdr:colOff>38100</xdr:colOff>
      <xdr:row>97</xdr:row>
      <xdr:rowOff>89167</xdr:rowOff>
    </xdr:to>
    <xdr:sp macro="" textlink="">
      <xdr:nvSpPr>
        <xdr:cNvPr id="257" name="楕円 256"/>
        <xdr:cNvSpPr/>
      </xdr:nvSpPr>
      <xdr:spPr>
        <a:xfrm>
          <a:off x="3746500" y="166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80294</xdr:rowOff>
    </xdr:from>
    <xdr:ext cx="534377" cy="259045"/>
    <xdr:sp macro="" textlink="">
      <xdr:nvSpPr>
        <xdr:cNvPr id="258" name="テキスト ボックス 257"/>
        <xdr:cNvSpPr txBox="1"/>
      </xdr:nvSpPr>
      <xdr:spPr>
        <a:xfrm>
          <a:off x="3530111" y="167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162750</xdr:rowOff>
    </xdr:from>
    <xdr:to>
      <xdr:col>15</xdr:col>
      <xdr:colOff>101600</xdr:colOff>
      <xdr:row>97</xdr:row>
      <xdr:rowOff>92900</xdr:rowOff>
    </xdr:to>
    <xdr:sp macro="" textlink="">
      <xdr:nvSpPr>
        <xdr:cNvPr id="259" name="楕円 258"/>
        <xdr:cNvSpPr/>
      </xdr:nvSpPr>
      <xdr:spPr>
        <a:xfrm>
          <a:off x="2857500" y="166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84027</xdr:rowOff>
    </xdr:from>
    <xdr:ext cx="534377" cy="259045"/>
    <xdr:sp macro="" textlink="">
      <xdr:nvSpPr>
        <xdr:cNvPr id="260" name="テキスト ボックス 259"/>
        <xdr:cNvSpPr txBox="1"/>
      </xdr:nvSpPr>
      <xdr:spPr>
        <a:xfrm>
          <a:off x="2641111" y="167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38646</xdr:rowOff>
    </xdr:from>
    <xdr:to>
      <xdr:col>10</xdr:col>
      <xdr:colOff>165100</xdr:colOff>
      <xdr:row>97</xdr:row>
      <xdr:rowOff>140246</xdr:rowOff>
    </xdr:to>
    <xdr:sp macro="" textlink="">
      <xdr:nvSpPr>
        <xdr:cNvPr id="261" name="楕円 260"/>
        <xdr:cNvSpPr/>
      </xdr:nvSpPr>
      <xdr:spPr>
        <a:xfrm>
          <a:off x="1968500" y="166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131373</xdr:rowOff>
    </xdr:from>
    <xdr:ext cx="534377" cy="259045"/>
    <xdr:sp macro="" textlink="">
      <xdr:nvSpPr>
        <xdr:cNvPr id="262" name="テキスト ボックス 261"/>
        <xdr:cNvSpPr txBox="1"/>
      </xdr:nvSpPr>
      <xdr:spPr>
        <a:xfrm>
          <a:off x="1752111" y="167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67856</xdr:rowOff>
    </xdr:from>
    <xdr:to>
      <xdr:col>6</xdr:col>
      <xdr:colOff>38100</xdr:colOff>
      <xdr:row>97</xdr:row>
      <xdr:rowOff>169456</xdr:rowOff>
    </xdr:to>
    <xdr:sp macro="" textlink="">
      <xdr:nvSpPr>
        <xdr:cNvPr id="263" name="楕円 262"/>
        <xdr:cNvSpPr/>
      </xdr:nvSpPr>
      <xdr:spPr>
        <a:xfrm>
          <a:off x="1079500" y="166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160583</xdr:rowOff>
    </xdr:from>
    <xdr:ext cx="534377" cy="259045"/>
    <xdr:sp macro="" textlink="">
      <xdr:nvSpPr>
        <xdr:cNvPr id="264" name="テキスト ボックス 263"/>
        <xdr:cNvSpPr txBox="1"/>
      </xdr:nvSpPr>
      <xdr:spPr>
        <a:xfrm>
          <a:off x="863111" y="167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137732</xdr:rowOff>
    </xdr:from>
    <xdr:to>
      <xdr:col>55</xdr:col>
      <xdr:colOff>0</xdr:colOff>
      <xdr:row>36</xdr:row>
      <xdr:rowOff>34798</xdr:rowOff>
    </xdr:to>
    <xdr:cxnSp macro="">
      <xdr:nvCxnSpPr>
        <xdr:cNvPr id="293" name="直線コネクタ 292"/>
        <xdr:cNvCxnSpPr/>
      </xdr:nvCxnSpPr>
      <xdr:spPr>
        <a:xfrm flipV="1">
          <a:off x="9639300" y="5967032"/>
          <a:ext cx="838200" cy="2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34798</xdr:rowOff>
    </xdr:from>
    <xdr:to>
      <xdr:col>50</xdr:col>
      <xdr:colOff>114300</xdr:colOff>
      <xdr:row>36</xdr:row>
      <xdr:rowOff>52654</xdr:rowOff>
    </xdr:to>
    <xdr:cxnSp macro="">
      <xdr:nvCxnSpPr>
        <xdr:cNvPr id="296" name="直線コネクタ 295"/>
        <xdr:cNvCxnSpPr/>
      </xdr:nvCxnSpPr>
      <xdr:spPr>
        <a:xfrm flipV="1">
          <a:off x="8750300" y="6206998"/>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52654</xdr:rowOff>
    </xdr:from>
    <xdr:to>
      <xdr:col>45</xdr:col>
      <xdr:colOff>177800</xdr:colOff>
      <xdr:row>36</xdr:row>
      <xdr:rowOff>73685</xdr:rowOff>
    </xdr:to>
    <xdr:cxnSp macro="">
      <xdr:nvCxnSpPr>
        <xdr:cNvPr id="299" name="直線コネクタ 298"/>
        <xdr:cNvCxnSpPr/>
      </xdr:nvCxnSpPr>
      <xdr:spPr>
        <a:xfrm flipV="1">
          <a:off x="7861300" y="622485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11697</xdr:rowOff>
    </xdr:from>
    <xdr:to>
      <xdr:col>41</xdr:col>
      <xdr:colOff>50800</xdr:colOff>
      <xdr:row>36</xdr:row>
      <xdr:rowOff>73685</xdr:rowOff>
    </xdr:to>
    <xdr:cxnSp macro="">
      <xdr:nvCxnSpPr>
        <xdr:cNvPr id="302" name="直線コネクタ 301"/>
        <xdr:cNvCxnSpPr/>
      </xdr:nvCxnSpPr>
      <xdr:spPr>
        <a:xfrm>
          <a:off x="6972300" y="6183897"/>
          <a:ext cx="889000" cy="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86932</xdr:rowOff>
    </xdr:from>
    <xdr:to>
      <xdr:col>55</xdr:col>
      <xdr:colOff>50800</xdr:colOff>
      <xdr:row>35</xdr:row>
      <xdr:rowOff>17082</xdr:rowOff>
    </xdr:to>
    <xdr:sp macro="" textlink="">
      <xdr:nvSpPr>
        <xdr:cNvPr id="312" name="楕円 311"/>
        <xdr:cNvSpPr/>
      </xdr:nvSpPr>
      <xdr:spPr>
        <a:xfrm>
          <a:off x="10426700" y="59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109809</xdr:rowOff>
    </xdr:from>
    <xdr:ext cx="534377" cy="259045"/>
    <xdr:sp macro="" textlink="">
      <xdr:nvSpPr>
        <xdr:cNvPr id="313" name="補助費等該当値テキスト"/>
        <xdr:cNvSpPr txBox="1"/>
      </xdr:nvSpPr>
      <xdr:spPr>
        <a:xfrm>
          <a:off x="10528300" y="57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155448</xdr:rowOff>
    </xdr:from>
    <xdr:to>
      <xdr:col>50</xdr:col>
      <xdr:colOff>165100</xdr:colOff>
      <xdr:row>36</xdr:row>
      <xdr:rowOff>85598</xdr:rowOff>
    </xdr:to>
    <xdr:sp macro="" textlink="">
      <xdr:nvSpPr>
        <xdr:cNvPr id="314" name="楕円 313"/>
        <xdr:cNvSpPr/>
      </xdr:nvSpPr>
      <xdr:spPr>
        <a:xfrm>
          <a:off x="9588500" y="61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76725</xdr:rowOff>
    </xdr:from>
    <xdr:ext cx="534377" cy="259045"/>
    <xdr:sp macro="" textlink="">
      <xdr:nvSpPr>
        <xdr:cNvPr id="315" name="テキスト ボックス 314"/>
        <xdr:cNvSpPr txBox="1"/>
      </xdr:nvSpPr>
      <xdr:spPr>
        <a:xfrm>
          <a:off x="9372111" y="62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1854</xdr:rowOff>
    </xdr:from>
    <xdr:to>
      <xdr:col>46</xdr:col>
      <xdr:colOff>38100</xdr:colOff>
      <xdr:row>36</xdr:row>
      <xdr:rowOff>103454</xdr:rowOff>
    </xdr:to>
    <xdr:sp macro="" textlink="">
      <xdr:nvSpPr>
        <xdr:cNvPr id="316" name="楕円 315"/>
        <xdr:cNvSpPr/>
      </xdr:nvSpPr>
      <xdr:spPr>
        <a:xfrm>
          <a:off x="8699500" y="61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94581</xdr:rowOff>
    </xdr:from>
    <xdr:ext cx="534377" cy="259045"/>
    <xdr:sp macro="" textlink="">
      <xdr:nvSpPr>
        <xdr:cNvPr id="317" name="テキスト ボックス 316"/>
        <xdr:cNvSpPr txBox="1"/>
      </xdr:nvSpPr>
      <xdr:spPr>
        <a:xfrm>
          <a:off x="8483111" y="62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22885</xdr:rowOff>
    </xdr:from>
    <xdr:to>
      <xdr:col>41</xdr:col>
      <xdr:colOff>101600</xdr:colOff>
      <xdr:row>36</xdr:row>
      <xdr:rowOff>124485</xdr:rowOff>
    </xdr:to>
    <xdr:sp macro="" textlink="">
      <xdr:nvSpPr>
        <xdr:cNvPr id="318" name="楕円 317"/>
        <xdr:cNvSpPr/>
      </xdr:nvSpPr>
      <xdr:spPr>
        <a:xfrm>
          <a:off x="7810500" y="61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115612</xdr:rowOff>
    </xdr:from>
    <xdr:ext cx="534377" cy="259045"/>
    <xdr:sp macro="" textlink="">
      <xdr:nvSpPr>
        <xdr:cNvPr id="319" name="テキスト ボックス 318"/>
        <xdr:cNvSpPr txBox="1"/>
      </xdr:nvSpPr>
      <xdr:spPr>
        <a:xfrm>
          <a:off x="7594111" y="628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132347</xdr:rowOff>
    </xdr:from>
    <xdr:to>
      <xdr:col>36</xdr:col>
      <xdr:colOff>165100</xdr:colOff>
      <xdr:row>36</xdr:row>
      <xdr:rowOff>62497</xdr:rowOff>
    </xdr:to>
    <xdr:sp macro="" textlink="">
      <xdr:nvSpPr>
        <xdr:cNvPr id="320" name="楕円 319"/>
        <xdr:cNvSpPr/>
      </xdr:nvSpPr>
      <xdr:spPr>
        <a:xfrm>
          <a:off x="6921500" y="61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53624</xdr:rowOff>
    </xdr:from>
    <xdr:ext cx="534377" cy="259045"/>
    <xdr:sp macro="" textlink="">
      <xdr:nvSpPr>
        <xdr:cNvPr id="321" name="テキスト ボックス 320"/>
        <xdr:cNvSpPr txBox="1"/>
      </xdr:nvSpPr>
      <xdr:spPr>
        <a:xfrm>
          <a:off x="6705111" y="62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67485</xdr:rowOff>
    </xdr:from>
    <xdr:to>
      <xdr:col>55</xdr:col>
      <xdr:colOff>0</xdr:colOff>
      <xdr:row>54</xdr:row>
      <xdr:rowOff>157125</xdr:rowOff>
    </xdr:to>
    <xdr:cxnSp macro="">
      <xdr:nvCxnSpPr>
        <xdr:cNvPr id="346" name="直線コネクタ 345"/>
        <xdr:cNvCxnSpPr/>
      </xdr:nvCxnSpPr>
      <xdr:spPr>
        <a:xfrm>
          <a:off x="9639300" y="9325785"/>
          <a:ext cx="838200" cy="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67485</xdr:rowOff>
    </xdr:from>
    <xdr:to>
      <xdr:col>50</xdr:col>
      <xdr:colOff>114300</xdr:colOff>
      <xdr:row>55</xdr:row>
      <xdr:rowOff>79401</xdr:rowOff>
    </xdr:to>
    <xdr:cxnSp macro="">
      <xdr:nvCxnSpPr>
        <xdr:cNvPr id="349" name="直線コネクタ 348"/>
        <xdr:cNvCxnSpPr/>
      </xdr:nvCxnSpPr>
      <xdr:spPr>
        <a:xfrm flipV="1">
          <a:off x="8750300" y="9325785"/>
          <a:ext cx="889000" cy="18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3609</xdr:rowOff>
    </xdr:from>
    <xdr:to>
      <xdr:col>45</xdr:col>
      <xdr:colOff>177800</xdr:colOff>
      <xdr:row>55</xdr:row>
      <xdr:rowOff>79401</xdr:rowOff>
    </xdr:to>
    <xdr:cxnSp macro="">
      <xdr:nvCxnSpPr>
        <xdr:cNvPr id="352" name="直線コネクタ 351"/>
        <xdr:cNvCxnSpPr/>
      </xdr:nvCxnSpPr>
      <xdr:spPr>
        <a:xfrm>
          <a:off x="7861300" y="9433359"/>
          <a:ext cx="889000" cy="7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3609</xdr:rowOff>
    </xdr:from>
    <xdr:to>
      <xdr:col>41</xdr:col>
      <xdr:colOff>50800</xdr:colOff>
      <xdr:row>55</xdr:row>
      <xdr:rowOff>53267</xdr:rowOff>
    </xdr:to>
    <xdr:cxnSp macro="">
      <xdr:nvCxnSpPr>
        <xdr:cNvPr id="355" name="直線コネクタ 354"/>
        <xdr:cNvCxnSpPr/>
      </xdr:nvCxnSpPr>
      <xdr:spPr>
        <a:xfrm flipV="1">
          <a:off x="6972300" y="9433359"/>
          <a:ext cx="8890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106325</xdr:rowOff>
    </xdr:from>
    <xdr:to>
      <xdr:col>55</xdr:col>
      <xdr:colOff>50800</xdr:colOff>
      <xdr:row>55</xdr:row>
      <xdr:rowOff>36475</xdr:rowOff>
    </xdr:to>
    <xdr:sp macro="" textlink="">
      <xdr:nvSpPr>
        <xdr:cNvPr id="365" name="楕円 364"/>
        <xdr:cNvSpPr/>
      </xdr:nvSpPr>
      <xdr:spPr>
        <a:xfrm>
          <a:off x="10426700" y="93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129202</xdr:rowOff>
    </xdr:from>
    <xdr:ext cx="534377" cy="259045"/>
    <xdr:sp macro="" textlink="">
      <xdr:nvSpPr>
        <xdr:cNvPr id="366" name="普通建設事業費該当値テキスト"/>
        <xdr:cNvSpPr txBox="1"/>
      </xdr:nvSpPr>
      <xdr:spPr>
        <a:xfrm>
          <a:off x="10528300" y="92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16685</xdr:rowOff>
    </xdr:from>
    <xdr:to>
      <xdr:col>50</xdr:col>
      <xdr:colOff>165100</xdr:colOff>
      <xdr:row>54</xdr:row>
      <xdr:rowOff>118285</xdr:rowOff>
    </xdr:to>
    <xdr:sp macro="" textlink="">
      <xdr:nvSpPr>
        <xdr:cNvPr id="367" name="楕円 366"/>
        <xdr:cNvSpPr/>
      </xdr:nvSpPr>
      <xdr:spPr>
        <a:xfrm>
          <a:off x="9588500" y="92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134812</xdr:rowOff>
    </xdr:from>
    <xdr:ext cx="599010" cy="259045"/>
    <xdr:sp macro="" textlink="">
      <xdr:nvSpPr>
        <xdr:cNvPr id="368" name="テキスト ボックス 367"/>
        <xdr:cNvSpPr txBox="1"/>
      </xdr:nvSpPr>
      <xdr:spPr>
        <a:xfrm>
          <a:off x="9339795" y="905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28601</xdr:rowOff>
    </xdr:from>
    <xdr:to>
      <xdr:col>46</xdr:col>
      <xdr:colOff>38100</xdr:colOff>
      <xdr:row>55</xdr:row>
      <xdr:rowOff>130201</xdr:rowOff>
    </xdr:to>
    <xdr:sp macro="" textlink="">
      <xdr:nvSpPr>
        <xdr:cNvPr id="369" name="楕円 368"/>
        <xdr:cNvSpPr/>
      </xdr:nvSpPr>
      <xdr:spPr>
        <a:xfrm>
          <a:off x="8699500" y="945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146728</xdr:rowOff>
    </xdr:from>
    <xdr:ext cx="534377" cy="259045"/>
    <xdr:sp macro="" textlink="">
      <xdr:nvSpPr>
        <xdr:cNvPr id="370" name="テキスト ボックス 369"/>
        <xdr:cNvSpPr txBox="1"/>
      </xdr:nvSpPr>
      <xdr:spPr>
        <a:xfrm>
          <a:off x="8483111" y="92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124259</xdr:rowOff>
    </xdr:from>
    <xdr:to>
      <xdr:col>41</xdr:col>
      <xdr:colOff>101600</xdr:colOff>
      <xdr:row>55</xdr:row>
      <xdr:rowOff>54409</xdr:rowOff>
    </xdr:to>
    <xdr:sp macro="" textlink="">
      <xdr:nvSpPr>
        <xdr:cNvPr id="371" name="楕円 370"/>
        <xdr:cNvSpPr/>
      </xdr:nvSpPr>
      <xdr:spPr>
        <a:xfrm>
          <a:off x="7810500" y="93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70936</xdr:rowOff>
    </xdr:from>
    <xdr:ext cx="534377" cy="259045"/>
    <xdr:sp macro="" textlink="">
      <xdr:nvSpPr>
        <xdr:cNvPr id="372" name="テキスト ボックス 371"/>
        <xdr:cNvSpPr txBox="1"/>
      </xdr:nvSpPr>
      <xdr:spPr>
        <a:xfrm>
          <a:off x="7594111" y="915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2467</xdr:rowOff>
    </xdr:from>
    <xdr:to>
      <xdr:col>36</xdr:col>
      <xdr:colOff>165100</xdr:colOff>
      <xdr:row>55</xdr:row>
      <xdr:rowOff>104067</xdr:rowOff>
    </xdr:to>
    <xdr:sp macro="" textlink="">
      <xdr:nvSpPr>
        <xdr:cNvPr id="373" name="楕円 372"/>
        <xdr:cNvSpPr/>
      </xdr:nvSpPr>
      <xdr:spPr>
        <a:xfrm>
          <a:off x="6921500" y="94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95194</xdr:rowOff>
    </xdr:from>
    <xdr:ext cx="534377" cy="259045"/>
    <xdr:sp macro="" textlink="">
      <xdr:nvSpPr>
        <xdr:cNvPr id="374" name="テキスト ボックス 373"/>
        <xdr:cNvSpPr txBox="1"/>
      </xdr:nvSpPr>
      <xdr:spPr>
        <a:xfrm>
          <a:off x="6705111" y="952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86233</xdr:rowOff>
    </xdr:from>
    <xdr:to>
      <xdr:col>55</xdr:col>
      <xdr:colOff>0</xdr:colOff>
      <xdr:row>73</xdr:row>
      <xdr:rowOff>165595</xdr:rowOff>
    </xdr:to>
    <xdr:cxnSp macro="">
      <xdr:nvCxnSpPr>
        <xdr:cNvPr id="403" name="直線コネクタ 402"/>
        <xdr:cNvCxnSpPr/>
      </xdr:nvCxnSpPr>
      <xdr:spPr>
        <a:xfrm>
          <a:off x="9639300" y="12602083"/>
          <a:ext cx="8382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86233</xdr:rowOff>
    </xdr:from>
    <xdr:to>
      <xdr:col>50</xdr:col>
      <xdr:colOff>114300</xdr:colOff>
      <xdr:row>76</xdr:row>
      <xdr:rowOff>8877</xdr:rowOff>
    </xdr:to>
    <xdr:cxnSp macro="">
      <xdr:nvCxnSpPr>
        <xdr:cNvPr id="406" name="直線コネクタ 405"/>
        <xdr:cNvCxnSpPr/>
      </xdr:nvCxnSpPr>
      <xdr:spPr>
        <a:xfrm flipV="1">
          <a:off x="8750300" y="12602083"/>
          <a:ext cx="889000" cy="4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8877</xdr:rowOff>
    </xdr:from>
    <xdr:to>
      <xdr:col>45</xdr:col>
      <xdr:colOff>177800</xdr:colOff>
      <xdr:row>77</xdr:row>
      <xdr:rowOff>91287</xdr:rowOff>
    </xdr:to>
    <xdr:cxnSp macro="">
      <xdr:nvCxnSpPr>
        <xdr:cNvPr id="409" name="直線コネクタ 408"/>
        <xdr:cNvCxnSpPr/>
      </xdr:nvCxnSpPr>
      <xdr:spPr>
        <a:xfrm flipV="1">
          <a:off x="7861300" y="13039077"/>
          <a:ext cx="889000" cy="25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9004</xdr:rowOff>
    </xdr:from>
    <xdr:to>
      <xdr:col>41</xdr:col>
      <xdr:colOff>50800</xdr:colOff>
      <xdr:row>77</xdr:row>
      <xdr:rowOff>91287</xdr:rowOff>
    </xdr:to>
    <xdr:cxnSp macro="">
      <xdr:nvCxnSpPr>
        <xdr:cNvPr id="412" name="直線コネクタ 411"/>
        <xdr:cNvCxnSpPr/>
      </xdr:nvCxnSpPr>
      <xdr:spPr>
        <a:xfrm>
          <a:off x="6972300" y="13039204"/>
          <a:ext cx="889000" cy="2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114795</xdr:rowOff>
    </xdr:from>
    <xdr:to>
      <xdr:col>55</xdr:col>
      <xdr:colOff>50800</xdr:colOff>
      <xdr:row>74</xdr:row>
      <xdr:rowOff>44945</xdr:rowOff>
    </xdr:to>
    <xdr:sp macro="" textlink="">
      <xdr:nvSpPr>
        <xdr:cNvPr id="422" name="楕円 421"/>
        <xdr:cNvSpPr/>
      </xdr:nvSpPr>
      <xdr:spPr>
        <a:xfrm>
          <a:off x="10426700" y="126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137672</xdr:rowOff>
    </xdr:from>
    <xdr:ext cx="534377" cy="259045"/>
    <xdr:sp macro="" textlink="">
      <xdr:nvSpPr>
        <xdr:cNvPr id="423" name="普通建設事業費 （ うち新規整備　）該当値テキスト"/>
        <xdr:cNvSpPr txBox="1"/>
      </xdr:nvSpPr>
      <xdr:spPr>
        <a:xfrm>
          <a:off x="10528300" y="124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35433</xdr:rowOff>
    </xdr:from>
    <xdr:to>
      <xdr:col>50</xdr:col>
      <xdr:colOff>165100</xdr:colOff>
      <xdr:row>73</xdr:row>
      <xdr:rowOff>137033</xdr:rowOff>
    </xdr:to>
    <xdr:sp macro="" textlink="">
      <xdr:nvSpPr>
        <xdr:cNvPr id="424" name="楕円 423"/>
        <xdr:cNvSpPr/>
      </xdr:nvSpPr>
      <xdr:spPr>
        <a:xfrm>
          <a:off x="9588500" y="125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153560</xdr:rowOff>
    </xdr:from>
    <xdr:ext cx="534377" cy="259045"/>
    <xdr:sp macro="" textlink="">
      <xdr:nvSpPr>
        <xdr:cNvPr id="425" name="テキスト ボックス 424"/>
        <xdr:cNvSpPr txBox="1"/>
      </xdr:nvSpPr>
      <xdr:spPr>
        <a:xfrm>
          <a:off x="9372111" y="123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129527</xdr:rowOff>
    </xdr:from>
    <xdr:to>
      <xdr:col>46</xdr:col>
      <xdr:colOff>38100</xdr:colOff>
      <xdr:row>76</xdr:row>
      <xdr:rowOff>59677</xdr:rowOff>
    </xdr:to>
    <xdr:sp macro="" textlink="">
      <xdr:nvSpPr>
        <xdr:cNvPr id="426" name="楕円 425"/>
        <xdr:cNvSpPr/>
      </xdr:nvSpPr>
      <xdr:spPr>
        <a:xfrm>
          <a:off x="8699500" y="129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76204</xdr:rowOff>
    </xdr:from>
    <xdr:ext cx="534377" cy="259045"/>
    <xdr:sp macro="" textlink="">
      <xdr:nvSpPr>
        <xdr:cNvPr id="427" name="テキスト ボックス 426"/>
        <xdr:cNvSpPr txBox="1"/>
      </xdr:nvSpPr>
      <xdr:spPr>
        <a:xfrm>
          <a:off x="8483111" y="127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40487</xdr:rowOff>
    </xdr:from>
    <xdr:to>
      <xdr:col>41</xdr:col>
      <xdr:colOff>101600</xdr:colOff>
      <xdr:row>77</xdr:row>
      <xdr:rowOff>142087</xdr:rowOff>
    </xdr:to>
    <xdr:sp macro="" textlink="">
      <xdr:nvSpPr>
        <xdr:cNvPr id="428" name="楕円 427"/>
        <xdr:cNvSpPr/>
      </xdr:nvSpPr>
      <xdr:spPr>
        <a:xfrm>
          <a:off x="7810500" y="132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158614</xdr:rowOff>
    </xdr:from>
    <xdr:ext cx="534377" cy="259045"/>
    <xdr:sp macro="" textlink="">
      <xdr:nvSpPr>
        <xdr:cNvPr id="429" name="テキスト ボックス 428"/>
        <xdr:cNvSpPr txBox="1"/>
      </xdr:nvSpPr>
      <xdr:spPr>
        <a:xfrm>
          <a:off x="7594111" y="130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129654</xdr:rowOff>
    </xdr:from>
    <xdr:to>
      <xdr:col>36</xdr:col>
      <xdr:colOff>165100</xdr:colOff>
      <xdr:row>76</xdr:row>
      <xdr:rowOff>59804</xdr:rowOff>
    </xdr:to>
    <xdr:sp macro="" textlink="">
      <xdr:nvSpPr>
        <xdr:cNvPr id="430" name="楕円 429"/>
        <xdr:cNvSpPr/>
      </xdr:nvSpPr>
      <xdr:spPr>
        <a:xfrm>
          <a:off x="6921500" y="129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50931</xdr:rowOff>
    </xdr:from>
    <xdr:ext cx="534377" cy="259045"/>
    <xdr:sp macro="" textlink="">
      <xdr:nvSpPr>
        <xdr:cNvPr id="431" name="テキスト ボックス 430"/>
        <xdr:cNvSpPr txBox="1"/>
      </xdr:nvSpPr>
      <xdr:spPr>
        <a:xfrm>
          <a:off x="6705111" y="130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170822</xdr:rowOff>
    </xdr:from>
    <xdr:to>
      <xdr:col>55</xdr:col>
      <xdr:colOff>0</xdr:colOff>
      <xdr:row>98</xdr:row>
      <xdr:rowOff>50873</xdr:rowOff>
    </xdr:to>
    <xdr:cxnSp macro="">
      <xdr:nvCxnSpPr>
        <xdr:cNvPr id="462" name="直線コネクタ 461"/>
        <xdr:cNvCxnSpPr/>
      </xdr:nvCxnSpPr>
      <xdr:spPr>
        <a:xfrm>
          <a:off x="9639300" y="16801472"/>
          <a:ext cx="8382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170822</xdr:rowOff>
    </xdr:from>
    <xdr:to>
      <xdr:col>50</xdr:col>
      <xdr:colOff>114300</xdr:colOff>
      <xdr:row>98</xdr:row>
      <xdr:rowOff>25705</xdr:rowOff>
    </xdr:to>
    <xdr:cxnSp macro="">
      <xdr:nvCxnSpPr>
        <xdr:cNvPr id="465" name="直線コネクタ 464"/>
        <xdr:cNvCxnSpPr/>
      </xdr:nvCxnSpPr>
      <xdr:spPr>
        <a:xfrm flipV="1">
          <a:off x="8750300" y="16801472"/>
          <a:ext cx="8890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12142</xdr:rowOff>
    </xdr:from>
    <xdr:to>
      <xdr:col>45</xdr:col>
      <xdr:colOff>177800</xdr:colOff>
      <xdr:row>98</xdr:row>
      <xdr:rowOff>25705</xdr:rowOff>
    </xdr:to>
    <xdr:cxnSp macro="">
      <xdr:nvCxnSpPr>
        <xdr:cNvPr id="468" name="直線コネクタ 467"/>
        <xdr:cNvCxnSpPr/>
      </xdr:nvCxnSpPr>
      <xdr:spPr>
        <a:xfrm>
          <a:off x="7861300" y="16471342"/>
          <a:ext cx="8890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12142</xdr:rowOff>
    </xdr:from>
    <xdr:to>
      <xdr:col>41</xdr:col>
      <xdr:colOff>50800</xdr:colOff>
      <xdr:row>98</xdr:row>
      <xdr:rowOff>6448</xdr:rowOff>
    </xdr:to>
    <xdr:cxnSp macro="">
      <xdr:nvCxnSpPr>
        <xdr:cNvPr id="471" name="直線コネクタ 470"/>
        <xdr:cNvCxnSpPr/>
      </xdr:nvCxnSpPr>
      <xdr:spPr>
        <a:xfrm flipV="1">
          <a:off x="6972300" y="16471342"/>
          <a:ext cx="889000" cy="33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xdr:rowOff>
    </xdr:from>
    <xdr:to>
      <xdr:col>55</xdr:col>
      <xdr:colOff>50800</xdr:colOff>
      <xdr:row>98</xdr:row>
      <xdr:rowOff>101673</xdr:rowOff>
    </xdr:to>
    <xdr:sp macro="" textlink="">
      <xdr:nvSpPr>
        <xdr:cNvPr id="481" name="楕円 480"/>
        <xdr:cNvSpPr/>
      </xdr:nvSpPr>
      <xdr:spPr>
        <a:xfrm>
          <a:off x="10426700" y="168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149950</xdr:rowOff>
    </xdr:from>
    <xdr:ext cx="534377" cy="259045"/>
    <xdr:sp macro="" textlink="">
      <xdr:nvSpPr>
        <xdr:cNvPr id="482" name="普通建設事業費 （ うち更新整備　）該当値テキスト"/>
        <xdr:cNvSpPr txBox="1"/>
      </xdr:nvSpPr>
      <xdr:spPr>
        <a:xfrm>
          <a:off x="10528300" y="167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120022</xdr:rowOff>
    </xdr:from>
    <xdr:to>
      <xdr:col>50</xdr:col>
      <xdr:colOff>165100</xdr:colOff>
      <xdr:row>98</xdr:row>
      <xdr:rowOff>50172</xdr:rowOff>
    </xdr:to>
    <xdr:sp macro="" textlink="">
      <xdr:nvSpPr>
        <xdr:cNvPr id="483" name="楕円 482"/>
        <xdr:cNvSpPr/>
      </xdr:nvSpPr>
      <xdr:spPr>
        <a:xfrm>
          <a:off x="9588500" y="167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41299</xdr:rowOff>
    </xdr:from>
    <xdr:ext cx="534377" cy="259045"/>
    <xdr:sp macro="" textlink="">
      <xdr:nvSpPr>
        <xdr:cNvPr id="484" name="テキスト ボックス 483"/>
        <xdr:cNvSpPr txBox="1"/>
      </xdr:nvSpPr>
      <xdr:spPr>
        <a:xfrm>
          <a:off x="9372111" y="168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146355</xdr:rowOff>
    </xdr:from>
    <xdr:to>
      <xdr:col>46</xdr:col>
      <xdr:colOff>38100</xdr:colOff>
      <xdr:row>98</xdr:row>
      <xdr:rowOff>76505</xdr:rowOff>
    </xdr:to>
    <xdr:sp macro="" textlink="">
      <xdr:nvSpPr>
        <xdr:cNvPr id="485" name="楕円 484"/>
        <xdr:cNvSpPr/>
      </xdr:nvSpPr>
      <xdr:spPr>
        <a:xfrm>
          <a:off x="8699500" y="167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67632</xdr:rowOff>
    </xdr:from>
    <xdr:ext cx="534377" cy="259045"/>
    <xdr:sp macro="" textlink="">
      <xdr:nvSpPr>
        <xdr:cNvPr id="486" name="テキスト ボックス 485"/>
        <xdr:cNvSpPr txBox="1"/>
      </xdr:nvSpPr>
      <xdr:spPr>
        <a:xfrm>
          <a:off x="8483111" y="168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132792</xdr:rowOff>
    </xdr:from>
    <xdr:to>
      <xdr:col>41</xdr:col>
      <xdr:colOff>101600</xdr:colOff>
      <xdr:row>96</xdr:row>
      <xdr:rowOff>62942</xdr:rowOff>
    </xdr:to>
    <xdr:sp macro="" textlink="">
      <xdr:nvSpPr>
        <xdr:cNvPr id="487" name="楕円 486"/>
        <xdr:cNvSpPr/>
      </xdr:nvSpPr>
      <xdr:spPr>
        <a:xfrm>
          <a:off x="7810500" y="164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79469</xdr:rowOff>
    </xdr:from>
    <xdr:ext cx="534377" cy="259045"/>
    <xdr:sp macro="" textlink="">
      <xdr:nvSpPr>
        <xdr:cNvPr id="488" name="テキスト ボックス 487"/>
        <xdr:cNvSpPr txBox="1"/>
      </xdr:nvSpPr>
      <xdr:spPr>
        <a:xfrm>
          <a:off x="7594111" y="1619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127098</xdr:rowOff>
    </xdr:from>
    <xdr:to>
      <xdr:col>36</xdr:col>
      <xdr:colOff>165100</xdr:colOff>
      <xdr:row>98</xdr:row>
      <xdr:rowOff>57248</xdr:rowOff>
    </xdr:to>
    <xdr:sp macro="" textlink="">
      <xdr:nvSpPr>
        <xdr:cNvPr id="489" name="楕円 488"/>
        <xdr:cNvSpPr/>
      </xdr:nvSpPr>
      <xdr:spPr>
        <a:xfrm>
          <a:off x="6921500" y="167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48375</xdr:rowOff>
    </xdr:from>
    <xdr:ext cx="534377" cy="259045"/>
    <xdr:sp macro="" textlink="">
      <xdr:nvSpPr>
        <xdr:cNvPr id="490" name="テキスト ボックス 489"/>
        <xdr:cNvSpPr txBox="1"/>
      </xdr:nvSpPr>
      <xdr:spPr>
        <a:xfrm>
          <a:off x="6705111" y="1685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95221</xdr:rowOff>
    </xdr:from>
    <xdr:to>
      <xdr:col>85</xdr:col>
      <xdr:colOff>127000</xdr:colOff>
      <xdr:row>39</xdr:row>
      <xdr:rowOff>98878</xdr:rowOff>
    </xdr:to>
    <xdr:cxnSp macro="">
      <xdr:nvCxnSpPr>
        <xdr:cNvPr id="521" name="直線コネクタ 520"/>
        <xdr:cNvCxnSpPr/>
      </xdr:nvCxnSpPr>
      <xdr:spPr>
        <a:xfrm flipV="1">
          <a:off x="15481300" y="678177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44421</xdr:rowOff>
    </xdr:from>
    <xdr:to>
      <xdr:col>85</xdr:col>
      <xdr:colOff>177800</xdr:colOff>
      <xdr:row>39</xdr:row>
      <xdr:rowOff>146021</xdr:rowOff>
    </xdr:to>
    <xdr:sp macro="" textlink="">
      <xdr:nvSpPr>
        <xdr:cNvPr id="540" name="楕円 539"/>
        <xdr:cNvSpPr/>
      </xdr:nvSpPr>
      <xdr:spPr>
        <a:xfrm>
          <a:off x="16268700" y="67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130798</xdr:rowOff>
    </xdr:from>
    <xdr:ext cx="378565" cy="259045"/>
    <xdr:sp macro="" textlink="">
      <xdr:nvSpPr>
        <xdr:cNvPr id="541" name="災害復旧事業費該当値テキスト"/>
        <xdr:cNvSpPr txBox="1"/>
      </xdr:nvSpPr>
      <xdr:spPr>
        <a:xfrm>
          <a:off x="16370300" y="664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139916</xdr:rowOff>
    </xdr:from>
    <xdr:to>
      <xdr:col>85</xdr:col>
      <xdr:colOff>127000</xdr:colOff>
      <xdr:row>76</xdr:row>
      <xdr:rowOff>6959</xdr:rowOff>
    </xdr:to>
    <xdr:cxnSp macro="">
      <xdr:nvCxnSpPr>
        <xdr:cNvPr id="627" name="直線コネクタ 626"/>
        <xdr:cNvCxnSpPr/>
      </xdr:nvCxnSpPr>
      <xdr:spPr>
        <a:xfrm flipV="1">
          <a:off x="15481300" y="12998666"/>
          <a:ext cx="838200" cy="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6959</xdr:rowOff>
    </xdr:from>
    <xdr:to>
      <xdr:col>81</xdr:col>
      <xdr:colOff>50800</xdr:colOff>
      <xdr:row>76</xdr:row>
      <xdr:rowOff>38215</xdr:rowOff>
    </xdr:to>
    <xdr:cxnSp macro="">
      <xdr:nvCxnSpPr>
        <xdr:cNvPr id="630" name="直線コネクタ 629"/>
        <xdr:cNvCxnSpPr/>
      </xdr:nvCxnSpPr>
      <xdr:spPr>
        <a:xfrm flipV="1">
          <a:off x="14592300" y="13037159"/>
          <a:ext cx="889000" cy="3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38215</xdr:rowOff>
    </xdr:from>
    <xdr:to>
      <xdr:col>76</xdr:col>
      <xdr:colOff>114300</xdr:colOff>
      <xdr:row>76</xdr:row>
      <xdr:rowOff>66421</xdr:rowOff>
    </xdr:to>
    <xdr:cxnSp macro="">
      <xdr:nvCxnSpPr>
        <xdr:cNvPr id="633" name="直線コネクタ 632"/>
        <xdr:cNvCxnSpPr/>
      </xdr:nvCxnSpPr>
      <xdr:spPr>
        <a:xfrm flipV="1">
          <a:off x="13703300" y="13068415"/>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66421</xdr:rowOff>
    </xdr:from>
    <xdr:to>
      <xdr:col>71</xdr:col>
      <xdr:colOff>177800</xdr:colOff>
      <xdr:row>76</xdr:row>
      <xdr:rowOff>75578</xdr:rowOff>
    </xdr:to>
    <xdr:cxnSp macro="">
      <xdr:nvCxnSpPr>
        <xdr:cNvPr id="636" name="直線コネクタ 635"/>
        <xdr:cNvCxnSpPr/>
      </xdr:nvCxnSpPr>
      <xdr:spPr>
        <a:xfrm flipV="1">
          <a:off x="12814300" y="13096621"/>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89116</xdr:rowOff>
    </xdr:from>
    <xdr:to>
      <xdr:col>85</xdr:col>
      <xdr:colOff>177800</xdr:colOff>
      <xdr:row>76</xdr:row>
      <xdr:rowOff>19267</xdr:rowOff>
    </xdr:to>
    <xdr:sp macro="" textlink="">
      <xdr:nvSpPr>
        <xdr:cNvPr id="646" name="楕円 645"/>
        <xdr:cNvSpPr/>
      </xdr:nvSpPr>
      <xdr:spPr>
        <a:xfrm>
          <a:off x="16268700" y="129478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67543</xdr:rowOff>
    </xdr:from>
    <xdr:ext cx="534377" cy="259045"/>
    <xdr:sp macro="" textlink="">
      <xdr:nvSpPr>
        <xdr:cNvPr id="647" name="公債費該当値テキスト"/>
        <xdr:cNvSpPr txBox="1"/>
      </xdr:nvSpPr>
      <xdr:spPr>
        <a:xfrm>
          <a:off x="16370300" y="129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127609</xdr:rowOff>
    </xdr:from>
    <xdr:to>
      <xdr:col>81</xdr:col>
      <xdr:colOff>101600</xdr:colOff>
      <xdr:row>76</xdr:row>
      <xdr:rowOff>57759</xdr:rowOff>
    </xdr:to>
    <xdr:sp macro="" textlink="">
      <xdr:nvSpPr>
        <xdr:cNvPr id="648" name="楕円 647"/>
        <xdr:cNvSpPr/>
      </xdr:nvSpPr>
      <xdr:spPr>
        <a:xfrm>
          <a:off x="15430500" y="129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48886</xdr:rowOff>
    </xdr:from>
    <xdr:ext cx="534377" cy="259045"/>
    <xdr:sp macro="" textlink="">
      <xdr:nvSpPr>
        <xdr:cNvPr id="649" name="テキスト ボックス 648"/>
        <xdr:cNvSpPr txBox="1"/>
      </xdr:nvSpPr>
      <xdr:spPr>
        <a:xfrm>
          <a:off x="15214111" y="130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158865</xdr:rowOff>
    </xdr:from>
    <xdr:to>
      <xdr:col>76</xdr:col>
      <xdr:colOff>165100</xdr:colOff>
      <xdr:row>76</xdr:row>
      <xdr:rowOff>89015</xdr:rowOff>
    </xdr:to>
    <xdr:sp macro="" textlink="">
      <xdr:nvSpPr>
        <xdr:cNvPr id="650" name="楕円 649"/>
        <xdr:cNvSpPr/>
      </xdr:nvSpPr>
      <xdr:spPr>
        <a:xfrm>
          <a:off x="14541500" y="130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80142</xdr:rowOff>
    </xdr:from>
    <xdr:ext cx="534377" cy="259045"/>
    <xdr:sp macro="" textlink="">
      <xdr:nvSpPr>
        <xdr:cNvPr id="651" name="テキスト ボックス 650"/>
        <xdr:cNvSpPr txBox="1"/>
      </xdr:nvSpPr>
      <xdr:spPr>
        <a:xfrm>
          <a:off x="14325111" y="131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15621</xdr:rowOff>
    </xdr:from>
    <xdr:to>
      <xdr:col>72</xdr:col>
      <xdr:colOff>38100</xdr:colOff>
      <xdr:row>76</xdr:row>
      <xdr:rowOff>117221</xdr:rowOff>
    </xdr:to>
    <xdr:sp macro="" textlink="">
      <xdr:nvSpPr>
        <xdr:cNvPr id="652" name="楕円 651"/>
        <xdr:cNvSpPr/>
      </xdr:nvSpPr>
      <xdr:spPr>
        <a:xfrm>
          <a:off x="13652500" y="130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108348</xdr:rowOff>
    </xdr:from>
    <xdr:ext cx="534377" cy="259045"/>
    <xdr:sp macro="" textlink="">
      <xdr:nvSpPr>
        <xdr:cNvPr id="653" name="テキスト ボックス 652"/>
        <xdr:cNvSpPr txBox="1"/>
      </xdr:nvSpPr>
      <xdr:spPr>
        <a:xfrm>
          <a:off x="13436111" y="131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24778</xdr:rowOff>
    </xdr:from>
    <xdr:to>
      <xdr:col>67</xdr:col>
      <xdr:colOff>101600</xdr:colOff>
      <xdr:row>76</xdr:row>
      <xdr:rowOff>126378</xdr:rowOff>
    </xdr:to>
    <xdr:sp macro="" textlink="">
      <xdr:nvSpPr>
        <xdr:cNvPr id="654" name="楕円 653"/>
        <xdr:cNvSpPr/>
      </xdr:nvSpPr>
      <xdr:spPr>
        <a:xfrm>
          <a:off x="12763500" y="130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117505</xdr:rowOff>
    </xdr:from>
    <xdr:ext cx="534377" cy="259045"/>
    <xdr:sp macro="" textlink="">
      <xdr:nvSpPr>
        <xdr:cNvPr id="655" name="テキスト ボックス 654"/>
        <xdr:cNvSpPr txBox="1"/>
      </xdr:nvSpPr>
      <xdr:spPr>
        <a:xfrm>
          <a:off x="12547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55324</xdr:rowOff>
    </xdr:from>
    <xdr:to>
      <xdr:col>85</xdr:col>
      <xdr:colOff>127000</xdr:colOff>
      <xdr:row>97</xdr:row>
      <xdr:rowOff>98689</xdr:rowOff>
    </xdr:to>
    <xdr:cxnSp macro="">
      <xdr:nvCxnSpPr>
        <xdr:cNvPr id="682" name="直線コネクタ 681"/>
        <xdr:cNvCxnSpPr/>
      </xdr:nvCxnSpPr>
      <xdr:spPr>
        <a:xfrm flipV="1">
          <a:off x="15481300" y="16685974"/>
          <a:ext cx="8382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98689</xdr:rowOff>
    </xdr:from>
    <xdr:to>
      <xdr:col>81</xdr:col>
      <xdr:colOff>50800</xdr:colOff>
      <xdr:row>97</xdr:row>
      <xdr:rowOff>158331</xdr:rowOff>
    </xdr:to>
    <xdr:cxnSp macro="">
      <xdr:nvCxnSpPr>
        <xdr:cNvPr id="685" name="直線コネクタ 684"/>
        <xdr:cNvCxnSpPr/>
      </xdr:nvCxnSpPr>
      <xdr:spPr>
        <a:xfrm flipV="1">
          <a:off x="14592300" y="16729339"/>
          <a:ext cx="889000" cy="5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117160</xdr:rowOff>
    </xdr:from>
    <xdr:to>
      <xdr:col>76</xdr:col>
      <xdr:colOff>114300</xdr:colOff>
      <xdr:row>97</xdr:row>
      <xdr:rowOff>158331</xdr:rowOff>
    </xdr:to>
    <xdr:cxnSp macro="">
      <xdr:nvCxnSpPr>
        <xdr:cNvPr id="688" name="直線コネクタ 687"/>
        <xdr:cNvCxnSpPr/>
      </xdr:nvCxnSpPr>
      <xdr:spPr>
        <a:xfrm>
          <a:off x="13703300" y="16747810"/>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161234</xdr:rowOff>
    </xdr:from>
    <xdr:to>
      <xdr:col>71</xdr:col>
      <xdr:colOff>177800</xdr:colOff>
      <xdr:row>97</xdr:row>
      <xdr:rowOff>117160</xdr:rowOff>
    </xdr:to>
    <xdr:cxnSp macro="">
      <xdr:nvCxnSpPr>
        <xdr:cNvPr id="691" name="直線コネクタ 690"/>
        <xdr:cNvCxnSpPr/>
      </xdr:nvCxnSpPr>
      <xdr:spPr>
        <a:xfrm>
          <a:off x="12814300" y="16448984"/>
          <a:ext cx="889000" cy="29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4524</xdr:rowOff>
    </xdr:from>
    <xdr:to>
      <xdr:col>85</xdr:col>
      <xdr:colOff>177800</xdr:colOff>
      <xdr:row>97</xdr:row>
      <xdr:rowOff>106124</xdr:rowOff>
    </xdr:to>
    <xdr:sp macro="" textlink="">
      <xdr:nvSpPr>
        <xdr:cNvPr id="701" name="楕円 700"/>
        <xdr:cNvSpPr/>
      </xdr:nvSpPr>
      <xdr:spPr>
        <a:xfrm>
          <a:off x="16268700" y="166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154401</xdr:rowOff>
    </xdr:from>
    <xdr:ext cx="534377" cy="259045"/>
    <xdr:sp macro="" textlink="">
      <xdr:nvSpPr>
        <xdr:cNvPr id="702" name="積立金該当値テキスト"/>
        <xdr:cNvSpPr txBox="1"/>
      </xdr:nvSpPr>
      <xdr:spPr>
        <a:xfrm>
          <a:off x="16370300" y="166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47889</xdr:rowOff>
    </xdr:from>
    <xdr:to>
      <xdr:col>81</xdr:col>
      <xdr:colOff>101600</xdr:colOff>
      <xdr:row>97</xdr:row>
      <xdr:rowOff>149489</xdr:rowOff>
    </xdr:to>
    <xdr:sp macro="" textlink="">
      <xdr:nvSpPr>
        <xdr:cNvPr id="703" name="楕円 702"/>
        <xdr:cNvSpPr/>
      </xdr:nvSpPr>
      <xdr:spPr>
        <a:xfrm>
          <a:off x="15430500" y="166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140616</xdr:rowOff>
    </xdr:from>
    <xdr:ext cx="469744" cy="259045"/>
    <xdr:sp macro="" textlink="">
      <xdr:nvSpPr>
        <xdr:cNvPr id="704" name="テキスト ボックス 703"/>
        <xdr:cNvSpPr txBox="1"/>
      </xdr:nvSpPr>
      <xdr:spPr>
        <a:xfrm>
          <a:off x="15246428" y="1677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107531</xdr:rowOff>
    </xdr:from>
    <xdr:to>
      <xdr:col>76</xdr:col>
      <xdr:colOff>165100</xdr:colOff>
      <xdr:row>98</xdr:row>
      <xdr:rowOff>37681</xdr:rowOff>
    </xdr:to>
    <xdr:sp macro="" textlink="">
      <xdr:nvSpPr>
        <xdr:cNvPr id="705" name="楕円 704"/>
        <xdr:cNvSpPr/>
      </xdr:nvSpPr>
      <xdr:spPr>
        <a:xfrm>
          <a:off x="14541500" y="167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28808</xdr:rowOff>
    </xdr:from>
    <xdr:ext cx="469744" cy="259045"/>
    <xdr:sp macro="" textlink="">
      <xdr:nvSpPr>
        <xdr:cNvPr id="706" name="テキスト ボックス 705"/>
        <xdr:cNvSpPr txBox="1"/>
      </xdr:nvSpPr>
      <xdr:spPr>
        <a:xfrm>
          <a:off x="14357428" y="1683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66360</xdr:rowOff>
    </xdr:from>
    <xdr:to>
      <xdr:col>72</xdr:col>
      <xdr:colOff>38100</xdr:colOff>
      <xdr:row>97</xdr:row>
      <xdr:rowOff>167960</xdr:rowOff>
    </xdr:to>
    <xdr:sp macro="" textlink="">
      <xdr:nvSpPr>
        <xdr:cNvPr id="707" name="楕円 706"/>
        <xdr:cNvSpPr/>
      </xdr:nvSpPr>
      <xdr:spPr>
        <a:xfrm>
          <a:off x="13652500" y="166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159087</xdr:rowOff>
    </xdr:from>
    <xdr:ext cx="469744" cy="259045"/>
    <xdr:sp macro="" textlink="">
      <xdr:nvSpPr>
        <xdr:cNvPr id="708" name="テキスト ボックス 707"/>
        <xdr:cNvSpPr txBox="1"/>
      </xdr:nvSpPr>
      <xdr:spPr>
        <a:xfrm>
          <a:off x="13468428" y="167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110434</xdr:rowOff>
    </xdr:from>
    <xdr:to>
      <xdr:col>67</xdr:col>
      <xdr:colOff>101600</xdr:colOff>
      <xdr:row>96</xdr:row>
      <xdr:rowOff>40584</xdr:rowOff>
    </xdr:to>
    <xdr:sp macro="" textlink="">
      <xdr:nvSpPr>
        <xdr:cNvPr id="709" name="楕円 708"/>
        <xdr:cNvSpPr/>
      </xdr:nvSpPr>
      <xdr:spPr>
        <a:xfrm>
          <a:off x="12763500" y="1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31711</xdr:rowOff>
    </xdr:from>
    <xdr:ext cx="534377" cy="259045"/>
    <xdr:sp macro="" textlink="">
      <xdr:nvSpPr>
        <xdr:cNvPr id="710" name="テキスト ボックス 709"/>
        <xdr:cNvSpPr txBox="1"/>
      </xdr:nvSpPr>
      <xdr:spPr>
        <a:xfrm>
          <a:off x="12547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98443</xdr:rowOff>
    </xdr:from>
    <xdr:to>
      <xdr:col>116</xdr:col>
      <xdr:colOff>63500</xdr:colOff>
      <xdr:row>39</xdr:row>
      <xdr:rowOff>98661</xdr:rowOff>
    </xdr:to>
    <xdr:cxnSp macro="">
      <xdr:nvCxnSpPr>
        <xdr:cNvPr id="741" name="直線コネクタ 740"/>
        <xdr:cNvCxnSpPr/>
      </xdr:nvCxnSpPr>
      <xdr:spPr>
        <a:xfrm>
          <a:off x="21323300" y="6784993"/>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97028</xdr:rowOff>
    </xdr:from>
    <xdr:to>
      <xdr:col>111</xdr:col>
      <xdr:colOff>177800</xdr:colOff>
      <xdr:row>39</xdr:row>
      <xdr:rowOff>98443</xdr:rowOff>
    </xdr:to>
    <xdr:cxnSp macro="">
      <xdr:nvCxnSpPr>
        <xdr:cNvPr id="744" name="直線コネクタ 743"/>
        <xdr:cNvCxnSpPr/>
      </xdr:nvCxnSpPr>
      <xdr:spPr>
        <a:xfrm>
          <a:off x="20434300" y="6783578"/>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97028</xdr:rowOff>
    </xdr:from>
    <xdr:to>
      <xdr:col>107</xdr:col>
      <xdr:colOff>50800</xdr:colOff>
      <xdr:row>39</xdr:row>
      <xdr:rowOff>98443</xdr:rowOff>
    </xdr:to>
    <xdr:cxnSp macro="">
      <xdr:nvCxnSpPr>
        <xdr:cNvPr id="747" name="直線コネクタ 746"/>
        <xdr:cNvCxnSpPr/>
      </xdr:nvCxnSpPr>
      <xdr:spPr>
        <a:xfrm flipV="1">
          <a:off x="19545300" y="6783578"/>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97899</xdr:rowOff>
    </xdr:from>
    <xdr:to>
      <xdr:col>102</xdr:col>
      <xdr:colOff>114300</xdr:colOff>
      <xdr:row>39</xdr:row>
      <xdr:rowOff>98443</xdr:rowOff>
    </xdr:to>
    <xdr:cxnSp macro="">
      <xdr:nvCxnSpPr>
        <xdr:cNvPr id="750" name="直線コネクタ 749"/>
        <xdr:cNvCxnSpPr/>
      </xdr:nvCxnSpPr>
      <xdr:spPr>
        <a:xfrm>
          <a:off x="18656300" y="678444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47861</xdr:rowOff>
    </xdr:from>
    <xdr:to>
      <xdr:col>116</xdr:col>
      <xdr:colOff>114300</xdr:colOff>
      <xdr:row>39</xdr:row>
      <xdr:rowOff>149461</xdr:rowOff>
    </xdr:to>
    <xdr:sp macro="" textlink="">
      <xdr:nvSpPr>
        <xdr:cNvPr id="760" name="楕円 759"/>
        <xdr:cNvSpPr/>
      </xdr:nvSpPr>
      <xdr:spPr>
        <a:xfrm>
          <a:off x="221107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134238</xdr:rowOff>
    </xdr:from>
    <xdr:ext cx="249299" cy="259045"/>
    <xdr:sp macro="" textlink="">
      <xdr:nvSpPr>
        <xdr:cNvPr id="761" name="投資及び出資金該当値テキスト"/>
        <xdr:cNvSpPr txBox="1"/>
      </xdr:nvSpPr>
      <xdr:spPr>
        <a:xfrm>
          <a:off x="22212300" y="6649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47643</xdr:rowOff>
    </xdr:from>
    <xdr:to>
      <xdr:col>112</xdr:col>
      <xdr:colOff>38100</xdr:colOff>
      <xdr:row>39</xdr:row>
      <xdr:rowOff>149243</xdr:rowOff>
    </xdr:to>
    <xdr:sp macro="" textlink="">
      <xdr:nvSpPr>
        <xdr:cNvPr id="762" name="楕円 761"/>
        <xdr:cNvSpPr/>
      </xdr:nvSpPr>
      <xdr:spPr>
        <a:xfrm>
          <a:off x="21272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140370</xdr:rowOff>
    </xdr:from>
    <xdr:ext cx="249299" cy="259045"/>
    <xdr:sp macro="" textlink="">
      <xdr:nvSpPr>
        <xdr:cNvPr id="763" name="テキスト ボックス 762"/>
        <xdr:cNvSpPr txBox="1"/>
      </xdr:nvSpPr>
      <xdr:spPr>
        <a:xfrm>
          <a:off x="21198650" y="6826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46228</xdr:rowOff>
    </xdr:from>
    <xdr:to>
      <xdr:col>107</xdr:col>
      <xdr:colOff>101600</xdr:colOff>
      <xdr:row>39</xdr:row>
      <xdr:rowOff>147828</xdr:rowOff>
    </xdr:to>
    <xdr:sp macro="" textlink="">
      <xdr:nvSpPr>
        <xdr:cNvPr id="764" name="楕円 763"/>
        <xdr:cNvSpPr/>
      </xdr:nvSpPr>
      <xdr:spPr>
        <a:xfrm>
          <a:off x="20383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138955</xdr:rowOff>
    </xdr:from>
    <xdr:ext cx="313932" cy="259045"/>
    <xdr:sp macro="" textlink="">
      <xdr:nvSpPr>
        <xdr:cNvPr id="765" name="テキスト ボックス 764"/>
        <xdr:cNvSpPr txBox="1"/>
      </xdr:nvSpPr>
      <xdr:spPr>
        <a:xfrm>
          <a:off x="20277333" y="68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47643</xdr:rowOff>
    </xdr:from>
    <xdr:to>
      <xdr:col>102</xdr:col>
      <xdr:colOff>165100</xdr:colOff>
      <xdr:row>39</xdr:row>
      <xdr:rowOff>149243</xdr:rowOff>
    </xdr:to>
    <xdr:sp macro="" textlink="">
      <xdr:nvSpPr>
        <xdr:cNvPr id="766" name="楕円 765"/>
        <xdr:cNvSpPr/>
      </xdr:nvSpPr>
      <xdr:spPr>
        <a:xfrm>
          <a:off x="19494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140370</xdr:rowOff>
    </xdr:from>
    <xdr:ext cx="249299" cy="259045"/>
    <xdr:sp macro="" textlink="">
      <xdr:nvSpPr>
        <xdr:cNvPr id="767" name="テキスト ボックス 766"/>
        <xdr:cNvSpPr txBox="1"/>
      </xdr:nvSpPr>
      <xdr:spPr>
        <a:xfrm>
          <a:off x="19420650" y="6826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47099</xdr:rowOff>
    </xdr:from>
    <xdr:to>
      <xdr:col>98</xdr:col>
      <xdr:colOff>38100</xdr:colOff>
      <xdr:row>39</xdr:row>
      <xdr:rowOff>148699</xdr:rowOff>
    </xdr:to>
    <xdr:sp macro="" textlink="">
      <xdr:nvSpPr>
        <xdr:cNvPr id="768" name="楕円 767"/>
        <xdr:cNvSpPr/>
      </xdr:nvSpPr>
      <xdr:spPr>
        <a:xfrm>
          <a:off x="18605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139826</xdr:rowOff>
    </xdr:from>
    <xdr:ext cx="249299" cy="259045"/>
    <xdr:sp macro="" textlink="">
      <xdr:nvSpPr>
        <xdr:cNvPr id="769" name="テキスト ボックス 768"/>
        <xdr:cNvSpPr txBox="1"/>
      </xdr:nvSpPr>
      <xdr:spPr>
        <a:xfrm>
          <a:off x="18531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31686</xdr:rowOff>
    </xdr:from>
    <xdr:to>
      <xdr:col>116</xdr:col>
      <xdr:colOff>63500</xdr:colOff>
      <xdr:row>59</xdr:row>
      <xdr:rowOff>32563</xdr:rowOff>
    </xdr:to>
    <xdr:cxnSp macro="">
      <xdr:nvCxnSpPr>
        <xdr:cNvPr id="798" name="直線コネクタ 797"/>
        <xdr:cNvCxnSpPr/>
      </xdr:nvCxnSpPr>
      <xdr:spPr>
        <a:xfrm flipV="1">
          <a:off x="21323300" y="10147236"/>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32563</xdr:rowOff>
    </xdr:from>
    <xdr:to>
      <xdr:col>111</xdr:col>
      <xdr:colOff>177800</xdr:colOff>
      <xdr:row>59</xdr:row>
      <xdr:rowOff>32677</xdr:rowOff>
    </xdr:to>
    <xdr:cxnSp macro="">
      <xdr:nvCxnSpPr>
        <xdr:cNvPr id="801" name="直線コネクタ 800"/>
        <xdr:cNvCxnSpPr/>
      </xdr:nvCxnSpPr>
      <xdr:spPr>
        <a:xfrm flipV="1">
          <a:off x="20434300" y="1014811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32677</xdr:rowOff>
    </xdr:from>
    <xdr:to>
      <xdr:col>107</xdr:col>
      <xdr:colOff>50800</xdr:colOff>
      <xdr:row>59</xdr:row>
      <xdr:rowOff>32753</xdr:rowOff>
    </xdr:to>
    <xdr:cxnSp macro="">
      <xdr:nvCxnSpPr>
        <xdr:cNvPr id="804" name="直線コネクタ 803"/>
        <xdr:cNvCxnSpPr/>
      </xdr:nvCxnSpPr>
      <xdr:spPr>
        <a:xfrm flipV="1">
          <a:off x="19545300" y="1014822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32106</xdr:rowOff>
    </xdr:from>
    <xdr:to>
      <xdr:col>102</xdr:col>
      <xdr:colOff>114300</xdr:colOff>
      <xdr:row>59</xdr:row>
      <xdr:rowOff>32753</xdr:rowOff>
    </xdr:to>
    <xdr:cxnSp macro="">
      <xdr:nvCxnSpPr>
        <xdr:cNvPr id="807" name="直線コネクタ 806"/>
        <xdr:cNvCxnSpPr/>
      </xdr:nvCxnSpPr>
      <xdr:spPr>
        <a:xfrm>
          <a:off x="18656300" y="1014765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152336</xdr:rowOff>
    </xdr:from>
    <xdr:to>
      <xdr:col>116</xdr:col>
      <xdr:colOff>114300</xdr:colOff>
      <xdr:row>59</xdr:row>
      <xdr:rowOff>82486</xdr:rowOff>
    </xdr:to>
    <xdr:sp macro="" textlink="">
      <xdr:nvSpPr>
        <xdr:cNvPr id="817" name="楕円 816"/>
        <xdr:cNvSpPr/>
      </xdr:nvSpPr>
      <xdr:spPr>
        <a:xfrm>
          <a:off x="221107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67263</xdr:rowOff>
    </xdr:from>
    <xdr:ext cx="378565" cy="259045"/>
    <xdr:sp macro="" textlink="">
      <xdr:nvSpPr>
        <xdr:cNvPr id="818" name="貸付金該当値テキスト"/>
        <xdr:cNvSpPr txBox="1"/>
      </xdr:nvSpPr>
      <xdr:spPr>
        <a:xfrm>
          <a:off x="22212300" y="1001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153213</xdr:rowOff>
    </xdr:from>
    <xdr:to>
      <xdr:col>112</xdr:col>
      <xdr:colOff>38100</xdr:colOff>
      <xdr:row>59</xdr:row>
      <xdr:rowOff>83363</xdr:rowOff>
    </xdr:to>
    <xdr:sp macro="" textlink="">
      <xdr:nvSpPr>
        <xdr:cNvPr id="819" name="楕円 818"/>
        <xdr:cNvSpPr/>
      </xdr:nvSpPr>
      <xdr:spPr>
        <a:xfrm>
          <a:off x="21272500" y="10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74490</xdr:rowOff>
    </xdr:from>
    <xdr:ext cx="378565" cy="259045"/>
    <xdr:sp macro="" textlink="">
      <xdr:nvSpPr>
        <xdr:cNvPr id="820" name="テキスト ボックス 819"/>
        <xdr:cNvSpPr txBox="1"/>
      </xdr:nvSpPr>
      <xdr:spPr>
        <a:xfrm>
          <a:off x="21134017" y="1019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153327</xdr:rowOff>
    </xdr:from>
    <xdr:to>
      <xdr:col>107</xdr:col>
      <xdr:colOff>101600</xdr:colOff>
      <xdr:row>59</xdr:row>
      <xdr:rowOff>83477</xdr:rowOff>
    </xdr:to>
    <xdr:sp macro="" textlink="">
      <xdr:nvSpPr>
        <xdr:cNvPr id="821" name="楕円 820"/>
        <xdr:cNvSpPr/>
      </xdr:nvSpPr>
      <xdr:spPr>
        <a:xfrm>
          <a:off x="20383500" y="100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74604</xdr:rowOff>
    </xdr:from>
    <xdr:ext cx="378565" cy="259045"/>
    <xdr:sp macro="" textlink="">
      <xdr:nvSpPr>
        <xdr:cNvPr id="822" name="テキスト ボックス 821"/>
        <xdr:cNvSpPr txBox="1"/>
      </xdr:nvSpPr>
      <xdr:spPr>
        <a:xfrm>
          <a:off x="20245017" y="10190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153403</xdr:rowOff>
    </xdr:from>
    <xdr:to>
      <xdr:col>102</xdr:col>
      <xdr:colOff>165100</xdr:colOff>
      <xdr:row>59</xdr:row>
      <xdr:rowOff>83553</xdr:rowOff>
    </xdr:to>
    <xdr:sp macro="" textlink="">
      <xdr:nvSpPr>
        <xdr:cNvPr id="823" name="楕円 822"/>
        <xdr:cNvSpPr/>
      </xdr:nvSpPr>
      <xdr:spPr>
        <a:xfrm>
          <a:off x="19494500" y="100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74680</xdr:rowOff>
    </xdr:from>
    <xdr:ext cx="378565" cy="259045"/>
    <xdr:sp macro="" textlink="">
      <xdr:nvSpPr>
        <xdr:cNvPr id="824" name="テキスト ボックス 823"/>
        <xdr:cNvSpPr txBox="1"/>
      </xdr:nvSpPr>
      <xdr:spPr>
        <a:xfrm>
          <a:off x="19356017" y="1019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152756</xdr:rowOff>
    </xdr:from>
    <xdr:to>
      <xdr:col>98</xdr:col>
      <xdr:colOff>38100</xdr:colOff>
      <xdr:row>59</xdr:row>
      <xdr:rowOff>82906</xdr:rowOff>
    </xdr:to>
    <xdr:sp macro="" textlink="">
      <xdr:nvSpPr>
        <xdr:cNvPr id="825" name="楕円 824"/>
        <xdr:cNvSpPr/>
      </xdr:nvSpPr>
      <xdr:spPr>
        <a:xfrm>
          <a:off x="18605500" y="100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74033</xdr:rowOff>
    </xdr:from>
    <xdr:ext cx="378565" cy="259045"/>
    <xdr:sp macro="" textlink="">
      <xdr:nvSpPr>
        <xdr:cNvPr id="826" name="テキスト ボックス 825"/>
        <xdr:cNvSpPr txBox="1"/>
      </xdr:nvSpPr>
      <xdr:spPr>
        <a:xfrm>
          <a:off x="18467017" y="1018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97619</xdr:rowOff>
    </xdr:from>
    <xdr:to>
      <xdr:col>116</xdr:col>
      <xdr:colOff>63500</xdr:colOff>
      <xdr:row>75</xdr:row>
      <xdr:rowOff>115106</xdr:rowOff>
    </xdr:to>
    <xdr:cxnSp macro="">
      <xdr:nvCxnSpPr>
        <xdr:cNvPr id="856" name="直線コネクタ 855"/>
        <xdr:cNvCxnSpPr/>
      </xdr:nvCxnSpPr>
      <xdr:spPr>
        <a:xfrm flipV="1">
          <a:off x="21323300" y="12956369"/>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115106</xdr:rowOff>
    </xdr:from>
    <xdr:to>
      <xdr:col>111</xdr:col>
      <xdr:colOff>177800</xdr:colOff>
      <xdr:row>76</xdr:row>
      <xdr:rowOff>55632</xdr:rowOff>
    </xdr:to>
    <xdr:cxnSp macro="">
      <xdr:nvCxnSpPr>
        <xdr:cNvPr id="859" name="直線コネクタ 858"/>
        <xdr:cNvCxnSpPr/>
      </xdr:nvCxnSpPr>
      <xdr:spPr>
        <a:xfrm flipV="1">
          <a:off x="20434300" y="12973856"/>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130289</xdr:rowOff>
    </xdr:from>
    <xdr:to>
      <xdr:col>107</xdr:col>
      <xdr:colOff>50800</xdr:colOff>
      <xdr:row>76</xdr:row>
      <xdr:rowOff>55632</xdr:rowOff>
    </xdr:to>
    <xdr:cxnSp macro="">
      <xdr:nvCxnSpPr>
        <xdr:cNvPr id="862" name="直線コネクタ 861"/>
        <xdr:cNvCxnSpPr/>
      </xdr:nvCxnSpPr>
      <xdr:spPr>
        <a:xfrm>
          <a:off x="19545300" y="12989039"/>
          <a:ext cx="889000" cy="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122803</xdr:rowOff>
    </xdr:from>
    <xdr:to>
      <xdr:col>102</xdr:col>
      <xdr:colOff>114300</xdr:colOff>
      <xdr:row>75</xdr:row>
      <xdr:rowOff>130289</xdr:rowOff>
    </xdr:to>
    <xdr:cxnSp macro="">
      <xdr:nvCxnSpPr>
        <xdr:cNvPr id="865" name="直線コネクタ 864"/>
        <xdr:cNvCxnSpPr/>
      </xdr:nvCxnSpPr>
      <xdr:spPr>
        <a:xfrm>
          <a:off x="18656300" y="12981553"/>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46819</xdr:rowOff>
    </xdr:from>
    <xdr:to>
      <xdr:col>116</xdr:col>
      <xdr:colOff>114300</xdr:colOff>
      <xdr:row>75</xdr:row>
      <xdr:rowOff>148419</xdr:rowOff>
    </xdr:to>
    <xdr:sp macro="" textlink="">
      <xdr:nvSpPr>
        <xdr:cNvPr id="875" name="楕円 874"/>
        <xdr:cNvSpPr/>
      </xdr:nvSpPr>
      <xdr:spPr>
        <a:xfrm>
          <a:off x="22110700" y="129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69696</xdr:rowOff>
    </xdr:from>
    <xdr:ext cx="534377" cy="259045"/>
    <xdr:sp macro="" textlink="">
      <xdr:nvSpPr>
        <xdr:cNvPr id="876" name="繰出金該当値テキスト"/>
        <xdr:cNvSpPr txBox="1"/>
      </xdr:nvSpPr>
      <xdr:spPr>
        <a:xfrm>
          <a:off x="22212300" y="127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64306</xdr:rowOff>
    </xdr:from>
    <xdr:to>
      <xdr:col>112</xdr:col>
      <xdr:colOff>38100</xdr:colOff>
      <xdr:row>75</xdr:row>
      <xdr:rowOff>165906</xdr:rowOff>
    </xdr:to>
    <xdr:sp macro="" textlink="">
      <xdr:nvSpPr>
        <xdr:cNvPr id="877" name="楕円 876"/>
        <xdr:cNvSpPr/>
      </xdr:nvSpPr>
      <xdr:spPr>
        <a:xfrm>
          <a:off x="21272500" y="129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10983</xdr:rowOff>
    </xdr:from>
    <xdr:ext cx="534377" cy="259045"/>
    <xdr:sp macro="" textlink="">
      <xdr:nvSpPr>
        <xdr:cNvPr id="878" name="テキスト ボックス 877"/>
        <xdr:cNvSpPr txBox="1"/>
      </xdr:nvSpPr>
      <xdr:spPr>
        <a:xfrm>
          <a:off x="21056111" y="126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4832</xdr:rowOff>
    </xdr:from>
    <xdr:to>
      <xdr:col>107</xdr:col>
      <xdr:colOff>101600</xdr:colOff>
      <xdr:row>76</xdr:row>
      <xdr:rowOff>106432</xdr:rowOff>
    </xdr:to>
    <xdr:sp macro="" textlink="">
      <xdr:nvSpPr>
        <xdr:cNvPr id="879" name="楕円 878"/>
        <xdr:cNvSpPr/>
      </xdr:nvSpPr>
      <xdr:spPr>
        <a:xfrm>
          <a:off x="20383500" y="13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97559</xdr:rowOff>
    </xdr:from>
    <xdr:ext cx="534377" cy="259045"/>
    <xdr:sp macro="" textlink="">
      <xdr:nvSpPr>
        <xdr:cNvPr id="880" name="テキスト ボックス 879"/>
        <xdr:cNvSpPr txBox="1"/>
      </xdr:nvSpPr>
      <xdr:spPr>
        <a:xfrm>
          <a:off x="20167111" y="131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79489</xdr:rowOff>
    </xdr:from>
    <xdr:to>
      <xdr:col>102</xdr:col>
      <xdr:colOff>165100</xdr:colOff>
      <xdr:row>76</xdr:row>
      <xdr:rowOff>9640</xdr:rowOff>
    </xdr:to>
    <xdr:sp macro="" textlink="">
      <xdr:nvSpPr>
        <xdr:cNvPr id="881" name="楕円 880"/>
        <xdr:cNvSpPr/>
      </xdr:nvSpPr>
      <xdr:spPr>
        <a:xfrm>
          <a:off x="19494500" y="12938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26166</xdr:rowOff>
    </xdr:from>
    <xdr:ext cx="534377" cy="259045"/>
    <xdr:sp macro="" textlink="">
      <xdr:nvSpPr>
        <xdr:cNvPr id="882" name="テキスト ボックス 881"/>
        <xdr:cNvSpPr txBox="1"/>
      </xdr:nvSpPr>
      <xdr:spPr>
        <a:xfrm>
          <a:off x="19278111" y="127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72003</xdr:rowOff>
    </xdr:from>
    <xdr:to>
      <xdr:col>98</xdr:col>
      <xdr:colOff>38100</xdr:colOff>
      <xdr:row>76</xdr:row>
      <xdr:rowOff>2152</xdr:rowOff>
    </xdr:to>
    <xdr:sp macro="" textlink="">
      <xdr:nvSpPr>
        <xdr:cNvPr id="883" name="楕円 882"/>
        <xdr:cNvSpPr/>
      </xdr:nvSpPr>
      <xdr:spPr>
        <a:xfrm>
          <a:off x="18605500" y="12930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18680</xdr:rowOff>
    </xdr:from>
    <xdr:ext cx="534377" cy="259045"/>
    <xdr:sp macro="" textlink="">
      <xdr:nvSpPr>
        <xdr:cNvPr id="884" name="テキスト ボックス 883"/>
        <xdr:cNvSpPr txBox="1"/>
      </xdr:nvSpPr>
      <xdr:spPr>
        <a:xfrm>
          <a:off x="18389111" y="127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1"/>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類似団体平均に比べ高いものとして、普通建設事業費が挙げられる</a:t>
          </a:r>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が前年度と比較すると減少している。数値が高い要因として</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新規整備で玉里学園義務教育学校建設事業費の計上、ＪＲ羽鳥駅周辺整備事業費の増加</a:t>
          </a:r>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が挙げられるが、小川南小学校が完成したことで前年度に比べて減少となった。</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今後も大規模事業である</a:t>
          </a:r>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玉里学園義務教育学校建設事業に加え、</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小川北義務教育学校建設事業、ＪＲ羽鳥駅周辺整備事業等が続くため、普通建設事業費は引き続き高い値になることが見込まれる。そのほか類似団体平均に比べ高いものとして、補助費等</a:t>
          </a:r>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や繰出金</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が挙げられる。主な要因としては、広域ごみ処理施設建設負担金が増加したこと</a:t>
          </a:r>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や繰出金において下水道事業特別会計繰出金、後期高齢者医療特別会計繰出金、介護保険特別会計繰出金が増加したことが挙げられる。</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今後は高齢化による給付費の増加により扶助費や繰出金が増加することが見込まれることから、保険料の見直しや給付費の適正化を着実に実施する必要がある。公債費についても、大規模事業が本格的に展開され元利償還金が増加していくことが確実であることから、国庫補助の活用や事業規模を精査し、市債発行の抑制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133757</xdr:rowOff>
    </xdr:from>
    <xdr:to>
      <xdr:col>24</xdr:col>
      <xdr:colOff>63500</xdr:colOff>
      <xdr:row>34</xdr:row>
      <xdr:rowOff>23571</xdr:rowOff>
    </xdr:to>
    <xdr:cxnSp macro="">
      <xdr:nvCxnSpPr>
        <xdr:cNvPr id="59" name="直線コネクタ 58"/>
        <xdr:cNvCxnSpPr/>
      </xdr:nvCxnSpPr>
      <xdr:spPr>
        <a:xfrm>
          <a:off x="3797300" y="5791607"/>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133757</xdr:rowOff>
    </xdr:from>
    <xdr:to>
      <xdr:col>19</xdr:col>
      <xdr:colOff>177800</xdr:colOff>
      <xdr:row>33</xdr:row>
      <xdr:rowOff>138328</xdr:rowOff>
    </xdr:to>
    <xdr:cxnSp macro="">
      <xdr:nvCxnSpPr>
        <xdr:cNvPr id="62" name="直線コネクタ 61"/>
        <xdr:cNvCxnSpPr/>
      </xdr:nvCxnSpPr>
      <xdr:spPr>
        <a:xfrm flipV="1">
          <a:off x="2908300" y="579160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138328</xdr:rowOff>
    </xdr:from>
    <xdr:to>
      <xdr:col>15</xdr:col>
      <xdr:colOff>50800</xdr:colOff>
      <xdr:row>33</xdr:row>
      <xdr:rowOff>141529</xdr:rowOff>
    </xdr:to>
    <xdr:cxnSp macro="">
      <xdr:nvCxnSpPr>
        <xdr:cNvPr id="65" name="直線コネクタ 64"/>
        <xdr:cNvCxnSpPr/>
      </xdr:nvCxnSpPr>
      <xdr:spPr>
        <a:xfrm flipV="1">
          <a:off x="2019300" y="579617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140157</xdr:rowOff>
    </xdr:from>
    <xdr:to>
      <xdr:col>10</xdr:col>
      <xdr:colOff>114300</xdr:colOff>
      <xdr:row>33</xdr:row>
      <xdr:rowOff>141529</xdr:rowOff>
    </xdr:to>
    <xdr:cxnSp macro="">
      <xdr:nvCxnSpPr>
        <xdr:cNvPr id="68" name="直線コネクタ 67"/>
        <xdr:cNvCxnSpPr/>
      </xdr:nvCxnSpPr>
      <xdr:spPr>
        <a:xfrm>
          <a:off x="1130300" y="579800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144221</xdr:rowOff>
    </xdr:from>
    <xdr:to>
      <xdr:col>24</xdr:col>
      <xdr:colOff>114300</xdr:colOff>
      <xdr:row>34</xdr:row>
      <xdr:rowOff>74371</xdr:rowOff>
    </xdr:to>
    <xdr:sp macro="" textlink="">
      <xdr:nvSpPr>
        <xdr:cNvPr id="78" name="楕円 77"/>
        <xdr:cNvSpPr/>
      </xdr:nvSpPr>
      <xdr:spPr>
        <a:xfrm>
          <a:off x="45847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167098</xdr:rowOff>
    </xdr:from>
    <xdr:ext cx="469744" cy="259045"/>
    <xdr:sp macro="" textlink="">
      <xdr:nvSpPr>
        <xdr:cNvPr id="79" name="議会費該当値テキスト"/>
        <xdr:cNvSpPr txBox="1"/>
      </xdr:nvSpPr>
      <xdr:spPr>
        <a:xfrm>
          <a:off x="4686300" y="565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82957</xdr:rowOff>
    </xdr:from>
    <xdr:to>
      <xdr:col>20</xdr:col>
      <xdr:colOff>38100</xdr:colOff>
      <xdr:row>34</xdr:row>
      <xdr:rowOff>13107</xdr:rowOff>
    </xdr:to>
    <xdr:sp macro="" textlink="">
      <xdr:nvSpPr>
        <xdr:cNvPr id="80" name="楕円 79"/>
        <xdr:cNvSpPr/>
      </xdr:nvSpPr>
      <xdr:spPr>
        <a:xfrm>
          <a:off x="3746500" y="57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29634</xdr:rowOff>
    </xdr:from>
    <xdr:ext cx="469744" cy="259045"/>
    <xdr:sp macro="" textlink="">
      <xdr:nvSpPr>
        <xdr:cNvPr id="81" name="テキスト ボックス 80"/>
        <xdr:cNvSpPr txBox="1"/>
      </xdr:nvSpPr>
      <xdr:spPr>
        <a:xfrm>
          <a:off x="3562428" y="55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87528</xdr:rowOff>
    </xdr:from>
    <xdr:to>
      <xdr:col>15</xdr:col>
      <xdr:colOff>101600</xdr:colOff>
      <xdr:row>34</xdr:row>
      <xdr:rowOff>17678</xdr:rowOff>
    </xdr:to>
    <xdr:sp macro="" textlink="">
      <xdr:nvSpPr>
        <xdr:cNvPr id="82" name="楕円 81"/>
        <xdr:cNvSpPr/>
      </xdr:nvSpPr>
      <xdr:spPr>
        <a:xfrm>
          <a:off x="2857500" y="57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34205</xdr:rowOff>
    </xdr:from>
    <xdr:ext cx="469744" cy="259045"/>
    <xdr:sp macro="" textlink="">
      <xdr:nvSpPr>
        <xdr:cNvPr id="83" name="テキスト ボックス 82"/>
        <xdr:cNvSpPr txBox="1"/>
      </xdr:nvSpPr>
      <xdr:spPr>
        <a:xfrm>
          <a:off x="2673428"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90729</xdr:rowOff>
    </xdr:from>
    <xdr:to>
      <xdr:col>10</xdr:col>
      <xdr:colOff>165100</xdr:colOff>
      <xdr:row>34</xdr:row>
      <xdr:rowOff>20879</xdr:rowOff>
    </xdr:to>
    <xdr:sp macro="" textlink="">
      <xdr:nvSpPr>
        <xdr:cNvPr id="84" name="楕円 83"/>
        <xdr:cNvSpPr/>
      </xdr:nvSpPr>
      <xdr:spPr>
        <a:xfrm>
          <a:off x="1968500" y="57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37406</xdr:rowOff>
    </xdr:from>
    <xdr:ext cx="469744" cy="259045"/>
    <xdr:sp macro="" textlink="">
      <xdr:nvSpPr>
        <xdr:cNvPr id="85" name="テキスト ボックス 84"/>
        <xdr:cNvSpPr txBox="1"/>
      </xdr:nvSpPr>
      <xdr:spPr>
        <a:xfrm>
          <a:off x="1784428" y="55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89357</xdr:rowOff>
    </xdr:from>
    <xdr:to>
      <xdr:col>6</xdr:col>
      <xdr:colOff>38100</xdr:colOff>
      <xdr:row>34</xdr:row>
      <xdr:rowOff>19507</xdr:rowOff>
    </xdr:to>
    <xdr:sp macro="" textlink="">
      <xdr:nvSpPr>
        <xdr:cNvPr id="86" name="楕円 85"/>
        <xdr:cNvSpPr/>
      </xdr:nvSpPr>
      <xdr:spPr>
        <a:xfrm>
          <a:off x="1079500" y="5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36034</xdr:rowOff>
    </xdr:from>
    <xdr:ext cx="469744" cy="259045"/>
    <xdr:sp macro="" textlink="">
      <xdr:nvSpPr>
        <xdr:cNvPr id="87" name="テキスト ボックス 86"/>
        <xdr:cNvSpPr txBox="1"/>
      </xdr:nvSpPr>
      <xdr:spPr>
        <a:xfrm>
          <a:off x="895428" y="55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156449</xdr:rowOff>
    </xdr:from>
    <xdr:to>
      <xdr:col>24</xdr:col>
      <xdr:colOff>63500</xdr:colOff>
      <xdr:row>56</xdr:row>
      <xdr:rowOff>157683</xdr:rowOff>
    </xdr:to>
    <xdr:cxnSp macro="">
      <xdr:nvCxnSpPr>
        <xdr:cNvPr id="116" name="直線コネクタ 115"/>
        <xdr:cNvCxnSpPr/>
      </xdr:nvCxnSpPr>
      <xdr:spPr>
        <a:xfrm flipV="1">
          <a:off x="3797300" y="9757649"/>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157683</xdr:rowOff>
    </xdr:from>
    <xdr:to>
      <xdr:col>19</xdr:col>
      <xdr:colOff>177800</xdr:colOff>
      <xdr:row>57</xdr:row>
      <xdr:rowOff>13749</xdr:rowOff>
    </xdr:to>
    <xdr:cxnSp macro="">
      <xdr:nvCxnSpPr>
        <xdr:cNvPr id="119" name="直線コネクタ 118"/>
        <xdr:cNvCxnSpPr/>
      </xdr:nvCxnSpPr>
      <xdr:spPr>
        <a:xfrm flipV="1">
          <a:off x="2908300" y="9758883"/>
          <a:ext cx="889000" cy="2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109456</xdr:rowOff>
    </xdr:from>
    <xdr:to>
      <xdr:col>15</xdr:col>
      <xdr:colOff>50800</xdr:colOff>
      <xdr:row>57</xdr:row>
      <xdr:rowOff>13749</xdr:rowOff>
    </xdr:to>
    <xdr:cxnSp macro="">
      <xdr:nvCxnSpPr>
        <xdr:cNvPr id="122" name="直線コネクタ 121"/>
        <xdr:cNvCxnSpPr/>
      </xdr:nvCxnSpPr>
      <xdr:spPr>
        <a:xfrm>
          <a:off x="2019300" y="9710656"/>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27091</xdr:rowOff>
    </xdr:from>
    <xdr:to>
      <xdr:col>10</xdr:col>
      <xdr:colOff>114300</xdr:colOff>
      <xdr:row>56</xdr:row>
      <xdr:rowOff>109456</xdr:rowOff>
    </xdr:to>
    <xdr:cxnSp macro="">
      <xdr:nvCxnSpPr>
        <xdr:cNvPr id="125" name="直線コネクタ 124"/>
        <xdr:cNvCxnSpPr/>
      </xdr:nvCxnSpPr>
      <xdr:spPr>
        <a:xfrm>
          <a:off x="1130300" y="9628291"/>
          <a:ext cx="8890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105649</xdr:rowOff>
    </xdr:from>
    <xdr:to>
      <xdr:col>24</xdr:col>
      <xdr:colOff>114300</xdr:colOff>
      <xdr:row>57</xdr:row>
      <xdr:rowOff>35799</xdr:rowOff>
    </xdr:to>
    <xdr:sp macro="" textlink="">
      <xdr:nvSpPr>
        <xdr:cNvPr id="135" name="楕円 134"/>
        <xdr:cNvSpPr/>
      </xdr:nvSpPr>
      <xdr:spPr>
        <a:xfrm>
          <a:off x="4584700" y="97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84076</xdr:rowOff>
    </xdr:from>
    <xdr:ext cx="534377" cy="259045"/>
    <xdr:sp macro="" textlink="">
      <xdr:nvSpPr>
        <xdr:cNvPr id="136" name="総務費該当値テキスト"/>
        <xdr:cNvSpPr txBox="1"/>
      </xdr:nvSpPr>
      <xdr:spPr>
        <a:xfrm>
          <a:off x="4686300" y="96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106883</xdr:rowOff>
    </xdr:from>
    <xdr:to>
      <xdr:col>20</xdr:col>
      <xdr:colOff>38100</xdr:colOff>
      <xdr:row>57</xdr:row>
      <xdr:rowOff>37033</xdr:rowOff>
    </xdr:to>
    <xdr:sp macro="" textlink="">
      <xdr:nvSpPr>
        <xdr:cNvPr id="137" name="楕円 136"/>
        <xdr:cNvSpPr/>
      </xdr:nvSpPr>
      <xdr:spPr>
        <a:xfrm>
          <a:off x="3746500" y="97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28160</xdr:rowOff>
    </xdr:from>
    <xdr:ext cx="534377" cy="259045"/>
    <xdr:sp macro="" textlink="">
      <xdr:nvSpPr>
        <xdr:cNvPr id="138" name="テキスト ボックス 137"/>
        <xdr:cNvSpPr txBox="1"/>
      </xdr:nvSpPr>
      <xdr:spPr>
        <a:xfrm>
          <a:off x="3530111"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134399</xdr:rowOff>
    </xdr:from>
    <xdr:to>
      <xdr:col>15</xdr:col>
      <xdr:colOff>101600</xdr:colOff>
      <xdr:row>57</xdr:row>
      <xdr:rowOff>64549</xdr:rowOff>
    </xdr:to>
    <xdr:sp macro="" textlink="">
      <xdr:nvSpPr>
        <xdr:cNvPr id="139" name="楕円 138"/>
        <xdr:cNvSpPr/>
      </xdr:nvSpPr>
      <xdr:spPr>
        <a:xfrm>
          <a:off x="2857500" y="97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55676</xdr:rowOff>
    </xdr:from>
    <xdr:ext cx="534377" cy="259045"/>
    <xdr:sp macro="" textlink="">
      <xdr:nvSpPr>
        <xdr:cNvPr id="140" name="テキスト ボックス 139"/>
        <xdr:cNvSpPr txBox="1"/>
      </xdr:nvSpPr>
      <xdr:spPr>
        <a:xfrm>
          <a:off x="2641111" y="98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58656</xdr:rowOff>
    </xdr:from>
    <xdr:to>
      <xdr:col>10</xdr:col>
      <xdr:colOff>165100</xdr:colOff>
      <xdr:row>56</xdr:row>
      <xdr:rowOff>160256</xdr:rowOff>
    </xdr:to>
    <xdr:sp macro="" textlink="">
      <xdr:nvSpPr>
        <xdr:cNvPr id="141" name="楕円 140"/>
        <xdr:cNvSpPr/>
      </xdr:nvSpPr>
      <xdr:spPr>
        <a:xfrm>
          <a:off x="1968500" y="96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151383</xdr:rowOff>
    </xdr:from>
    <xdr:ext cx="534377" cy="259045"/>
    <xdr:sp macro="" textlink="">
      <xdr:nvSpPr>
        <xdr:cNvPr id="142" name="テキスト ボックス 141"/>
        <xdr:cNvSpPr txBox="1"/>
      </xdr:nvSpPr>
      <xdr:spPr>
        <a:xfrm>
          <a:off x="1752111" y="97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147741</xdr:rowOff>
    </xdr:from>
    <xdr:to>
      <xdr:col>6</xdr:col>
      <xdr:colOff>38100</xdr:colOff>
      <xdr:row>56</xdr:row>
      <xdr:rowOff>77891</xdr:rowOff>
    </xdr:to>
    <xdr:sp macro="" textlink="">
      <xdr:nvSpPr>
        <xdr:cNvPr id="143" name="楕円 142"/>
        <xdr:cNvSpPr/>
      </xdr:nvSpPr>
      <xdr:spPr>
        <a:xfrm>
          <a:off x="1079500" y="957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69018</xdr:rowOff>
    </xdr:from>
    <xdr:ext cx="534377" cy="259045"/>
    <xdr:sp macro="" textlink="">
      <xdr:nvSpPr>
        <xdr:cNvPr id="144" name="テキスト ボックス 143"/>
        <xdr:cNvSpPr txBox="1"/>
      </xdr:nvSpPr>
      <xdr:spPr>
        <a:xfrm>
          <a:off x="863111" y="967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149237</xdr:rowOff>
    </xdr:from>
    <xdr:to>
      <xdr:col>24</xdr:col>
      <xdr:colOff>63500</xdr:colOff>
      <xdr:row>78</xdr:row>
      <xdr:rowOff>11595</xdr:rowOff>
    </xdr:to>
    <xdr:cxnSp macro="">
      <xdr:nvCxnSpPr>
        <xdr:cNvPr id="174" name="直線コネクタ 173"/>
        <xdr:cNvCxnSpPr/>
      </xdr:nvCxnSpPr>
      <xdr:spPr>
        <a:xfrm flipV="1">
          <a:off x="3797300" y="13350887"/>
          <a:ext cx="838200" cy="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11595</xdr:rowOff>
    </xdr:from>
    <xdr:to>
      <xdr:col>19</xdr:col>
      <xdr:colOff>177800</xdr:colOff>
      <xdr:row>78</xdr:row>
      <xdr:rowOff>64860</xdr:rowOff>
    </xdr:to>
    <xdr:cxnSp macro="">
      <xdr:nvCxnSpPr>
        <xdr:cNvPr id="177" name="直線コネクタ 176"/>
        <xdr:cNvCxnSpPr/>
      </xdr:nvCxnSpPr>
      <xdr:spPr>
        <a:xfrm flipV="1">
          <a:off x="2908300" y="13384695"/>
          <a:ext cx="889000" cy="5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64860</xdr:rowOff>
    </xdr:from>
    <xdr:to>
      <xdr:col>15</xdr:col>
      <xdr:colOff>50800</xdr:colOff>
      <xdr:row>78</xdr:row>
      <xdr:rowOff>68605</xdr:rowOff>
    </xdr:to>
    <xdr:cxnSp macro="">
      <xdr:nvCxnSpPr>
        <xdr:cNvPr id="180" name="直線コネクタ 179"/>
        <xdr:cNvCxnSpPr/>
      </xdr:nvCxnSpPr>
      <xdr:spPr>
        <a:xfrm flipV="1">
          <a:off x="2019300" y="13437960"/>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68605</xdr:rowOff>
    </xdr:from>
    <xdr:to>
      <xdr:col>10</xdr:col>
      <xdr:colOff>114300</xdr:colOff>
      <xdr:row>78</xdr:row>
      <xdr:rowOff>83629</xdr:rowOff>
    </xdr:to>
    <xdr:cxnSp macro="">
      <xdr:nvCxnSpPr>
        <xdr:cNvPr id="183" name="直線コネクタ 182"/>
        <xdr:cNvCxnSpPr/>
      </xdr:nvCxnSpPr>
      <xdr:spPr>
        <a:xfrm flipV="1">
          <a:off x="1130300" y="13441705"/>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98437</xdr:rowOff>
    </xdr:from>
    <xdr:to>
      <xdr:col>24</xdr:col>
      <xdr:colOff>114300</xdr:colOff>
      <xdr:row>78</xdr:row>
      <xdr:rowOff>28587</xdr:rowOff>
    </xdr:to>
    <xdr:sp macro="" textlink="">
      <xdr:nvSpPr>
        <xdr:cNvPr id="193" name="楕円 192"/>
        <xdr:cNvSpPr/>
      </xdr:nvSpPr>
      <xdr:spPr>
        <a:xfrm>
          <a:off x="4584700" y="1330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13364</xdr:rowOff>
    </xdr:from>
    <xdr:ext cx="599010" cy="259045"/>
    <xdr:sp macro="" textlink="">
      <xdr:nvSpPr>
        <xdr:cNvPr id="194" name="民生費該当値テキスト"/>
        <xdr:cNvSpPr txBox="1"/>
      </xdr:nvSpPr>
      <xdr:spPr>
        <a:xfrm>
          <a:off x="4686300" y="1321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132245</xdr:rowOff>
    </xdr:from>
    <xdr:to>
      <xdr:col>20</xdr:col>
      <xdr:colOff>38100</xdr:colOff>
      <xdr:row>78</xdr:row>
      <xdr:rowOff>62395</xdr:rowOff>
    </xdr:to>
    <xdr:sp macro="" textlink="">
      <xdr:nvSpPr>
        <xdr:cNvPr id="195" name="楕円 194"/>
        <xdr:cNvSpPr/>
      </xdr:nvSpPr>
      <xdr:spPr>
        <a:xfrm>
          <a:off x="3746500" y="133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53522</xdr:rowOff>
    </xdr:from>
    <xdr:ext cx="599010" cy="259045"/>
    <xdr:sp macro="" textlink="">
      <xdr:nvSpPr>
        <xdr:cNvPr id="196" name="テキスト ボックス 195"/>
        <xdr:cNvSpPr txBox="1"/>
      </xdr:nvSpPr>
      <xdr:spPr>
        <a:xfrm>
          <a:off x="3497795" y="1342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14060</xdr:rowOff>
    </xdr:from>
    <xdr:to>
      <xdr:col>15</xdr:col>
      <xdr:colOff>101600</xdr:colOff>
      <xdr:row>78</xdr:row>
      <xdr:rowOff>115660</xdr:rowOff>
    </xdr:to>
    <xdr:sp macro="" textlink="">
      <xdr:nvSpPr>
        <xdr:cNvPr id="197" name="楕円 196"/>
        <xdr:cNvSpPr/>
      </xdr:nvSpPr>
      <xdr:spPr>
        <a:xfrm>
          <a:off x="2857500" y="133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106787</xdr:rowOff>
    </xdr:from>
    <xdr:ext cx="599010" cy="259045"/>
    <xdr:sp macro="" textlink="">
      <xdr:nvSpPr>
        <xdr:cNvPr id="198" name="テキスト ボックス 197"/>
        <xdr:cNvSpPr txBox="1"/>
      </xdr:nvSpPr>
      <xdr:spPr>
        <a:xfrm>
          <a:off x="2608795" y="1347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17805</xdr:rowOff>
    </xdr:from>
    <xdr:to>
      <xdr:col>10</xdr:col>
      <xdr:colOff>165100</xdr:colOff>
      <xdr:row>78</xdr:row>
      <xdr:rowOff>119405</xdr:rowOff>
    </xdr:to>
    <xdr:sp macro="" textlink="">
      <xdr:nvSpPr>
        <xdr:cNvPr id="199" name="楕円 198"/>
        <xdr:cNvSpPr/>
      </xdr:nvSpPr>
      <xdr:spPr>
        <a:xfrm>
          <a:off x="1968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110532</xdr:rowOff>
    </xdr:from>
    <xdr:ext cx="599010" cy="259045"/>
    <xdr:sp macro="" textlink="">
      <xdr:nvSpPr>
        <xdr:cNvPr id="200" name="テキスト ボックス 199"/>
        <xdr:cNvSpPr txBox="1"/>
      </xdr:nvSpPr>
      <xdr:spPr>
        <a:xfrm>
          <a:off x="1719795" y="134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32829</xdr:rowOff>
    </xdr:from>
    <xdr:to>
      <xdr:col>6</xdr:col>
      <xdr:colOff>38100</xdr:colOff>
      <xdr:row>78</xdr:row>
      <xdr:rowOff>134429</xdr:rowOff>
    </xdr:to>
    <xdr:sp macro="" textlink="">
      <xdr:nvSpPr>
        <xdr:cNvPr id="201" name="楕円 200"/>
        <xdr:cNvSpPr/>
      </xdr:nvSpPr>
      <xdr:spPr>
        <a:xfrm>
          <a:off x="1079500" y="13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125556</xdr:rowOff>
    </xdr:from>
    <xdr:ext cx="599010" cy="259045"/>
    <xdr:sp macro="" textlink="">
      <xdr:nvSpPr>
        <xdr:cNvPr id="202" name="テキスト ボックス 201"/>
        <xdr:cNvSpPr txBox="1"/>
      </xdr:nvSpPr>
      <xdr:spPr>
        <a:xfrm>
          <a:off x="830795" y="1349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36818</xdr:rowOff>
    </xdr:from>
    <xdr:to>
      <xdr:col>24</xdr:col>
      <xdr:colOff>63500</xdr:colOff>
      <xdr:row>96</xdr:row>
      <xdr:rowOff>119507</xdr:rowOff>
    </xdr:to>
    <xdr:cxnSp macro="">
      <xdr:nvCxnSpPr>
        <xdr:cNvPr id="231" name="直線コネクタ 230"/>
        <xdr:cNvCxnSpPr/>
      </xdr:nvCxnSpPr>
      <xdr:spPr>
        <a:xfrm flipV="1">
          <a:off x="3797300" y="16324568"/>
          <a:ext cx="838200" cy="25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119507</xdr:rowOff>
    </xdr:from>
    <xdr:to>
      <xdr:col>19</xdr:col>
      <xdr:colOff>177800</xdr:colOff>
      <xdr:row>96</xdr:row>
      <xdr:rowOff>163792</xdr:rowOff>
    </xdr:to>
    <xdr:cxnSp macro="">
      <xdr:nvCxnSpPr>
        <xdr:cNvPr id="234" name="直線コネクタ 233"/>
        <xdr:cNvCxnSpPr/>
      </xdr:nvCxnSpPr>
      <xdr:spPr>
        <a:xfrm flipV="1">
          <a:off x="2908300" y="16578707"/>
          <a:ext cx="889000" cy="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163792</xdr:rowOff>
    </xdr:from>
    <xdr:to>
      <xdr:col>15</xdr:col>
      <xdr:colOff>50800</xdr:colOff>
      <xdr:row>96</xdr:row>
      <xdr:rowOff>169863</xdr:rowOff>
    </xdr:to>
    <xdr:cxnSp macro="">
      <xdr:nvCxnSpPr>
        <xdr:cNvPr id="237" name="直線コネクタ 236"/>
        <xdr:cNvCxnSpPr/>
      </xdr:nvCxnSpPr>
      <xdr:spPr>
        <a:xfrm flipV="1">
          <a:off x="2019300" y="16622992"/>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114452</xdr:rowOff>
    </xdr:from>
    <xdr:to>
      <xdr:col>10</xdr:col>
      <xdr:colOff>114300</xdr:colOff>
      <xdr:row>96</xdr:row>
      <xdr:rowOff>169863</xdr:rowOff>
    </xdr:to>
    <xdr:cxnSp macro="">
      <xdr:nvCxnSpPr>
        <xdr:cNvPr id="240" name="直線コネクタ 239"/>
        <xdr:cNvCxnSpPr/>
      </xdr:nvCxnSpPr>
      <xdr:spPr>
        <a:xfrm>
          <a:off x="1130300" y="16573652"/>
          <a:ext cx="889000" cy="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157468</xdr:rowOff>
    </xdr:from>
    <xdr:to>
      <xdr:col>24</xdr:col>
      <xdr:colOff>114300</xdr:colOff>
      <xdr:row>95</xdr:row>
      <xdr:rowOff>87618</xdr:rowOff>
    </xdr:to>
    <xdr:sp macro="" textlink="">
      <xdr:nvSpPr>
        <xdr:cNvPr id="250" name="楕円 249"/>
        <xdr:cNvSpPr/>
      </xdr:nvSpPr>
      <xdr:spPr>
        <a:xfrm>
          <a:off x="4584700" y="162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8895</xdr:rowOff>
    </xdr:from>
    <xdr:ext cx="534377" cy="259045"/>
    <xdr:sp macro="" textlink="">
      <xdr:nvSpPr>
        <xdr:cNvPr id="251" name="衛生費該当値テキスト"/>
        <xdr:cNvSpPr txBox="1"/>
      </xdr:nvSpPr>
      <xdr:spPr>
        <a:xfrm>
          <a:off x="4686300" y="161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68707</xdr:rowOff>
    </xdr:from>
    <xdr:to>
      <xdr:col>20</xdr:col>
      <xdr:colOff>38100</xdr:colOff>
      <xdr:row>96</xdr:row>
      <xdr:rowOff>170307</xdr:rowOff>
    </xdr:to>
    <xdr:sp macro="" textlink="">
      <xdr:nvSpPr>
        <xdr:cNvPr id="252" name="楕円 251"/>
        <xdr:cNvSpPr/>
      </xdr:nvSpPr>
      <xdr:spPr>
        <a:xfrm>
          <a:off x="3746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161434</xdr:rowOff>
    </xdr:from>
    <xdr:ext cx="534377" cy="259045"/>
    <xdr:sp macro="" textlink="">
      <xdr:nvSpPr>
        <xdr:cNvPr id="253" name="テキスト ボックス 252"/>
        <xdr:cNvSpPr txBox="1"/>
      </xdr:nvSpPr>
      <xdr:spPr>
        <a:xfrm>
          <a:off x="3530111" y="1662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112992</xdr:rowOff>
    </xdr:from>
    <xdr:to>
      <xdr:col>15</xdr:col>
      <xdr:colOff>101600</xdr:colOff>
      <xdr:row>97</xdr:row>
      <xdr:rowOff>43142</xdr:rowOff>
    </xdr:to>
    <xdr:sp macro="" textlink="">
      <xdr:nvSpPr>
        <xdr:cNvPr id="254" name="楕円 253"/>
        <xdr:cNvSpPr/>
      </xdr:nvSpPr>
      <xdr:spPr>
        <a:xfrm>
          <a:off x="2857500" y="165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34269</xdr:rowOff>
    </xdr:from>
    <xdr:ext cx="534377" cy="259045"/>
    <xdr:sp macro="" textlink="">
      <xdr:nvSpPr>
        <xdr:cNvPr id="255" name="テキスト ボックス 254"/>
        <xdr:cNvSpPr txBox="1"/>
      </xdr:nvSpPr>
      <xdr:spPr>
        <a:xfrm>
          <a:off x="2641111" y="166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119063</xdr:rowOff>
    </xdr:from>
    <xdr:to>
      <xdr:col>10</xdr:col>
      <xdr:colOff>165100</xdr:colOff>
      <xdr:row>97</xdr:row>
      <xdr:rowOff>49213</xdr:rowOff>
    </xdr:to>
    <xdr:sp macro="" textlink="">
      <xdr:nvSpPr>
        <xdr:cNvPr id="256" name="楕円 255"/>
        <xdr:cNvSpPr/>
      </xdr:nvSpPr>
      <xdr:spPr>
        <a:xfrm>
          <a:off x="1968500" y="165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40340</xdr:rowOff>
    </xdr:from>
    <xdr:ext cx="534377" cy="259045"/>
    <xdr:sp macro="" textlink="">
      <xdr:nvSpPr>
        <xdr:cNvPr id="257" name="テキスト ボックス 256"/>
        <xdr:cNvSpPr txBox="1"/>
      </xdr:nvSpPr>
      <xdr:spPr>
        <a:xfrm>
          <a:off x="1752111" y="166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63652</xdr:rowOff>
    </xdr:from>
    <xdr:to>
      <xdr:col>6</xdr:col>
      <xdr:colOff>38100</xdr:colOff>
      <xdr:row>96</xdr:row>
      <xdr:rowOff>165252</xdr:rowOff>
    </xdr:to>
    <xdr:sp macro="" textlink="">
      <xdr:nvSpPr>
        <xdr:cNvPr id="258" name="楕円 257"/>
        <xdr:cNvSpPr/>
      </xdr:nvSpPr>
      <xdr:spPr>
        <a:xfrm>
          <a:off x="1079500" y="165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156379</xdr:rowOff>
    </xdr:from>
    <xdr:ext cx="534377" cy="259045"/>
    <xdr:sp macro="" textlink="">
      <xdr:nvSpPr>
        <xdr:cNvPr id="259" name="テキスト ボックス 258"/>
        <xdr:cNvSpPr txBox="1"/>
      </xdr:nvSpPr>
      <xdr:spPr>
        <a:xfrm>
          <a:off x="863111" y="166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42926</xdr:rowOff>
    </xdr:to>
    <xdr:cxnSp macro="">
      <xdr:nvCxnSpPr>
        <xdr:cNvPr id="288" name="直線コネクタ 287"/>
        <xdr:cNvCxnSpPr/>
      </xdr:nvCxnSpPr>
      <xdr:spPr>
        <a:xfrm>
          <a:off x="9639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43307</xdr:rowOff>
    </xdr:to>
    <xdr:cxnSp macro="">
      <xdr:nvCxnSpPr>
        <xdr:cNvPr id="291" name="直線コネクタ 290"/>
        <xdr:cNvCxnSpPr/>
      </xdr:nvCxnSpPr>
      <xdr:spPr>
        <a:xfrm flipV="1">
          <a:off x="8750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43307</xdr:rowOff>
    </xdr:to>
    <xdr:cxnSp macro="">
      <xdr:nvCxnSpPr>
        <xdr:cNvPr id="294" name="直線コネクタ 293"/>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42545</xdr:rowOff>
    </xdr:from>
    <xdr:to>
      <xdr:col>41</xdr:col>
      <xdr:colOff>50800</xdr:colOff>
      <xdr:row>39</xdr:row>
      <xdr:rowOff>43307</xdr:rowOff>
    </xdr:to>
    <xdr:cxnSp macro="">
      <xdr:nvCxnSpPr>
        <xdr:cNvPr id="297" name="直線コネクタ 296"/>
        <xdr:cNvCxnSpPr/>
      </xdr:nvCxnSpPr>
      <xdr:spPr>
        <a:xfrm>
          <a:off x="6972300" y="67290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07" name="楕円 306"/>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249299" cy="259045"/>
    <xdr:sp macro="" textlink="">
      <xdr:nvSpPr>
        <xdr:cNvPr id="308" name="労働費該当値テキスト"/>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09" name="楕円 308"/>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0" name="テキスト ボックス 309"/>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1" name="楕円 310"/>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2" name="テキスト ボックス 311"/>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3" name="楕円 312"/>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4" name="テキスト ボックス 313"/>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163195</xdr:rowOff>
    </xdr:from>
    <xdr:to>
      <xdr:col>36</xdr:col>
      <xdr:colOff>165100</xdr:colOff>
      <xdr:row>39</xdr:row>
      <xdr:rowOff>93345</xdr:rowOff>
    </xdr:to>
    <xdr:sp macro="" textlink="">
      <xdr:nvSpPr>
        <xdr:cNvPr id="315" name="楕円 314"/>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84472</xdr:rowOff>
    </xdr:from>
    <xdr:ext cx="249299" cy="259045"/>
    <xdr:sp macro="" textlink="">
      <xdr:nvSpPr>
        <xdr:cNvPr id="316" name="テキスト ボックス 315"/>
        <xdr:cNvSpPr txBox="1"/>
      </xdr:nvSpPr>
      <xdr:spPr>
        <a:xfrm>
          <a:off x="6847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60433</xdr:rowOff>
    </xdr:from>
    <xdr:to>
      <xdr:col>55</xdr:col>
      <xdr:colOff>0</xdr:colOff>
      <xdr:row>57</xdr:row>
      <xdr:rowOff>64376</xdr:rowOff>
    </xdr:to>
    <xdr:cxnSp macro="">
      <xdr:nvCxnSpPr>
        <xdr:cNvPr id="345" name="直線コネクタ 344"/>
        <xdr:cNvCxnSpPr/>
      </xdr:nvCxnSpPr>
      <xdr:spPr>
        <a:xfrm flipV="1">
          <a:off x="9639300" y="9833083"/>
          <a:ext cx="8382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60395</xdr:rowOff>
    </xdr:from>
    <xdr:to>
      <xdr:col>50</xdr:col>
      <xdr:colOff>114300</xdr:colOff>
      <xdr:row>57</xdr:row>
      <xdr:rowOff>64376</xdr:rowOff>
    </xdr:to>
    <xdr:cxnSp macro="">
      <xdr:nvCxnSpPr>
        <xdr:cNvPr id="348" name="直線コネクタ 347"/>
        <xdr:cNvCxnSpPr/>
      </xdr:nvCxnSpPr>
      <xdr:spPr>
        <a:xfrm>
          <a:off x="8750300" y="9833045"/>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24067</xdr:rowOff>
    </xdr:from>
    <xdr:to>
      <xdr:col>45</xdr:col>
      <xdr:colOff>177800</xdr:colOff>
      <xdr:row>57</xdr:row>
      <xdr:rowOff>60395</xdr:rowOff>
    </xdr:to>
    <xdr:cxnSp macro="">
      <xdr:nvCxnSpPr>
        <xdr:cNvPr id="351" name="直線コネクタ 350"/>
        <xdr:cNvCxnSpPr/>
      </xdr:nvCxnSpPr>
      <xdr:spPr>
        <a:xfrm>
          <a:off x="7861300" y="9796717"/>
          <a:ext cx="8890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149758</xdr:rowOff>
    </xdr:from>
    <xdr:to>
      <xdr:col>41</xdr:col>
      <xdr:colOff>50800</xdr:colOff>
      <xdr:row>57</xdr:row>
      <xdr:rowOff>24067</xdr:rowOff>
    </xdr:to>
    <xdr:cxnSp macro="">
      <xdr:nvCxnSpPr>
        <xdr:cNvPr id="354" name="直線コネクタ 353"/>
        <xdr:cNvCxnSpPr/>
      </xdr:nvCxnSpPr>
      <xdr:spPr>
        <a:xfrm>
          <a:off x="6972300" y="9750958"/>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9633</xdr:rowOff>
    </xdr:from>
    <xdr:to>
      <xdr:col>55</xdr:col>
      <xdr:colOff>50800</xdr:colOff>
      <xdr:row>57</xdr:row>
      <xdr:rowOff>111233</xdr:rowOff>
    </xdr:to>
    <xdr:sp macro="" textlink="">
      <xdr:nvSpPr>
        <xdr:cNvPr id="364" name="楕円 363"/>
        <xdr:cNvSpPr/>
      </xdr:nvSpPr>
      <xdr:spPr>
        <a:xfrm>
          <a:off x="10426700" y="97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159510</xdr:rowOff>
    </xdr:from>
    <xdr:ext cx="534377" cy="259045"/>
    <xdr:sp macro="" textlink="">
      <xdr:nvSpPr>
        <xdr:cNvPr id="365" name="農林水産業費該当値テキスト"/>
        <xdr:cNvSpPr txBox="1"/>
      </xdr:nvSpPr>
      <xdr:spPr>
        <a:xfrm>
          <a:off x="10528300" y="97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13576</xdr:rowOff>
    </xdr:from>
    <xdr:to>
      <xdr:col>50</xdr:col>
      <xdr:colOff>165100</xdr:colOff>
      <xdr:row>57</xdr:row>
      <xdr:rowOff>115176</xdr:rowOff>
    </xdr:to>
    <xdr:sp macro="" textlink="">
      <xdr:nvSpPr>
        <xdr:cNvPr id="366" name="楕円 365"/>
        <xdr:cNvSpPr/>
      </xdr:nvSpPr>
      <xdr:spPr>
        <a:xfrm>
          <a:off x="9588500" y="97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106303</xdr:rowOff>
    </xdr:from>
    <xdr:ext cx="534377" cy="259045"/>
    <xdr:sp macro="" textlink="">
      <xdr:nvSpPr>
        <xdr:cNvPr id="367" name="テキスト ボックス 366"/>
        <xdr:cNvSpPr txBox="1"/>
      </xdr:nvSpPr>
      <xdr:spPr>
        <a:xfrm>
          <a:off x="9372111" y="98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9595</xdr:rowOff>
    </xdr:from>
    <xdr:to>
      <xdr:col>46</xdr:col>
      <xdr:colOff>38100</xdr:colOff>
      <xdr:row>57</xdr:row>
      <xdr:rowOff>111195</xdr:rowOff>
    </xdr:to>
    <xdr:sp macro="" textlink="">
      <xdr:nvSpPr>
        <xdr:cNvPr id="368" name="楕円 367"/>
        <xdr:cNvSpPr/>
      </xdr:nvSpPr>
      <xdr:spPr>
        <a:xfrm>
          <a:off x="8699500" y="97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102322</xdr:rowOff>
    </xdr:from>
    <xdr:ext cx="534377" cy="259045"/>
    <xdr:sp macro="" textlink="">
      <xdr:nvSpPr>
        <xdr:cNvPr id="369" name="テキスト ボックス 368"/>
        <xdr:cNvSpPr txBox="1"/>
      </xdr:nvSpPr>
      <xdr:spPr>
        <a:xfrm>
          <a:off x="8483111" y="98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144717</xdr:rowOff>
    </xdr:from>
    <xdr:to>
      <xdr:col>41</xdr:col>
      <xdr:colOff>101600</xdr:colOff>
      <xdr:row>57</xdr:row>
      <xdr:rowOff>74867</xdr:rowOff>
    </xdr:to>
    <xdr:sp macro="" textlink="">
      <xdr:nvSpPr>
        <xdr:cNvPr id="370" name="楕円 369"/>
        <xdr:cNvSpPr/>
      </xdr:nvSpPr>
      <xdr:spPr>
        <a:xfrm>
          <a:off x="7810500" y="97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65994</xdr:rowOff>
    </xdr:from>
    <xdr:ext cx="534377" cy="259045"/>
    <xdr:sp macro="" textlink="">
      <xdr:nvSpPr>
        <xdr:cNvPr id="371" name="テキスト ボックス 370"/>
        <xdr:cNvSpPr txBox="1"/>
      </xdr:nvSpPr>
      <xdr:spPr>
        <a:xfrm>
          <a:off x="7594111" y="98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98958</xdr:rowOff>
    </xdr:from>
    <xdr:to>
      <xdr:col>36</xdr:col>
      <xdr:colOff>165100</xdr:colOff>
      <xdr:row>57</xdr:row>
      <xdr:rowOff>29108</xdr:rowOff>
    </xdr:to>
    <xdr:sp macro="" textlink="">
      <xdr:nvSpPr>
        <xdr:cNvPr id="372" name="楕円 371"/>
        <xdr:cNvSpPr/>
      </xdr:nvSpPr>
      <xdr:spPr>
        <a:xfrm>
          <a:off x="6921500" y="97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20235</xdr:rowOff>
    </xdr:from>
    <xdr:ext cx="534377" cy="259045"/>
    <xdr:sp macro="" textlink="">
      <xdr:nvSpPr>
        <xdr:cNvPr id="373" name="テキスト ボックス 372"/>
        <xdr:cNvSpPr txBox="1"/>
      </xdr:nvSpPr>
      <xdr:spPr>
        <a:xfrm>
          <a:off x="6705111" y="97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157035</xdr:rowOff>
    </xdr:from>
    <xdr:to>
      <xdr:col>55</xdr:col>
      <xdr:colOff>0</xdr:colOff>
      <xdr:row>78</xdr:row>
      <xdr:rowOff>21019</xdr:rowOff>
    </xdr:to>
    <xdr:cxnSp macro="">
      <xdr:nvCxnSpPr>
        <xdr:cNvPr id="402" name="直線コネクタ 401"/>
        <xdr:cNvCxnSpPr/>
      </xdr:nvCxnSpPr>
      <xdr:spPr>
        <a:xfrm flipV="1">
          <a:off x="9639300" y="13358685"/>
          <a:ext cx="8382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15647</xdr:rowOff>
    </xdr:from>
    <xdr:to>
      <xdr:col>50</xdr:col>
      <xdr:colOff>114300</xdr:colOff>
      <xdr:row>78</xdr:row>
      <xdr:rowOff>21019</xdr:rowOff>
    </xdr:to>
    <xdr:cxnSp macro="">
      <xdr:nvCxnSpPr>
        <xdr:cNvPr id="405" name="直線コネクタ 404"/>
        <xdr:cNvCxnSpPr/>
      </xdr:nvCxnSpPr>
      <xdr:spPr>
        <a:xfrm>
          <a:off x="8750300" y="13388747"/>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15647</xdr:rowOff>
    </xdr:from>
    <xdr:to>
      <xdr:col>45</xdr:col>
      <xdr:colOff>177800</xdr:colOff>
      <xdr:row>78</xdr:row>
      <xdr:rowOff>25743</xdr:rowOff>
    </xdr:to>
    <xdr:cxnSp macro="">
      <xdr:nvCxnSpPr>
        <xdr:cNvPr id="408" name="直線コネクタ 407"/>
        <xdr:cNvCxnSpPr/>
      </xdr:nvCxnSpPr>
      <xdr:spPr>
        <a:xfrm flipV="1">
          <a:off x="7861300" y="13388747"/>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25743</xdr:rowOff>
    </xdr:from>
    <xdr:to>
      <xdr:col>41</xdr:col>
      <xdr:colOff>50800</xdr:colOff>
      <xdr:row>78</xdr:row>
      <xdr:rowOff>29439</xdr:rowOff>
    </xdr:to>
    <xdr:cxnSp macro="">
      <xdr:nvCxnSpPr>
        <xdr:cNvPr id="411" name="直線コネクタ 410"/>
        <xdr:cNvCxnSpPr/>
      </xdr:nvCxnSpPr>
      <xdr:spPr>
        <a:xfrm flipV="1">
          <a:off x="6972300" y="1339884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106235</xdr:rowOff>
    </xdr:from>
    <xdr:to>
      <xdr:col>55</xdr:col>
      <xdr:colOff>50800</xdr:colOff>
      <xdr:row>78</xdr:row>
      <xdr:rowOff>36385</xdr:rowOff>
    </xdr:to>
    <xdr:sp macro="" textlink="">
      <xdr:nvSpPr>
        <xdr:cNvPr id="421" name="楕円 420"/>
        <xdr:cNvSpPr/>
      </xdr:nvSpPr>
      <xdr:spPr>
        <a:xfrm>
          <a:off x="10426700" y="133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84662</xdr:rowOff>
    </xdr:from>
    <xdr:ext cx="469744" cy="259045"/>
    <xdr:sp macro="" textlink="">
      <xdr:nvSpPr>
        <xdr:cNvPr id="422" name="商工費該当値テキスト"/>
        <xdr:cNvSpPr txBox="1"/>
      </xdr:nvSpPr>
      <xdr:spPr>
        <a:xfrm>
          <a:off x="10528300" y="1328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141669</xdr:rowOff>
    </xdr:from>
    <xdr:to>
      <xdr:col>50</xdr:col>
      <xdr:colOff>165100</xdr:colOff>
      <xdr:row>78</xdr:row>
      <xdr:rowOff>71819</xdr:rowOff>
    </xdr:to>
    <xdr:sp macro="" textlink="">
      <xdr:nvSpPr>
        <xdr:cNvPr id="423" name="楕円 422"/>
        <xdr:cNvSpPr/>
      </xdr:nvSpPr>
      <xdr:spPr>
        <a:xfrm>
          <a:off x="9588500" y="133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62946</xdr:rowOff>
    </xdr:from>
    <xdr:ext cx="469744" cy="259045"/>
    <xdr:sp macro="" textlink="">
      <xdr:nvSpPr>
        <xdr:cNvPr id="424" name="テキスト ボックス 423"/>
        <xdr:cNvSpPr txBox="1"/>
      </xdr:nvSpPr>
      <xdr:spPr>
        <a:xfrm>
          <a:off x="9404428" y="1343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136297</xdr:rowOff>
    </xdr:from>
    <xdr:to>
      <xdr:col>46</xdr:col>
      <xdr:colOff>38100</xdr:colOff>
      <xdr:row>78</xdr:row>
      <xdr:rowOff>66447</xdr:rowOff>
    </xdr:to>
    <xdr:sp macro="" textlink="">
      <xdr:nvSpPr>
        <xdr:cNvPr id="425" name="楕円 424"/>
        <xdr:cNvSpPr/>
      </xdr:nvSpPr>
      <xdr:spPr>
        <a:xfrm>
          <a:off x="8699500" y="133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57574</xdr:rowOff>
    </xdr:from>
    <xdr:ext cx="469744" cy="259045"/>
    <xdr:sp macro="" textlink="">
      <xdr:nvSpPr>
        <xdr:cNvPr id="426" name="テキスト ボックス 425"/>
        <xdr:cNvSpPr txBox="1"/>
      </xdr:nvSpPr>
      <xdr:spPr>
        <a:xfrm>
          <a:off x="8515428" y="134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146393</xdr:rowOff>
    </xdr:from>
    <xdr:to>
      <xdr:col>41</xdr:col>
      <xdr:colOff>101600</xdr:colOff>
      <xdr:row>78</xdr:row>
      <xdr:rowOff>76543</xdr:rowOff>
    </xdr:to>
    <xdr:sp macro="" textlink="">
      <xdr:nvSpPr>
        <xdr:cNvPr id="427" name="楕円 426"/>
        <xdr:cNvSpPr/>
      </xdr:nvSpPr>
      <xdr:spPr>
        <a:xfrm>
          <a:off x="7810500" y="133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67670</xdr:rowOff>
    </xdr:from>
    <xdr:ext cx="469744" cy="259045"/>
    <xdr:sp macro="" textlink="">
      <xdr:nvSpPr>
        <xdr:cNvPr id="428" name="テキスト ボックス 427"/>
        <xdr:cNvSpPr txBox="1"/>
      </xdr:nvSpPr>
      <xdr:spPr>
        <a:xfrm>
          <a:off x="7626428" y="1344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150089</xdr:rowOff>
    </xdr:from>
    <xdr:to>
      <xdr:col>36</xdr:col>
      <xdr:colOff>165100</xdr:colOff>
      <xdr:row>78</xdr:row>
      <xdr:rowOff>80239</xdr:rowOff>
    </xdr:to>
    <xdr:sp macro="" textlink="">
      <xdr:nvSpPr>
        <xdr:cNvPr id="429" name="楕円 428"/>
        <xdr:cNvSpPr/>
      </xdr:nvSpPr>
      <xdr:spPr>
        <a:xfrm>
          <a:off x="6921500" y="133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71366</xdr:rowOff>
    </xdr:from>
    <xdr:ext cx="469744" cy="259045"/>
    <xdr:sp macro="" textlink="">
      <xdr:nvSpPr>
        <xdr:cNvPr id="430" name="テキスト ボックス 429"/>
        <xdr:cNvSpPr txBox="1"/>
      </xdr:nvSpPr>
      <xdr:spPr>
        <a:xfrm>
          <a:off x="6737428" y="134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29439</xdr:rowOff>
    </xdr:from>
    <xdr:to>
      <xdr:col>55</xdr:col>
      <xdr:colOff>0</xdr:colOff>
      <xdr:row>91</xdr:row>
      <xdr:rowOff>113316</xdr:rowOff>
    </xdr:to>
    <xdr:cxnSp macro="">
      <xdr:nvCxnSpPr>
        <xdr:cNvPr id="460" name="直線コネクタ 459"/>
        <xdr:cNvCxnSpPr/>
      </xdr:nvCxnSpPr>
      <xdr:spPr>
        <a:xfrm flipV="1">
          <a:off x="9639300" y="15631389"/>
          <a:ext cx="838200" cy="8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113316</xdr:rowOff>
    </xdr:from>
    <xdr:to>
      <xdr:col>50</xdr:col>
      <xdr:colOff>114300</xdr:colOff>
      <xdr:row>92</xdr:row>
      <xdr:rowOff>44735</xdr:rowOff>
    </xdr:to>
    <xdr:cxnSp macro="">
      <xdr:nvCxnSpPr>
        <xdr:cNvPr id="463" name="直線コネクタ 462"/>
        <xdr:cNvCxnSpPr/>
      </xdr:nvCxnSpPr>
      <xdr:spPr>
        <a:xfrm flipV="1">
          <a:off x="8750300" y="1571526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44735</xdr:rowOff>
    </xdr:from>
    <xdr:to>
      <xdr:col>45</xdr:col>
      <xdr:colOff>177800</xdr:colOff>
      <xdr:row>93</xdr:row>
      <xdr:rowOff>120174</xdr:rowOff>
    </xdr:to>
    <xdr:cxnSp macro="">
      <xdr:nvCxnSpPr>
        <xdr:cNvPr id="466" name="直線コネクタ 465"/>
        <xdr:cNvCxnSpPr/>
      </xdr:nvCxnSpPr>
      <xdr:spPr>
        <a:xfrm flipV="1">
          <a:off x="7861300" y="15818135"/>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120174</xdr:rowOff>
    </xdr:from>
    <xdr:to>
      <xdr:col>41</xdr:col>
      <xdr:colOff>50800</xdr:colOff>
      <xdr:row>94</xdr:row>
      <xdr:rowOff>154939</xdr:rowOff>
    </xdr:to>
    <xdr:cxnSp macro="">
      <xdr:nvCxnSpPr>
        <xdr:cNvPr id="469" name="直線コネクタ 468"/>
        <xdr:cNvCxnSpPr/>
      </xdr:nvCxnSpPr>
      <xdr:spPr>
        <a:xfrm flipV="1">
          <a:off x="6972300" y="16065024"/>
          <a:ext cx="889000" cy="20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150089</xdr:rowOff>
    </xdr:from>
    <xdr:to>
      <xdr:col>55</xdr:col>
      <xdr:colOff>50800</xdr:colOff>
      <xdr:row>91</xdr:row>
      <xdr:rowOff>80239</xdr:rowOff>
    </xdr:to>
    <xdr:sp macro="" textlink="">
      <xdr:nvSpPr>
        <xdr:cNvPr id="479" name="楕円 478"/>
        <xdr:cNvSpPr/>
      </xdr:nvSpPr>
      <xdr:spPr>
        <a:xfrm>
          <a:off x="10426700" y="155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1516</xdr:rowOff>
    </xdr:from>
    <xdr:ext cx="534377" cy="259045"/>
    <xdr:sp macro="" textlink="">
      <xdr:nvSpPr>
        <xdr:cNvPr id="480" name="土木費該当値テキスト"/>
        <xdr:cNvSpPr txBox="1"/>
      </xdr:nvSpPr>
      <xdr:spPr>
        <a:xfrm>
          <a:off x="10528300" y="154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62516</xdr:rowOff>
    </xdr:from>
    <xdr:to>
      <xdr:col>50</xdr:col>
      <xdr:colOff>165100</xdr:colOff>
      <xdr:row>91</xdr:row>
      <xdr:rowOff>164116</xdr:rowOff>
    </xdr:to>
    <xdr:sp macro="" textlink="">
      <xdr:nvSpPr>
        <xdr:cNvPr id="481" name="楕円 480"/>
        <xdr:cNvSpPr/>
      </xdr:nvSpPr>
      <xdr:spPr>
        <a:xfrm>
          <a:off x="9588500" y="156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9193</xdr:rowOff>
    </xdr:from>
    <xdr:ext cx="534377" cy="259045"/>
    <xdr:sp macro="" textlink="">
      <xdr:nvSpPr>
        <xdr:cNvPr id="482" name="テキスト ボックス 481"/>
        <xdr:cNvSpPr txBox="1"/>
      </xdr:nvSpPr>
      <xdr:spPr>
        <a:xfrm>
          <a:off x="9372111" y="1543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165385</xdr:rowOff>
    </xdr:from>
    <xdr:to>
      <xdr:col>46</xdr:col>
      <xdr:colOff>38100</xdr:colOff>
      <xdr:row>92</xdr:row>
      <xdr:rowOff>95535</xdr:rowOff>
    </xdr:to>
    <xdr:sp macro="" textlink="">
      <xdr:nvSpPr>
        <xdr:cNvPr id="483" name="楕円 482"/>
        <xdr:cNvSpPr/>
      </xdr:nvSpPr>
      <xdr:spPr>
        <a:xfrm>
          <a:off x="8699500" y="157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112062</xdr:rowOff>
    </xdr:from>
    <xdr:ext cx="534377" cy="259045"/>
    <xdr:sp macro="" textlink="">
      <xdr:nvSpPr>
        <xdr:cNvPr id="484" name="テキスト ボックス 483"/>
        <xdr:cNvSpPr txBox="1"/>
      </xdr:nvSpPr>
      <xdr:spPr>
        <a:xfrm>
          <a:off x="8483111" y="155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69374</xdr:rowOff>
    </xdr:from>
    <xdr:to>
      <xdr:col>41</xdr:col>
      <xdr:colOff>101600</xdr:colOff>
      <xdr:row>93</xdr:row>
      <xdr:rowOff>170974</xdr:rowOff>
    </xdr:to>
    <xdr:sp macro="" textlink="">
      <xdr:nvSpPr>
        <xdr:cNvPr id="485" name="楕円 484"/>
        <xdr:cNvSpPr/>
      </xdr:nvSpPr>
      <xdr:spPr>
        <a:xfrm>
          <a:off x="7810500" y="160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16051</xdr:rowOff>
    </xdr:from>
    <xdr:ext cx="534377" cy="259045"/>
    <xdr:sp macro="" textlink="">
      <xdr:nvSpPr>
        <xdr:cNvPr id="486" name="テキスト ボックス 485"/>
        <xdr:cNvSpPr txBox="1"/>
      </xdr:nvSpPr>
      <xdr:spPr>
        <a:xfrm>
          <a:off x="7594111" y="157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104139</xdr:rowOff>
    </xdr:from>
    <xdr:to>
      <xdr:col>36</xdr:col>
      <xdr:colOff>165100</xdr:colOff>
      <xdr:row>95</xdr:row>
      <xdr:rowOff>34289</xdr:rowOff>
    </xdr:to>
    <xdr:sp macro="" textlink="">
      <xdr:nvSpPr>
        <xdr:cNvPr id="487" name="楕円 486"/>
        <xdr:cNvSpPr/>
      </xdr:nvSpPr>
      <xdr:spPr>
        <a:xfrm>
          <a:off x="6921500" y="162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25416</xdr:rowOff>
    </xdr:from>
    <xdr:ext cx="534377" cy="259045"/>
    <xdr:sp macro="" textlink="">
      <xdr:nvSpPr>
        <xdr:cNvPr id="488" name="テキスト ボックス 487"/>
        <xdr:cNvSpPr txBox="1"/>
      </xdr:nvSpPr>
      <xdr:spPr>
        <a:xfrm>
          <a:off x="6705111" y="1631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127858</xdr:rowOff>
    </xdr:from>
    <xdr:to>
      <xdr:col>85</xdr:col>
      <xdr:colOff>127000</xdr:colOff>
      <xdr:row>34</xdr:row>
      <xdr:rowOff>153965</xdr:rowOff>
    </xdr:to>
    <xdr:cxnSp macro="">
      <xdr:nvCxnSpPr>
        <xdr:cNvPr id="516" name="直線コネクタ 515"/>
        <xdr:cNvCxnSpPr/>
      </xdr:nvCxnSpPr>
      <xdr:spPr>
        <a:xfrm>
          <a:off x="15481300" y="5957158"/>
          <a:ext cx="8382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127858</xdr:rowOff>
    </xdr:from>
    <xdr:to>
      <xdr:col>81</xdr:col>
      <xdr:colOff>50800</xdr:colOff>
      <xdr:row>34</xdr:row>
      <xdr:rowOff>132567</xdr:rowOff>
    </xdr:to>
    <xdr:cxnSp macro="">
      <xdr:nvCxnSpPr>
        <xdr:cNvPr id="519" name="直線コネクタ 518"/>
        <xdr:cNvCxnSpPr/>
      </xdr:nvCxnSpPr>
      <xdr:spPr>
        <a:xfrm flipV="1">
          <a:off x="14592300" y="595715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87488</xdr:rowOff>
    </xdr:from>
    <xdr:to>
      <xdr:col>76</xdr:col>
      <xdr:colOff>114300</xdr:colOff>
      <xdr:row>34</xdr:row>
      <xdr:rowOff>132567</xdr:rowOff>
    </xdr:to>
    <xdr:cxnSp macro="">
      <xdr:nvCxnSpPr>
        <xdr:cNvPr id="522" name="直線コネクタ 521"/>
        <xdr:cNvCxnSpPr/>
      </xdr:nvCxnSpPr>
      <xdr:spPr>
        <a:xfrm>
          <a:off x="13703300" y="5916788"/>
          <a:ext cx="8890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7203</xdr:rowOff>
    </xdr:from>
    <xdr:to>
      <xdr:col>71</xdr:col>
      <xdr:colOff>177800</xdr:colOff>
      <xdr:row>34</xdr:row>
      <xdr:rowOff>87488</xdr:rowOff>
    </xdr:to>
    <xdr:cxnSp macro="">
      <xdr:nvCxnSpPr>
        <xdr:cNvPr id="525" name="直線コネクタ 524"/>
        <xdr:cNvCxnSpPr/>
      </xdr:nvCxnSpPr>
      <xdr:spPr>
        <a:xfrm>
          <a:off x="12814300" y="5836503"/>
          <a:ext cx="889000" cy="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9" name="テキスト ボックス 528"/>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103165</xdr:rowOff>
    </xdr:from>
    <xdr:to>
      <xdr:col>85</xdr:col>
      <xdr:colOff>177800</xdr:colOff>
      <xdr:row>35</xdr:row>
      <xdr:rowOff>33315</xdr:rowOff>
    </xdr:to>
    <xdr:sp macro="" textlink="">
      <xdr:nvSpPr>
        <xdr:cNvPr id="535" name="楕円 534"/>
        <xdr:cNvSpPr/>
      </xdr:nvSpPr>
      <xdr:spPr>
        <a:xfrm>
          <a:off x="16268700" y="59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126042</xdr:rowOff>
    </xdr:from>
    <xdr:ext cx="534377" cy="259045"/>
    <xdr:sp macro="" textlink="">
      <xdr:nvSpPr>
        <xdr:cNvPr id="536" name="消防費該当値テキスト"/>
        <xdr:cNvSpPr txBox="1"/>
      </xdr:nvSpPr>
      <xdr:spPr>
        <a:xfrm>
          <a:off x="16370300" y="578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77058</xdr:rowOff>
    </xdr:from>
    <xdr:to>
      <xdr:col>81</xdr:col>
      <xdr:colOff>101600</xdr:colOff>
      <xdr:row>35</xdr:row>
      <xdr:rowOff>7208</xdr:rowOff>
    </xdr:to>
    <xdr:sp macro="" textlink="">
      <xdr:nvSpPr>
        <xdr:cNvPr id="537" name="楕円 536"/>
        <xdr:cNvSpPr/>
      </xdr:nvSpPr>
      <xdr:spPr>
        <a:xfrm>
          <a:off x="15430500" y="59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23735</xdr:rowOff>
    </xdr:from>
    <xdr:ext cx="534377" cy="259045"/>
    <xdr:sp macro="" textlink="">
      <xdr:nvSpPr>
        <xdr:cNvPr id="538" name="テキスト ボックス 537"/>
        <xdr:cNvSpPr txBox="1"/>
      </xdr:nvSpPr>
      <xdr:spPr>
        <a:xfrm>
          <a:off x="15214111" y="568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81767</xdr:rowOff>
    </xdr:from>
    <xdr:to>
      <xdr:col>76</xdr:col>
      <xdr:colOff>165100</xdr:colOff>
      <xdr:row>35</xdr:row>
      <xdr:rowOff>11917</xdr:rowOff>
    </xdr:to>
    <xdr:sp macro="" textlink="">
      <xdr:nvSpPr>
        <xdr:cNvPr id="539" name="楕円 538"/>
        <xdr:cNvSpPr/>
      </xdr:nvSpPr>
      <xdr:spPr>
        <a:xfrm>
          <a:off x="14541500" y="59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28444</xdr:rowOff>
    </xdr:from>
    <xdr:ext cx="534377" cy="259045"/>
    <xdr:sp macro="" textlink="">
      <xdr:nvSpPr>
        <xdr:cNvPr id="540" name="テキスト ボックス 539"/>
        <xdr:cNvSpPr txBox="1"/>
      </xdr:nvSpPr>
      <xdr:spPr>
        <a:xfrm>
          <a:off x="14325111" y="56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36688</xdr:rowOff>
    </xdr:from>
    <xdr:to>
      <xdr:col>72</xdr:col>
      <xdr:colOff>38100</xdr:colOff>
      <xdr:row>34</xdr:row>
      <xdr:rowOff>138288</xdr:rowOff>
    </xdr:to>
    <xdr:sp macro="" textlink="">
      <xdr:nvSpPr>
        <xdr:cNvPr id="541" name="楕円 540"/>
        <xdr:cNvSpPr/>
      </xdr:nvSpPr>
      <xdr:spPr>
        <a:xfrm>
          <a:off x="13652500" y="58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154815</xdr:rowOff>
    </xdr:from>
    <xdr:ext cx="534377" cy="259045"/>
    <xdr:sp macro="" textlink="">
      <xdr:nvSpPr>
        <xdr:cNvPr id="542" name="テキスト ボックス 541"/>
        <xdr:cNvSpPr txBox="1"/>
      </xdr:nvSpPr>
      <xdr:spPr>
        <a:xfrm>
          <a:off x="13436111" y="564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127853</xdr:rowOff>
    </xdr:from>
    <xdr:to>
      <xdr:col>67</xdr:col>
      <xdr:colOff>101600</xdr:colOff>
      <xdr:row>34</xdr:row>
      <xdr:rowOff>58003</xdr:rowOff>
    </xdr:to>
    <xdr:sp macro="" textlink="">
      <xdr:nvSpPr>
        <xdr:cNvPr id="543" name="楕円 542"/>
        <xdr:cNvSpPr/>
      </xdr:nvSpPr>
      <xdr:spPr>
        <a:xfrm>
          <a:off x="12763500" y="5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74530</xdr:rowOff>
    </xdr:from>
    <xdr:ext cx="534377" cy="259045"/>
    <xdr:sp macro="" textlink="">
      <xdr:nvSpPr>
        <xdr:cNvPr id="544" name="テキスト ボックス 543"/>
        <xdr:cNvSpPr txBox="1"/>
      </xdr:nvSpPr>
      <xdr:spPr>
        <a:xfrm>
          <a:off x="12547111" y="55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85930</xdr:rowOff>
    </xdr:from>
    <xdr:to>
      <xdr:col>85</xdr:col>
      <xdr:colOff>127000</xdr:colOff>
      <xdr:row>56</xdr:row>
      <xdr:rowOff>20158</xdr:rowOff>
    </xdr:to>
    <xdr:cxnSp macro="">
      <xdr:nvCxnSpPr>
        <xdr:cNvPr id="576" name="直線コネクタ 575"/>
        <xdr:cNvCxnSpPr/>
      </xdr:nvCxnSpPr>
      <xdr:spPr>
        <a:xfrm>
          <a:off x="15481300" y="9344230"/>
          <a:ext cx="838200" cy="27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85930</xdr:rowOff>
    </xdr:from>
    <xdr:to>
      <xdr:col>81</xdr:col>
      <xdr:colOff>50800</xdr:colOff>
      <xdr:row>56</xdr:row>
      <xdr:rowOff>131438</xdr:rowOff>
    </xdr:to>
    <xdr:cxnSp macro="">
      <xdr:nvCxnSpPr>
        <xdr:cNvPr id="579" name="直線コネクタ 578"/>
        <xdr:cNvCxnSpPr/>
      </xdr:nvCxnSpPr>
      <xdr:spPr>
        <a:xfrm flipV="1">
          <a:off x="14592300" y="9344230"/>
          <a:ext cx="889000" cy="38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57992</xdr:rowOff>
    </xdr:from>
    <xdr:to>
      <xdr:col>76</xdr:col>
      <xdr:colOff>114300</xdr:colOff>
      <xdr:row>56</xdr:row>
      <xdr:rowOff>131438</xdr:rowOff>
    </xdr:to>
    <xdr:cxnSp macro="">
      <xdr:nvCxnSpPr>
        <xdr:cNvPr id="582" name="直線コネクタ 581"/>
        <xdr:cNvCxnSpPr/>
      </xdr:nvCxnSpPr>
      <xdr:spPr>
        <a:xfrm>
          <a:off x="13703300" y="9487742"/>
          <a:ext cx="889000" cy="24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57992</xdr:rowOff>
    </xdr:from>
    <xdr:to>
      <xdr:col>71</xdr:col>
      <xdr:colOff>177800</xdr:colOff>
      <xdr:row>55</xdr:row>
      <xdr:rowOff>108872</xdr:rowOff>
    </xdr:to>
    <xdr:cxnSp macro="">
      <xdr:nvCxnSpPr>
        <xdr:cNvPr id="585" name="直線コネクタ 584"/>
        <xdr:cNvCxnSpPr/>
      </xdr:nvCxnSpPr>
      <xdr:spPr>
        <a:xfrm flipV="1">
          <a:off x="12814300" y="9487742"/>
          <a:ext cx="889000" cy="5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140808</xdr:rowOff>
    </xdr:from>
    <xdr:to>
      <xdr:col>85</xdr:col>
      <xdr:colOff>177800</xdr:colOff>
      <xdr:row>56</xdr:row>
      <xdr:rowOff>70958</xdr:rowOff>
    </xdr:to>
    <xdr:sp macro="" textlink="">
      <xdr:nvSpPr>
        <xdr:cNvPr id="595" name="楕円 594"/>
        <xdr:cNvSpPr/>
      </xdr:nvSpPr>
      <xdr:spPr>
        <a:xfrm>
          <a:off x="16268700" y="95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163685</xdr:rowOff>
    </xdr:from>
    <xdr:ext cx="534377" cy="259045"/>
    <xdr:sp macro="" textlink="">
      <xdr:nvSpPr>
        <xdr:cNvPr id="596" name="教育費該当値テキスト"/>
        <xdr:cNvSpPr txBox="1"/>
      </xdr:nvSpPr>
      <xdr:spPr>
        <a:xfrm>
          <a:off x="16370300" y="942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35130</xdr:rowOff>
    </xdr:from>
    <xdr:to>
      <xdr:col>81</xdr:col>
      <xdr:colOff>101600</xdr:colOff>
      <xdr:row>54</xdr:row>
      <xdr:rowOff>136730</xdr:rowOff>
    </xdr:to>
    <xdr:sp macro="" textlink="">
      <xdr:nvSpPr>
        <xdr:cNvPr id="597" name="楕円 596"/>
        <xdr:cNvSpPr/>
      </xdr:nvSpPr>
      <xdr:spPr>
        <a:xfrm>
          <a:off x="15430500" y="92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153257</xdr:rowOff>
    </xdr:from>
    <xdr:ext cx="534377" cy="259045"/>
    <xdr:sp macro="" textlink="">
      <xdr:nvSpPr>
        <xdr:cNvPr id="598" name="テキスト ボックス 597"/>
        <xdr:cNvSpPr txBox="1"/>
      </xdr:nvSpPr>
      <xdr:spPr>
        <a:xfrm>
          <a:off x="15214111" y="906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80638</xdr:rowOff>
    </xdr:from>
    <xdr:to>
      <xdr:col>76</xdr:col>
      <xdr:colOff>165100</xdr:colOff>
      <xdr:row>57</xdr:row>
      <xdr:rowOff>10788</xdr:rowOff>
    </xdr:to>
    <xdr:sp macro="" textlink="">
      <xdr:nvSpPr>
        <xdr:cNvPr id="599" name="楕円 598"/>
        <xdr:cNvSpPr/>
      </xdr:nvSpPr>
      <xdr:spPr>
        <a:xfrm>
          <a:off x="14541500" y="96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1915</xdr:rowOff>
    </xdr:from>
    <xdr:ext cx="534377" cy="259045"/>
    <xdr:sp macro="" textlink="">
      <xdr:nvSpPr>
        <xdr:cNvPr id="600" name="テキスト ボックス 599"/>
        <xdr:cNvSpPr txBox="1"/>
      </xdr:nvSpPr>
      <xdr:spPr>
        <a:xfrm>
          <a:off x="14325111" y="977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7192</xdr:rowOff>
    </xdr:from>
    <xdr:to>
      <xdr:col>72</xdr:col>
      <xdr:colOff>38100</xdr:colOff>
      <xdr:row>55</xdr:row>
      <xdr:rowOff>108792</xdr:rowOff>
    </xdr:to>
    <xdr:sp macro="" textlink="">
      <xdr:nvSpPr>
        <xdr:cNvPr id="601" name="楕円 600"/>
        <xdr:cNvSpPr/>
      </xdr:nvSpPr>
      <xdr:spPr>
        <a:xfrm>
          <a:off x="13652500" y="94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125319</xdr:rowOff>
    </xdr:from>
    <xdr:ext cx="534377" cy="259045"/>
    <xdr:sp macro="" textlink="">
      <xdr:nvSpPr>
        <xdr:cNvPr id="602" name="テキスト ボックス 601"/>
        <xdr:cNvSpPr txBox="1"/>
      </xdr:nvSpPr>
      <xdr:spPr>
        <a:xfrm>
          <a:off x="13436111" y="921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58072</xdr:rowOff>
    </xdr:from>
    <xdr:to>
      <xdr:col>67</xdr:col>
      <xdr:colOff>101600</xdr:colOff>
      <xdr:row>55</xdr:row>
      <xdr:rowOff>159672</xdr:rowOff>
    </xdr:to>
    <xdr:sp macro="" textlink="">
      <xdr:nvSpPr>
        <xdr:cNvPr id="603" name="楕円 602"/>
        <xdr:cNvSpPr/>
      </xdr:nvSpPr>
      <xdr:spPr>
        <a:xfrm>
          <a:off x="12763500" y="94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4749</xdr:rowOff>
    </xdr:from>
    <xdr:ext cx="534377" cy="259045"/>
    <xdr:sp macro="" textlink="">
      <xdr:nvSpPr>
        <xdr:cNvPr id="604" name="テキスト ボックス 603"/>
        <xdr:cNvSpPr txBox="1"/>
      </xdr:nvSpPr>
      <xdr:spPr>
        <a:xfrm>
          <a:off x="12547111" y="92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95221</xdr:rowOff>
    </xdr:from>
    <xdr:to>
      <xdr:col>85</xdr:col>
      <xdr:colOff>127000</xdr:colOff>
      <xdr:row>79</xdr:row>
      <xdr:rowOff>98879</xdr:rowOff>
    </xdr:to>
    <xdr:cxnSp macro="">
      <xdr:nvCxnSpPr>
        <xdr:cNvPr id="635" name="直線コネクタ 634"/>
        <xdr:cNvCxnSpPr/>
      </xdr:nvCxnSpPr>
      <xdr:spPr>
        <a:xfrm flipV="1">
          <a:off x="15481300" y="1363977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44421</xdr:rowOff>
    </xdr:from>
    <xdr:to>
      <xdr:col>85</xdr:col>
      <xdr:colOff>177800</xdr:colOff>
      <xdr:row>79</xdr:row>
      <xdr:rowOff>146021</xdr:rowOff>
    </xdr:to>
    <xdr:sp macro="" textlink="">
      <xdr:nvSpPr>
        <xdr:cNvPr id="654" name="楕円 653"/>
        <xdr:cNvSpPr/>
      </xdr:nvSpPr>
      <xdr:spPr>
        <a:xfrm>
          <a:off x="16268700" y="135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130798</xdr:rowOff>
    </xdr:from>
    <xdr:ext cx="378565" cy="259045"/>
    <xdr:sp macro="" textlink="">
      <xdr:nvSpPr>
        <xdr:cNvPr id="655" name="災害復旧費該当値テキスト"/>
        <xdr:cNvSpPr txBox="1"/>
      </xdr:nvSpPr>
      <xdr:spPr>
        <a:xfrm>
          <a:off x="16370300" y="1350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137540</xdr:rowOff>
    </xdr:from>
    <xdr:to>
      <xdr:col>85</xdr:col>
      <xdr:colOff>127000</xdr:colOff>
      <xdr:row>96</xdr:row>
      <xdr:rowOff>2539</xdr:rowOff>
    </xdr:to>
    <xdr:cxnSp macro="">
      <xdr:nvCxnSpPr>
        <xdr:cNvPr id="692" name="直線コネクタ 691"/>
        <xdr:cNvCxnSpPr/>
      </xdr:nvCxnSpPr>
      <xdr:spPr>
        <a:xfrm flipV="1">
          <a:off x="15481300" y="16425290"/>
          <a:ext cx="8382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2539</xdr:rowOff>
    </xdr:from>
    <xdr:to>
      <xdr:col>81</xdr:col>
      <xdr:colOff>50800</xdr:colOff>
      <xdr:row>96</xdr:row>
      <xdr:rowOff>38215</xdr:rowOff>
    </xdr:to>
    <xdr:cxnSp macro="">
      <xdr:nvCxnSpPr>
        <xdr:cNvPr id="695" name="直線コネクタ 694"/>
        <xdr:cNvCxnSpPr/>
      </xdr:nvCxnSpPr>
      <xdr:spPr>
        <a:xfrm flipV="1">
          <a:off x="14592300" y="16461739"/>
          <a:ext cx="889000" cy="3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38215</xdr:rowOff>
    </xdr:from>
    <xdr:to>
      <xdr:col>76</xdr:col>
      <xdr:colOff>114300</xdr:colOff>
      <xdr:row>96</xdr:row>
      <xdr:rowOff>66421</xdr:rowOff>
    </xdr:to>
    <xdr:cxnSp macro="">
      <xdr:nvCxnSpPr>
        <xdr:cNvPr id="698" name="直線コネクタ 697"/>
        <xdr:cNvCxnSpPr/>
      </xdr:nvCxnSpPr>
      <xdr:spPr>
        <a:xfrm flipV="1">
          <a:off x="13703300" y="16497415"/>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66421</xdr:rowOff>
    </xdr:from>
    <xdr:to>
      <xdr:col>71</xdr:col>
      <xdr:colOff>177800</xdr:colOff>
      <xdr:row>96</xdr:row>
      <xdr:rowOff>75578</xdr:rowOff>
    </xdr:to>
    <xdr:cxnSp macro="">
      <xdr:nvCxnSpPr>
        <xdr:cNvPr id="701" name="直線コネクタ 700"/>
        <xdr:cNvCxnSpPr/>
      </xdr:nvCxnSpPr>
      <xdr:spPr>
        <a:xfrm flipV="1">
          <a:off x="12814300" y="16525621"/>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86740</xdr:rowOff>
    </xdr:from>
    <xdr:to>
      <xdr:col>85</xdr:col>
      <xdr:colOff>177800</xdr:colOff>
      <xdr:row>96</xdr:row>
      <xdr:rowOff>16890</xdr:rowOff>
    </xdr:to>
    <xdr:sp macro="" textlink="">
      <xdr:nvSpPr>
        <xdr:cNvPr id="711" name="楕円 710"/>
        <xdr:cNvSpPr/>
      </xdr:nvSpPr>
      <xdr:spPr>
        <a:xfrm>
          <a:off x="16268700" y="163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65167</xdr:rowOff>
    </xdr:from>
    <xdr:ext cx="534377" cy="259045"/>
    <xdr:sp macro="" textlink="">
      <xdr:nvSpPr>
        <xdr:cNvPr id="712" name="公債費該当値テキスト"/>
        <xdr:cNvSpPr txBox="1"/>
      </xdr:nvSpPr>
      <xdr:spPr>
        <a:xfrm>
          <a:off x="16370300" y="1635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123189</xdr:rowOff>
    </xdr:from>
    <xdr:to>
      <xdr:col>81</xdr:col>
      <xdr:colOff>101600</xdr:colOff>
      <xdr:row>96</xdr:row>
      <xdr:rowOff>53339</xdr:rowOff>
    </xdr:to>
    <xdr:sp macro="" textlink="">
      <xdr:nvSpPr>
        <xdr:cNvPr id="713" name="楕円 712"/>
        <xdr:cNvSpPr/>
      </xdr:nvSpPr>
      <xdr:spPr>
        <a:xfrm>
          <a:off x="15430500" y="164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44466</xdr:rowOff>
    </xdr:from>
    <xdr:ext cx="534377" cy="259045"/>
    <xdr:sp macro="" textlink="">
      <xdr:nvSpPr>
        <xdr:cNvPr id="714" name="テキスト ボックス 713"/>
        <xdr:cNvSpPr txBox="1"/>
      </xdr:nvSpPr>
      <xdr:spPr>
        <a:xfrm>
          <a:off x="15214111" y="165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158865</xdr:rowOff>
    </xdr:from>
    <xdr:to>
      <xdr:col>76</xdr:col>
      <xdr:colOff>165100</xdr:colOff>
      <xdr:row>96</xdr:row>
      <xdr:rowOff>89015</xdr:rowOff>
    </xdr:to>
    <xdr:sp macro="" textlink="">
      <xdr:nvSpPr>
        <xdr:cNvPr id="715" name="楕円 714"/>
        <xdr:cNvSpPr/>
      </xdr:nvSpPr>
      <xdr:spPr>
        <a:xfrm>
          <a:off x="14541500" y="164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80142</xdr:rowOff>
    </xdr:from>
    <xdr:ext cx="534377" cy="259045"/>
    <xdr:sp macro="" textlink="">
      <xdr:nvSpPr>
        <xdr:cNvPr id="716" name="テキスト ボックス 715"/>
        <xdr:cNvSpPr txBox="1"/>
      </xdr:nvSpPr>
      <xdr:spPr>
        <a:xfrm>
          <a:off x="14325111" y="165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15621</xdr:rowOff>
    </xdr:from>
    <xdr:to>
      <xdr:col>72</xdr:col>
      <xdr:colOff>38100</xdr:colOff>
      <xdr:row>96</xdr:row>
      <xdr:rowOff>117221</xdr:rowOff>
    </xdr:to>
    <xdr:sp macro="" textlink="">
      <xdr:nvSpPr>
        <xdr:cNvPr id="717" name="楕円 716"/>
        <xdr:cNvSpPr/>
      </xdr:nvSpPr>
      <xdr:spPr>
        <a:xfrm>
          <a:off x="13652500" y="164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108348</xdr:rowOff>
    </xdr:from>
    <xdr:ext cx="534377" cy="259045"/>
    <xdr:sp macro="" textlink="">
      <xdr:nvSpPr>
        <xdr:cNvPr id="718" name="テキスト ボックス 717"/>
        <xdr:cNvSpPr txBox="1"/>
      </xdr:nvSpPr>
      <xdr:spPr>
        <a:xfrm>
          <a:off x="13436111" y="165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24778</xdr:rowOff>
    </xdr:from>
    <xdr:to>
      <xdr:col>67</xdr:col>
      <xdr:colOff>101600</xdr:colOff>
      <xdr:row>96</xdr:row>
      <xdr:rowOff>126378</xdr:rowOff>
    </xdr:to>
    <xdr:sp macro="" textlink="">
      <xdr:nvSpPr>
        <xdr:cNvPr id="719" name="楕円 718"/>
        <xdr:cNvSpPr/>
      </xdr:nvSpPr>
      <xdr:spPr>
        <a:xfrm>
          <a:off x="12763500" y="164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117505</xdr:rowOff>
    </xdr:from>
    <xdr:ext cx="534377" cy="259045"/>
    <xdr:sp macro="" textlink="">
      <xdr:nvSpPr>
        <xdr:cNvPr id="720" name="テキスト ボックス 719"/>
        <xdr:cNvSpPr txBox="1"/>
      </xdr:nvSpPr>
      <xdr:spPr>
        <a:xfrm>
          <a:off x="12547111" y="165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500">
              <a:latin typeface="ＭＳ Ｐゴシック" panose="020B0600070205080204" pitchFamily="50" charset="-128"/>
              <a:ea typeface="ＭＳ Ｐゴシック" panose="020B0600070205080204" pitchFamily="50" charset="-128"/>
            </a:rPr>
            <a:t>　類似団体平均に比べ高いものとして議会費、消防費、衛生費、土木費、教育費が挙げられる。議会費、消防費については前年度よりほぼ横ばいでの推移である。衛生費については、前年度よりも大幅に増加し、類似団体平均を上回っている。主な要因として、広域ごみ処理施設建設負担金の増額により大幅な増加となっている。土木費については、前年度より増加し、類似団体平均を大きく上回っている。主な要因としては、羽鳥駅周整備事業の増額が挙げられる。教育費については前年度より減少している。主な要因としては、小川南小学校の完成により減少したことが挙げられるが、前年度より引き続き行っている玉里学園義務教育学校建設事業により、類似団体平均を上回っている。そのほか類似団体平均と比べ低いものではあるが、前年度より増加したものとして、民生費や公債費が挙げられる。公債費についても、大規模事業が本格的に展開され元利償還金が増えているため増加となっている。今後も大規模事業である玉里学園義務教育学校建設事業や</a:t>
          </a:r>
          <a:r>
            <a:rPr kumimoji="1" lang="en-US" altLang="ja-JP" sz="1500">
              <a:latin typeface="ＭＳ Ｐゴシック" panose="020B0600070205080204" pitchFamily="50" charset="-128"/>
              <a:ea typeface="ＭＳ Ｐゴシック" panose="020B0600070205080204" pitchFamily="50" charset="-128"/>
            </a:rPr>
            <a:t>JR</a:t>
          </a:r>
          <a:r>
            <a:rPr kumimoji="1" lang="ja-JP" altLang="en-US" sz="1500">
              <a:latin typeface="ＭＳ Ｐゴシック" panose="020B0600070205080204" pitchFamily="50" charset="-128"/>
              <a:ea typeface="ＭＳ Ｐゴシック" panose="020B0600070205080204" pitchFamily="50" charset="-128"/>
            </a:rPr>
            <a:t>羽鳥駅及び駅周辺整備事業、広域ごみ処理施設建設事業等が引き続き予定されていることから、住民一人当たりのコストは増加することが見込まれる。</a:t>
          </a:r>
          <a:endParaRPr kumimoji="1" lang="en-US" altLang="ja-JP" sz="15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歳入では対前年度比</a:t>
          </a:r>
          <a:r>
            <a:rPr kumimoji="1" lang="en-US" altLang="ja-JP" sz="1300">
              <a:latin typeface="ＭＳ ゴシック" pitchFamily="49" charset="-128"/>
              <a:ea typeface="ＭＳ ゴシック" pitchFamily="49" charset="-128"/>
            </a:rPr>
            <a:t>567</a:t>
          </a:r>
          <a:r>
            <a:rPr kumimoji="1" lang="ja-JP" altLang="en-US" sz="1300">
              <a:latin typeface="ＭＳ ゴシック" pitchFamily="49" charset="-128"/>
              <a:ea typeface="ＭＳ ゴシック" pitchFamily="49" charset="-128"/>
            </a:rPr>
            <a:t>百万円の増、歳出では対前年比</a:t>
          </a:r>
          <a:r>
            <a:rPr kumimoji="1" lang="en-US" altLang="ja-JP" sz="1300">
              <a:latin typeface="ＭＳ ゴシック" pitchFamily="49" charset="-128"/>
              <a:ea typeface="ＭＳ ゴシック" pitchFamily="49" charset="-128"/>
            </a:rPr>
            <a:t>486</a:t>
          </a:r>
          <a:r>
            <a:rPr kumimoji="1" lang="ja-JP" altLang="en-US" sz="1300">
              <a:latin typeface="ＭＳ ゴシック" pitchFamily="49" charset="-128"/>
              <a:ea typeface="ＭＳ ゴシック" pitchFamily="49" charset="-128"/>
            </a:rPr>
            <a:t>百万円の増となった。歳入の増が歳出の増を上回り、昨年度の実質収支より今年度の実質収支が上回ったため、単年度収支は持ち直し黒字となった。しかし地方債繰上償還金が増加したことや財政調整基金の繰入額が増加したことにより実質単年度収支は赤字となった。また、財政調整基金を繰入したことで基金残高が減となり、財政調整基金残高比率は年々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　前年度に引き続き全会計において黒字であったが、全体において黒字額は減少している。一般会計では歳出で大規模事業の本格化による普通建設事業費・公債費の増加や、一般会計から特別会計への繰出金も増加し、厳しい財政状況となっている。</a:t>
          </a:r>
          <a:endParaRPr kumimoji="1" lang="en-US" altLang="ja-JP" sz="1500">
            <a:latin typeface="ＭＳ ゴシック" pitchFamily="49" charset="-128"/>
            <a:ea typeface="ＭＳ ゴシック" pitchFamily="49" charset="-128"/>
          </a:endParaRPr>
        </a:p>
        <a:p>
          <a:r>
            <a:rPr kumimoji="1" lang="ja-JP" altLang="en-US" sz="1500">
              <a:latin typeface="ＭＳ ゴシック" pitchFamily="49" charset="-128"/>
              <a:ea typeface="ＭＳ ゴシック" pitchFamily="49" charset="-128"/>
            </a:rPr>
            <a:t>　また、その他会計において大きく減少している要因としては、病院事業会計が廃止となったことが挙げられる。今後も高齢化に伴う扶助費・繰出金の増加、大規模事業の本格化による普通建設事業費・公債費の増加が見込まれることから、引き続き全会計において黒字を維持できるよう経費の適正化、保険料・使用料の見直し等を着実に実施し安定的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26036726</v>
      </c>
      <c r="BO4" s="462"/>
      <c r="BP4" s="462"/>
      <c r="BQ4" s="462"/>
      <c r="BR4" s="462"/>
      <c r="BS4" s="462"/>
      <c r="BT4" s="462"/>
      <c r="BU4" s="463"/>
      <c r="BV4" s="461">
        <v>25469535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5.4</v>
      </c>
      <c r="CU4" s="646"/>
      <c r="CV4" s="646"/>
      <c r="CW4" s="646"/>
      <c r="CX4" s="646"/>
      <c r="CY4" s="646"/>
      <c r="CZ4" s="646"/>
      <c r="DA4" s="647"/>
      <c r="DB4" s="645">
        <v>5.0999999999999996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25094548</v>
      </c>
      <c r="BO5" s="467"/>
      <c r="BP5" s="467"/>
      <c r="BQ5" s="467"/>
      <c r="BR5" s="467"/>
      <c r="BS5" s="467"/>
      <c r="BT5" s="467"/>
      <c r="BU5" s="468"/>
      <c r="BV5" s="466">
        <v>24608411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90.2</v>
      </c>
      <c r="CU5" s="437"/>
      <c r="CV5" s="437"/>
      <c r="CW5" s="437"/>
      <c r="CX5" s="437"/>
      <c r="CY5" s="437"/>
      <c r="CZ5" s="437"/>
      <c r="DA5" s="438"/>
      <c r="DB5" s="436">
        <v>90.3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942178</v>
      </c>
      <c r="BO6" s="467"/>
      <c r="BP6" s="467"/>
      <c r="BQ6" s="467"/>
      <c r="BR6" s="467"/>
      <c r="BS6" s="467"/>
      <c r="BT6" s="467"/>
      <c r="BU6" s="468"/>
      <c r="BV6" s="466">
        <v>861124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94.6</v>
      </c>
      <c r="CU6" s="620"/>
      <c r="CV6" s="620"/>
      <c r="CW6" s="620"/>
      <c r="CX6" s="620"/>
      <c r="CY6" s="620"/>
      <c r="CZ6" s="620"/>
      <c r="DA6" s="621"/>
      <c r="DB6" s="619">
        <v>95.8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235843</v>
      </c>
      <c r="BO7" s="467"/>
      <c r="BP7" s="467"/>
      <c r="BQ7" s="467"/>
      <c r="BR7" s="467"/>
      <c r="BS7" s="467"/>
      <c r="BT7" s="467"/>
      <c r="BU7" s="468"/>
      <c r="BV7" s="466">
        <v>195961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13052802</v>
      </c>
      <c r="CU7" s="467"/>
      <c r="CV7" s="467"/>
      <c r="CW7" s="467"/>
      <c r="CX7" s="467"/>
      <c r="CY7" s="467"/>
      <c r="CZ7" s="467"/>
      <c r="DA7" s="468"/>
      <c r="DB7" s="466">
        <v>12954595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706335</v>
      </c>
      <c r="BO8" s="467"/>
      <c r="BP8" s="467"/>
      <c r="BQ8" s="467"/>
      <c r="BR8" s="467"/>
      <c r="BS8" s="467"/>
      <c r="BT8" s="467"/>
      <c r="BU8" s="468"/>
      <c r="BV8" s="466">
        <v>665163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0.62</v>
      </c>
      <c r="CU8" s="580"/>
      <c r="CV8" s="580"/>
      <c r="CW8" s="580"/>
      <c r="CX8" s="580"/>
      <c r="CY8" s="580"/>
      <c r="CZ8" s="580"/>
      <c r="DA8" s="581"/>
      <c r="DB8" s="579">
        <v>0.62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50911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41172</v>
      </c>
      <c r="BO9" s="467"/>
      <c r="BP9" s="467"/>
      <c r="BQ9" s="467"/>
      <c r="BR9" s="467"/>
      <c r="BS9" s="467"/>
      <c r="BT9" s="467"/>
      <c r="BU9" s="468"/>
      <c r="BV9" s="466">
        <v>-248715</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13.5</v>
      </c>
      <c r="CU9" s="437"/>
      <c r="CV9" s="437"/>
      <c r="CW9" s="437"/>
      <c r="CX9" s="437"/>
      <c r="CY9" s="437"/>
      <c r="CZ9" s="437"/>
      <c r="DA9" s="438"/>
      <c r="DB9" s="436">
        <v>13.6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52279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2403</v>
      </c>
      <c r="BO10" s="467"/>
      <c r="BP10" s="467"/>
      <c r="BQ10" s="467"/>
      <c r="BR10" s="467"/>
      <c r="BS10" s="467"/>
      <c r="BT10" s="467"/>
      <c r="BU10" s="468"/>
      <c r="BV10" s="466">
        <v>2402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155318</v>
      </c>
      <c r="BO11" s="467"/>
      <c r="BP11" s="467"/>
      <c r="BQ11" s="467"/>
      <c r="BR11" s="467"/>
      <c r="BS11" s="467"/>
      <c r="BT11" s="467"/>
      <c r="BU11" s="468"/>
      <c r="BV11" s="466">
        <v>101717</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50807</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94</v>
      </c>
      <c r="AV12" s="524"/>
      <c r="AW12" s="524"/>
      <c r="AX12" s="524"/>
      <c r="AY12" s="446" t="s">
        <v>133</v>
      </c>
      <c r="AZ12" s="447"/>
      <c r="BA12" s="447"/>
      <c r="BB12" s="447"/>
      <c r="BC12" s="447"/>
      <c r="BD12" s="447"/>
      <c r="BE12" s="447"/>
      <c r="BF12" s="447"/>
      <c r="BG12" s="447"/>
      <c r="BH12" s="447"/>
      <c r="BI12" s="447"/>
      <c r="BJ12" s="447"/>
      <c r="BK12" s="447"/>
      <c r="BL12" s="447"/>
      <c r="BM12" s="448"/>
      <c r="BN12" s="466">
        <v>269502</v>
      </c>
      <c r="BO12" s="467"/>
      <c r="BP12" s="467"/>
      <c r="BQ12" s="467"/>
      <c r="BR12" s="467"/>
      <c r="BS12" s="467"/>
      <c r="BT12" s="467"/>
      <c r="BU12" s="468"/>
      <c r="BV12" s="466">
        <v>145325</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49140</v>
      </c>
      <c r="S13" s="570"/>
      <c r="T13" s="570"/>
      <c r="U13" s="570"/>
      <c r="V13" s="571"/>
      <c r="W13" s="557" t="s">
        <v>136</v>
      </c>
      <c r="X13" s="479"/>
      <c r="Y13" s="479"/>
      <c r="Z13" s="479"/>
      <c r="AA13" s="479"/>
      <c r="AB13" s="480"/>
      <c r="AC13" s="442">
        <v>2989</v>
      </c>
      <c r="AD13" s="443"/>
      <c r="AE13" s="443"/>
      <c r="AF13" s="443"/>
      <c r="AG13" s="444"/>
      <c r="AH13" s="442">
        <v>3317</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-70609</v>
      </c>
      <c r="BO13" s="467"/>
      <c r="BP13" s="467"/>
      <c r="BQ13" s="467"/>
      <c r="BR13" s="467"/>
      <c r="BS13" s="467"/>
      <c r="BT13" s="467"/>
      <c r="BU13" s="468"/>
      <c r="BV13" s="466">
        <v>-289921</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7.6</v>
      </c>
      <c r="CU13" s="437"/>
      <c r="CV13" s="437"/>
      <c r="CW13" s="437"/>
      <c r="CX13" s="437"/>
      <c r="CY13" s="437"/>
      <c r="CZ13" s="437"/>
      <c r="DA13" s="438"/>
      <c r="DB13" s="436">
        <v>7.3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51266</v>
      </c>
      <c r="S14" s="570"/>
      <c r="T14" s="570"/>
      <c r="U14" s="570"/>
      <c r="V14" s="571"/>
      <c r="W14" s="572"/>
      <c r="X14" s="482"/>
      <c r="Y14" s="482"/>
      <c r="Z14" s="482"/>
      <c r="AA14" s="482"/>
      <c r="AB14" s="483"/>
      <c r="AC14" s="562">
        <v>11.8</v>
      </c>
      <c r="AD14" s="563"/>
      <c r="AE14" s="563"/>
      <c r="AF14" s="563"/>
      <c r="AG14" s="564"/>
      <c r="AH14" s="562">
        <v>12.9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64.5</v>
      </c>
      <c r="CU14" s="574"/>
      <c r="CV14" s="574"/>
      <c r="CW14" s="574"/>
      <c r="CX14" s="574"/>
      <c r="CY14" s="574"/>
      <c r="CZ14" s="574"/>
      <c r="DA14" s="575"/>
      <c r="DB14" s="573">
        <v>62.4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135</v>
      </c>
      <c r="N15" s="567"/>
      <c r="O15" s="567"/>
      <c r="P15" s="567"/>
      <c r="Q15" s="568"/>
      <c r="R15" s="569">
        <v>49797</v>
      </c>
      <c r="S15" s="570"/>
      <c r="T15" s="570"/>
      <c r="U15" s="570"/>
      <c r="V15" s="571"/>
      <c r="W15" s="557" t="s">
        <v>143</v>
      </c>
      <c r="X15" s="479"/>
      <c r="Y15" s="479"/>
      <c r="Z15" s="479"/>
      <c r="AA15" s="479"/>
      <c r="AB15" s="480"/>
      <c r="AC15" s="442">
        <v>7580</v>
      </c>
      <c r="AD15" s="443"/>
      <c r="AE15" s="443"/>
      <c r="AF15" s="443"/>
      <c r="AG15" s="444"/>
      <c r="AH15" s="442">
        <v>7732</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6490538</v>
      </c>
      <c r="BO15" s="462"/>
      <c r="BP15" s="462"/>
      <c r="BQ15" s="462"/>
      <c r="BR15" s="462"/>
      <c r="BS15" s="462"/>
      <c r="BT15" s="462"/>
      <c r="BU15" s="463"/>
      <c r="BV15" s="461">
        <v>6341906</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29.9</v>
      </c>
      <c r="AD16" s="563"/>
      <c r="AE16" s="563"/>
      <c r="AF16" s="563"/>
      <c r="AG16" s="564"/>
      <c r="AH16" s="562">
        <v>30</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10448678</v>
      </c>
      <c r="BO16" s="467"/>
      <c r="BP16" s="467"/>
      <c r="BQ16" s="467"/>
      <c r="BR16" s="467"/>
      <c r="BS16" s="467"/>
      <c r="BT16" s="467"/>
      <c r="BU16" s="468"/>
      <c r="BV16" s="466">
        <v>10128851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14781</v>
      </c>
      <c r="AD17" s="443"/>
      <c r="AE17" s="443"/>
      <c r="AF17" s="443"/>
      <c r="AG17" s="444"/>
      <c r="AH17" s="442">
        <v>14757</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8240855</v>
      </c>
      <c r="BO17" s="467"/>
      <c r="BP17" s="467"/>
      <c r="BQ17" s="467"/>
      <c r="BR17" s="467"/>
      <c r="BS17" s="467"/>
      <c r="BT17" s="467"/>
      <c r="BU17" s="468"/>
      <c r="BV17" s="466">
        <v>8039328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144.74</v>
      </c>
      <c r="M18" s="531"/>
      <c r="N18" s="531"/>
      <c r="O18" s="531"/>
      <c r="P18" s="531"/>
      <c r="Q18" s="531"/>
      <c r="R18" s="532"/>
      <c r="S18" s="532"/>
      <c r="T18" s="532"/>
      <c r="U18" s="532"/>
      <c r="V18" s="533"/>
      <c r="W18" s="547"/>
      <c r="X18" s="548"/>
      <c r="Y18" s="548"/>
      <c r="Z18" s="548"/>
      <c r="AA18" s="548"/>
      <c r="AB18" s="558"/>
      <c r="AC18" s="430">
        <v>58.3</v>
      </c>
      <c r="AD18" s="431"/>
      <c r="AE18" s="431"/>
      <c r="AF18" s="431"/>
      <c r="AG18" s="534"/>
      <c r="AH18" s="430">
        <v>57.2</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12132682</v>
      </c>
      <c r="BO18" s="467"/>
      <c r="BP18" s="467"/>
      <c r="BQ18" s="467"/>
      <c r="BR18" s="467"/>
      <c r="BS18" s="467"/>
      <c r="BT18" s="467"/>
      <c r="BU18" s="468"/>
      <c r="BV18" s="466">
        <v>12106792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352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16749640</v>
      </c>
      <c r="BO19" s="467"/>
      <c r="BP19" s="467"/>
      <c r="BQ19" s="467"/>
      <c r="BR19" s="467"/>
      <c r="BS19" s="467"/>
      <c r="BT19" s="467"/>
      <c r="BU19" s="468"/>
      <c r="BV19" s="466">
        <v>15781026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17491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27335087</v>
      </c>
      <c r="BO23" s="467"/>
      <c r="BP23" s="467"/>
      <c r="BQ23" s="467"/>
      <c r="BR23" s="467"/>
      <c r="BS23" s="467"/>
      <c r="BT23" s="467"/>
      <c r="BU23" s="468"/>
      <c r="BV23" s="466">
        <v>26840251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8560</v>
      </c>
      <c r="R24" s="443"/>
      <c r="S24" s="443"/>
      <c r="T24" s="443"/>
      <c r="U24" s="443"/>
      <c r="V24" s="444"/>
      <c r="W24" s="508"/>
      <c r="X24" s="499"/>
      <c r="Y24" s="500"/>
      <c r="Z24" s="439" t="s">
        <v>167</v>
      </c>
      <c r="AA24" s="440"/>
      <c r="AB24" s="440"/>
      <c r="AC24" s="440"/>
      <c r="AD24" s="440"/>
      <c r="AE24" s="440"/>
      <c r="AF24" s="440"/>
      <c r="AG24" s="441"/>
      <c r="AH24" s="442">
        <v>442</v>
      </c>
      <c r="AI24" s="443"/>
      <c r="AJ24" s="443"/>
      <c r="AK24" s="443"/>
      <c r="AL24" s="444"/>
      <c r="AM24" s="442">
        <v>1382576</v>
      </c>
      <c r="AN24" s="443"/>
      <c r="AO24" s="443"/>
      <c r="AP24" s="443"/>
      <c r="AQ24" s="443"/>
      <c r="AR24" s="444"/>
      <c r="AS24" s="442">
        <v>3128</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15747722</v>
      </c>
      <c r="BO24" s="467"/>
      <c r="BP24" s="467"/>
      <c r="BQ24" s="467"/>
      <c r="BR24" s="467"/>
      <c r="BS24" s="467"/>
      <c r="BT24" s="467"/>
      <c r="BU24" s="468"/>
      <c r="BV24" s="466">
        <v>15050737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6840</v>
      </c>
      <c r="R25" s="443"/>
      <c r="S25" s="443"/>
      <c r="T25" s="443"/>
      <c r="U25" s="443"/>
      <c r="V25" s="444"/>
      <c r="W25" s="508"/>
      <c r="X25" s="499"/>
      <c r="Y25" s="500"/>
      <c r="Z25" s="439" t="s">
        <v>170</v>
      </c>
      <c r="AA25" s="440"/>
      <c r="AB25" s="440"/>
      <c r="AC25" s="440"/>
      <c r="AD25" s="440"/>
      <c r="AE25" s="440"/>
      <c r="AF25" s="440"/>
      <c r="AG25" s="441"/>
      <c r="AH25" s="442">
        <v>110</v>
      </c>
      <c r="AI25" s="443"/>
      <c r="AJ25" s="443"/>
      <c r="AK25" s="443"/>
      <c r="AL25" s="444"/>
      <c r="AM25" s="442">
        <v>358930</v>
      </c>
      <c r="AN25" s="443"/>
      <c r="AO25" s="443"/>
      <c r="AP25" s="443"/>
      <c r="AQ25" s="443"/>
      <c r="AR25" s="444"/>
      <c r="AS25" s="442">
        <v>3263</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6891549</v>
      </c>
      <c r="BO25" s="462"/>
      <c r="BP25" s="462"/>
      <c r="BQ25" s="462"/>
      <c r="BR25" s="462"/>
      <c r="BS25" s="462"/>
      <c r="BT25" s="462"/>
      <c r="BU25" s="463"/>
      <c r="BV25" s="461">
        <v>7595009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172</v>
      </c>
      <c r="F26" s="440"/>
      <c r="G26" s="440"/>
      <c r="H26" s="440"/>
      <c r="I26" s="440"/>
      <c r="J26" s="440"/>
      <c r="K26" s="441"/>
      <c r="L26" s="442">
        <v>1</v>
      </c>
      <c r="M26" s="443"/>
      <c r="N26" s="443"/>
      <c r="O26" s="443"/>
      <c r="P26" s="444"/>
      <c r="Q26" s="442">
        <v>6400</v>
      </c>
      <c r="R26" s="443"/>
      <c r="S26" s="443"/>
      <c r="T26" s="443"/>
      <c r="U26" s="443"/>
      <c r="V26" s="444"/>
      <c r="W26" s="508"/>
      <c r="X26" s="499"/>
      <c r="Y26" s="500"/>
      <c r="Z26" s="439" t="s">
        <v>173</v>
      </c>
      <c r="AA26" s="521"/>
      <c r="AB26" s="521"/>
      <c r="AC26" s="521"/>
      <c r="AD26" s="521"/>
      <c r="AE26" s="521"/>
      <c r="AF26" s="521"/>
      <c r="AG26" s="522"/>
      <c r="AH26" s="442">
        <v>11</v>
      </c>
      <c r="AI26" s="443"/>
      <c r="AJ26" s="443"/>
      <c r="AK26" s="443"/>
      <c r="AL26" s="444"/>
      <c r="AM26" s="442">
        <v>31350</v>
      </c>
      <c r="AN26" s="443"/>
      <c r="AO26" s="443"/>
      <c r="AP26" s="443"/>
      <c r="AQ26" s="443"/>
      <c r="AR26" s="444"/>
      <c r="AS26" s="442">
        <v>2850</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4110</v>
      </c>
      <c r="R27" s="443"/>
      <c r="S27" s="443"/>
      <c r="T27" s="443"/>
      <c r="U27" s="443"/>
      <c r="V27" s="444"/>
      <c r="W27" s="508"/>
      <c r="X27" s="499"/>
      <c r="Y27" s="500"/>
      <c r="Z27" s="439" t="s">
        <v>177</v>
      </c>
      <c r="AA27" s="440"/>
      <c r="AB27" s="440"/>
      <c r="AC27" s="440"/>
      <c r="AD27" s="440"/>
      <c r="AE27" s="440"/>
      <c r="AF27" s="440"/>
      <c r="AG27" s="441"/>
      <c r="AH27" s="442">
        <v>19</v>
      </c>
      <c r="AI27" s="443"/>
      <c r="AJ27" s="443"/>
      <c r="AK27" s="443"/>
      <c r="AL27" s="444"/>
      <c r="AM27" s="442">
        <v>53580</v>
      </c>
      <c r="AN27" s="443"/>
      <c r="AO27" s="443"/>
      <c r="AP27" s="443"/>
      <c r="AQ27" s="443"/>
      <c r="AR27" s="444"/>
      <c r="AS27" s="442">
        <v>2820</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549562</v>
      </c>
      <c r="BO27" s="470"/>
      <c r="BP27" s="470"/>
      <c r="BQ27" s="470"/>
      <c r="BR27" s="470"/>
      <c r="BS27" s="470"/>
      <c r="BT27" s="470"/>
      <c r="BU27" s="471"/>
      <c r="BV27" s="469">
        <v>549562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3700</v>
      </c>
      <c r="R28" s="443"/>
      <c r="S28" s="443"/>
      <c r="T28" s="443"/>
      <c r="U28" s="443"/>
      <c r="V28" s="444"/>
      <c r="W28" s="508"/>
      <c r="X28" s="499"/>
      <c r="Y28" s="500"/>
      <c r="Z28" s="439" t="s">
        <v>180</v>
      </c>
      <c r="AA28" s="440"/>
      <c r="AB28" s="440"/>
      <c r="AC28" s="440"/>
      <c r="AD28" s="440"/>
      <c r="AE28" s="440"/>
      <c r="AF28" s="440"/>
      <c r="AG28" s="441"/>
      <c r="AH28" s="442" t="s">
        <v>175</v>
      </c>
      <c r="AI28" s="443"/>
      <c r="AJ28" s="443"/>
      <c r="AK28" s="443"/>
      <c r="AL28" s="444"/>
      <c r="AM28" s="442" t="s">
        <v>127</v>
      </c>
      <c r="AN28" s="443"/>
      <c r="AO28" s="443"/>
      <c r="AP28" s="443"/>
      <c r="AQ28" s="443"/>
      <c r="AR28" s="444"/>
      <c r="AS28" s="442" t="s">
        <v>175</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2652248</v>
      </c>
      <c r="BO28" s="462"/>
      <c r="BP28" s="462"/>
      <c r="BQ28" s="462"/>
      <c r="BR28" s="462"/>
      <c r="BS28" s="462"/>
      <c r="BT28" s="462"/>
      <c r="BU28" s="463"/>
      <c r="BV28" s="461">
        <v>2919347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18</v>
      </c>
      <c r="M29" s="443"/>
      <c r="N29" s="443"/>
      <c r="O29" s="443"/>
      <c r="P29" s="444"/>
      <c r="Q29" s="442">
        <v>3490</v>
      </c>
      <c r="R29" s="443"/>
      <c r="S29" s="443"/>
      <c r="T29" s="443"/>
      <c r="U29" s="443"/>
      <c r="V29" s="444"/>
      <c r="W29" s="509"/>
      <c r="X29" s="510"/>
      <c r="Y29" s="511"/>
      <c r="Z29" s="439" t="s">
        <v>183</v>
      </c>
      <c r="AA29" s="440"/>
      <c r="AB29" s="440"/>
      <c r="AC29" s="440"/>
      <c r="AD29" s="440"/>
      <c r="AE29" s="440"/>
      <c r="AF29" s="440"/>
      <c r="AG29" s="441"/>
      <c r="AH29" s="442">
        <v>461</v>
      </c>
      <c r="AI29" s="443"/>
      <c r="AJ29" s="443"/>
      <c r="AK29" s="443"/>
      <c r="AL29" s="444"/>
      <c r="AM29" s="442">
        <v>1436156</v>
      </c>
      <c r="AN29" s="443"/>
      <c r="AO29" s="443"/>
      <c r="AP29" s="443"/>
      <c r="AQ29" s="443"/>
      <c r="AR29" s="444"/>
      <c r="AS29" s="442">
        <v>3115</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1855531</v>
      </c>
      <c r="BO29" s="467"/>
      <c r="BP29" s="467"/>
      <c r="BQ29" s="467"/>
      <c r="BR29" s="467"/>
      <c r="BS29" s="467"/>
      <c r="BT29" s="467"/>
      <c r="BU29" s="468"/>
      <c r="BV29" s="466">
        <v>1999788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98.6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3697316</v>
      </c>
      <c r="BO30" s="470"/>
      <c r="BP30" s="470"/>
      <c r="BQ30" s="470"/>
      <c r="BR30" s="470"/>
      <c r="BS30" s="470"/>
      <c r="BT30" s="470"/>
      <c r="BU30" s="471"/>
      <c r="BV30" s="469">
        <v>3624681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192</v>
      </c>
      <c r="CP33" s="429"/>
      <c r="CQ33" s="428" t="s">
        <v>197</v>
      </c>
      <c r="CR33" s="428"/>
      <c r="CS33" s="428"/>
      <c r="CT33" s="428"/>
      <c r="CU33" s="428"/>
      <c r="CV33" s="428"/>
      <c r="CW33" s="428"/>
      <c r="CX33" s="428"/>
      <c r="CY33" s="428"/>
      <c r="CZ33" s="428"/>
      <c r="DA33" s="428"/>
      <c r="DB33" s="428"/>
      <c r="DC33" s="428"/>
      <c r="DD33" s="428"/>
      <c r="DE33" s="428"/>
      <c r="DF33" s="216"/>
      <c r="DG33" s="427" t="s">
        <v>198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茨城県市町村総合事務組合（一般会計）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小美玉市土地開発公社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霊園事業特別会計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国民健康保険特別会計（直診勘定）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茨城県市町村総合事務組合（県民交通災害共済事業特別会計）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小美玉ふるさと食品公社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IF('各会計、関係団体の財政状況及び健全化判断比率'!B36="","",'各会計、関係団体の財政状況及び健全化判断比率'!B36)</f>
        <v>戸別浄化槽事業特別会計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茨城租税債権管理機構</v>
      </c>
      <c r="BZ36" s="424"/>
      <c r="CA36" s="424"/>
      <c r="CB36" s="424"/>
      <c r="CC36" s="424"/>
      <c r="CD36" s="424"/>
      <c r="CE36" s="424"/>
      <c r="CF36" s="424"/>
      <c r="CG36" s="424"/>
      <c r="CH36" s="424"/>
      <c r="CI36" s="424"/>
      <c r="CJ36" s="424"/>
      <c r="CK36" s="424"/>
      <c r="CL36" s="424"/>
      <c r="CM36" s="424"/>
      <c r="CN36" s="214"/>
      <c r="CO36" s="425">
        <f t="shared" si="3"/>
        <v>24</v>
      </c>
      <c r="CP36" s="425"/>
      <c r="CQ36" s="424" t="str">
        <f>IF('各会計、関係団体の財政状況及び健全化判断比率'!BS9="","",'各会計、関係団体の財政状況及び健全化判断比率'!BS9)</f>
        <v>小美玉農業公社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介護保険特別会計（保険事業勘定）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茨城県後期高齢者医療広域連合（一般会計）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介護保険特別会計（介護サービス事業勘定）</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茨城県後期高齢者医療広域連合（後期高齢医療特別会計）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茨城地方広域環境事務組合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湖北水道企業団</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湖北環境衛生組合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茨城美野里環境組合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霞台厚生施設組合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iOzhOFj8jMGQ1DKJe178iXUFmMhY9PMLKgTPyLlLxAAIE+C6epydBnxDE1+opdEFk+VhqIgaCc/KpiAwV7JBgg==" saltValue="x8hKyMAYzmfRh9zm1muD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572</v>
      </c>
      <c r="D34" s="1248"/>
      <c r="E34" s="1249"/>
      <c r="F34" s="32">
        <v>11.52</v>
      </c>
      <c r="G34" s="33">
        <v>10.92</v>
      </c>
      <c r="H34" s="33">
        <v>9.5</v>
      </c>
      <c r="I34" s="33">
        <v>8</v>
      </c>
      <c r="J34" s="34">
        <v>5.99</v>
      </c>
      <c r="K34" s="22"/>
      <c r="L34" s="22"/>
      <c r="M34" s="22"/>
      <c r="N34" s="22"/>
      <c r="O34" s="22"/>
      <c r="P34" s="22"/>
    </row>
    <row r="35" spans="1:16" ht="39" customHeight="1" x14ac:dyDescent="0.15">
      <c r="A35" s="22"/>
      <c r="B35" s="35"/>
      <c r="C35" s="1242" t="s">
        <v>573</v>
      </c>
      <c r="D35" s="1243"/>
      <c r="E35" s="1244"/>
      <c r="F35" s="36">
        <v>4.4000000000000004</v>
      </c>
      <c r="G35" s="37">
        <v>4.51</v>
      </c>
      <c r="H35" s="37">
        <v>7.13</v>
      </c>
      <c r="I35" s="37">
        <v>5.12</v>
      </c>
      <c r="J35" s="38">
        <v>5.67</v>
      </c>
      <c r="K35" s="22"/>
      <c r="L35" s="22"/>
      <c r="M35" s="22"/>
      <c r="N35" s="22"/>
      <c r="O35" s="22"/>
      <c r="P35" s="22"/>
    </row>
    <row r="36" spans="1:16" ht="39" customHeight="1" x14ac:dyDescent="0.15">
      <c r="A36" s="22"/>
      <c r="B36" s="35"/>
      <c r="C36" s="1242" t="s">
        <v>574</v>
      </c>
      <c r="D36" s="1243"/>
      <c r="E36" s="1244"/>
      <c r="F36" s="36">
        <v>0.3</v>
      </c>
      <c r="G36" s="37">
        <v>0.28999999999999998</v>
      </c>
      <c r="H36" s="37">
        <v>0.24</v>
      </c>
      <c r="I36" s="37">
        <v>0.42</v>
      </c>
      <c r="J36" s="38">
        <v>1.36</v>
      </c>
      <c r="K36" s="22"/>
      <c r="L36" s="22"/>
      <c r="M36" s="22"/>
      <c r="N36" s="22"/>
      <c r="O36" s="22"/>
      <c r="P36" s="22"/>
    </row>
    <row r="37" spans="1:16" ht="39" customHeight="1" x14ac:dyDescent="0.15">
      <c r="A37" s="22"/>
      <c r="B37" s="35"/>
      <c r="C37" s="1242" t="s">
        <v>575</v>
      </c>
      <c r="D37" s="1243"/>
      <c r="E37" s="1244"/>
      <c r="F37" s="36">
        <v>0.49</v>
      </c>
      <c r="G37" s="37">
        <v>0.4</v>
      </c>
      <c r="H37" s="37">
        <v>0.67</v>
      </c>
      <c r="I37" s="37">
        <v>0.05</v>
      </c>
      <c r="J37" s="38">
        <v>0.36</v>
      </c>
      <c r="K37" s="22"/>
      <c r="L37" s="22"/>
      <c r="M37" s="22"/>
      <c r="N37" s="22"/>
      <c r="O37" s="22"/>
      <c r="P37" s="22"/>
    </row>
    <row r="38" spans="1:16" ht="39" customHeight="1" x14ac:dyDescent="0.15">
      <c r="A38" s="22"/>
      <c r="B38" s="35"/>
      <c r="C38" s="1242" t="s">
        <v>576</v>
      </c>
      <c r="D38" s="1243"/>
      <c r="E38" s="1244"/>
      <c r="F38" s="36">
        <v>0.08</v>
      </c>
      <c r="G38" s="37">
        <v>0.06</v>
      </c>
      <c r="H38" s="37">
        <v>0.1</v>
      </c>
      <c r="I38" s="37">
        <v>0.1</v>
      </c>
      <c r="J38" s="38">
        <v>7.0000000000000007E-2</v>
      </c>
      <c r="K38" s="22"/>
      <c r="L38" s="22"/>
      <c r="M38" s="22"/>
      <c r="N38" s="22"/>
      <c r="O38" s="22"/>
      <c r="P38" s="22"/>
    </row>
    <row r="39" spans="1:16" ht="39" customHeight="1" x14ac:dyDescent="0.15">
      <c r="A39" s="22"/>
      <c r="B39" s="35"/>
      <c r="C39" s="1242" t="s">
        <v>577</v>
      </c>
      <c r="D39" s="1243"/>
      <c r="E39" s="1244"/>
      <c r="F39" s="36">
        <v>0.13</v>
      </c>
      <c r="G39" s="37">
        <v>0.14000000000000001</v>
      </c>
      <c r="H39" s="37">
        <v>0.1</v>
      </c>
      <c r="I39" s="37">
        <v>0.05</v>
      </c>
      <c r="J39" s="38">
        <v>0.04</v>
      </c>
      <c r="K39" s="22"/>
      <c r="L39" s="22"/>
      <c r="M39" s="22"/>
      <c r="N39" s="22"/>
      <c r="O39" s="22"/>
      <c r="P39" s="22"/>
    </row>
    <row r="40" spans="1:16" ht="39" customHeight="1" x14ac:dyDescent="0.15">
      <c r="A40" s="22"/>
      <c r="B40" s="35"/>
      <c r="C40" s="1242" t="s">
        <v>578</v>
      </c>
      <c r="D40" s="1243"/>
      <c r="E40" s="1244"/>
      <c r="F40" s="36">
        <v>0.02</v>
      </c>
      <c r="G40" s="37">
        <v>0.09</v>
      </c>
      <c r="H40" s="37">
        <v>0.03</v>
      </c>
      <c r="I40" s="37">
        <v>0.01</v>
      </c>
      <c r="J40" s="38">
        <v>0.02</v>
      </c>
      <c r="K40" s="22"/>
      <c r="L40" s="22"/>
      <c r="M40" s="22"/>
      <c r="N40" s="22"/>
      <c r="O40" s="22"/>
      <c r="P40" s="22"/>
    </row>
    <row r="41" spans="1:16" ht="39" customHeight="1" x14ac:dyDescent="0.15">
      <c r="A41" s="22"/>
      <c r="B41" s="35"/>
      <c r="C41" s="1242" t="s">
        <v>579</v>
      </c>
      <c r="D41" s="1243"/>
      <c r="E41" s="1244"/>
      <c r="F41" s="36">
        <v>0</v>
      </c>
      <c r="G41" s="37">
        <v>0.01</v>
      </c>
      <c r="H41" s="37">
        <v>0.01</v>
      </c>
      <c r="I41" s="37">
        <v>0</v>
      </c>
      <c r="J41" s="38">
        <v>0.01</v>
      </c>
      <c r="K41" s="22"/>
      <c r="L41" s="22"/>
      <c r="M41" s="22"/>
      <c r="N41" s="22"/>
      <c r="O41" s="22"/>
      <c r="P41" s="22"/>
    </row>
    <row r="42" spans="1:16" ht="39" customHeight="1" x14ac:dyDescent="0.15">
      <c r="A42" s="22"/>
      <c r="B42" s="39"/>
      <c r="C42" s="1242" t="s">
        <v>580</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581</v>
      </c>
      <c r="D43" s="1246"/>
      <c r="E43" s="1247"/>
      <c r="F43" s="41">
        <v>2.56</v>
      </c>
      <c r="G43" s="42">
        <v>2.5</v>
      </c>
      <c r="H43" s="42">
        <v>2.7</v>
      </c>
      <c r="I43" s="42">
        <v>2.34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UQjQZ5qzGPBtc10hKxrZb1I68EF7mpeNcBvsYxwTwPOz7Hnqk1J6DKK0XvWZA2OiR8XhtBJS/9QFF8P3EWtMg==" saltValue="gs+lMlfj2mAJ19/k41xa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1997</v>
      </c>
      <c r="L45" s="60">
        <v>2023</v>
      </c>
      <c r="M45" s="60">
        <v>2065</v>
      </c>
      <c r="N45" s="60">
        <v>2126</v>
      </c>
      <c r="O45" s="61">
        <v>2206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x14ac:dyDescent="0.15">
      <c r="A48" s="48"/>
      <c r="B48" s="1270"/>
      <c r="C48" s="1271"/>
      <c r="D48" s="62"/>
      <c r="E48" s="1252" t="s">
        <v>15</v>
      </c>
      <c r="F48" s="1252"/>
      <c r="G48" s="1252"/>
      <c r="H48" s="1252"/>
      <c r="I48" s="1252"/>
      <c r="J48" s="1253"/>
      <c r="K48" s="63">
        <v>834</v>
      </c>
      <c r="L48" s="64">
        <v>810</v>
      </c>
      <c r="M48" s="64">
        <v>805</v>
      </c>
      <c r="N48" s="64">
        <v>862</v>
      </c>
      <c r="O48" s="65">
        <v>902</v>
      </c>
      <c r="P48" s="48"/>
      <c r="Q48" s="48"/>
      <c r="R48" s="48"/>
      <c r="S48" s="48"/>
      <c r="T48" s="48"/>
      <c r="U48" s="48"/>
    </row>
    <row r="49" spans="1:21" ht="30.75" customHeight="1" x14ac:dyDescent="0.15">
      <c r="A49" s="48"/>
      <c r="B49" s="1270"/>
      <c r="C49" s="1271"/>
      <c r="D49" s="62"/>
      <c r="E49" s="1252" t="s">
        <v>16</v>
      </c>
      <c r="F49" s="1252"/>
      <c r="G49" s="1252"/>
      <c r="H49" s="1252"/>
      <c r="I49" s="1252"/>
      <c r="J49" s="1253"/>
      <c r="K49" s="63">
        <v>57</v>
      </c>
      <c r="L49" s="64">
        <v>60</v>
      </c>
      <c r="M49" s="64">
        <v>59</v>
      </c>
      <c r="N49" s="64">
        <v>50</v>
      </c>
      <c r="O49" s="65">
        <v>9</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523</v>
      </c>
      <c r="L50" s="64" t="s">
        <v>523</v>
      </c>
      <c r="M50" s="64" t="s">
        <v>523</v>
      </c>
      <c r="N50" s="64" t="s">
        <v>523</v>
      </c>
      <c r="O50" s="65" t="s">
        <v>523</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2002</v>
      </c>
      <c r="L52" s="64">
        <v>2096</v>
      </c>
      <c r="M52" s="64">
        <v>2148</v>
      </c>
      <c r="N52" s="64">
        <v>2198</v>
      </c>
      <c r="O52" s="65">
        <v>2254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886</v>
      </c>
      <c r="L53" s="69">
        <v>797</v>
      </c>
      <c r="M53" s="69">
        <v>781</v>
      </c>
      <c r="N53" s="69">
        <v>840</v>
      </c>
      <c r="O53" s="70">
        <v>863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615</v>
      </c>
      <c r="L57" s="84" t="s">
        <v>615</v>
      </c>
      <c r="M57" s="84" t="s">
        <v>615</v>
      </c>
      <c r="N57" s="84" t="s">
        <v>615</v>
      </c>
      <c r="O57" s="85" t="s">
        <v>616</v>
      </c>
    </row>
    <row r="58" spans="1:21" ht="31.5" customHeight="1" thickBot="1" x14ac:dyDescent="0.2">
      <c r="B58" s="1260"/>
      <c r="C58" s="1261"/>
      <c r="D58" s="1265" t="s">
        <v>27</v>
      </c>
      <c r="E58" s="1266"/>
      <c r="F58" s="1266"/>
      <c r="G58" s="1266"/>
      <c r="H58" s="1266"/>
      <c r="I58" s="1266"/>
      <c r="J58" s="1267"/>
      <c r="K58" s="86" t="s">
        <v>615</v>
      </c>
      <c r="L58" s="87" t="s">
        <v>615</v>
      </c>
      <c r="M58" s="87" t="s">
        <v>617</v>
      </c>
      <c r="N58" s="87" t="s">
        <v>617</v>
      </c>
      <c r="O58" s="88" t="s">
        <v>617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xSTLcGGlJAMjGofHVgdw5f0O9rZHRJuViz4I1wFqt2bt79XEmEPNGqdHTNMtMAW/r8OIcz3OcIyhJrhxkzPsw==" saltValue="JnsO+ma7x73wGEzLjIvp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88" t="s">
        <v>30</v>
      </c>
      <c r="C41" s="1289"/>
      <c r="D41" s="102"/>
      <c r="E41" s="1290" t="s">
        <v>31</v>
      </c>
      <c r="F41" s="1290"/>
      <c r="G41" s="1290"/>
      <c r="H41" s="1291"/>
      <c r="I41" s="103">
        <v>25137</v>
      </c>
      <c r="J41" s="104">
        <v>25828</v>
      </c>
      <c r="K41" s="104">
        <v>25981</v>
      </c>
      <c r="L41" s="104">
        <v>26840</v>
      </c>
      <c r="M41" s="105">
        <v>27335</v>
      </c>
    </row>
    <row r="42" spans="2:13" ht="27.75" customHeight="1" x14ac:dyDescent="0.15">
      <c r="B42" s="1278"/>
      <c r="C42" s="1279"/>
      <c r="D42" s="106"/>
      <c r="E42" s="1282" t="s">
        <v>32</v>
      </c>
      <c r="F42" s="1282"/>
      <c r="G42" s="1282"/>
      <c r="H42" s="1283"/>
      <c r="I42" s="107" t="s">
        <v>523</v>
      </c>
      <c r="J42" s="108" t="s">
        <v>523</v>
      </c>
      <c r="K42" s="108" t="s">
        <v>523</v>
      </c>
      <c r="L42" s="108" t="s">
        <v>523</v>
      </c>
      <c r="M42" s="109" t="s">
        <v>523</v>
      </c>
    </row>
    <row r="43" spans="2:13" ht="27.75" customHeight="1" x14ac:dyDescent="0.15">
      <c r="B43" s="1278"/>
      <c r="C43" s="1279"/>
      <c r="D43" s="106"/>
      <c r="E43" s="1282" t="s">
        <v>33</v>
      </c>
      <c r="F43" s="1282"/>
      <c r="G43" s="1282"/>
      <c r="H43" s="1283"/>
      <c r="I43" s="107">
        <v>12613</v>
      </c>
      <c r="J43" s="108">
        <v>12688</v>
      </c>
      <c r="K43" s="108">
        <v>12403</v>
      </c>
      <c r="L43" s="108">
        <v>12127</v>
      </c>
      <c r="M43" s="109">
        <v>12128</v>
      </c>
    </row>
    <row r="44" spans="2:13" ht="27.75" customHeight="1" x14ac:dyDescent="0.15">
      <c r="B44" s="1278"/>
      <c r="C44" s="1279"/>
      <c r="D44" s="106"/>
      <c r="E44" s="1282" t="s">
        <v>34</v>
      </c>
      <c r="F44" s="1282"/>
      <c r="G44" s="1282"/>
      <c r="H44" s="1283"/>
      <c r="I44" s="107">
        <v>174</v>
      </c>
      <c r="J44" s="108">
        <v>117</v>
      </c>
      <c r="K44" s="108">
        <v>57</v>
      </c>
      <c r="L44" s="108">
        <v>9</v>
      </c>
      <c r="M44" s="109">
        <v>9</v>
      </c>
    </row>
    <row r="45" spans="2:13" ht="27.75" customHeight="1" x14ac:dyDescent="0.15">
      <c r="B45" s="1278"/>
      <c r="C45" s="1279"/>
      <c r="D45" s="106"/>
      <c r="E45" s="1282" t="s">
        <v>35</v>
      </c>
      <c r="F45" s="1282"/>
      <c r="G45" s="1282"/>
      <c r="H45" s="1283"/>
      <c r="I45" s="107">
        <v>3196</v>
      </c>
      <c r="J45" s="108">
        <v>3094</v>
      </c>
      <c r="K45" s="108">
        <v>3107</v>
      </c>
      <c r="L45" s="108">
        <v>3052</v>
      </c>
      <c r="M45" s="109">
        <v>3048</v>
      </c>
    </row>
    <row r="46" spans="2:13" ht="27.75" customHeight="1" x14ac:dyDescent="0.15">
      <c r="B46" s="1278"/>
      <c r="C46" s="1279"/>
      <c r="D46" s="110"/>
      <c r="E46" s="1282" t="s">
        <v>36</v>
      </c>
      <c r="F46" s="1282"/>
      <c r="G46" s="1282"/>
      <c r="H46" s="1283"/>
      <c r="I46" s="107" t="s">
        <v>523</v>
      </c>
      <c r="J46" s="108" t="s">
        <v>523</v>
      </c>
      <c r="K46" s="108" t="s">
        <v>523</v>
      </c>
      <c r="L46" s="108">
        <v>5</v>
      </c>
      <c r="M46" s="109" t="s">
        <v>523</v>
      </c>
    </row>
    <row r="47" spans="2:13" ht="27.75" customHeight="1" x14ac:dyDescent="0.15">
      <c r="B47" s="1278"/>
      <c r="C47" s="1279"/>
      <c r="D47" s="111"/>
      <c r="E47" s="1292" t="s">
        <v>37</v>
      </c>
      <c r="F47" s="1293"/>
      <c r="G47" s="1293"/>
      <c r="H47" s="1294"/>
      <c r="I47" s="107" t="s">
        <v>523</v>
      </c>
      <c r="J47" s="108" t="s">
        <v>523</v>
      </c>
      <c r="K47" s="108" t="s">
        <v>523</v>
      </c>
      <c r="L47" s="108" t="s">
        <v>523</v>
      </c>
      <c r="M47" s="109" t="s">
        <v>523</v>
      </c>
    </row>
    <row r="48" spans="2:13" ht="27.75" customHeight="1" x14ac:dyDescent="0.15">
      <c r="B48" s="1278"/>
      <c r="C48" s="1279"/>
      <c r="D48" s="106"/>
      <c r="E48" s="1282" t="s">
        <v>38</v>
      </c>
      <c r="F48" s="1282"/>
      <c r="G48" s="1282"/>
      <c r="H48" s="1283"/>
      <c r="I48" s="107" t="s">
        <v>523</v>
      </c>
      <c r="J48" s="108" t="s">
        <v>523</v>
      </c>
      <c r="K48" s="108" t="s">
        <v>523</v>
      </c>
      <c r="L48" s="108" t="s">
        <v>523</v>
      </c>
      <c r="M48" s="109" t="s">
        <v>523</v>
      </c>
    </row>
    <row r="49" spans="2:13" ht="27.75" customHeight="1" x14ac:dyDescent="0.15">
      <c r="B49" s="1280"/>
      <c r="C49" s="1281"/>
      <c r="D49" s="106"/>
      <c r="E49" s="1282" t="s">
        <v>39</v>
      </c>
      <c r="F49" s="1282"/>
      <c r="G49" s="1282"/>
      <c r="H49" s="1283"/>
      <c r="I49" s="107" t="s">
        <v>523</v>
      </c>
      <c r="J49" s="108" t="s">
        <v>523</v>
      </c>
      <c r="K49" s="108" t="s">
        <v>523</v>
      </c>
      <c r="L49" s="108" t="s">
        <v>523</v>
      </c>
      <c r="M49" s="109" t="s">
        <v>523</v>
      </c>
    </row>
    <row r="50" spans="2:13" ht="27.75" customHeight="1" x14ac:dyDescent="0.15">
      <c r="B50" s="1276" t="s">
        <v>40</v>
      </c>
      <c r="C50" s="1277"/>
      <c r="D50" s="112"/>
      <c r="E50" s="1282" t="s">
        <v>41</v>
      </c>
      <c r="F50" s="1282"/>
      <c r="G50" s="1282"/>
      <c r="H50" s="1283"/>
      <c r="I50" s="107">
        <v>6819</v>
      </c>
      <c r="J50" s="108">
        <v>7146</v>
      </c>
      <c r="K50" s="108">
        <v>6880</v>
      </c>
      <c r="L50" s="108">
        <v>6910</v>
      </c>
      <c r="M50" s="109">
        <v>6662</v>
      </c>
    </row>
    <row r="51" spans="2:13" ht="27.75" customHeight="1" x14ac:dyDescent="0.15">
      <c r="B51" s="1278"/>
      <c r="C51" s="1279"/>
      <c r="D51" s="106"/>
      <c r="E51" s="1282" t="s">
        <v>42</v>
      </c>
      <c r="F51" s="1282"/>
      <c r="G51" s="1282"/>
      <c r="H51" s="1283"/>
      <c r="I51" s="107">
        <v>928</v>
      </c>
      <c r="J51" s="108">
        <v>906</v>
      </c>
      <c r="K51" s="108">
        <v>936</v>
      </c>
      <c r="L51" s="108">
        <v>1020</v>
      </c>
      <c r="M51" s="109">
        <v>1116</v>
      </c>
    </row>
    <row r="52" spans="2:13" ht="27.75" customHeight="1" x14ac:dyDescent="0.15">
      <c r="B52" s="1280"/>
      <c r="C52" s="1281"/>
      <c r="D52" s="106"/>
      <c r="E52" s="1282" t="s">
        <v>43</v>
      </c>
      <c r="F52" s="1282"/>
      <c r="G52" s="1282"/>
      <c r="H52" s="1283"/>
      <c r="I52" s="107">
        <v>26572</v>
      </c>
      <c r="J52" s="108">
        <v>26851</v>
      </c>
      <c r="K52" s="108">
        <v>26851</v>
      </c>
      <c r="L52" s="108">
        <v>27327</v>
      </c>
      <c r="M52" s="109">
        <v>27716</v>
      </c>
    </row>
    <row r="53" spans="2:13" ht="27.75" customHeight="1" thickBot="1" x14ac:dyDescent="0.2">
      <c r="B53" s="1284" t="s">
        <v>44</v>
      </c>
      <c r="C53" s="1285"/>
      <c r="D53" s="113"/>
      <c r="E53" s="1286" t="s">
        <v>45</v>
      </c>
      <c r="F53" s="1286"/>
      <c r="G53" s="1286"/>
      <c r="H53" s="1287"/>
      <c r="I53" s="114">
        <v>6802</v>
      </c>
      <c r="J53" s="115">
        <v>6824</v>
      </c>
      <c r="K53" s="115">
        <v>6880</v>
      </c>
      <c r="L53" s="115">
        <v>6775</v>
      </c>
      <c r="M53" s="116">
        <v>7026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HQi7CF30buIlBaXZas9lmu9qsDbg082b9zfv6qIpFH19ixad1A/eNi54ETPLgi83+F1KDDKOT8IvLB3HE2aOQ==" saltValue="3Kn2kRk/VrLFRpQB3ifL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3062</v>
      </c>
      <c r="G55" s="128">
        <v>2919</v>
      </c>
      <c r="H55" s="129">
        <v>2652</v>
      </c>
    </row>
    <row r="56" spans="2:8" ht="52.5" customHeight="1" x14ac:dyDescent="0.15">
      <c r="B56" s="130"/>
      <c r="C56" s="1305" t="s">
        <v>49</v>
      </c>
      <c r="D56" s="1305"/>
      <c r="E56" s="1306"/>
      <c r="F56" s="131">
        <v>1996</v>
      </c>
      <c r="G56" s="131">
        <v>2000</v>
      </c>
      <c r="H56" s="132">
        <v>1856</v>
      </c>
    </row>
    <row r="57" spans="2:8" ht="53.25" customHeight="1" x14ac:dyDescent="0.15">
      <c r="B57" s="130"/>
      <c r="C57" s="1307" t="s">
        <v>50</v>
      </c>
      <c r="D57" s="1307"/>
      <c r="E57" s="1308"/>
      <c r="F57" s="133">
        <v>3560</v>
      </c>
      <c r="G57" s="133">
        <v>3625</v>
      </c>
      <c r="H57" s="134">
        <v>3697</v>
      </c>
    </row>
    <row r="58" spans="2:8" ht="45.75" customHeight="1" x14ac:dyDescent="0.15">
      <c r="B58" s="135"/>
      <c r="C58" s="1295" t="s">
        <v>604</v>
      </c>
      <c r="D58" s="1296"/>
      <c r="E58" s="1297"/>
      <c r="F58" s="136">
        <v>2004</v>
      </c>
      <c r="G58" s="136">
        <v>1948</v>
      </c>
      <c r="H58" s="137">
        <v>1910</v>
      </c>
    </row>
    <row r="59" spans="2:8" ht="45.75" customHeight="1" x14ac:dyDescent="0.15">
      <c r="B59" s="135"/>
      <c r="C59" s="1295" t="s">
        <v>605</v>
      </c>
      <c r="D59" s="1296"/>
      <c r="E59" s="1297"/>
      <c r="F59" s="136">
        <v>957</v>
      </c>
      <c r="G59" s="136">
        <v>1012</v>
      </c>
      <c r="H59" s="137">
        <v>1102</v>
      </c>
    </row>
    <row r="60" spans="2:8" ht="45.75" customHeight="1" x14ac:dyDescent="0.15">
      <c r="B60" s="135"/>
      <c r="C60" s="1295" t="s">
        <v>606</v>
      </c>
      <c r="D60" s="1296"/>
      <c r="E60" s="1297"/>
      <c r="F60" s="136">
        <v>159</v>
      </c>
      <c r="G60" s="136">
        <v>150</v>
      </c>
      <c r="H60" s="137">
        <v>183</v>
      </c>
    </row>
    <row r="61" spans="2:8" ht="45.75" customHeight="1" x14ac:dyDescent="0.15">
      <c r="B61" s="135"/>
      <c r="C61" s="1295" t="s">
        <v>607</v>
      </c>
      <c r="D61" s="1296"/>
      <c r="E61" s="1297"/>
      <c r="F61" s="136">
        <v>61</v>
      </c>
      <c r="G61" s="136">
        <v>71</v>
      </c>
      <c r="H61" s="137">
        <v>125</v>
      </c>
    </row>
    <row r="62" spans="2:8" ht="45.75" customHeight="1" thickBot="1" x14ac:dyDescent="0.2">
      <c r="B62" s="138"/>
      <c r="C62" s="1298" t="s">
        <v>608</v>
      </c>
      <c r="D62" s="1299"/>
      <c r="E62" s="1300"/>
      <c r="F62" s="139" t="s">
        <v>609</v>
      </c>
      <c r="G62" s="139">
        <v>50</v>
      </c>
      <c r="H62" s="140">
        <v>82</v>
      </c>
    </row>
    <row r="63" spans="2:8" ht="52.5" customHeight="1" thickBot="1" x14ac:dyDescent="0.2">
      <c r="B63" s="141"/>
      <c r="C63" s="1301" t="s">
        <v>51</v>
      </c>
      <c r="D63" s="1301"/>
      <c r="E63" s="1302"/>
      <c r="F63" s="142">
        <v>8618</v>
      </c>
      <c r="G63" s="142">
        <v>8544</v>
      </c>
      <c r="H63" s="143">
        <v>8205</v>
      </c>
    </row>
    <row r="64" spans="2:8" ht="15" customHeight="1" x14ac:dyDescent="0.15"/>
  </sheetData>
  <sheetProtection algorithmName="SHA-512" hashValue="1UmSJN29Xu+nmsRql0qVFBLiWANX9zSWXxe1fzrDmRDCUR+vDdfdUmOd9aUCiy1mVt05IzzCfOnEMCVVFWrtLw==" saltValue="54dNMG2aWjqOnJQAU57l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621</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565</v>
      </c>
      <c r="BQ50" s="1315"/>
      <c r="BR50" s="1315"/>
      <c r="BS50" s="1315"/>
      <c r="BT50" s="1315"/>
      <c r="BU50" s="1315"/>
      <c r="BV50" s="1315"/>
      <c r="BW50" s="1315"/>
      <c r="BX50" s="1315" t="s">
        <v>566</v>
      </c>
      <c r="BY50" s="1315"/>
      <c r="BZ50" s="1315"/>
      <c r="CA50" s="1315"/>
      <c r="CB50" s="1315"/>
      <c r="CC50" s="1315"/>
      <c r="CD50" s="1315"/>
      <c r="CE50" s="1315"/>
      <c r="CF50" s="1315" t="s">
        <v>567</v>
      </c>
      <c r="CG50" s="1315"/>
      <c r="CH50" s="1315"/>
      <c r="CI50" s="1315"/>
      <c r="CJ50" s="1315"/>
      <c r="CK50" s="1315"/>
      <c r="CL50" s="1315"/>
      <c r="CM50" s="1315"/>
      <c r="CN50" s="1315" t="s">
        <v>568</v>
      </c>
      <c r="CO50" s="1315"/>
      <c r="CP50" s="1315"/>
      <c r="CQ50" s="1315"/>
      <c r="CR50" s="1315"/>
      <c r="CS50" s="1315"/>
      <c r="CT50" s="1315"/>
      <c r="CU50" s="1315"/>
      <c r="CV50" s="1315" t="s">
        <v>569</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622</v>
      </c>
      <c r="AO51" s="1314"/>
      <c r="AP51" s="1314"/>
      <c r="AQ51" s="1314"/>
      <c r="AR51" s="1314"/>
      <c r="AS51" s="1314"/>
      <c r="AT51" s="1314"/>
      <c r="AU51" s="1314"/>
      <c r="AV51" s="1314"/>
      <c r="AW51" s="1314"/>
      <c r="AX51" s="1314"/>
      <c r="AY51" s="1314"/>
      <c r="AZ51" s="1314"/>
      <c r="BA51" s="1314"/>
      <c r="BB51" s="1314" t="s">
        <v>623</v>
      </c>
      <c r="BC51" s="1314"/>
      <c r="BD51" s="1314"/>
      <c r="BE51" s="1314"/>
      <c r="BF51" s="1314"/>
      <c r="BG51" s="1314"/>
      <c r="BH51" s="1314"/>
      <c r="BI51" s="1314"/>
      <c r="BJ51" s="1314"/>
      <c r="BK51" s="1314"/>
      <c r="BL51" s="1314"/>
      <c r="BM51" s="1314"/>
      <c r="BN51" s="1314"/>
      <c r="BO51" s="1314"/>
      <c r="BP51" s="1311">
        <v>59.9</v>
      </c>
      <c r="BQ51" s="1311"/>
      <c r="BR51" s="1311"/>
      <c r="BS51" s="1311"/>
      <c r="BT51" s="1311"/>
      <c r="BU51" s="1311"/>
      <c r="BV51" s="1311"/>
      <c r="BW51" s="1311"/>
      <c r="BX51" s="1311">
        <v>61.2</v>
      </c>
      <c r="BY51" s="1311"/>
      <c r="BZ51" s="1311"/>
      <c r="CA51" s="1311"/>
      <c r="CB51" s="1311"/>
      <c r="CC51" s="1311"/>
      <c r="CD51" s="1311"/>
      <c r="CE51" s="1311"/>
      <c r="CF51" s="1311">
        <v>64.099999999999994</v>
      </c>
      <c r="CG51" s="1311"/>
      <c r="CH51" s="1311"/>
      <c r="CI51" s="1311"/>
      <c r="CJ51" s="1311"/>
      <c r="CK51" s="1311"/>
      <c r="CL51" s="1311"/>
      <c r="CM51" s="1311"/>
      <c r="CN51" s="1311">
        <v>62.4</v>
      </c>
      <c r="CO51" s="1311"/>
      <c r="CP51" s="1311"/>
      <c r="CQ51" s="1311"/>
      <c r="CR51" s="1311"/>
      <c r="CS51" s="1311"/>
      <c r="CT51" s="1311"/>
      <c r="CU51" s="1311"/>
      <c r="CV51" s="1311">
        <v>64.5</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624</v>
      </c>
      <c r="BC53" s="1314"/>
      <c r="BD53" s="1314"/>
      <c r="BE53" s="1314"/>
      <c r="BF53" s="1314"/>
      <c r="BG53" s="1314"/>
      <c r="BH53" s="1314"/>
      <c r="BI53" s="1314"/>
      <c r="BJ53" s="1314"/>
      <c r="BK53" s="1314"/>
      <c r="BL53" s="1314"/>
      <c r="BM53" s="1314"/>
      <c r="BN53" s="1314"/>
      <c r="BO53" s="1314"/>
      <c r="BP53" s="1311">
        <v>54.1</v>
      </c>
      <c r="BQ53" s="1311"/>
      <c r="BR53" s="1311"/>
      <c r="BS53" s="1311"/>
      <c r="BT53" s="1311"/>
      <c r="BU53" s="1311"/>
      <c r="BV53" s="1311"/>
      <c r="BW53" s="1311"/>
      <c r="BX53" s="1311">
        <v>53.3</v>
      </c>
      <c r="BY53" s="1311"/>
      <c r="BZ53" s="1311"/>
      <c r="CA53" s="1311"/>
      <c r="CB53" s="1311"/>
      <c r="CC53" s="1311"/>
      <c r="CD53" s="1311"/>
      <c r="CE53" s="1311"/>
      <c r="CF53" s="1311">
        <v>53.8</v>
      </c>
      <c r="CG53" s="1311"/>
      <c r="CH53" s="1311"/>
      <c r="CI53" s="1311"/>
      <c r="CJ53" s="1311"/>
      <c r="CK53" s="1311"/>
      <c r="CL53" s="1311"/>
      <c r="CM53" s="1311"/>
      <c r="CN53" s="1311">
        <v>54.1</v>
      </c>
      <c r="CO53" s="1311"/>
      <c r="CP53" s="1311"/>
      <c r="CQ53" s="1311"/>
      <c r="CR53" s="1311"/>
      <c r="CS53" s="1311"/>
      <c r="CT53" s="1311"/>
      <c r="CU53" s="1311"/>
      <c r="CV53" s="1311">
        <v>52.7</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625</v>
      </c>
      <c r="AO55" s="1315"/>
      <c r="AP55" s="1315"/>
      <c r="AQ55" s="1315"/>
      <c r="AR55" s="1315"/>
      <c r="AS55" s="1315"/>
      <c r="AT55" s="1315"/>
      <c r="AU55" s="1315"/>
      <c r="AV55" s="1315"/>
      <c r="AW55" s="1315"/>
      <c r="AX55" s="1315"/>
      <c r="AY55" s="1315"/>
      <c r="AZ55" s="1315"/>
      <c r="BA55" s="1315"/>
      <c r="BB55" s="1314" t="s">
        <v>623</v>
      </c>
      <c r="BC55" s="1314"/>
      <c r="BD55" s="1314"/>
      <c r="BE55" s="1314"/>
      <c r="BF55" s="1314"/>
      <c r="BG55" s="1314"/>
      <c r="BH55" s="1314"/>
      <c r="BI55" s="1314"/>
      <c r="BJ55" s="1314"/>
      <c r="BK55" s="1314"/>
      <c r="BL55" s="1314"/>
      <c r="BM55" s="1314"/>
      <c r="BN55" s="1314"/>
      <c r="BO55" s="1314"/>
      <c r="BP55" s="1311">
        <v>39</v>
      </c>
      <c r="BQ55" s="1311"/>
      <c r="BR55" s="1311"/>
      <c r="BS55" s="1311"/>
      <c r="BT55" s="1311"/>
      <c r="BU55" s="1311"/>
      <c r="BV55" s="1311"/>
      <c r="BW55" s="1311"/>
      <c r="BX55" s="1311">
        <v>32.5</v>
      </c>
      <c r="BY55" s="1311"/>
      <c r="BZ55" s="1311"/>
      <c r="CA55" s="1311"/>
      <c r="CB55" s="1311"/>
      <c r="CC55" s="1311"/>
      <c r="CD55" s="1311"/>
      <c r="CE55" s="1311"/>
      <c r="CF55" s="1311">
        <v>30.2</v>
      </c>
      <c r="CG55" s="1311"/>
      <c r="CH55" s="1311"/>
      <c r="CI55" s="1311"/>
      <c r="CJ55" s="1311"/>
      <c r="CK55" s="1311"/>
      <c r="CL55" s="1311"/>
      <c r="CM55" s="1311"/>
      <c r="CN55" s="1311">
        <v>25.4</v>
      </c>
      <c r="CO55" s="1311"/>
      <c r="CP55" s="1311"/>
      <c r="CQ55" s="1311"/>
      <c r="CR55" s="1311"/>
      <c r="CS55" s="1311"/>
      <c r="CT55" s="1311"/>
      <c r="CU55" s="1311"/>
      <c r="CV55" s="1311">
        <v>22.9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624</v>
      </c>
      <c r="BC57" s="1314"/>
      <c r="BD57" s="1314"/>
      <c r="BE57" s="1314"/>
      <c r="BF57" s="1314"/>
      <c r="BG57" s="1314"/>
      <c r="BH57" s="1314"/>
      <c r="BI57" s="1314"/>
      <c r="BJ57" s="1314"/>
      <c r="BK57" s="1314"/>
      <c r="BL57" s="1314"/>
      <c r="BM57" s="1314"/>
      <c r="BN57" s="1314"/>
      <c r="BO57" s="1314"/>
      <c r="BP57" s="1311">
        <v>55.4</v>
      </c>
      <c r="BQ57" s="1311"/>
      <c r="BR57" s="1311"/>
      <c r="BS57" s="1311"/>
      <c r="BT57" s="1311"/>
      <c r="BU57" s="1311"/>
      <c r="BV57" s="1311"/>
      <c r="BW57" s="1311"/>
      <c r="BX57" s="1311">
        <v>57</v>
      </c>
      <c r="BY57" s="1311"/>
      <c r="BZ57" s="1311"/>
      <c r="CA57" s="1311"/>
      <c r="CB57" s="1311"/>
      <c r="CC57" s="1311"/>
      <c r="CD57" s="1311"/>
      <c r="CE57" s="1311"/>
      <c r="CF57" s="1311">
        <v>58.9</v>
      </c>
      <c r="CG57" s="1311"/>
      <c r="CH57" s="1311"/>
      <c r="CI57" s="1311"/>
      <c r="CJ57" s="1311"/>
      <c r="CK57" s="1311"/>
      <c r="CL57" s="1311"/>
      <c r="CM57" s="1311"/>
      <c r="CN57" s="1311">
        <v>59.9</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626</v>
      </c>
    </row>
    <row r="64" spans="1:109" x14ac:dyDescent="0.15">
      <c r="B64" s="395"/>
      <c r="G64" s="402"/>
      <c r="I64" s="415"/>
      <c r="J64" s="415"/>
      <c r="K64" s="415"/>
      <c r="L64" s="415"/>
      <c r="M64" s="415"/>
      <c r="N64" s="416"/>
      <c r="AM64" s="402"/>
      <c r="AN64" s="402" t="s">
        <v>620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621</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565</v>
      </c>
      <c r="BQ72" s="1315"/>
      <c r="BR72" s="1315"/>
      <c r="BS72" s="1315"/>
      <c r="BT72" s="1315"/>
      <c r="BU72" s="1315"/>
      <c r="BV72" s="1315"/>
      <c r="BW72" s="1315"/>
      <c r="BX72" s="1315" t="s">
        <v>566</v>
      </c>
      <c r="BY72" s="1315"/>
      <c r="BZ72" s="1315"/>
      <c r="CA72" s="1315"/>
      <c r="CB72" s="1315"/>
      <c r="CC72" s="1315"/>
      <c r="CD72" s="1315"/>
      <c r="CE72" s="1315"/>
      <c r="CF72" s="1315" t="s">
        <v>567</v>
      </c>
      <c r="CG72" s="1315"/>
      <c r="CH72" s="1315"/>
      <c r="CI72" s="1315"/>
      <c r="CJ72" s="1315"/>
      <c r="CK72" s="1315"/>
      <c r="CL72" s="1315"/>
      <c r="CM72" s="1315"/>
      <c r="CN72" s="1315" t="s">
        <v>568</v>
      </c>
      <c r="CO72" s="1315"/>
      <c r="CP72" s="1315"/>
      <c r="CQ72" s="1315"/>
      <c r="CR72" s="1315"/>
      <c r="CS72" s="1315"/>
      <c r="CT72" s="1315"/>
      <c r="CU72" s="1315"/>
      <c r="CV72" s="1315" t="s">
        <v>569</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622</v>
      </c>
      <c r="AO73" s="1314"/>
      <c r="AP73" s="1314"/>
      <c r="AQ73" s="1314"/>
      <c r="AR73" s="1314"/>
      <c r="AS73" s="1314"/>
      <c r="AT73" s="1314"/>
      <c r="AU73" s="1314"/>
      <c r="AV73" s="1314"/>
      <c r="AW73" s="1314"/>
      <c r="AX73" s="1314"/>
      <c r="AY73" s="1314"/>
      <c r="AZ73" s="1314"/>
      <c r="BA73" s="1314"/>
      <c r="BB73" s="1314" t="s">
        <v>623</v>
      </c>
      <c r="BC73" s="1314"/>
      <c r="BD73" s="1314"/>
      <c r="BE73" s="1314"/>
      <c r="BF73" s="1314"/>
      <c r="BG73" s="1314"/>
      <c r="BH73" s="1314"/>
      <c r="BI73" s="1314"/>
      <c r="BJ73" s="1314"/>
      <c r="BK73" s="1314"/>
      <c r="BL73" s="1314"/>
      <c r="BM73" s="1314"/>
      <c r="BN73" s="1314"/>
      <c r="BO73" s="1314"/>
      <c r="BP73" s="1311">
        <v>59.9</v>
      </c>
      <c r="BQ73" s="1311"/>
      <c r="BR73" s="1311"/>
      <c r="BS73" s="1311"/>
      <c r="BT73" s="1311"/>
      <c r="BU73" s="1311"/>
      <c r="BV73" s="1311"/>
      <c r="BW73" s="1311"/>
      <c r="BX73" s="1311">
        <v>61.2</v>
      </c>
      <c r="BY73" s="1311"/>
      <c r="BZ73" s="1311"/>
      <c r="CA73" s="1311"/>
      <c r="CB73" s="1311"/>
      <c r="CC73" s="1311"/>
      <c r="CD73" s="1311"/>
      <c r="CE73" s="1311"/>
      <c r="CF73" s="1311">
        <v>64.099999999999994</v>
      </c>
      <c r="CG73" s="1311"/>
      <c r="CH73" s="1311"/>
      <c r="CI73" s="1311"/>
      <c r="CJ73" s="1311"/>
      <c r="CK73" s="1311"/>
      <c r="CL73" s="1311"/>
      <c r="CM73" s="1311"/>
      <c r="CN73" s="1311">
        <v>62.4</v>
      </c>
      <c r="CO73" s="1311"/>
      <c r="CP73" s="1311"/>
      <c r="CQ73" s="1311"/>
      <c r="CR73" s="1311"/>
      <c r="CS73" s="1311"/>
      <c r="CT73" s="1311"/>
      <c r="CU73" s="1311"/>
      <c r="CV73" s="1311">
        <v>64.5</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627</v>
      </c>
      <c r="BC75" s="1314"/>
      <c r="BD75" s="1314"/>
      <c r="BE75" s="1314"/>
      <c r="BF75" s="1314"/>
      <c r="BG75" s="1314"/>
      <c r="BH75" s="1314"/>
      <c r="BI75" s="1314"/>
      <c r="BJ75" s="1314"/>
      <c r="BK75" s="1314"/>
      <c r="BL75" s="1314"/>
      <c r="BM75" s="1314"/>
      <c r="BN75" s="1314"/>
      <c r="BO75" s="1314"/>
      <c r="BP75" s="1311">
        <v>7.6</v>
      </c>
      <c r="BQ75" s="1311"/>
      <c r="BR75" s="1311"/>
      <c r="BS75" s="1311"/>
      <c r="BT75" s="1311"/>
      <c r="BU75" s="1311"/>
      <c r="BV75" s="1311"/>
      <c r="BW75" s="1311"/>
      <c r="BX75" s="1311">
        <v>7.2</v>
      </c>
      <c r="BY75" s="1311"/>
      <c r="BZ75" s="1311"/>
      <c r="CA75" s="1311"/>
      <c r="CB75" s="1311"/>
      <c r="CC75" s="1311"/>
      <c r="CD75" s="1311"/>
      <c r="CE75" s="1311"/>
      <c r="CF75" s="1311">
        <v>7.4</v>
      </c>
      <c r="CG75" s="1311"/>
      <c r="CH75" s="1311"/>
      <c r="CI75" s="1311"/>
      <c r="CJ75" s="1311"/>
      <c r="CK75" s="1311"/>
      <c r="CL75" s="1311"/>
      <c r="CM75" s="1311"/>
      <c r="CN75" s="1311">
        <v>7.3</v>
      </c>
      <c r="CO75" s="1311"/>
      <c r="CP75" s="1311"/>
      <c r="CQ75" s="1311"/>
      <c r="CR75" s="1311"/>
      <c r="CS75" s="1311"/>
      <c r="CT75" s="1311"/>
      <c r="CU75" s="1311"/>
      <c r="CV75" s="1311">
        <v>7.6</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625</v>
      </c>
      <c r="AO77" s="1315"/>
      <c r="AP77" s="1315"/>
      <c r="AQ77" s="1315"/>
      <c r="AR77" s="1315"/>
      <c r="AS77" s="1315"/>
      <c r="AT77" s="1315"/>
      <c r="AU77" s="1315"/>
      <c r="AV77" s="1315"/>
      <c r="AW77" s="1315"/>
      <c r="AX77" s="1315"/>
      <c r="AY77" s="1315"/>
      <c r="AZ77" s="1315"/>
      <c r="BA77" s="1315"/>
      <c r="BB77" s="1314" t="s">
        <v>623</v>
      </c>
      <c r="BC77" s="1314"/>
      <c r="BD77" s="1314"/>
      <c r="BE77" s="1314"/>
      <c r="BF77" s="1314"/>
      <c r="BG77" s="1314"/>
      <c r="BH77" s="1314"/>
      <c r="BI77" s="1314"/>
      <c r="BJ77" s="1314"/>
      <c r="BK77" s="1314"/>
      <c r="BL77" s="1314"/>
      <c r="BM77" s="1314"/>
      <c r="BN77" s="1314"/>
      <c r="BO77" s="1314"/>
      <c r="BP77" s="1311">
        <v>39</v>
      </c>
      <c r="BQ77" s="1311"/>
      <c r="BR77" s="1311"/>
      <c r="BS77" s="1311"/>
      <c r="BT77" s="1311"/>
      <c r="BU77" s="1311"/>
      <c r="BV77" s="1311"/>
      <c r="BW77" s="1311"/>
      <c r="BX77" s="1311">
        <v>32.5</v>
      </c>
      <c r="BY77" s="1311"/>
      <c r="BZ77" s="1311"/>
      <c r="CA77" s="1311"/>
      <c r="CB77" s="1311"/>
      <c r="CC77" s="1311"/>
      <c r="CD77" s="1311"/>
      <c r="CE77" s="1311"/>
      <c r="CF77" s="1311">
        <v>30.2</v>
      </c>
      <c r="CG77" s="1311"/>
      <c r="CH77" s="1311"/>
      <c r="CI77" s="1311"/>
      <c r="CJ77" s="1311"/>
      <c r="CK77" s="1311"/>
      <c r="CL77" s="1311"/>
      <c r="CM77" s="1311"/>
      <c r="CN77" s="1311">
        <v>25.4</v>
      </c>
      <c r="CO77" s="1311"/>
      <c r="CP77" s="1311"/>
      <c r="CQ77" s="1311"/>
      <c r="CR77" s="1311"/>
      <c r="CS77" s="1311"/>
      <c r="CT77" s="1311"/>
      <c r="CU77" s="1311"/>
      <c r="CV77" s="1311">
        <v>22.9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627</v>
      </c>
      <c r="BC79" s="1314"/>
      <c r="BD79" s="1314"/>
      <c r="BE79" s="1314"/>
      <c r="BF79" s="1314"/>
      <c r="BG79" s="1314"/>
      <c r="BH79" s="1314"/>
      <c r="BI79" s="1314"/>
      <c r="BJ79" s="1314"/>
      <c r="BK79" s="1314"/>
      <c r="BL79" s="1314"/>
      <c r="BM79" s="1314"/>
      <c r="BN79" s="1314"/>
      <c r="BO79" s="1314"/>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7.8</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LYTL8nPJms/Y6lTlh7aZ5rEnQJM8vTAT7EGGv3SrWmUtBx6bao8qHKUevjnkBNF1+zbf6+trpI6bPxt7Lj4Ag==" saltValue="bVXo9MBhohaAnW9FYHW3v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Ov8pudKfjCMOwDJiAMd/jnzj7ElrCxMyU46P7sfJxzvRvhLwkg4oAQMd7fHYMA9HK9QbqZdDIIvz3l8AxlChEw==" saltValue="DIH77c0B78LI5Vp/YprN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9nwJJr5A6XbRIUvp0aU23QRd6abTS23OUrpZYVN7r1e9JTpTVfMzrIYNhOhH0H2qQsOYqKyoU1XDJg+lEDby7w==" saltValue="AfLoxX7tm6g5skrt+OS1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85124</v>
      </c>
      <c r="E3" s="162"/>
      <c r="F3" s="163">
        <v>92247</v>
      </c>
      <c r="G3" s="164"/>
      <c r="H3" s="165"/>
    </row>
    <row r="4" spans="1:8" x14ac:dyDescent="0.15">
      <c r="A4" s="166"/>
      <c r="B4" s="167"/>
      <c r="C4" s="168"/>
      <c r="D4" s="169">
        <v>47724</v>
      </c>
      <c r="E4" s="170"/>
      <c r="F4" s="171">
        <v>37204</v>
      </c>
      <c r="G4" s="172"/>
      <c r="H4" s="173"/>
    </row>
    <row r="5" spans="1:8" x14ac:dyDescent="0.15">
      <c r="A5" s="154" t="s">
        <v>557</v>
      </c>
      <c r="B5" s="159"/>
      <c r="C5" s="160"/>
      <c r="D5" s="161">
        <v>93813</v>
      </c>
      <c r="E5" s="162"/>
      <c r="F5" s="163">
        <v>67319</v>
      </c>
      <c r="G5" s="164"/>
      <c r="H5" s="165"/>
    </row>
    <row r="6" spans="1:8" x14ac:dyDescent="0.15">
      <c r="A6" s="166"/>
      <c r="B6" s="167"/>
      <c r="C6" s="168"/>
      <c r="D6" s="169">
        <v>36034</v>
      </c>
      <c r="E6" s="170"/>
      <c r="F6" s="171">
        <v>38101</v>
      </c>
      <c r="G6" s="172"/>
      <c r="H6" s="173"/>
    </row>
    <row r="7" spans="1:8" x14ac:dyDescent="0.15">
      <c r="A7" s="154" t="s">
        <v>558</v>
      </c>
      <c r="B7" s="159"/>
      <c r="C7" s="160"/>
      <c r="D7" s="161">
        <v>80551</v>
      </c>
      <c r="E7" s="162"/>
      <c r="F7" s="163">
        <v>70615</v>
      </c>
      <c r="G7" s="164"/>
      <c r="H7" s="165"/>
    </row>
    <row r="8" spans="1:8" x14ac:dyDescent="0.15">
      <c r="A8" s="166"/>
      <c r="B8" s="167"/>
      <c r="C8" s="168"/>
      <c r="D8" s="169">
        <v>28129</v>
      </c>
      <c r="E8" s="170"/>
      <c r="F8" s="171">
        <v>37382</v>
      </c>
      <c r="G8" s="172"/>
      <c r="H8" s="173"/>
    </row>
    <row r="9" spans="1:8" x14ac:dyDescent="0.15">
      <c r="A9" s="154" t="s">
        <v>559</v>
      </c>
      <c r="B9" s="159"/>
      <c r="C9" s="160"/>
      <c r="D9" s="161">
        <v>112636</v>
      </c>
      <c r="E9" s="162"/>
      <c r="F9" s="163">
        <v>69185</v>
      </c>
      <c r="G9" s="164"/>
      <c r="H9" s="165"/>
    </row>
    <row r="10" spans="1:8" x14ac:dyDescent="0.15">
      <c r="A10" s="166"/>
      <c r="B10" s="167"/>
      <c r="C10" s="168"/>
      <c r="D10" s="169">
        <v>30631</v>
      </c>
      <c r="E10" s="170"/>
      <c r="F10" s="171">
        <v>38519</v>
      </c>
      <c r="G10" s="172"/>
      <c r="H10" s="173"/>
    </row>
    <row r="11" spans="1:8" x14ac:dyDescent="0.15">
      <c r="A11" s="154" t="s">
        <v>560</v>
      </c>
      <c r="B11" s="159"/>
      <c r="C11" s="160"/>
      <c r="D11" s="161">
        <v>96951</v>
      </c>
      <c r="E11" s="162"/>
      <c r="F11" s="163">
        <v>70166</v>
      </c>
      <c r="G11" s="164"/>
      <c r="H11" s="165"/>
    </row>
    <row r="12" spans="1:8" x14ac:dyDescent="0.15">
      <c r="A12" s="166"/>
      <c r="B12" s="167"/>
      <c r="C12" s="174"/>
      <c r="D12" s="169">
        <v>22606</v>
      </c>
      <c r="E12" s="170"/>
      <c r="F12" s="171">
        <v>36115</v>
      </c>
      <c r="G12" s="172"/>
      <c r="H12" s="173"/>
    </row>
    <row r="13" spans="1:8" x14ac:dyDescent="0.15">
      <c r="A13" s="154"/>
      <c r="B13" s="159"/>
      <c r="C13" s="175"/>
      <c r="D13" s="176">
        <v>93815</v>
      </c>
      <c r="E13" s="177"/>
      <c r="F13" s="178">
        <v>73906</v>
      </c>
      <c r="G13" s="179"/>
      <c r="H13" s="165"/>
    </row>
    <row r="14" spans="1:8" x14ac:dyDescent="0.15">
      <c r="A14" s="166"/>
      <c r="B14" s="167"/>
      <c r="C14" s="168"/>
      <c r="D14" s="169">
        <v>33025</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4.41</v>
      </c>
      <c r="C19" s="180">
        <f>ROUND(VALUE(SUBSTITUTE(実質収支比率等に係る経年分析!G$48,"▲","-")),2)</f>
        <v>4.53</v>
      </c>
      <c r="D19" s="180">
        <f>ROUND(VALUE(SUBSTITUTE(実質収支比率等に係る経年分析!H$48,"▲","-")),2)</f>
        <v>7.15</v>
      </c>
      <c r="E19" s="180">
        <f>ROUND(VALUE(SUBSTITUTE(実質収支比率等に係る経年分析!I$48,"▲","-")),2)</f>
        <v>5.13</v>
      </c>
      <c r="F19" s="180">
        <f>ROUND(VALUE(SUBSTITUTE(実質収支比率等に係る経年分析!J$48,"▲","-")),2)</f>
        <v>5.41</v>
      </c>
    </row>
    <row r="20" spans="1:11" x14ac:dyDescent="0.15">
      <c r="A20" s="180" t="s">
        <v>55</v>
      </c>
      <c r="B20" s="180">
        <f>ROUND(VALUE(SUBSTITUTE(実質収支比率等に係る経年分析!F$47,"▲","-")),2)</f>
        <v>24.71</v>
      </c>
      <c r="C20" s="180">
        <f>ROUND(VALUE(SUBSTITUTE(実質収支比率等に係る経年分析!G$47,"▲","-")),2)</f>
        <v>24.95</v>
      </c>
      <c r="D20" s="180">
        <f>ROUND(VALUE(SUBSTITUTE(実質収支比率等に係る経年分析!H$47,"▲","-")),2)</f>
        <v>23.95</v>
      </c>
      <c r="E20" s="180">
        <f>ROUND(VALUE(SUBSTITUTE(実質収支比率等に係る経年分析!I$47,"▲","-")),2)</f>
        <v>22.54</v>
      </c>
      <c r="F20" s="180">
        <f>ROUND(VALUE(SUBSTITUTE(実質収支比率等に係る経年分析!J$47,"▲","-")),2)</f>
        <v>20.32</v>
      </c>
    </row>
    <row r="21" spans="1:11" x14ac:dyDescent="0.15">
      <c r="A21" s="180" t="s">
        <v>56</v>
      </c>
      <c r="B21" s="180">
        <f>IF(ISNUMBER(VALUE(SUBSTITUTE(実質収支比率等に係る経年分析!F$49,"▲","-"))),ROUND(VALUE(SUBSTITUTE(実質収支比率等に係る経年分析!F$49,"▲","-")),2),NA())</f>
        <v>0.79</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1.21</v>
      </c>
      <c r="E21" s="180">
        <f>IF(ISNUMBER(VALUE(SUBSTITUTE(実質収支比率等に係る経年分析!I$49,"▲","-"))),ROUND(VALUE(SUBSTITUTE(実質収支比率等に係る経年分析!I$49,"▲","-")),2),NA())</f>
        <v>-2.2400000000000002</v>
      </c>
      <c r="F21" s="180">
        <f>IF(ISNUMBER(VALUE(SUBSTITUTE(実質収支比率等に係る経年分析!J$49,"▲","-"))),ROUND(VALUE(SUBSTITUTE(実質収支比率等に係る経年分析!J$49,"▲","-")),2),NA())</f>
        <v>-0.54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2.56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2.34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霊園事業特別会計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戸別浄化槽事業特別会計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国民健康保険特別会計（直診勘定）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4.4000000000000004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2002</v>
      </c>
      <c r="E42" s="182"/>
      <c r="F42" s="182"/>
      <c r="G42" s="182">
        <f>'実質公債費比率（分子）の構造'!L$52</f>
        <v>2096</v>
      </c>
      <c r="H42" s="182"/>
      <c r="I42" s="182"/>
      <c r="J42" s="182">
        <f>'実質公債費比率（分子）の構造'!M$52</f>
        <v>2148</v>
      </c>
      <c r="K42" s="182"/>
      <c r="L42" s="182"/>
      <c r="M42" s="182">
        <f>'実質公債費比率（分子）の構造'!N$52</f>
        <v>2198</v>
      </c>
      <c r="N42" s="182"/>
      <c r="O42" s="182"/>
      <c r="P42" s="182">
        <f>'実質公債費比率（分子）の構造'!O$52</f>
        <v>2254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57</v>
      </c>
      <c r="C45" s="182"/>
      <c r="D45" s="182"/>
      <c r="E45" s="182">
        <f>'実質公債費比率（分子）の構造'!L$49</f>
        <v>60</v>
      </c>
      <c r="F45" s="182"/>
      <c r="G45" s="182"/>
      <c r="H45" s="182">
        <f>'実質公債費比率（分子）の構造'!M$49</f>
        <v>59</v>
      </c>
      <c r="I45" s="182"/>
      <c r="J45" s="182"/>
      <c r="K45" s="182">
        <f>'実質公債費比率（分子）の構造'!N$49</f>
        <v>50</v>
      </c>
      <c r="L45" s="182"/>
      <c r="M45" s="182"/>
      <c r="N45" s="182">
        <f>'実質公債費比率（分子）の構造'!O$49</f>
        <v>9</v>
      </c>
      <c r="O45" s="182"/>
      <c r="P45" s="182"/>
    </row>
    <row r="46" spans="1:16" x14ac:dyDescent="0.15">
      <c r="A46" s="182" t="s">
        <v>67</v>
      </c>
      <c r="B46" s="182">
        <f>'実質公債費比率（分子）の構造'!K$48</f>
        <v>834</v>
      </c>
      <c r="C46" s="182"/>
      <c r="D46" s="182"/>
      <c r="E46" s="182">
        <f>'実質公債費比率（分子）の構造'!L$48</f>
        <v>810</v>
      </c>
      <c r="F46" s="182"/>
      <c r="G46" s="182"/>
      <c r="H46" s="182">
        <f>'実質公債費比率（分子）の構造'!M$48</f>
        <v>805</v>
      </c>
      <c r="I46" s="182"/>
      <c r="J46" s="182"/>
      <c r="K46" s="182">
        <f>'実質公債費比率（分子）の構造'!N$48</f>
        <v>862</v>
      </c>
      <c r="L46" s="182"/>
      <c r="M46" s="182"/>
      <c r="N46" s="182">
        <f>'実質公債費比率（分子）の構造'!O$48</f>
        <v>902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1997</v>
      </c>
      <c r="C49" s="182"/>
      <c r="D49" s="182"/>
      <c r="E49" s="182">
        <f>'実質公債費比率（分子）の構造'!L$45</f>
        <v>2023</v>
      </c>
      <c r="F49" s="182"/>
      <c r="G49" s="182"/>
      <c r="H49" s="182">
        <f>'実質公債費比率（分子）の構造'!M$45</f>
        <v>2065</v>
      </c>
      <c r="I49" s="182"/>
      <c r="J49" s="182"/>
      <c r="K49" s="182">
        <f>'実質公債費比率（分子）の構造'!N$45</f>
        <v>2126</v>
      </c>
      <c r="L49" s="182"/>
      <c r="M49" s="182"/>
      <c r="N49" s="182">
        <f>'実質公債費比率（分子）の構造'!O$45</f>
        <v>2206</v>
      </c>
      <c r="O49" s="182"/>
      <c r="P49" s="182"/>
    </row>
    <row r="50" spans="1:16" x14ac:dyDescent="0.15">
      <c r="A50" s="182" t="s">
        <v>71</v>
      </c>
      <c r="B50" s="182" t="e">
        <f>NA()</f>
        <v>#N/A</v>
      </c>
      <c r="C50" s="182">
        <f>IF(ISNUMBER('実質公債費比率（分子）の構造'!K$53),'実質公債費比率（分子）の構造'!K$53,NA())</f>
        <v>886</v>
      </c>
      <c r="D50" s="182" t="e">
        <f>NA()</f>
        <v>#N/A</v>
      </c>
      <c r="E50" s="182" t="e">
        <f>NA()</f>
        <v>#N/A</v>
      </c>
      <c r="F50" s="182">
        <f>IF(ISNUMBER('実質公債費比率（分子）の構造'!L$53),'実質公債費比率（分子）の構造'!L$53,NA())</f>
        <v>797</v>
      </c>
      <c r="G50" s="182" t="e">
        <f>NA()</f>
        <v>#N/A</v>
      </c>
      <c r="H50" s="182" t="e">
        <f>NA()</f>
        <v>#N/A</v>
      </c>
      <c r="I50" s="182">
        <f>IF(ISNUMBER('実質公債費比率（分子）の構造'!M$53),'実質公債費比率（分子）の構造'!M$53,NA())</f>
        <v>781</v>
      </c>
      <c r="J50" s="182" t="e">
        <f>NA()</f>
        <v>#N/A</v>
      </c>
      <c r="K50" s="182" t="e">
        <f>NA()</f>
        <v>#N/A</v>
      </c>
      <c r="L50" s="182">
        <f>IF(ISNUMBER('実質公債費比率（分子）の構造'!N$53),'実質公債費比率（分子）の構造'!N$53,NA())</f>
        <v>840</v>
      </c>
      <c r="M50" s="182" t="e">
        <f>NA()</f>
        <v>#N/A</v>
      </c>
      <c r="N50" s="182" t="e">
        <f>NA()</f>
        <v>#N/A</v>
      </c>
      <c r="O50" s="182">
        <f>IF(ISNUMBER('実質公債費比率（分子）の構造'!O$53),'実質公債費比率（分子）の構造'!O$53,NA())</f>
        <v>863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26572</v>
      </c>
      <c r="E56" s="181"/>
      <c r="F56" s="181"/>
      <c r="G56" s="181">
        <f>'将来負担比率（分子）の構造'!J$52</f>
        <v>26851</v>
      </c>
      <c r="H56" s="181"/>
      <c r="I56" s="181"/>
      <c r="J56" s="181">
        <f>'将来負担比率（分子）の構造'!K$52</f>
        <v>26851</v>
      </c>
      <c r="K56" s="181"/>
      <c r="L56" s="181"/>
      <c r="M56" s="181">
        <f>'将来負担比率（分子）の構造'!L$52</f>
        <v>27327</v>
      </c>
      <c r="N56" s="181"/>
      <c r="O56" s="181"/>
      <c r="P56" s="181">
        <f>'将来負担比率（分子）の構造'!M$52</f>
        <v>27716</v>
      </c>
    </row>
    <row r="57" spans="1:16" x14ac:dyDescent="0.15">
      <c r="A57" s="181" t="s">
        <v>42</v>
      </c>
      <c r="B57" s="181"/>
      <c r="C57" s="181"/>
      <c r="D57" s="181">
        <f>'将来負担比率（分子）の構造'!I$51</f>
        <v>928</v>
      </c>
      <c r="E57" s="181"/>
      <c r="F57" s="181"/>
      <c r="G57" s="181">
        <f>'将来負担比率（分子）の構造'!J$51</f>
        <v>906</v>
      </c>
      <c r="H57" s="181"/>
      <c r="I57" s="181"/>
      <c r="J57" s="181">
        <f>'将来負担比率（分子）の構造'!K$51</f>
        <v>936</v>
      </c>
      <c r="K57" s="181"/>
      <c r="L57" s="181"/>
      <c r="M57" s="181">
        <f>'将来負担比率（分子）の構造'!L$51</f>
        <v>1020</v>
      </c>
      <c r="N57" s="181"/>
      <c r="O57" s="181"/>
      <c r="P57" s="181">
        <f>'将来負担比率（分子）の構造'!M$51</f>
        <v>1116</v>
      </c>
    </row>
    <row r="58" spans="1:16" x14ac:dyDescent="0.15">
      <c r="A58" s="181" t="s">
        <v>41</v>
      </c>
      <c r="B58" s="181"/>
      <c r="C58" s="181"/>
      <c r="D58" s="181">
        <f>'将来負担比率（分子）の構造'!I$50</f>
        <v>6819</v>
      </c>
      <c r="E58" s="181"/>
      <c r="F58" s="181"/>
      <c r="G58" s="181">
        <f>'将来負担比率（分子）の構造'!J$50</f>
        <v>7146</v>
      </c>
      <c r="H58" s="181"/>
      <c r="I58" s="181"/>
      <c r="J58" s="181">
        <f>'将来負担比率（分子）の構造'!K$50</f>
        <v>6880</v>
      </c>
      <c r="K58" s="181"/>
      <c r="L58" s="181"/>
      <c r="M58" s="181">
        <f>'将来負担比率（分子）の構造'!L$50</f>
        <v>6910</v>
      </c>
      <c r="N58" s="181"/>
      <c r="O58" s="181"/>
      <c r="P58" s="181">
        <f>'将来負担比率（分子）の構造'!M$50</f>
        <v>6662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5</v>
      </c>
      <c r="L61" s="181"/>
      <c r="M61" s="181"/>
      <c r="N61" s="181" t="str">
        <f>'将来負担比率（分子）の構造'!M$46</f>
        <v>-</v>
      </c>
      <c r="O61" s="181"/>
      <c r="P61" s="181"/>
    </row>
    <row r="62" spans="1:16" x14ac:dyDescent="0.15">
      <c r="A62" s="181" t="s">
        <v>35</v>
      </c>
      <c r="B62" s="181">
        <f>'将来負担比率（分子）の構造'!I$45</f>
        <v>3196</v>
      </c>
      <c r="C62" s="181"/>
      <c r="D62" s="181"/>
      <c r="E62" s="181">
        <f>'将来負担比率（分子）の構造'!J$45</f>
        <v>3094</v>
      </c>
      <c r="F62" s="181"/>
      <c r="G62" s="181"/>
      <c r="H62" s="181">
        <f>'将来負担比率（分子）の構造'!K$45</f>
        <v>3107</v>
      </c>
      <c r="I62" s="181"/>
      <c r="J62" s="181"/>
      <c r="K62" s="181">
        <f>'将来負担比率（分子）の構造'!L$45</f>
        <v>3052</v>
      </c>
      <c r="L62" s="181"/>
      <c r="M62" s="181"/>
      <c r="N62" s="181">
        <f>'将来負担比率（分子）の構造'!M$45</f>
        <v>3048</v>
      </c>
      <c r="O62" s="181"/>
      <c r="P62" s="181"/>
    </row>
    <row r="63" spans="1:16" x14ac:dyDescent="0.15">
      <c r="A63" s="181" t="s">
        <v>34</v>
      </c>
      <c r="B63" s="181">
        <f>'将来負担比率（分子）の構造'!I$44</f>
        <v>174</v>
      </c>
      <c r="C63" s="181"/>
      <c r="D63" s="181"/>
      <c r="E63" s="181">
        <f>'将来負担比率（分子）の構造'!J$44</f>
        <v>117</v>
      </c>
      <c r="F63" s="181"/>
      <c r="G63" s="181"/>
      <c r="H63" s="181">
        <f>'将来負担比率（分子）の構造'!K$44</f>
        <v>57</v>
      </c>
      <c r="I63" s="181"/>
      <c r="J63" s="181"/>
      <c r="K63" s="181">
        <f>'将来負担比率（分子）の構造'!L$44</f>
        <v>9</v>
      </c>
      <c r="L63" s="181"/>
      <c r="M63" s="181"/>
      <c r="N63" s="181">
        <f>'将来負担比率（分子）の構造'!M$44</f>
        <v>9</v>
      </c>
      <c r="O63" s="181"/>
      <c r="P63" s="181"/>
    </row>
    <row r="64" spans="1:16" x14ac:dyDescent="0.15">
      <c r="A64" s="181" t="s">
        <v>33</v>
      </c>
      <c r="B64" s="181">
        <f>'将来負担比率（分子）の構造'!I$43</f>
        <v>12613</v>
      </c>
      <c r="C64" s="181"/>
      <c r="D64" s="181"/>
      <c r="E64" s="181">
        <f>'将来負担比率（分子）の構造'!J$43</f>
        <v>12688</v>
      </c>
      <c r="F64" s="181"/>
      <c r="G64" s="181"/>
      <c r="H64" s="181">
        <f>'将来負担比率（分子）の構造'!K$43</f>
        <v>12403</v>
      </c>
      <c r="I64" s="181"/>
      <c r="J64" s="181"/>
      <c r="K64" s="181">
        <f>'将来負担比率（分子）の構造'!L$43</f>
        <v>12127</v>
      </c>
      <c r="L64" s="181"/>
      <c r="M64" s="181"/>
      <c r="N64" s="181">
        <f>'将来負担比率（分子）の構造'!M$43</f>
        <v>12128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25137</v>
      </c>
      <c r="C66" s="181"/>
      <c r="D66" s="181"/>
      <c r="E66" s="181">
        <f>'将来負担比率（分子）の構造'!J$41</f>
        <v>25828</v>
      </c>
      <c r="F66" s="181"/>
      <c r="G66" s="181"/>
      <c r="H66" s="181">
        <f>'将来負担比率（分子）の構造'!K$41</f>
        <v>25981</v>
      </c>
      <c r="I66" s="181"/>
      <c r="J66" s="181"/>
      <c r="K66" s="181">
        <f>'将来負担比率（分子）の構造'!L$41</f>
        <v>26840</v>
      </c>
      <c r="L66" s="181"/>
      <c r="M66" s="181"/>
      <c r="N66" s="181">
        <f>'将来負担比率（分子）の構造'!M$41</f>
        <v>27335</v>
      </c>
      <c r="O66" s="181"/>
      <c r="P66" s="181"/>
    </row>
    <row r="67" spans="1:16" x14ac:dyDescent="0.15">
      <c r="A67" s="181" t="s">
        <v>75</v>
      </c>
      <c r="B67" s="181" t="e">
        <f>NA()</f>
        <v>#N/A</v>
      </c>
      <c r="C67" s="181">
        <f>IF(ISNUMBER('将来負担比率（分子）の構造'!I$53), IF('将来負担比率（分子）の構造'!I$53 &lt; 0, 0, '将来負担比率（分子）の構造'!I$53), NA())</f>
        <v>6802</v>
      </c>
      <c r="D67" s="181" t="e">
        <f>NA()</f>
        <v>#N/A</v>
      </c>
      <c r="E67" s="181" t="e">
        <f>NA()</f>
        <v>#N/A</v>
      </c>
      <c r="F67" s="181">
        <f>IF(ISNUMBER('将来負担比率（分子）の構造'!J$53), IF('将来負担比率（分子）の構造'!J$53 &lt; 0, 0, '将来負担比率（分子）の構造'!J$53), NA())</f>
        <v>6824</v>
      </c>
      <c r="G67" s="181" t="e">
        <f>NA()</f>
        <v>#N/A</v>
      </c>
      <c r="H67" s="181" t="e">
        <f>NA()</f>
        <v>#N/A</v>
      </c>
      <c r="I67" s="181">
        <f>IF(ISNUMBER('将来負担比率（分子）の構造'!K$53), IF('将来負担比率（分子）の構造'!K$53 &lt; 0, 0, '将来負担比率（分子）の構造'!K$53), NA())</f>
        <v>6880</v>
      </c>
      <c r="J67" s="181" t="e">
        <f>NA()</f>
        <v>#N/A</v>
      </c>
      <c r="K67" s="181" t="e">
        <f>NA()</f>
        <v>#N/A</v>
      </c>
      <c r="L67" s="181">
        <f>IF(ISNUMBER('将来負担比率（分子）の構造'!L$53), IF('将来負担比率（分子）の構造'!L$53 &lt; 0, 0, '将来負担比率（分子）の構造'!L$53), NA())</f>
        <v>6775</v>
      </c>
      <c r="M67" s="181" t="e">
        <f>NA()</f>
        <v>#N/A</v>
      </c>
      <c r="N67" s="181" t="e">
        <f>NA()</f>
        <v>#N/A</v>
      </c>
      <c r="O67" s="181">
        <f>IF(ISNUMBER('将来負担比率（分子）の構造'!M$53), IF('将来負担比率（分子）の構造'!M$53 &lt; 0, 0, '将来負担比率（分子）の構造'!M$53), NA())</f>
        <v>7026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3062</v>
      </c>
      <c r="C72" s="185">
        <f>基金残高に係る経年分析!G55</f>
        <v>2919</v>
      </c>
      <c r="D72" s="185">
        <f>基金残高に係る経年分析!H55</f>
        <v>2652</v>
      </c>
    </row>
    <row r="73" spans="1:16" x14ac:dyDescent="0.15">
      <c r="A73" s="184" t="s">
        <v>78</v>
      </c>
      <c r="B73" s="185">
        <f>基金残高に係る経年分析!F56</f>
        <v>1996</v>
      </c>
      <c r="C73" s="185">
        <f>基金残高に係る経年分析!G56</f>
        <v>2000</v>
      </c>
      <c r="D73" s="185">
        <f>基金残高に係る経年分析!H56</f>
        <v>1856</v>
      </c>
    </row>
    <row r="74" spans="1:16" x14ac:dyDescent="0.15">
      <c r="A74" s="184" t="s">
        <v>79</v>
      </c>
      <c r="B74" s="185">
        <f>基金残高に係る経年分析!F57</f>
        <v>3560</v>
      </c>
      <c r="C74" s="185">
        <f>基金残高に係る経年分析!G57</f>
        <v>3625</v>
      </c>
      <c r="D74" s="185">
        <f>基金残高に係る経年分析!H57</f>
        <v>3697</v>
      </c>
    </row>
  </sheetData>
  <sheetProtection algorithmName="SHA-512" hashValue="EK+l0Vkbmuj/9Hkp3g6XENdwXPzjHXIUKszWf7LqoJETTjsn0+HO/j+j/5ccjfcbHbrEK24SW2VxUQwb58s5LQ==" saltValue="vXFE+ux+fgxfi5tYtU1VA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207</v>
      </c>
      <c r="DI1" s="798"/>
      <c r="DJ1" s="798"/>
      <c r="DK1" s="798"/>
      <c r="DL1" s="798"/>
      <c r="DM1" s="798"/>
      <c r="DN1" s="799"/>
      <c r="DO1" s="226"/>
      <c r="DP1" s="797" t="s">
        <v>208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213</v>
      </c>
      <c r="S4" s="740"/>
      <c r="T4" s="740"/>
      <c r="U4" s="740"/>
      <c r="V4" s="740"/>
      <c r="W4" s="740"/>
      <c r="X4" s="740"/>
      <c r="Y4" s="741"/>
      <c r="Z4" s="739" t="s">
        <v>214</v>
      </c>
      <c r="AA4" s="740"/>
      <c r="AB4" s="740"/>
      <c r="AC4" s="741"/>
      <c r="AD4" s="739" t="s">
        <v>215</v>
      </c>
      <c r="AE4" s="740"/>
      <c r="AF4" s="740"/>
      <c r="AG4" s="740"/>
      <c r="AH4" s="740"/>
      <c r="AI4" s="740"/>
      <c r="AJ4" s="740"/>
      <c r="AK4" s="741"/>
      <c r="AL4" s="739" t="s">
        <v>214</v>
      </c>
      <c r="AM4" s="740"/>
      <c r="AN4" s="740"/>
      <c r="AO4" s="741"/>
      <c r="AP4" s="800" t="s">
        <v>216</v>
      </c>
      <c r="AQ4" s="800"/>
      <c r="AR4" s="800"/>
      <c r="AS4" s="800"/>
      <c r="AT4" s="800"/>
      <c r="AU4" s="800"/>
      <c r="AV4" s="800"/>
      <c r="AW4" s="800"/>
      <c r="AX4" s="800"/>
      <c r="AY4" s="800"/>
      <c r="AZ4" s="800"/>
      <c r="BA4" s="800"/>
      <c r="BB4" s="800"/>
      <c r="BC4" s="800"/>
      <c r="BD4" s="800"/>
      <c r="BE4" s="800"/>
      <c r="BF4" s="800"/>
      <c r="BG4" s="800" t="s">
        <v>217</v>
      </c>
      <c r="BH4" s="800"/>
      <c r="BI4" s="800"/>
      <c r="BJ4" s="800"/>
      <c r="BK4" s="800"/>
      <c r="BL4" s="800"/>
      <c r="BM4" s="800"/>
      <c r="BN4" s="800"/>
      <c r="BO4" s="800" t="s">
        <v>214</v>
      </c>
      <c r="BP4" s="800"/>
      <c r="BQ4" s="800"/>
      <c r="BR4" s="800"/>
      <c r="BS4" s="800" t="s">
        <v>218</v>
      </c>
      <c r="BT4" s="800"/>
      <c r="BU4" s="800"/>
      <c r="BV4" s="800"/>
      <c r="BW4" s="800"/>
      <c r="BX4" s="800"/>
      <c r="BY4" s="800"/>
      <c r="BZ4" s="800"/>
      <c r="CA4" s="800"/>
      <c r="CB4" s="800"/>
      <c r="CD4" s="782" t="s">
        <v>219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220</v>
      </c>
      <c r="C5" s="745"/>
      <c r="D5" s="745"/>
      <c r="E5" s="745"/>
      <c r="F5" s="745"/>
      <c r="G5" s="745"/>
      <c r="H5" s="745"/>
      <c r="I5" s="745"/>
      <c r="J5" s="745"/>
      <c r="K5" s="745"/>
      <c r="L5" s="745"/>
      <c r="M5" s="745"/>
      <c r="N5" s="745"/>
      <c r="O5" s="745"/>
      <c r="P5" s="745"/>
      <c r="Q5" s="746"/>
      <c r="R5" s="733">
        <v>6948109</v>
      </c>
      <c r="S5" s="734"/>
      <c r="T5" s="734"/>
      <c r="U5" s="734"/>
      <c r="V5" s="734"/>
      <c r="W5" s="734"/>
      <c r="X5" s="734"/>
      <c r="Y5" s="777"/>
      <c r="Z5" s="795">
        <v>26.7</v>
      </c>
      <c r="AA5" s="795"/>
      <c r="AB5" s="795"/>
      <c r="AC5" s="795"/>
      <c r="AD5" s="796">
        <v>6948109</v>
      </c>
      <c r="AE5" s="796"/>
      <c r="AF5" s="796"/>
      <c r="AG5" s="796"/>
      <c r="AH5" s="796"/>
      <c r="AI5" s="796"/>
      <c r="AJ5" s="796"/>
      <c r="AK5" s="796"/>
      <c r="AL5" s="778">
        <v>54.2</v>
      </c>
      <c r="AM5" s="749"/>
      <c r="AN5" s="749"/>
      <c r="AO5" s="779"/>
      <c r="AP5" s="744" t="s">
        <v>221</v>
      </c>
      <c r="AQ5" s="745"/>
      <c r="AR5" s="745"/>
      <c r="AS5" s="745"/>
      <c r="AT5" s="745"/>
      <c r="AU5" s="745"/>
      <c r="AV5" s="745"/>
      <c r="AW5" s="745"/>
      <c r="AX5" s="745"/>
      <c r="AY5" s="745"/>
      <c r="AZ5" s="745"/>
      <c r="BA5" s="745"/>
      <c r="BB5" s="745"/>
      <c r="BC5" s="745"/>
      <c r="BD5" s="745"/>
      <c r="BE5" s="745"/>
      <c r="BF5" s="746"/>
      <c r="BG5" s="678">
        <v>6948109</v>
      </c>
      <c r="BH5" s="679"/>
      <c r="BI5" s="679"/>
      <c r="BJ5" s="679"/>
      <c r="BK5" s="679"/>
      <c r="BL5" s="679"/>
      <c r="BM5" s="679"/>
      <c r="BN5" s="680"/>
      <c r="BO5" s="715">
        <v>100</v>
      </c>
      <c r="BP5" s="715"/>
      <c r="BQ5" s="715"/>
      <c r="BR5" s="715"/>
      <c r="BS5" s="716">
        <v>99993</v>
      </c>
      <c r="BT5" s="716"/>
      <c r="BU5" s="716"/>
      <c r="BV5" s="716"/>
      <c r="BW5" s="716"/>
      <c r="BX5" s="716"/>
      <c r="BY5" s="716"/>
      <c r="BZ5" s="716"/>
      <c r="CA5" s="716"/>
      <c r="CB5" s="775"/>
      <c r="CD5" s="782" t="s">
        <v>216</v>
      </c>
      <c r="CE5" s="783"/>
      <c r="CF5" s="783"/>
      <c r="CG5" s="783"/>
      <c r="CH5" s="783"/>
      <c r="CI5" s="783"/>
      <c r="CJ5" s="783"/>
      <c r="CK5" s="783"/>
      <c r="CL5" s="783"/>
      <c r="CM5" s="783"/>
      <c r="CN5" s="783"/>
      <c r="CO5" s="783"/>
      <c r="CP5" s="783"/>
      <c r="CQ5" s="784"/>
      <c r="CR5" s="782" t="s">
        <v>222</v>
      </c>
      <c r="CS5" s="783"/>
      <c r="CT5" s="783"/>
      <c r="CU5" s="783"/>
      <c r="CV5" s="783"/>
      <c r="CW5" s="783"/>
      <c r="CX5" s="783"/>
      <c r="CY5" s="784"/>
      <c r="CZ5" s="782" t="s">
        <v>214</v>
      </c>
      <c r="DA5" s="783"/>
      <c r="DB5" s="783"/>
      <c r="DC5" s="784"/>
      <c r="DD5" s="782" t="s">
        <v>223</v>
      </c>
      <c r="DE5" s="783"/>
      <c r="DF5" s="783"/>
      <c r="DG5" s="783"/>
      <c r="DH5" s="783"/>
      <c r="DI5" s="783"/>
      <c r="DJ5" s="783"/>
      <c r="DK5" s="783"/>
      <c r="DL5" s="783"/>
      <c r="DM5" s="783"/>
      <c r="DN5" s="783"/>
      <c r="DO5" s="783"/>
      <c r="DP5" s="784"/>
      <c r="DQ5" s="782" t="s">
        <v>224</v>
      </c>
      <c r="DR5" s="783"/>
      <c r="DS5" s="783"/>
      <c r="DT5" s="783"/>
      <c r="DU5" s="783"/>
      <c r="DV5" s="783"/>
      <c r="DW5" s="783"/>
      <c r="DX5" s="783"/>
      <c r="DY5" s="783"/>
      <c r="DZ5" s="783"/>
      <c r="EA5" s="783"/>
      <c r="EB5" s="783"/>
      <c r="EC5" s="784"/>
    </row>
    <row r="6" spans="2:143" ht="11.25" customHeight="1" x14ac:dyDescent="0.15">
      <c r="B6" s="675" t="s">
        <v>225</v>
      </c>
      <c r="C6" s="676"/>
      <c r="D6" s="676"/>
      <c r="E6" s="676"/>
      <c r="F6" s="676"/>
      <c r="G6" s="676"/>
      <c r="H6" s="676"/>
      <c r="I6" s="676"/>
      <c r="J6" s="676"/>
      <c r="K6" s="676"/>
      <c r="L6" s="676"/>
      <c r="M6" s="676"/>
      <c r="N6" s="676"/>
      <c r="O6" s="676"/>
      <c r="P6" s="676"/>
      <c r="Q6" s="677"/>
      <c r="R6" s="678">
        <v>285038</v>
      </c>
      <c r="S6" s="679"/>
      <c r="T6" s="679"/>
      <c r="U6" s="679"/>
      <c r="V6" s="679"/>
      <c r="W6" s="679"/>
      <c r="X6" s="679"/>
      <c r="Y6" s="680"/>
      <c r="Z6" s="715">
        <v>1.1000000000000001</v>
      </c>
      <c r="AA6" s="715"/>
      <c r="AB6" s="715"/>
      <c r="AC6" s="715"/>
      <c r="AD6" s="716">
        <v>285038</v>
      </c>
      <c r="AE6" s="716"/>
      <c r="AF6" s="716"/>
      <c r="AG6" s="716"/>
      <c r="AH6" s="716"/>
      <c r="AI6" s="716"/>
      <c r="AJ6" s="716"/>
      <c r="AK6" s="716"/>
      <c r="AL6" s="681">
        <v>2.2000000000000002</v>
      </c>
      <c r="AM6" s="682"/>
      <c r="AN6" s="682"/>
      <c r="AO6" s="717"/>
      <c r="AP6" s="675" t="s">
        <v>226</v>
      </c>
      <c r="AQ6" s="676"/>
      <c r="AR6" s="676"/>
      <c r="AS6" s="676"/>
      <c r="AT6" s="676"/>
      <c r="AU6" s="676"/>
      <c r="AV6" s="676"/>
      <c r="AW6" s="676"/>
      <c r="AX6" s="676"/>
      <c r="AY6" s="676"/>
      <c r="AZ6" s="676"/>
      <c r="BA6" s="676"/>
      <c r="BB6" s="676"/>
      <c r="BC6" s="676"/>
      <c r="BD6" s="676"/>
      <c r="BE6" s="676"/>
      <c r="BF6" s="677"/>
      <c r="BG6" s="678">
        <v>6948109</v>
      </c>
      <c r="BH6" s="679"/>
      <c r="BI6" s="679"/>
      <c r="BJ6" s="679"/>
      <c r="BK6" s="679"/>
      <c r="BL6" s="679"/>
      <c r="BM6" s="679"/>
      <c r="BN6" s="680"/>
      <c r="BO6" s="715">
        <v>100</v>
      </c>
      <c r="BP6" s="715"/>
      <c r="BQ6" s="715"/>
      <c r="BR6" s="715"/>
      <c r="BS6" s="716">
        <v>99993</v>
      </c>
      <c r="BT6" s="716"/>
      <c r="BU6" s="716"/>
      <c r="BV6" s="716"/>
      <c r="BW6" s="716"/>
      <c r="BX6" s="716"/>
      <c r="BY6" s="716"/>
      <c r="BZ6" s="716"/>
      <c r="CA6" s="716"/>
      <c r="CB6" s="775"/>
      <c r="CD6" s="736" t="s">
        <v>227</v>
      </c>
      <c r="CE6" s="737"/>
      <c r="CF6" s="737"/>
      <c r="CG6" s="737"/>
      <c r="CH6" s="737"/>
      <c r="CI6" s="737"/>
      <c r="CJ6" s="737"/>
      <c r="CK6" s="737"/>
      <c r="CL6" s="737"/>
      <c r="CM6" s="737"/>
      <c r="CN6" s="737"/>
      <c r="CO6" s="737"/>
      <c r="CP6" s="737"/>
      <c r="CQ6" s="738"/>
      <c r="CR6" s="678">
        <v>190737</v>
      </c>
      <c r="CS6" s="679"/>
      <c r="CT6" s="679"/>
      <c r="CU6" s="679"/>
      <c r="CV6" s="679"/>
      <c r="CW6" s="679"/>
      <c r="CX6" s="679"/>
      <c r="CY6" s="680"/>
      <c r="CZ6" s="778">
        <v>0.8</v>
      </c>
      <c r="DA6" s="749"/>
      <c r="DB6" s="749"/>
      <c r="DC6" s="781"/>
      <c r="DD6" s="684" t="s">
        <v>228</v>
      </c>
      <c r="DE6" s="679"/>
      <c r="DF6" s="679"/>
      <c r="DG6" s="679"/>
      <c r="DH6" s="679"/>
      <c r="DI6" s="679"/>
      <c r="DJ6" s="679"/>
      <c r="DK6" s="679"/>
      <c r="DL6" s="679"/>
      <c r="DM6" s="679"/>
      <c r="DN6" s="679"/>
      <c r="DO6" s="679"/>
      <c r="DP6" s="680"/>
      <c r="DQ6" s="684">
        <v>190737</v>
      </c>
      <c r="DR6" s="679"/>
      <c r="DS6" s="679"/>
      <c r="DT6" s="679"/>
      <c r="DU6" s="679"/>
      <c r="DV6" s="679"/>
      <c r="DW6" s="679"/>
      <c r="DX6" s="679"/>
      <c r="DY6" s="679"/>
      <c r="DZ6" s="679"/>
      <c r="EA6" s="679"/>
      <c r="EB6" s="679"/>
      <c r="EC6" s="722"/>
    </row>
    <row r="7" spans="2:143" ht="11.25" customHeight="1" x14ac:dyDescent="0.15">
      <c r="B7" s="675" t="s">
        <v>229</v>
      </c>
      <c r="C7" s="676"/>
      <c r="D7" s="676"/>
      <c r="E7" s="676"/>
      <c r="F7" s="676"/>
      <c r="G7" s="676"/>
      <c r="H7" s="676"/>
      <c r="I7" s="676"/>
      <c r="J7" s="676"/>
      <c r="K7" s="676"/>
      <c r="L7" s="676"/>
      <c r="M7" s="676"/>
      <c r="N7" s="676"/>
      <c r="O7" s="676"/>
      <c r="P7" s="676"/>
      <c r="Q7" s="677"/>
      <c r="R7" s="678">
        <v>4502</v>
      </c>
      <c r="S7" s="679"/>
      <c r="T7" s="679"/>
      <c r="U7" s="679"/>
      <c r="V7" s="679"/>
      <c r="W7" s="679"/>
      <c r="X7" s="679"/>
      <c r="Y7" s="680"/>
      <c r="Z7" s="715">
        <v>0</v>
      </c>
      <c r="AA7" s="715"/>
      <c r="AB7" s="715"/>
      <c r="AC7" s="715"/>
      <c r="AD7" s="716">
        <v>4502</v>
      </c>
      <c r="AE7" s="716"/>
      <c r="AF7" s="716"/>
      <c r="AG7" s="716"/>
      <c r="AH7" s="716"/>
      <c r="AI7" s="716"/>
      <c r="AJ7" s="716"/>
      <c r="AK7" s="716"/>
      <c r="AL7" s="681">
        <v>0</v>
      </c>
      <c r="AM7" s="682"/>
      <c r="AN7" s="682"/>
      <c r="AO7" s="717"/>
      <c r="AP7" s="675" t="s">
        <v>230</v>
      </c>
      <c r="AQ7" s="676"/>
      <c r="AR7" s="676"/>
      <c r="AS7" s="676"/>
      <c r="AT7" s="676"/>
      <c r="AU7" s="676"/>
      <c r="AV7" s="676"/>
      <c r="AW7" s="676"/>
      <c r="AX7" s="676"/>
      <c r="AY7" s="676"/>
      <c r="AZ7" s="676"/>
      <c r="BA7" s="676"/>
      <c r="BB7" s="676"/>
      <c r="BC7" s="676"/>
      <c r="BD7" s="676"/>
      <c r="BE7" s="676"/>
      <c r="BF7" s="677"/>
      <c r="BG7" s="678">
        <v>3072277</v>
      </c>
      <c r="BH7" s="679"/>
      <c r="BI7" s="679"/>
      <c r="BJ7" s="679"/>
      <c r="BK7" s="679"/>
      <c r="BL7" s="679"/>
      <c r="BM7" s="679"/>
      <c r="BN7" s="680"/>
      <c r="BO7" s="715">
        <v>44.2</v>
      </c>
      <c r="BP7" s="715"/>
      <c r="BQ7" s="715"/>
      <c r="BR7" s="715"/>
      <c r="BS7" s="716">
        <v>99993</v>
      </c>
      <c r="BT7" s="716"/>
      <c r="BU7" s="716"/>
      <c r="BV7" s="716"/>
      <c r="BW7" s="716"/>
      <c r="BX7" s="716"/>
      <c r="BY7" s="716"/>
      <c r="BZ7" s="716"/>
      <c r="CA7" s="716"/>
      <c r="CB7" s="775"/>
      <c r="CD7" s="711" t="s">
        <v>231</v>
      </c>
      <c r="CE7" s="712"/>
      <c r="CF7" s="712"/>
      <c r="CG7" s="712"/>
      <c r="CH7" s="712"/>
      <c r="CI7" s="712"/>
      <c r="CJ7" s="712"/>
      <c r="CK7" s="712"/>
      <c r="CL7" s="712"/>
      <c r="CM7" s="712"/>
      <c r="CN7" s="712"/>
      <c r="CO7" s="712"/>
      <c r="CP7" s="712"/>
      <c r="CQ7" s="713"/>
      <c r="CR7" s="678">
        <v>2682736</v>
      </c>
      <c r="CS7" s="679"/>
      <c r="CT7" s="679"/>
      <c r="CU7" s="679"/>
      <c r="CV7" s="679"/>
      <c r="CW7" s="679"/>
      <c r="CX7" s="679"/>
      <c r="CY7" s="680"/>
      <c r="CZ7" s="715">
        <v>10.7</v>
      </c>
      <c r="DA7" s="715"/>
      <c r="DB7" s="715"/>
      <c r="DC7" s="715"/>
      <c r="DD7" s="684">
        <v>161007</v>
      </c>
      <c r="DE7" s="679"/>
      <c r="DF7" s="679"/>
      <c r="DG7" s="679"/>
      <c r="DH7" s="679"/>
      <c r="DI7" s="679"/>
      <c r="DJ7" s="679"/>
      <c r="DK7" s="679"/>
      <c r="DL7" s="679"/>
      <c r="DM7" s="679"/>
      <c r="DN7" s="679"/>
      <c r="DO7" s="679"/>
      <c r="DP7" s="680"/>
      <c r="DQ7" s="684">
        <v>2219200</v>
      </c>
      <c r="DR7" s="679"/>
      <c r="DS7" s="679"/>
      <c r="DT7" s="679"/>
      <c r="DU7" s="679"/>
      <c r="DV7" s="679"/>
      <c r="DW7" s="679"/>
      <c r="DX7" s="679"/>
      <c r="DY7" s="679"/>
      <c r="DZ7" s="679"/>
      <c r="EA7" s="679"/>
      <c r="EB7" s="679"/>
      <c r="EC7" s="722"/>
    </row>
    <row r="8" spans="2:143" ht="11.25" customHeight="1" x14ac:dyDescent="0.15">
      <c r="B8" s="675" t="s">
        <v>232</v>
      </c>
      <c r="C8" s="676"/>
      <c r="D8" s="676"/>
      <c r="E8" s="676"/>
      <c r="F8" s="676"/>
      <c r="G8" s="676"/>
      <c r="H8" s="676"/>
      <c r="I8" s="676"/>
      <c r="J8" s="676"/>
      <c r="K8" s="676"/>
      <c r="L8" s="676"/>
      <c r="M8" s="676"/>
      <c r="N8" s="676"/>
      <c r="O8" s="676"/>
      <c r="P8" s="676"/>
      <c r="Q8" s="677"/>
      <c r="R8" s="678">
        <v>25017</v>
      </c>
      <c r="S8" s="679"/>
      <c r="T8" s="679"/>
      <c r="U8" s="679"/>
      <c r="V8" s="679"/>
      <c r="W8" s="679"/>
      <c r="X8" s="679"/>
      <c r="Y8" s="680"/>
      <c r="Z8" s="715">
        <v>0.1</v>
      </c>
      <c r="AA8" s="715"/>
      <c r="AB8" s="715"/>
      <c r="AC8" s="715"/>
      <c r="AD8" s="716">
        <v>25017</v>
      </c>
      <c r="AE8" s="716"/>
      <c r="AF8" s="716"/>
      <c r="AG8" s="716"/>
      <c r="AH8" s="716"/>
      <c r="AI8" s="716"/>
      <c r="AJ8" s="716"/>
      <c r="AK8" s="716"/>
      <c r="AL8" s="681">
        <v>0.2</v>
      </c>
      <c r="AM8" s="682"/>
      <c r="AN8" s="682"/>
      <c r="AO8" s="717"/>
      <c r="AP8" s="675" t="s">
        <v>233</v>
      </c>
      <c r="AQ8" s="676"/>
      <c r="AR8" s="676"/>
      <c r="AS8" s="676"/>
      <c r="AT8" s="676"/>
      <c r="AU8" s="676"/>
      <c r="AV8" s="676"/>
      <c r="AW8" s="676"/>
      <c r="AX8" s="676"/>
      <c r="AY8" s="676"/>
      <c r="AZ8" s="676"/>
      <c r="BA8" s="676"/>
      <c r="BB8" s="676"/>
      <c r="BC8" s="676"/>
      <c r="BD8" s="676"/>
      <c r="BE8" s="676"/>
      <c r="BF8" s="677"/>
      <c r="BG8" s="678">
        <v>89957</v>
      </c>
      <c r="BH8" s="679"/>
      <c r="BI8" s="679"/>
      <c r="BJ8" s="679"/>
      <c r="BK8" s="679"/>
      <c r="BL8" s="679"/>
      <c r="BM8" s="679"/>
      <c r="BN8" s="680"/>
      <c r="BO8" s="715">
        <v>1.3</v>
      </c>
      <c r="BP8" s="715"/>
      <c r="BQ8" s="715"/>
      <c r="BR8" s="715"/>
      <c r="BS8" s="684" t="s">
        <v>228</v>
      </c>
      <c r="BT8" s="679"/>
      <c r="BU8" s="679"/>
      <c r="BV8" s="679"/>
      <c r="BW8" s="679"/>
      <c r="BX8" s="679"/>
      <c r="BY8" s="679"/>
      <c r="BZ8" s="679"/>
      <c r="CA8" s="679"/>
      <c r="CB8" s="722"/>
      <c r="CD8" s="711" t="s">
        <v>234</v>
      </c>
      <c r="CE8" s="712"/>
      <c r="CF8" s="712"/>
      <c r="CG8" s="712"/>
      <c r="CH8" s="712"/>
      <c r="CI8" s="712"/>
      <c r="CJ8" s="712"/>
      <c r="CK8" s="712"/>
      <c r="CL8" s="712"/>
      <c r="CM8" s="712"/>
      <c r="CN8" s="712"/>
      <c r="CO8" s="712"/>
      <c r="CP8" s="712"/>
      <c r="CQ8" s="713"/>
      <c r="CR8" s="678">
        <v>7049406</v>
      </c>
      <c r="CS8" s="679"/>
      <c r="CT8" s="679"/>
      <c r="CU8" s="679"/>
      <c r="CV8" s="679"/>
      <c r="CW8" s="679"/>
      <c r="CX8" s="679"/>
      <c r="CY8" s="680"/>
      <c r="CZ8" s="715">
        <v>28.1</v>
      </c>
      <c r="DA8" s="715"/>
      <c r="DB8" s="715"/>
      <c r="DC8" s="715"/>
      <c r="DD8" s="684" t="s">
        <v>127</v>
      </c>
      <c r="DE8" s="679"/>
      <c r="DF8" s="679"/>
      <c r="DG8" s="679"/>
      <c r="DH8" s="679"/>
      <c r="DI8" s="679"/>
      <c r="DJ8" s="679"/>
      <c r="DK8" s="679"/>
      <c r="DL8" s="679"/>
      <c r="DM8" s="679"/>
      <c r="DN8" s="679"/>
      <c r="DO8" s="679"/>
      <c r="DP8" s="680"/>
      <c r="DQ8" s="684">
        <v>3382419</v>
      </c>
      <c r="DR8" s="679"/>
      <c r="DS8" s="679"/>
      <c r="DT8" s="679"/>
      <c r="DU8" s="679"/>
      <c r="DV8" s="679"/>
      <c r="DW8" s="679"/>
      <c r="DX8" s="679"/>
      <c r="DY8" s="679"/>
      <c r="DZ8" s="679"/>
      <c r="EA8" s="679"/>
      <c r="EB8" s="679"/>
      <c r="EC8" s="722"/>
    </row>
    <row r="9" spans="2:143" ht="11.25" customHeight="1" x14ac:dyDescent="0.15">
      <c r="B9" s="675" t="s">
        <v>235</v>
      </c>
      <c r="C9" s="676"/>
      <c r="D9" s="676"/>
      <c r="E9" s="676"/>
      <c r="F9" s="676"/>
      <c r="G9" s="676"/>
      <c r="H9" s="676"/>
      <c r="I9" s="676"/>
      <c r="J9" s="676"/>
      <c r="K9" s="676"/>
      <c r="L9" s="676"/>
      <c r="M9" s="676"/>
      <c r="N9" s="676"/>
      <c r="O9" s="676"/>
      <c r="P9" s="676"/>
      <c r="Q9" s="677"/>
      <c r="R9" s="678">
        <v>15165</v>
      </c>
      <c r="S9" s="679"/>
      <c r="T9" s="679"/>
      <c r="U9" s="679"/>
      <c r="V9" s="679"/>
      <c r="W9" s="679"/>
      <c r="X9" s="679"/>
      <c r="Y9" s="680"/>
      <c r="Z9" s="715">
        <v>0.1</v>
      </c>
      <c r="AA9" s="715"/>
      <c r="AB9" s="715"/>
      <c r="AC9" s="715"/>
      <c r="AD9" s="716">
        <v>15165</v>
      </c>
      <c r="AE9" s="716"/>
      <c r="AF9" s="716"/>
      <c r="AG9" s="716"/>
      <c r="AH9" s="716"/>
      <c r="AI9" s="716"/>
      <c r="AJ9" s="716"/>
      <c r="AK9" s="716"/>
      <c r="AL9" s="681">
        <v>0.1</v>
      </c>
      <c r="AM9" s="682"/>
      <c r="AN9" s="682"/>
      <c r="AO9" s="717"/>
      <c r="AP9" s="675" t="s">
        <v>236</v>
      </c>
      <c r="AQ9" s="676"/>
      <c r="AR9" s="676"/>
      <c r="AS9" s="676"/>
      <c r="AT9" s="676"/>
      <c r="AU9" s="676"/>
      <c r="AV9" s="676"/>
      <c r="AW9" s="676"/>
      <c r="AX9" s="676"/>
      <c r="AY9" s="676"/>
      <c r="AZ9" s="676"/>
      <c r="BA9" s="676"/>
      <c r="BB9" s="676"/>
      <c r="BC9" s="676"/>
      <c r="BD9" s="676"/>
      <c r="BE9" s="676"/>
      <c r="BF9" s="677"/>
      <c r="BG9" s="678">
        <v>2332792</v>
      </c>
      <c r="BH9" s="679"/>
      <c r="BI9" s="679"/>
      <c r="BJ9" s="679"/>
      <c r="BK9" s="679"/>
      <c r="BL9" s="679"/>
      <c r="BM9" s="679"/>
      <c r="BN9" s="680"/>
      <c r="BO9" s="715">
        <v>33.6</v>
      </c>
      <c r="BP9" s="715"/>
      <c r="BQ9" s="715"/>
      <c r="BR9" s="715"/>
      <c r="BS9" s="684" t="s">
        <v>228</v>
      </c>
      <c r="BT9" s="679"/>
      <c r="BU9" s="679"/>
      <c r="BV9" s="679"/>
      <c r="BW9" s="679"/>
      <c r="BX9" s="679"/>
      <c r="BY9" s="679"/>
      <c r="BZ9" s="679"/>
      <c r="CA9" s="679"/>
      <c r="CB9" s="722"/>
      <c r="CD9" s="711" t="s">
        <v>237</v>
      </c>
      <c r="CE9" s="712"/>
      <c r="CF9" s="712"/>
      <c r="CG9" s="712"/>
      <c r="CH9" s="712"/>
      <c r="CI9" s="712"/>
      <c r="CJ9" s="712"/>
      <c r="CK9" s="712"/>
      <c r="CL9" s="712"/>
      <c r="CM9" s="712"/>
      <c r="CN9" s="712"/>
      <c r="CO9" s="712"/>
      <c r="CP9" s="712"/>
      <c r="CQ9" s="713"/>
      <c r="CR9" s="678">
        <v>2774099</v>
      </c>
      <c r="CS9" s="679"/>
      <c r="CT9" s="679"/>
      <c r="CU9" s="679"/>
      <c r="CV9" s="679"/>
      <c r="CW9" s="679"/>
      <c r="CX9" s="679"/>
      <c r="CY9" s="680"/>
      <c r="CZ9" s="715">
        <v>11.1</v>
      </c>
      <c r="DA9" s="715"/>
      <c r="DB9" s="715"/>
      <c r="DC9" s="715"/>
      <c r="DD9" s="684">
        <v>57327</v>
      </c>
      <c r="DE9" s="679"/>
      <c r="DF9" s="679"/>
      <c r="DG9" s="679"/>
      <c r="DH9" s="679"/>
      <c r="DI9" s="679"/>
      <c r="DJ9" s="679"/>
      <c r="DK9" s="679"/>
      <c r="DL9" s="679"/>
      <c r="DM9" s="679"/>
      <c r="DN9" s="679"/>
      <c r="DO9" s="679"/>
      <c r="DP9" s="680"/>
      <c r="DQ9" s="684">
        <v>2422842</v>
      </c>
      <c r="DR9" s="679"/>
      <c r="DS9" s="679"/>
      <c r="DT9" s="679"/>
      <c r="DU9" s="679"/>
      <c r="DV9" s="679"/>
      <c r="DW9" s="679"/>
      <c r="DX9" s="679"/>
      <c r="DY9" s="679"/>
      <c r="DZ9" s="679"/>
      <c r="EA9" s="679"/>
      <c r="EB9" s="679"/>
      <c r="EC9" s="722"/>
    </row>
    <row r="10" spans="2:143" ht="11.25" customHeight="1" x14ac:dyDescent="0.15">
      <c r="B10" s="675" t="s">
        <v>238</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228</v>
      </c>
      <c r="AE10" s="716"/>
      <c r="AF10" s="716"/>
      <c r="AG10" s="716"/>
      <c r="AH10" s="716"/>
      <c r="AI10" s="716"/>
      <c r="AJ10" s="716"/>
      <c r="AK10" s="716"/>
      <c r="AL10" s="681" t="s">
        <v>175</v>
      </c>
      <c r="AM10" s="682"/>
      <c r="AN10" s="682"/>
      <c r="AO10" s="717"/>
      <c r="AP10" s="675" t="s">
        <v>239</v>
      </c>
      <c r="AQ10" s="676"/>
      <c r="AR10" s="676"/>
      <c r="AS10" s="676"/>
      <c r="AT10" s="676"/>
      <c r="AU10" s="676"/>
      <c r="AV10" s="676"/>
      <c r="AW10" s="676"/>
      <c r="AX10" s="676"/>
      <c r="AY10" s="676"/>
      <c r="AZ10" s="676"/>
      <c r="BA10" s="676"/>
      <c r="BB10" s="676"/>
      <c r="BC10" s="676"/>
      <c r="BD10" s="676"/>
      <c r="BE10" s="676"/>
      <c r="BF10" s="677"/>
      <c r="BG10" s="678">
        <v>144289</v>
      </c>
      <c r="BH10" s="679"/>
      <c r="BI10" s="679"/>
      <c r="BJ10" s="679"/>
      <c r="BK10" s="679"/>
      <c r="BL10" s="679"/>
      <c r="BM10" s="679"/>
      <c r="BN10" s="680"/>
      <c r="BO10" s="715">
        <v>2.1</v>
      </c>
      <c r="BP10" s="715"/>
      <c r="BQ10" s="715"/>
      <c r="BR10" s="715"/>
      <c r="BS10" s="684" t="s">
        <v>127</v>
      </c>
      <c r="BT10" s="679"/>
      <c r="BU10" s="679"/>
      <c r="BV10" s="679"/>
      <c r="BW10" s="679"/>
      <c r="BX10" s="679"/>
      <c r="BY10" s="679"/>
      <c r="BZ10" s="679"/>
      <c r="CA10" s="679"/>
      <c r="CB10" s="722"/>
      <c r="CD10" s="711" t="s">
        <v>240</v>
      </c>
      <c r="CE10" s="712"/>
      <c r="CF10" s="712"/>
      <c r="CG10" s="712"/>
      <c r="CH10" s="712"/>
      <c r="CI10" s="712"/>
      <c r="CJ10" s="712"/>
      <c r="CK10" s="712"/>
      <c r="CL10" s="712"/>
      <c r="CM10" s="712"/>
      <c r="CN10" s="712"/>
      <c r="CO10" s="712"/>
      <c r="CP10" s="712"/>
      <c r="CQ10" s="713"/>
      <c r="CR10" s="678">
        <v>180</v>
      </c>
      <c r="CS10" s="679"/>
      <c r="CT10" s="679"/>
      <c r="CU10" s="679"/>
      <c r="CV10" s="679"/>
      <c r="CW10" s="679"/>
      <c r="CX10" s="679"/>
      <c r="CY10" s="680"/>
      <c r="CZ10" s="715">
        <v>0</v>
      </c>
      <c r="DA10" s="715"/>
      <c r="DB10" s="715"/>
      <c r="DC10" s="715"/>
      <c r="DD10" s="684" t="s">
        <v>127</v>
      </c>
      <c r="DE10" s="679"/>
      <c r="DF10" s="679"/>
      <c r="DG10" s="679"/>
      <c r="DH10" s="679"/>
      <c r="DI10" s="679"/>
      <c r="DJ10" s="679"/>
      <c r="DK10" s="679"/>
      <c r="DL10" s="679"/>
      <c r="DM10" s="679"/>
      <c r="DN10" s="679"/>
      <c r="DO10" s="679"/>
      <c r="DP10" s="680"/>
      <c r="DQ10" s="684">
        <v>180</v>
      </c>
      <c r="DR10" s="679"/>
      <c r="DS10" s="679"/>
      <c r="DT10" s="679"/>
      <c r="DU10" s="679"/>
      <c r="DV10" s="679"/>
      <c r="DW10" s="679"/>
      <c r="DX10" s="679"/>
      <c r="DY10" s="679"/>
      <c r="DZ10" s="679"/>
      <c r="EA10" s="679"/>
      <c r="EB10" s="679"/>
      <c r="EC10" s="722"/>
    </row>
    <row r="11" spans="2:143" ht="11.25" customHeight="1" x14ac:dyDescent="0.15">
      <c r="B11" s="675" t="s">
        <v>241</v>
      </c>
      <c r="C11" s="676"/>
      <c r="D11" s="676"/>
      <c r="E11" s="676"/>
      <c r="F11" s="676"/>
      <c r="G11" s="676"/>
      <c r="H11" s="676"/>
      <c r="I11" s="676"/>
      <c r="J11" s="676"/>
      <c r="K11" s="676"/>
      <c r="L11" s="676"/>
      <c r="M11" s="676"/>
      <c r="N11" s="676"/>
      <c r="O11" s="676"/>
      <c r="P11" s="676"/>
      <c r="Q11" s="677"/>
      <c r="R11" s="678">
        <v>907634</v>
      </c>
      <c r="S11" s="679"/>
      <c r="T11" s="679"/>
      <c r="U11" s="679"/>
      <c r="V11" s="679"/>
      <c r="W11" s="679"/>
      <c r="X11" s="679"/>
      <c r="Y11" s="680"/>
      <c r="Z11" s="681">
        <v>3.5</v>
      </c>
      <c r="AA11" s="682"/>
      <c r="AB11" s="682"/>
      <c r="AC11" s="683"/>
      <c r="AD11" s="684">
        <v>907634</v>
      </c>
      <c r="AE11" s="679"/>
      <c r="AF11" s="679"/>
      <c r="AG11" s="679"/>
      <c r="AH11" s="679"/>
      <c r="AI11" s="679"/>
      <c r="AJ11" s="679"/>
      <c r="AK11" s="680"/>
      <c r="AL11" s="681">
        <v>7.1</v>
      </c>
      <c r="AM11" s="682"/>
      <c r="AN11" s="682"/>
      <c r="AO11" s="717"/>
      <c r="AP11" s="675" t="s">
        <v>242</v>
      </c>
      <c r="AQ11" s="676"/>
      <c r="AR11" s="676"/>
      <c r="AS11" s="676"/>
      <c r="AT11" s="676"/>
      <c r="AU11" s="676"/>
      <c r="AV11" s="676"/>
      <c r="AW11" s="676"/>
      <c r="AX11" s="676"/>
      <c r="AY11" s="676"/>
      <c r="AZ11" s="676"/>
      <c r="BA11" s="676"/>
      <c r="BB11" s="676"/>
      <c r="BC11" s="676"/>
      <c r="BD11" s="676"/>
      <c r="BE11" s="676"/>
      <c r="BF11" s="677"/>
      <c r="BG11" s="678">
        <v>505239</v>
      </c>
      <c r="BH11" s="679"/>
      <c r="BI11" s="679"/>
      <c r="BJ11" s="679"/>
      <c r="BK11" s="679"/>
      <c r="BL11" s="679"/>
      <c r="BM11" s="679"/>
      <c r="BN11" s="680"/>
      <c r="BO11" s="715">
        <v>7.3</v>
      </c>
      <c r="BP11" s="715"/>
      <c r="BQ11" s="715"/>
      <c r="BR11" s="715"/>
      <c r="BS11" s="684">
        <v>99993</v>
      </c>
      <c r="BT11" s="679"/>
      <c r="BU11" s="679"/>
      <c r="BV11" s="679"/>
      <c r="BW11" s="679"/>
      <c r="BX11" s="679"/>
      <c r="BY11" s="679"/>
      <c r="BZ11" s="679"/>
      <c r="CA11" s="679"/>
      <c r="CB11" s="722"/>
      <c r="CD11" s="711" t="s">
        <v>243</v>
      </c>
      <c r="CE11" s="712"/>
      <c r="CF11" s="712"/>
      <c r="CG11" s="712"/>
      <c r="CH11" s="712"/>
      <c r="CI11" s="712"/>
      <c r="CJ11" s="712"/>
      <c r="CK11" s="712"/>
      <c r="CL11" s="712"/>
      <c r="CM11" s="712"/>
      <c r="CN11" s="712"/>
      <c r="CO11" s="712"/>
      <c r="CP11" s="712"/>
      <c r="CQ11" s="713"/>
      <c r="CR11" s="678">
        <v>871919</v>
      </c>
      <c r="CS11" s="679"/>
      <c r="CT11" s="679"/>
      <c r="CU11" s="679"/>
      <c r="CV11" s="679"/>
      <c r="CW11" s="679"/>
      <c r="CX11" s="679"/>
      <c r="CY11" s="680"/>
      <c r="CZ11" s="715">
        <v>3.5</v>
      </c>
      <c r="DA11" s="715"/>
      <c r="DB11" s="715"/>
      <c r="DC11" s="715"/>
      <c r="DD11" s="684">
        <v>98225</v>
      </c>
      <c r="DE11" s="679"/>
      <c r="DF11" s="679"/>
      <c r="DG11" s="679"/>
      <c r="DH11" s="679"/>
      <c r="DI11" s="679"/>
      <c r="DJ11" s="679"/>
      <c r="DK11" s="679"/>
      <c r="DL11" s="679"/>
      <c r="DM11" s="679"/>
      <c r="DN11" s="679"/>
      <c r="DO11" s="679"/>
      <c r="DP11" s="680"/>
      <c r="DQ11" s="684">
        <v>589187</v>
      </c>
      <c r="DR11" s="679"/>
      <c r="DS11" s="679"/>
      <c r="DT11" s="679"/>
      <c r="DU11" s="679"/>
      <c r="DV11" s="679"/>
      <c r="DW11" s="679"/>
      <c r="DX11" s="679"/>
      <c r="DY11" s="679"/>
      <c r="DZ11" s="679"/>
      <c r="EA11" s="679"/>
      <c r="EB11" s="679"/>
      <c r="EC11" s="722"/>
    </row>
    <row r="12" spans="2:143" ht="11.25" customHeight="1" x14ac:dyDescent="0.15">
      <c r="B12" s="675" t="s">
        <v>244</v>
      </c>
      <c r="C12" s="676"/>
      <c r="D12" s="676"/>
      <c r="E12" s="676"/>
      <c r="F12" s="676"/>
      <c r="G12" s="676"/>
      <c r="H12" s="676"/>
      <c r="I12" s="676"/>
      <c r="J12" s="676"/>
      <c r="K12" s="676"/>
      <c r="L12" s="676"/>
      <c r="M12" s="676"/>
      <c r="N12" s="676"/>
      <c r="O12" s="676"/>
      <c r="P12" s="676"/>
      <c r="Q12" s="677"/>
      <c r="R12" s="678">
        <v>55360</v>
      </c>
      <c r="S12" s="679"/>
      <c r="T12" s="679"/>
      <c r="U12" s="679"/>
      <c r="V12" s="679"/>
      <c r="W12" s="679"/>
      <c r="X12" s="679"/>
      <c r="Y12" s="680"/>
      <c r="Z12" s="715">
        <v>0.2</v>
      </c>
      <c r="AA12" s="715"/>
      <c r="AB12" s="715"/>
      <c r="AC12" s="715"/>
      <c r="AD12" s="716">
        <v>54803</v>
      </c>
      <c r="AE12" s="716"/>
      <c r="AF12" s="716"/>
      <c r="AG12" s="716"/>
      <c r="AH12" s="716"/>
      <c r="AI12" s="716"/>
      <c r="AJ12" s="716"/>
      <c r="AK12" s="716"/>
      <c r="AL12" s="681">
        <v>0.4</v>
      </c>
      <c r="AM12" s="682"/>
      <c r="AN12" s="682"/>
      <c r="AO12" s="717"/>
      <c r="AP12" s="675" t="s">
        <v>245</v>
      </c>
      <c r="AQ12" s="676"/>
      <c r="AR12" s="676"/>
      <c r="AS12" s="676"/>
      <c r="AT12" s="676"/>
      <c r="AU12" s="676"/>
      <c r="AV12" s="676"/>
      <c r="AW12" s="676"/>
      <c r="AX12" s="676"/>
      <c r="AY12" s="676"/>
      <c r="AZ12" s="676"/>
      <c r="BA12" s="676"/>
      <c r="BB12" s="676"/>
      <c r="BC12" s="676"/>
      <c r="BD12" s="676"/>
      <c r="BE12" s="676"/>
      <c r="BF12" s="677"/>
      <c r="BG12" s="678">
        <v>3319468</v>
      </c>
      <c r="BH12" s="679"/>
      <c r="BI12" s="679"/>
      <c r="BJ12" s="679"/>
      <c r="BK12" s="679"/>
      <c r="BL12" s="679"/>
      <c r="BM12" s="679"/>
      <c r="BN12" s="680"/>
      <c r="BO12" s="715">
        <v>47.8</v>
      </c>
      <c r="BP12" s="715"/>
      <c r="BQ12" s="715"/>
      <c r="BR12" s="715"/>
      <c r="BS12" s="684" t="s">
        <v>228</v>
      </c>
      <c r="BT12" s="679"/>
      <c r="BU12" s="679"/>
      <c r="BV12" s="679"/>
      <c r="BW12" s="679"/>
      <c r="BX12" s="679"/>
      <c r="BY12" s="679"/>
      <c r="BZ12" s="679"/>
      <c r="CA12" s="679"/>
      <c r="CB12" s="722"/>
      <c r="CD12" s="711" t="s">
        <v>246</v>
      </c>
      <c r="CE12" s="712"/>
      <c r="CF12" s="712"/>
      <c r="CG12" s="712"/>
      <c r="CH12" s="712"/>
      <c r="CI12" s="712"/>
      <c r="CJ12" s="712"/>
      <c r="CK12" s="712"/>
      <c r="CL12" s="712"/>
      <c r="CM12" s="712"/>
      <c r="CN12" s="712"/>
      <c r="CO12" s="712"/>
      <c r="CP12" s="712"/>
      <c r="CQ12" s="713"/>
      <c r="CR12" s="678">
        <v>307133</v>
      </c>
      <c r="CS12" s="679"/>
      <c r="CT12" s="679"/>
      <c r="CU12" s="679"/>
      <c r="CV12" s="679"/>
      <c r="CW12" s="679"/>
      <c r="CX12" s="679"/>
      <c r="CY12" s="680"/>
      <c r="CZ12" s="715">
        <v>1.2</v>
      </c>
      <c r="DA12" s="715"/>
      <c r="DB12" s="715"/>
      <c r="DC12" s="715"/>
      <c r="DD12" s="684">
        <v>2210</v>
      </c>
      <c r="DE12" s="679"/>
      <c r="DF12" s="679"/>
      <c r="DG12" s="679"/>
      <c r="DH12" s="679"/>
      <c r="DI12" s="679"/>
      <c r="DJ12" s="679"/>
      <c r="DK12" s="679"/>
      <c r="DL12" s="679"/>
      <c r="DM12" s="679"/>
      <c r="DN12" s="679"/>
      <c r="DO12" s="679"/>
      <c r="DP12" s="680"/>
      <c r="DQ12" s="684">
        <v>191718</v>
      </c>
      <c r="DR12" s="679"/>
      <c r="DS12" s="679"/>
      <c r="DT12" s="679"/>
      <c r="DU12" s="679"/>
      <c r="DV12" s="679"/>
      <c r="DW12" s="679"/>
      <c r="DX12" s="679"/>
      <c r="DY12" s="679"/>
      <c r="DZ12" s="679"/>
      <c r="EA12" s="679"/>
      <c r="EB12" s="679"/>
      <c r="EC12" s="722"/>
    </row>
    <row r="13" spans="2:143" ht="11.25" customHeight="1" x14ac:dyDescent="0.15">
      <c r="B13" s="675" t="s">
        <v>247</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228</v>
      </c>
      <c r="AA13" s="715"/>
      <c r="AB13" s="715"/>
      <c r="AC13" s="715"/>
      <c r="AD13" s="716" t="s">
        <v>228</v>
      </c>
      <c r="AE13" s="716"/>
      <c r="AF13" s="716"/>
      <c r="AG13" s="716"/>
      <c r="AH13" s="716"/>
      <c r="AI13" s="716"/>
      <c r="AJ13" s="716"/>
      <c r="AK13" s="716"/>
      <c r="AL13" s="681" t="s">
        <v>127</v>
      </c>
      <c r="AM13" s="682"/>
      <c r="AN13" s="682"/>
      <c r="AO13" s="717"/>
      <c r="AP13" s="675" t="s">
        <v>248</v>
      </c>
      <c r="AQ13" s="676"/>
      <c r="AR13" s="676"/>
      <c r="AS13" s="676"/>
      <c r="AT13" s="676"/>
      <c r="AU13" s="676"/>
      <c r="AV13" s="676"/>
      <c r="AW13" s="676"/>
      <c r="AX13" s="676"/>
      <c r="AY13" s="676"/>
      <c r="AZ13" s="676"/>
      <c r="BA13" s="676"/>
      <c r="BB13" s="676"/>
      <c r="BC13" s="676"/>
      <c r="BD13" s="676"/>
      <c r="BE13" s="676"/>
      <c r="BF13" s="677"/>
      <c r="BG13" s="678">
        <v>3303662</v>
      </c>
      <c r="BH13" s="679"/>
      <c r="BI13" s="679"/>
      <c r="BJ13" s="679"/>
      <c r="BK13" s="679"/>
      <c r="BL13" s="679"/>
      <c r="BM13" s="679"/>
      <c r="BN13" s="680"/>
      <c r="BO13" s="715">
        <v>47.5</v>
      </c>
      <c r="BP13" s="715"/>
      <c r="BQ13" s="715"/>
      <c r="BR13" s="715"/>
      <c r="BS13" s="684" t="s">
        <v>228</v>
      </c>
      <c r="BT13" s="679"/>
      <c r="BU13" s="679"/>
      <c r="BV13" s="679"/>
      <c r="BW13" s="679"/>
      <c r="BX13" s="679"/>
      <c r="BY13" s="679"/>
      <c r="BZ13" s="679"/>
      <c r="CA13" s="679"/>
      <c r="CB13" s="722"/>
      <c r="CD13" s="711" t="s">
        <v>249</v>
      </c>
      <c r="CE13" s="712"/>
      <c r="CF13" s="712"/>
      <c r="CG13" s="712"/>
      <c r="CH13" s="712"/>
      <c r="CI13" s="712"/>
      <c r="CJ13" s="712"/>
      <c r="CK13" s="712"/>
      <c r="CL13" s="712"/>
      <c r="CM13" s="712"/>
      <c r="CN13" s="712"/>
      <c r="CO13" s="712"/>
      <c r="CP13" s="712"/>
      <c r="CQ13" s="713"/>
      <c r="CR13" s="678">
        <v>4714271</v>
      </c>
      <c r="CS13" s="679"/>
      <c r="CT13" s="679"/>
      <c r="CU13" s="679"/>
      <c r="CV13" s="679"/>
      <c r="CW13" s="679"/>
      <c r="CX13" s="679"/>
      <c r="CY13" s="680"/>
      <c r="CZ13" s="715">
        <v>18.8</v>
      </c>
      <c r="DA13" s="715"/>
      <c r="DB13" s="715"/>
      <c r="DC13" s="715"/>
      <c r="DD13" s="684">
        <v>3586655</v>
      </c>
      <c r="DE13" s="679"/>
      <c r="DF13" s="679"/>
      <c r="DG13" s="679"/>
      <c r="DH13" s="679"/>
      <c r="DI13" s="679"/>
      <c r="DJ13" s="679"/>
      <c r="DK13" s="679"/>
      <c r="DL13" s="679"/>
      <c r="DM13" s="679"/>
      <c r="DN13" s="679"/>
      <c r="DO13" s="679"/>
      <c r="DP13" s="680"/>
      <c r="DQ13" s="684">
        <v>1589245</v>
      </c>
      <c r="DR13" s="679"/>
      <c r="DS13" s="679"/>
      <c r="DT13" s="679"/>
      <c r="DU13" s="679"/>
      <c r="DV13" s="679"/>
      <c r="DW13" s="679"/>
      <c r="DX13" s="679"/>
      <c r="DY13" s="679"/>
      <c r="DZ13" s="679"/>
      <c r="EA13" s="679"/>
      <c r="EB13" s="679"/>
      <c r="EC13" s="722"/>
    </row>
    <row r="14" spans="2:143" ht="11.25" customHeight="1" x14ac:dyDescent="0.15">
      <c r="B14" s="675" t="s">
        <v>250</v>
      </c>
      <c r="C14" s="676"/>
      <c r="D14" s="676"/>
      <c r="E14" s="676"/>
      <c r="F14" s="676"/>
      <c r="G14" s="676"/>
      <c r="H14" s="676"/>
      <c r="I14" s="676"/>
      <c r="J14" s="676"/>
      <c r="K14" s="676"/>
      <c r="L14" s="676"/>
      <c r="M14" s="676"/>
      <c r="N14" s="676"/>
      <c r="O14" s="676"/>
      <c r="P14" s="676"/>
      <c r="Q14" s="677"/>
      <c r="R14" s="678">
        <v>40385</v>
      </c>
      <c r="S14" s="679"/>
      <c r="T14" s="679"/>
      <c r="U14" s="679"/>
      <c r="V14" s="679"/>
      <c r="W14" s="679"/>
      <c r="X14" s="679"/>
      <c r="Y14" s="680"/>
      <c r="Z14" s="715">
        <v>0.2</v>
      </c>
      <c r="AA14" s="715"/>
      <c r="AB14" s="715"/>
      <c r="AC14" s="715"/>
      <c r="AD14" s="716">
        <v>40385</v>
      </c>
      <c r="AE14" s="716"/>
      <c r="AF14" s="716"/>
      <c r="AG14" s="716"/>
      <c r="AH14" s="716"/>
      <c r="AI14" s="716"/>
      <c r="AJ14" s="716"/>
      <c r="AK14" s="716"/>
      <c r="AL14" s="681">
        <v>0.3</v>
      </c>
      <c r="AM14" s="682"/>
      <c r="AN14" s="682"/>
      <c r="AO14" s="717"/>
      <c r="AP14" s="675" t="s">
        <v>251</v>
      </c>
      <c r="AQ14" s="676"/>
      <c r="AR14" s="676"/>
      <c r="AS14" s="676"/>
      <c r="AT14" s="676"/>
      <c r="AU14" s="676"/>
      <c r="AV14" s="676"/>
      <c r="AW14" s="676"/>
      <c r="AX14" s="676"/>
      <c r="AY14" s="676"/>
      <c r="AZ14" s="676"/>
      <c r="BA14" s="676"/>
      <c r="BB14" s="676"/>
      <c r="BC14" s="676"/>
      <c r="BD14" s="676"/>
      <c r="BE14" s="676"/>
      <c r="BF14" s="677"/>
      <c r="BG14" s="678">
        <v>179068</v>
      </c>
      <c r="BH14" s="679"/>
      <c r="BI14" s="679"/>
      <c r="BJ14" s="679"/>
      <c r="BK14" s="679"/>
      <c r="BL14" s="679"/>
      <c r="BM14" s="679"/>
      <c r="BN14" s="680"/>
      <c r="BO14" s="715">
        <v>2.6</v>
      </c>
      <c r="BP14" s="715"/>
      <c r="BQ14" s="715"/>
      <c r="BR14" s="715"/>
      <c r="BS14" s="684" t="s">
        <v>127</v>
      </c>
      <c r="BT14" s="679"/>
      <c r="BU14" s="679"/>
      <c r="BV14" s="679"/>
      <c r="BW14" s="679"/>
      <c r="BX14" s="679"/>
      <c r="BY14" s="679"/>
      <c r="BZ14" s="679"/>
      <c r="CA14" s="679"/>
      <c r="CB14" s="722"/>
      <c r="CD14" s="711" t="s">
        <v>252</v>
      </c>
      <c r="CE14" s="712"/>
      <c r="CF14" s="712"/>
      <c r="CG14" s="712"/>
      <c r="CH14" s="712"/>
      <c r="CI14" s="712"/>
      <c r="CJ14" s="712"/>
      <c r="CK14" s="712"/>
      <c r="CL14" s="712"/>
      <c r="CM14" s="712"/>
      <c r="CN14" s="712"/>
      <c r="CO14" s="712"/>
      <c r="CP14" s="712"/>
      <c r="CQ14" s="713"/>
      <c r="CR14" s="678">
        <v>1254328</v>
      </c>
      <c r="CS14" s="679"/>
      <c r="CT14" s="679"/>
      <c r="CU14" s="679"/>
      <c r="CV14" s="679"/>
      <c r="CW14" s="679"/>
      <c r="CX14" s="679"/>
      <c r="CY14" s="680"/>
      <c r="CZ14" s="715">
        <v>5</v>
      </c>
      <c r="DA14" s="715"/>
      <c r="DB14" s="715"/>
      <c r="DC14" s="715"/>
      <c r="DD14" s="684">
        <v>194023</v>
      </c>
      <c r="DE14" s="679"/>
      <c r="DF14" s="679"/>
      <c r="DG14" s="679"/>
      <c r="DH14" s="679"/>
      <c r="DI14" s="679"/>
      <c r="DJ14" s="679"/>
      <c r="DK14" s="679"/>
      <c r="DL14" s="679"/>
      <c r="DM14" s="679"/>
      <c r="DN14" s="679"/>
      <c r="DO14" s="679"/>
      <c r="DP14" s="680"/>
      <c r="DQ14" s="684">
        <v>1167744</v>
      </c>
      <c r="DR14" s="679"/>
      <c r="DS14" s="679"/>
      <c r="DT14" s="679"/>
      <c r="DU14" s="679"/>
      <c r="DV14" s="679"/>
      <c r="DW14" s="679"/>
      <c r="DX14" s="679"/>
      <c r="DY14" s="679"/>
      <c r="DZ14" s="679"/>
      <c r="EA14" s="679"/>
      <c r="EB14" s="679"/>
      <c r="EC14" s="722"/>
    </row>
    <row r="15" spans="2:143" ht="11.25" customHeight="1" x14ac:dyDescent="0.15">
      <c r="B15" s="675" t="s">
        <v>253</v>
      </c>
      <c r="C15" s="676"/>
      <c r="D15" s="676"/>
      <c r="E15" s="676"/>
      <c r="F15" s="676"/>
      <c r="G15" s="676"/>
      <c r="H15" s="676"/>
      <c r="I15" s="676"/>
      <c r="J15" s="676"/>
      <c r="K15" s="676"/>
      <c r="L15" s="676"/>
      <c r="M15" s="676"/>
      <c r="N15" s="676"/>
      <c r="O15" s="676"/>
      <c r="P15" s="676"/>
      <c r="Q15" s="677"/>
      <c r="R15" s="678" t="s">
        <v>228</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127</v>
      </c>
      <c r="AM15" s="682"/>
      <c r="AN15" s="682"/>
      <c r="AO15" s="717"/>
      <c r="AP15" s="675" t="s">
        <v>254</v>
      </c>
      <c r="AQ15" s="676"/>
      <c r="AR15" s="676"/>
      <c r="AS15" s="676"/>
      <c r="AT15" s="676"/>
      <c r="AU15" s="676"/>
      <c r="AV15" s="676"/>
      <c r="AW15" s="676"/>
      <c r="AX15" s="676"/>
      <c r="AY15" s="676"/>
      <c r="AZ15" s="676"/>
      <c r="BA15" s="676"/>
      <c r="BB15" s="676"/>
      <c r="BC15" s="676"/>
      <c r="BD15" s="676"/>
      <c r="BE15" s="676"/>
      <c r="BF15" s="677"/>
      <c r="BG15" s="678">
        <v>377296</v>
      </c>
      <c r="BH15" s="679"/>
      <c r="BI15" s="679"/>
      <c r="BJ15" s="679"/>
      <c r="BK15" s="679"/>
      <c r="BL15" s="679"/>
      <c r="BM15" s="679"/>
      <c r="BN15" s="680"/>
      <c r="BO15" s="715">
        <v>5.4</v>
      </c>
      <c r="BP15" s="715"/>
      <c r="BQ15" s="715"/>
      <c r="BR15" s="715"/>
      <c r="BS15" s="684" t="s">
        <v>228</v>
      </c>
      <c r="BT15" s="679"/>
      <c r="BU15" s="679"/>
      <c r="BV15" s="679"/>
      <c r="BW15" s="679"/>
      <c r="BX15" s="679"/>
      <c r="BY15" s="679"/>
      <c r="BZ15" s="679"/>
      <c r="CA15" s="679"/>
      <c r="CB15" s="722"/>
      <c r="CD15" s="711" t="s">
        <v>255</v>
      </c>
      <c r="CE15" s="712"/>
      <c r="CF15" s="712"/>
      <c r="CG15" s="712"/>
      <c r="CH15" s="712"/>
      <c r="CI15" s="712"/>
      <c r="CJ15" s="712"/>
      <c r="CK15" s="712"/>
      <c r="CL15" s="712"/>
      <c r="CM15" s="712"/>
      <c r="CN15" s="712"/>
      <c r="CO15" s="712"/>
      <c r="CP15" s="712"/>
      <c r="CQ15" s="713"/>
      <c r="CR15" s="678">
        <v>2861489</v>
      </c>
      <c r="CS15" s="679"/>
      <c r="CT15" s="679"/>
      <c r="CU15" s="679"/>
      <c r="CV15" s="679"/>
      <c r="CW15" s="679"/>
      <c r="CX15" s="679"/>
      <c r="CY15" s="680"/>
      <c r="CZ15" s="715">
        <v>11.4</v>
      </c>
      <c r="DA15" s="715"/>
      <c r="DB15" s="715"/>
      <c r="DC15" s="715"/>
      <c r="DD15" s="684">
        <v>826323</v>
      </c>
      <c r="DE15" s="679"/>
      <c r="DF15" s="679"/>
      <c r="DG15" s="679"/>
      <c r="DH15" s="679"/>
      <c r="DI15" s="679"/>
      <c r="DJ15" s="679"/>
      <c r="DK15" s="679"/>
      <c r="DL15" s="679"/>
      <c r="DM15" s="679"/>
      <c r="DN15" s="679"/>
      <c r="DO15" s="679"/>
      <c r="DP15" s="680"/>
      <c r="DQ15" s="684">
        <v>1762985</v>
      </c>
      <c r="DR15" s="679"/>
      <c r="DS15" s="679"/>
      <c r="DT15" s="679"/>
      <c r="DU15" s="679"/>
      <c r="DV15" s="679"/>
      <c r="DW15" s="679"/>
      <c r="DX15" s="679"/>
      <c r="DY15" s="679"/>
      <c r="DZ15" s="679"/>
      <c r="EA15" s="679"/>
      <c r="EB15" s="679"/>
      <c r="EC15" s="722"/>
    </row>
    <row r="16" spans="2:143" ht="11.25" customHeight="1" x14ac:dyDescent="0.15">
      <c r="B16" s="675" t="s">
        <v>256</v>
      </c>
      <c r="C16" s="676"/>
      <c r="D16" s="676"/>
      <c r="E16" s="676"/>
      <c r="F16" s="676"/>
      <c r="G16" s="676"/>
      <c r="H16" s="676"/>
      <c r="I16" s="676"/>
      <c r="J16" s="676"/>
      <c r="K16" s="676"/>
      <c r="L16" s="676"/>
      <c r="M16" s="676"/>
      <c r="N16" s="676"/>
      <c r="O16" s="676"/>
      <c r="P16" s="676"/>
      <c r="Q16" s="677"/>
      <c r="R16" s="678">
        <v>12411</v>
      </c>
      <c r="S16" s="679"/>
      <c r="T16" s="679"/>
      <c r="U16" s="679"/>
      <c r="V16" s="679"/>
      <c r="W16" s="679"/>
      <c r="X16" s="679"/>
      <c r="Y16" s="680"/>
      <c r="Z16" s="715">
        <v>0</v>
      </c>
      <c r="AA16" s="715"/>
      <c r="AB16" s="715"/>
      <c r="AC16" s="715"/>
      <c r="AD16" s="716">
        <v>12411</v>
      </c>
      <c r="AE16" s="716"/>
      <c r="AF16" s="716"/>
      <c r="AG16" s="716"/>
      <c r="AH16" s="716"/>
      <c r="AI16" s="716"/>
      <c r="AJ16" s="716"/>
      <c r="AK16" s="716"/>
      <c r="AL16" s="681">
        <v>0.1</v>
      </c>
      <c r="AM16" s="682"/>
      <c r="AN16" s="682"/>
      <c r="AO16" s="717"/>
      <c r="AP16" s="675" t="s">
        <v>257</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228</v>
      </c>
      <c r="BP16" s="715"/>
      <c r="BQ16" s="715"/>
      <c r="BR16" s="715"/>
      <c r="BS16" s="684" t="s">
        <v>228</v>
      </c>
      <c r="BT16" s="679"/>
      <c r="BU16" s="679"/>
      <c r="BV16" s="679"/>
      <c r="BW16" s="679"/>
      <c r="BX16" s="679"/>
      <c r="BY16" s="679"/>
      <c r="BZ16" s="679"/>
      <c r="CA16" s="679"/>
      <c r="CB16" s="722"/>
      <c r="CD16" s="711" t="s">
        <v>258</v>
      </c>
      <c r="CE16" s="712"/>
      <c r="CF16" s="712"/>
      <c r="CG16" s="712"/>
      <c r="CH16" s="712"/>
      <c r="CI16" s="712"/>
      <c r="CJ16" s="712"/>
      <c r="CK16" s="712"/>
      <c r="CL16" s="712"/>
      <c r="CM16" s="712"/>
      <c r="CN16" s="712"/>
      <c r="CO16" s="712"/>
      <c r="CP16" s="712"/>
      <c r="CQ16" s="713"/>
      <c r="CR16" s="678">
        <v>17091</v>
      </c>
      <c r="CS16" s="679"/>
      <c r="CT16" s="679"/>
      <c r="CU16" s="679"/>
      <c r="CV16" s="679"/>
      <c r="CW16" s="679"/>
      <c r="CX16" s="679"/>
      <c r="CY16" s="680"/>
      <c r="CZ16" s="715">
        <v>0.1</v>
      </c>
      <c r="DA16" s="715"/>
      <c r="DB16" s="715"/>
      <c r="DC16" s="715"/>
      <c r="DD16" s="684" t="s">
        <v>228</v>
      </c>
      <c r="DE16" s="679"/>
      <c r="DF16" s="679"/>
      <c r="DG16" s="679"/>
      <c r="DH16" s="679"/>
      <c r="DI16" s="679"/>
      <c r="DJ16" s="679"/>
      <c r="DK16" s="679"/>
      <c r="DL16" s="679"/>
      <c r="DM16" s="679"/>
      <c r="DN16" s="679"/>
      <c r="DO16" s="679"/>
      <c r="DP16" s="680"/>
      <c r="DQ16" s="684">
        <v>13391</v>
      </c>
      <c r="DR16" s="679"/>
      <c r="DS16" s="679"/>
      <c r="DT16" s="679"/>
      <c r="DU16" s="679"/>
      <c r="DV16" s="679"/>
      <c r="DW16" s="679"/>
      <c r="DX16" s="679"/>
      <c r="DY16" s="679"/>
      <c r="DZ16" s="679"/>
      <c r="EA16" s="679"/>
      <c r="EB16" s="679"/>
      <c r="EC16" s="722"/>
    </row>
    <row r="17" spans="2:133" ht="11.25" customHeight="1" x14ac:dyDescent="0.15">
      <c r="B17" s="675" t="s">
        <v>259</v>
      </c>
      <c r="C17" s="676"/>
      <c r="D17" s="676"/>
      <c r="E17" s="676"/>
      <c r="F17" s="676"/>
      <c r="G17" s="676"/>
      <c r="H17" s="676"/>
      <c r="I17" s="676"/>
      <c r="J17" s="676"/>
      <c r="K17" s="676"/>
      <c r="L17" s="676"/>
      <c r="M17" s="676"/>
      <c r="N17" s="676"/>
      <c r="O17" s="676"/>
      <c r="P17" s="676"/>
      <c r="Q17" s="677"/>
      <c r="R17" s="678">
        <v>92450</v>
      </c>
      <c r="S17" s="679"/>
      <c r="T17" s="679"/>
      <c r="U17" s="679"/>
      <c r="V17" s="679"/>
      <c r="W17" s="679"/>
      <c r="X17" s="679"/>
      <c r="Y17" s="680"/>
      <c r="Z17" s="715">
        <v>0.4</v>
      </c>
      <c r="AA17" s="715"/>
      <c r="AB17" s="715"/>
      <c r="AC17" s="715"/>
      <c r="AD17" s="716">
        <v>92450</v>
      </c>
      <c r="AE17" s="716"/>
      <c r="AF17" s="716"/>
      <c r="AG17" s="716"/>
      <c r="AH17" s="716"/>
      <c r="AI17" s="716"/>
      <c r="AJ17" s="716"/>
      <c r="AK17" s="716"/>
      <c r="AL17" s="681">
        <v>0.7</v>
      </c>
      <c r="AM17" s="682"/>
      <c r="AN17" s="682"/>
      <c r="AO17" s="717"/>
      <c r="AP17" s="675" t="s">
        <v>260</v>
      </c>
      <c r="AQ17" s="676"/>
      <c r="AR17" s="676"/>
      <c r="AS17" s="676"/>
      <c r="AT17" s="676"/>
      <c r="AU17" s="676"/>
      <c r="AV17" s="676"/>
      <c r="AW17" s="676"/>
      <c r="AX17" s="676"/>
      <c r="AY17" s="676"/>
      <c r="AZ17" s="676"/>
      <c r="BA17" s="676"/>
      <c r="BB17" s="676"/>
      <c r="BC17" s="676"/>
      <c r="BD17" s="676"/>
      <c r="BE17" s="676"/>
      <c r="BF17" s="677"/>
      <c r="BG17" s="678" t="s">
        <v>228</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261</v>
      </c>
      <c r="CE17" s="712"/>
      <c r="CF17" s="712"/>
      <c r="CG17" s="712"/>
      <c r="CH17" s="712"/>
      <c r="CI17" s="712"/>
      <c r="CJ17" s="712"/>
      <c r="CK17" s="712"/>
      <c r="CL17" s="712"/>
      <c r="CM17" s="712"/>
      <c r="CN17" s="712"/>
      <c r="CO17" s="712"/>
      <c r="CP17" s="712"/>
      <c r="CQ17" s="713"/>
      <c r="CR17" s="678">
        <v>2371159</v>
      </c>
      <c r="CS17" s="679"/>
      <c r="CT17" s="679"/>
      <c r="CU17" s="679"/>
      <c r="CV17" s="679"/>
      <c r="CW17" s="679"/>
      <c r="CX17" s="679"/>
      <c r="CY17" s="680"/>
      <c r="CZ17" s="715">
        <v>9.4</v>
      </c>
      <c r="DA17" s="715"/>
      <c r="DB17" s="715"/>
      <c r="DC17" s="715"/>
      <c r="DD17" s="684" t="s">
        <v>228</v>
      </c>
      <c r="DE17" s="679"/>
      <c r="DF17" s="679"/>
      <c r="DG17" s="679"/>
      <c r="DH17" s="679"/>
      <c r="DI17" s="679"/>
      <c r="DJ17" s="679"/>
      <c r="DK17" s="679"/>
      <c r="DL17" s="679"/>
      <c r="DM17" s="679"/>
      <c r="DN17" s="679"/>
      <c r="DO17" s="679"/>
      <c r="DP17" s="680"/>
      <c r="DQ17" s="684">
        <v>2277814</v>
      </c>
      <c r="DR17" s="679"/>
      <c r="DS17" s="679"/>
      <c r="DT17" s="679"/>
      <c r="DU17" s="679"/>
      <c r="DV17" s="679"/>
      <c r="DW17" s="679"/>
      <c r="DX17" s="679"/>
      <c r="DY17" s="679"/>
      <c r="DZ17" s="679"/>
      <c r="EA17" s="679"/>
      <c r="EB17" s="679"/>
      <c r="EC17" s="722"/>
    </row>
    <row r="18" spans="2:133" ht="11.25" customHeight="1" x14ac:dyDescent="0.15">
      <c r="B18" s="675" t="s">
        <v>262</v>
      </c>
      <c r="C18" s="676"/>
      <c r="D18" s="676"/>
      <c r="E18" s="676"/>
      <c r="F18" s="676"/>
      <c r="G18" s="676"/>
      <c r="H18" s="676"/>
      <c r="I18" s="676"/>
      <c r="J18" s="676"/>
      <c r="K18" s="676"/>
      <c r="L18" s="676"/>
      <c r="M18" s="676"/>
      <c r="N18" s="676"/>
      <c r="O18" s="676"/>
      <c r="P18" s="676"/>
      <c r="Q18" s="677"/>
      <c r="R18" s="678">
        <v>34616</v>
      </c>
      <c r="S18" s="679"/>
      <c r="T18" s="679"/>
      <c r="U18" s="679"/>
      <c r="V18" s="679"/>
      <c r="W18" s="679"/>
      <c r="X18" s="679"/>
      <c r="Y18" s="680"/>
      <c r="Z18" s="715">
        <v>0.1</v>
      </c>
      <c r="AA18" s="715"/>
      <c r="AB18" s="715"/>
      <c r="AC18" s="715"/>
      <c r="AD18" s="716">
        <v>34616</v>
      </c>
      <c r="AE18" s="716"/>
      <c r="AF18" s="716"/>
      <c r="AG18" s="716"/>
      <c r="AH18" s="716"/>
      <c r="AI18" s="716"/>
      <c r="AJ18" s="716"/>
      <c r="AK18" s="716"/>
      <c r="AL18" s="681">
        <v>0.3</v>
      </c>
      <c r="AM18" s="682"/>
      <c r="AN18" s="682"/>
      <c r="AO18" s="717"/>
      <c r="AP18" s="675" t="s">
        <v>263</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228</v>
      </c>
      <c r="BT18" s="679"/>
      <c r="BU18" s="679"/>
      <c r="BV18" s="679"/>
      <c r="BW18" s="679"/>
      <c r="BX18" s="679"/>
      <c r="BY18" s="679"/>
      <c r="BZ18" s="679"/>
      <c r="CA18" s="679"/>
      <c r="CB18" s="722"/>
      <c r="CD18" s="711" t="s">
        <v>264</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265</v>
      </c>
      <c r="C19" s="676"/>
      <c r="D19" s="676"/>
      <c r="E19" s="676"/>
      <c r="F19" s="676"/>
      <c r="G19" s="676"/>
      <c r="H19" s="676"/>
      <c r="I19" s="676"/>
      <c r="J19" s="676"/>
      <c r="K19" s="676"/>
      <c r="L19" s="676"/>
      <c r="M19" s="676"/>
      <c r="N19" s="676"/>
      <c r="O19" s="676"/>
      <c r="P19" s="676"/>
      <c r="Q19" s="677"/>
      <c r="R19" s="678">
        <v>6130</v>
      </c>
      <c r="S19" s="679"/>
      <c r="T19" s="679"/>
      <c r="U19" s="679"/>
      <c r="V19" s="679"/>
      <c r="W19" s="679"/>
      <c r="X19" s="679"/>
      <c r="Y19" s="680"/>
      <c r="Z19" s="715">
        <v>0</v>
      </c>
      <c r="AA19" s="715"/>
      <c r="AB19" s="715"/>
      <c r="AC19" s="715"/>
      <c r="AD19" s="716">
        <v>6130</v>
      </c>
      <c r="AE19" s="716"/>
      <c r="AF19" s="716"/>
      <c r="AG19" s="716"/>
      <c r="AH19" s="716"/>
      <c r="AI19" s="716"/>
      <c r="AJ19" s="716"/>
      <c r="AK19" s="716"/>
      <c r="AL19" s="681">
        <v>0</v>
      </c>
      <c r="AM19" s="682"/>
      <c r="AN19" s="682"/>
      <c r="AO19" s="717"/>
      <c r="AP19" s="675" t="s">
        <v>266</v>
      </c>
      <c r="AQ19" s="676"/>
      <c r="AR19" s="676"/>
      <c r="AS19" s="676"/>
      <c r="AT19" s="676"/>
      <c r="AU19" s="676"/>
      <c r="AV19" s="676"/>
      <c r="AW19" s="676"/>
      <c r="AX19" s="676"/>
      <c r="AY19" s="676"/>
      <c r="AZ19" s="676"/>
      <c r="BA19" s="676"/>
      <c r="BB19" s="676"/>
      <c r="BC19" s="676"/>
      <c r="BD19" s="676"/>
      <c r="BE19" s="676"/>
      <c r="BF19" s="677"/>
      <c r="BG19" s="678" t="s">
        <v>127</v>
      </c>
      <c r="BH19" s="679"/>
      <c r="BI19" s="679"/>
      <c r="BJ19" s="679"/>
      <c r="BK19" s="679"/>
      <c r="BL19" s="679"/>
      <c r="BM19" s="679"/>
      <c r="BN19" s="680"/>
      <c r="BO19" s="715" t="s">
        <v>228</v>
      </c>
      <c r="BP19" s="715"/>
      <c r="BQ19" s="715"/>
      <c r="BR19" s="715"/>
      <c r="BS19" s="684" t="s">
        <v>127</v>
      </c>
      <c r="BT19" s="679"/>
      <c r="BU19" s="679"/>
      <c r="BV19" s="679"/>
      <c r="BW19" s="679"/>
      <c r="BX19" s="679"/>
      <c r="BY19" s="679"/>
      <c r="BZ19" s="679"/>
      <c r="CA19" s="679"/>
      <c r="CB19" s="722"/>
      <c r="CD19" s="711" t="s">
        <v>267</v>
      </c>
      <c r="CE19" s="712"/>
      <c r="CF19" s="712"/>
      <c r="CG19" s="712"/>
      <c r="CH19" s="712"/>
      <c r="CI19" s="712"/>
      <c r="CJ19" s="712"/>
      <c r="CK19" s="712"/>
      <c r="CL19" s="712"/>
      <c r="CM19" s="712"/>
      <c r="CN19" s="712"/>
      <c r="CO19" s="712"/>
      <c r="CP19" s="712"/>
      <c r="CQ19" s="713"/>
      <c r="CR19" s="678" t="s">
        <v>228</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268</v>
      </c>
      <c r="C20" s="676"/>
      <c r="D20" s="676"/>
      <c r="E20" s="676"/>
      <c r="F20" s="676"/>
      <c r="G20" s="676"/>
      <c r="H20" s="676"/>
      <c r="I20" s="676"/>
      <c r="J20" s="676"/>
      <c r="K20" s="676"/>
      <c r="L20" s="676"/>
      <c r="M20" s="676"/>
      <c r="N20" s="676"/>
      <c r="O20" s="676"/>
      <c r="P20" s="676"/>
      <c r="Q20" s="677"/>
      <c r="R20" s="678">
        <v>894</v>
      </c>
      <c r="S20" s="679"/>
      <c r="T20" s="679"/>
      <c r="U20" s="679"/>
      <c r="V20" s="679"/>
      <c r="W20" s="679"/>
      <c r="X20" s="679"/>
      <c r="Y20" s="680"/>
      <c r="Z20" s="715">
        <v>0</v>
      </c>
      <c r="AA20" s="715"/>
      <c r="AB20" s="715"/>
      <c r="AC20" s="715"/>
      <c r="AD20" s="716">
        <v>894</v>
      </c>
      <c r="AE20" s="716"/>
      <c r="AF20" s="716"/>
      <c r="AG20" s="716"/>
      <c r="AH20" s="716"/>
      <c r="AI20" s="716"/>
      <c r="AJ20" s="716"/>
      <c r="AK20" s="716"/>
      <c r="AL20" s="681">
        <v>0</v>
      </c>
      <c r="AM20" s="682"/>
      <c r="AN20" s="682"/>
      <c r="AO20" s="717"/>
      <c r="AP20" s="675" t="s">
        <v>269</v>
      </c>
      <c r="AQ20" s="676"/>
      <c r="AR20" s="676"/>
      <c r="AS20" s="676"/>
      <c r="AT20" s="676"/>
      <c r="AU20" s="676"/>
      <c r="AV20" s="676"/>
      <c r="AW20" s="676"/>
      <c r="AX20" s="676"/>
      <c r="AY20" s="676"/>
      <c r="AZ20" s="676"/>
      <c r="BA20" s="676"/>
      <c r="BB20" s="676"/>
      <c r="BC20" s="676"/>
      <c r="BD20" s="676"/>
      <c r="BE20" s="676"/>
      <c r="BF20" s="677"/>
      <c r="BG20" s="678" t="s">
        <v>228</v>
      </c>
      <c r="BH20" s="679"/>
      <c r="BI20" s="679"/>
      <c r="BJ20" s="679"/>
      <c r="BK20" s="679"/>
      <c r="BL20" s="679"/>
      <c r="BM20" s="679"/>
      <c r="BN20" s="680"/>
      <c r="BO20" s="715" t="s">
        <v>175</v>
      </c>
      <c r="BP20" s="715"/>
      <c r="BQ20" s="715"/>
      <c r="BR20" s="715"/>
      <c r="BS20" s="684" t="s">
        <v>228</v>
      </c>
      <c r="BT20" s="679"/>
      <c r="BU20" s="679"/>
      <c r="BV20" s="679"/>
      <c r="BW20" s="679"/>
      <c r="BX20" s="679"/>
      <c r="BY20" s="679"/>
      <c r="BZ20" s="679"/>
      <c r="CA20" s="679"/>
      <c r="CB20" s="722"/>
      <c r="CD20" s="711" t="s">
        <v>270</v>
      </c>
      <c r="CE20" s="712"/>
      <c r="CF20" s="712"/>
      <c r="CG20" s="712"/>
      <c r="CH20" s="712"/>
      <c r="CI20" s="712"/>
      <c r="CJ20" s="712"/>
      <c r="CK20" s="712"/>
      <c r="CL20" s="712"/>
      <c r="CM20" s="712"/>
      <c r="CN20" s="712"/>
      <c r="CO20" s="712"/>
      <c r="CP20" s="712"/>
      <c r="CQ20" s="713"/>
      <c r="CR20" s="678">
        <v>25094548</v>
      </c>
      <c r="CS20" s="679"/>
      <c r="CT20" s="679"/>
      <c r="CU20" s="679"/>
      <c r="CV20" s="679"/>
      <c r="CW20" s="679"/>
      <c r="CX20" s="679"/>
      <c r="CY20" s="680"/>
      <c r="CZ20" s="715">
        <v>100</v>
      </c>
      <c r="DA20" s="715"/>
      <c r="DB20" s="715"/>
      <c r="DC20" s="715"/>
      <c r="DD20" s="684">
        <v>4925770</v>
      </c>
      <c r="DE20" s="679"/>
      <c r="DF20" s="679"/>
      <c r="DG20" s="679"/>
      <c r="DH20" s="679"/>
      <c r="DI20" s="679"/>
      <c r="DJ20" s="679"/>
      <c r="DK20" s="679"/>
      <c r="DL20" s="679"/>
      <c r="DM20" s="679"/>
      <c r="DN20" s="679"/>
      <c r="DO20" s="679"/>
      <c r="DP20" s="680"/>
      <c r="DQ20" s="684">
        <v>15807462</v>
      </c>
      <c r="DR20" s="679"/>
      <c r="DS20" s="679"/>
      <c r="DT20" s="679"/>
      <c r="DU20" s="679"/>
      <c r="DV20" s="679"/>
      <c r="DW20" s="679"/>
      <c r="DX20" s="679"/>
      <c r="DY20" s="679"/>
      <c r="DZ20" s="679"/>
      <c r="EA20" s="679"/>
      <c r="EB20" s="679"/>
      <c r="EC20" s="722"/>
    </row>
    <row r="21" spans="2:133" ht="11.25" customHeight="1" x14ac:dyDescent="0.15">
      <c r="B21" s="675" t="s">
        <v>271</v>
      </c>
      <c r="C21" s="676"/>
      <c r="D21" s="676"/>
      <c r="E21" s="676"/>
      <c r="F21" s="676"/>
      <c r="G21" s="676"/>
      <c r="H21" s="676"/>
      <c r="I21" s="676"/>
      <c r="J21" s="676"/>
      <c r="K21" s="676"/>
      <c r="L21" s="676"/>
      <c r="M21" s="676"/>
      <c r="N21" s="676"/>
      <c r="O21" s="676"/>
      <c r="P21" s="676"/>
      <c r="Q21" s="677"/>
      <c r="R21" s="678">
        <v>50810</v>
      </c>
      <c r="S21" s="679"/>
      <c r="T21" s="679"/>
      <c r="U21" s="679"/>
      <c r="V21" s="679"/>
      <c r="W21" s="679"/>
      <c r="X21" s="679"/>
      <c r="Y21" s="680"/>
      <c r="Z21" s="715">
        <v>0.2</v>
      </c>
      <c r="AA21" s="715"/>
      <c r="AB21" s="715"/>
      <c r="AC21" s="715"/>
      <c r="AD21" s="716">
        <v>50810</v>
      </c>
      <c r="AE21" s="716"/>
      <c r="AF21" s="716"/>
      <c r="AG21" s="716"/>
      <c r="AH21" s="716"/>
      <c r="AI21" s="716"/>
      <c r="AJ21" s="716"/>
      <c r="AK21" s="716"/>
      <c r="AL21" s="681">
        <v>0.4</v>
      </c>
      <c r="AM21" s="682"/>
      <c r="AN21" s="682"/>
      <c r="AO21" s="717"/>
      <c r="AP21" s="772" t="s">
        <v>272</v>
      </c>
      <c r="AQ21" s="780"/>
      <c r="AR21" s="780"/>
      <c r="AS21" s="780"/>
      <c r="AT21" s="780"/>
      <c r="AU21" s="780"/>
      <c r="AV21" s="780"/>
      <c r="AW21" s="780"/>
      <c r="AX21" s="780"/>
      <c r="AY21" s="780"/>
      <c r="AZ21" s="780"/>
      <c r="BA21" s="780"/>
      <c r="BB21" s="780"/>
      <c r="BC21" s="780"/>
      <c r="BD21" s="780"/>
      <c r="BE21" s="780"/>
      <c r="BF21" s="774"/>
      <c r="BG21" s="678" t="s">
        <v>228</v>
      </c>
      <c r="BH21" s="679"/>
      <c r="BI21" s="679"/>
      <c r="BJ21" s="679"/>
      <c r="BK21" s="679"/>
      <c r="BL21" s="679"/>
      <c r="BM21" s="679"/>
      <c r="BN21" s="680"/>
      <c r="BO21" s="715" t="s">
        <v>127</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273</v>
      </c>
      <c r="C22" s="676"/>
      <c r="D22" s="676"/>
      <c r="E22" s="676"/>
      <c r="F22" s="676"/>
      <c r="G22" s="676"/>
      <c r="H22" s="676"/>
      <c r="I22" s="676"/>
      <c r="J22" s="676"/>
      <c r="K22" s="676"/>
      <c r="L22" s="676"/>
      <c r="M22" s="676"/>
      <c r="N22" s="676"/>
      <c r="O22" s="676"/>
      <c r="P22" s="676"/>
      <c r="Q22" s="677"/>
      <c r="R22" s="678">
        <v>5470693</v>
      </c>
      <c r="S22" s="679"/>
      <c r="T22" s="679"/>
      <c r="U22" s="679"/>
      <c r="V22" s="679"/>
      <c r="W22" s="679"/>
      <c r="X22" s="679"/>
      <c r="Y22" s="680"/>
      <c r="Z22" s="715">
        <v>21</v>
      </c>
      <c r="AA22" s="715"/>
      <c r="AB22" s="715"/>
      <c r="AC22" s="715"/>
      <c r="AD22" s="716">
        <v>4183789</v>
      </c>
      <c r="AE22" s="716"/>
      <c r="AF22" s="716"/>
      <c r="AG22" s="716"/>
      <c r="AH22" s="716"/>
      <c r="AI22" s="716"/>
      <c r="AJ22" s="716"/>
      <c r="AK22" s="716"/>
      <c r="AL22" s="681">
        <v>32.6</v>
      </c>
      <c r="AM22" s="682"/>
      <c r="AN22" s="682"/>
      <c r="AO22" s="717"/>
      <c r="AP22" s="772" t="s">
        <v>274</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228</v>
      </c>
      <c r="BP22" s="715"/>
      <c r="BQ22" s="715"/>
      <c r="BR22" s="715"/>
      <c r="BS22" s="684" t="s">
        <v>228</v>
      </c>
      <c r="BT22" s="679"/>
      <c r="BU22" s="679"/>
      <c r="BV22" s="679"/>
      <c r="BW22" s="679"/>
      <c r="BX22" s="679"/>
      <c r="BY22" s="679"/>
      <c r="BZ22" s="679"/>
      <c r="CA22" s="679"/>
      <c r="CB22" s="722"/>
      <c r="CD22" s="782" t="s">
        <v>275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276</v>
      </c>
      <c r="C23" s="676"/>
      <c r="D23" s="676"/>
      <c r="E23" s="676"/>
      <c r="F23" s="676"/>
      <c r="G23" s="676"/>
      <c r="H23" s="676"/>
      <c r="I23" s="676"/>
      <c r="J23" s="676"/>
      <c r="K23" s="676"/>
      <c r="L23" s="676"/>
      <c r="M23" s="676"/>
      <c r="N23" s="676"/>
      <c r="O23" s="676"/>
      <c r="P23" s="676"/>
      <c r="Q23" s="677"/>
      <c r="R23" s="678">
        <v>4183789</v>
      </c>
      <c r="S23" s="679"/>
      <c r="T23" s="679"/>
      <c r="U23" s="679"/>
      <c r="V23" s="679"/>
      <c r="W23" s="679"/>
      <c r="X23" s="679"/>
      <c r="Y23" s="680"/>
      <c r="Z23" s="715">
        <v>16.100000000000001</v>
      </c>
      <c r="AA23" s="715"/>
      <c r="AB23" s="715"/>
      <c r="AC23" s="715"/>
      <c r="AD23" s="716">
        <v>4183789</v>
      </c>
      <c r="AE23" s="716"/>
      <c r="AF23" s="716"/>
      <c r="AG23" s="716"/>
      <c r="AH23" s="716"/>
      <c r="AI23" s="716"/>
      <c r="AJ23" s="716"/>
      <c r="AK23" s="716"/>
      <c r="AL23" s="681">
        <v>32.6</v>
      </c>
      <c r="AM23" s="682"/>
      <c r="AN23" s="682"/>
      <c r="AO23" s="717"/>
      <c r="AP23" s="772" t="s">
        <v>277</v>
      </c>
      <c r="AQ23" s="780"/>
      <c r="AR23" s="780"/>
      <c r="AS23" s="780"/>
      <c r="AT23" s="780"/>
      <c r="AU23" s="780"/>
      <c r="AV23" s="780"/>
      <c r="AW23" s="780"/>
      <c r="AX23" s="780"/>
      <c r="AY23" s="780"/>
      <c r="AZ23" s="780"/>
      <c r="BA23" s="780"/>
      <c r="BB23" s="780"/>
      <c r="BC23" s="780"/>
      <c r="BD23" s="780"/>
      <c r="BE23" s="780"/>
      <c r="BF23" s="774"/>
      <c r="BG23" s="678" t="s">
        <v>175</v>
      </c>
      <c r="BH23" s="679"/>
      <c r="BI23" s="679"/>
      <c r="BJ23" s="679"/>
      <c r="BK23" s="679"/>
      <c r="BL23" s="679"/>
      <c r="BM23" s="679"/>
      <c r="BN23" s="680"/>
      <c r="BO23" s="715" t="s">
        <v>228</v>
      </c>
      <c r="BP23" s="715"/>
      <c r="BQ23" s="715"/>
      <c r="BR23" s="715"/>
      <c r="BS23" s="684" t="s">
        <v>228</v>
      </c>
      <c r="BT23" s="679"/>
      <c r="BU23" s="679"/>
      <c r="BV23" s="679"/>
      <c r="BW23" s="679"/>
      <c r="BX23" s="679"/>
      <c r="BY23" s="679"/>
      <c r="BZ23" s="679"/>
      <c r="CA23" s="679"/>
      <c r="CB23" s="722"/>
      <c r="CD23" s="782" t="s">
        <v>216</v>
      </c>
      <c r="CE23" s="783"/>
      <c r="CF23" s="783"/>
      <c r="CG23" s="783"/>
      <c r="CH23" s="783"/>
      <c r="CI23" s="783"/>
      <c r="CJ23" s="783"/>
      <c r="CK23" s="783"/>
      <c r="CL23" s="783"/>
      <c r="CM23" s="783"/>
      <c r="CN23" s="783"/>
      <c r="CO23" s="783"/>
      <c r="CP23" s="783"/>
      <c r="CQ23" s="784"/>
      <c r="CR23" s="782" t="s">
        <v>278</v>
      </c>
      <c r="CS23" s="783"/>
      <c r="CT23" s="783"/>
      <c r="CU23" s="783"/>
      <c r="CV23" s="783"/>
      <c r="CW23" s="783"/>
      <c r="CX23" s="783"/>
      <c r="CY23" s="784"/>
      <c r="CZ23" s="782" t="s">
        <v>279</v>
      </c>
      <c r="DA23" s="783"/>
      <c r="DB23" s="783"/>
      <c r="DC23" s="784"/>
      <c r="DD23" s="782" t="s">
        <v>280</v>
      </c>
      <c r="DE23" s="783"/>
      <c r="DF23" s="783"/>
      <c r="DG23" s="783"/>
      <c r="DH23" s="783"/>
      <c r="DI23" s="783"/>
      <c r="DJ23" s="783"/>
      <c r="DK23" s="784"/>
      <c r="DL23" s="791" t="s">
        <v>281</v>
      </c>
      <c r="DM23" s="792"/>
      <c r="DN23" s="792"/>
      <c r="DO23" s="792"/>
      <c r="DP23" s="792"/>
      <c r="DQ23" s="792"/>
      <c r="DR23" s="792"/>
      <c r="DS23" s="792"/>
      <c r="DT23" s="792"/>
      <c r="DU23" s="792"/>
      <c r="DV23" s="793"/>
      <c r="DW23" s="782" t="s">
        <v>282</v>
      </c>
      <c r="DX23" s="783"/>
      <c r="DY23" s="783"/>
      <c r="DZ23" s="783"/>
      <c r="EA23" s="783"/>
      <c r="EB23" s="783"/>
      <c r="EC23" s="784"/>
    </row>
    <row r="24" spans="2:133" ht="11.25" customHeight="1" x14ac:dyDescent="0.15">
      <c r="B24" s="675" t="s">
        <v>283</v>
      </c>
      <c r="C24" s="676"/>
      <c r="D24" s="676"/>
      <c r="E24" s="676"/>
      <c r="F24" s="676"/>
      <c r="G24" s="676"/>
      <c r="H24" s="676"/>
      <c r="I24" s="676"/>
      <c r="J24" s="676"/>
      <c r="K24" s="676"/>
      <c r="L24" s="676"/>
      <c r="M24" s="676"/>
      <c r="N24" s="676"/>
      <c r="O24" s="676"/>
      <c r="P24" s="676"/>
      <c r="Q24" s="677"/>
      <c r="R24" s="678">
        <v>450904</v>
      </c>
      <c r="S24" s="679"/>
      <c r="T24" s="679"/>
      <c r="U24" s="679"/>
      <c r="V24" s="679"/>
      <c r="W24" s="679"/>
      <c r="X24" s="679"/>
      <c r="Y24" s="680"/>
      <c r="Z24" s="715">
        <v>1.7</v>
      </c>
      <c r="AA24" s="715"/>
      <c r="AB24" s="715"/>
      <c r="AC24" s="715"/>
      <c r="AD24" s="716" t="s">
        <v>228</v>
      </c>
      <c r="AE24" s="716"/>
      <c r="AF24" s="716"/>
      <c r="AG24" s="716"/>
      <c r="AH24" s="716"/>
      <c r="AI24" s="716"/>
      <c r="AJ24" s="716"/>
      <c r="AK24" s="716"/>
      <c r="AL24" s="681" t="s">
        <v>127</v>
      </c>
      <c r="AM24" s="682"/>
      <c r="AN24" s="682"/>
      <c r="AO24" s="717"/>
      <c r="AP24" s="772" t="s">
        <v>284</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127</v>
      </c>
      <c r="BP24" s="715"/>
      <c r="BQ24" s="715"/>
      <c r="BR24" s="715"/>
      <c r="BS24" s="684" t="s">
        <v>228</v>
      </c>
      <c r="BT24" s="679"/>
      <c r="BU24" s="679"/>
      <c r="BV24" s="679"/>
      <c r="BW24" s="679"/>
      <c r="BX24" s="679"/>
      <c r="BY24" s="679"/>
      <c r="BZ24" s="679"/>
      <c r="CA24" s="679"/>
      <c r="CB24" s="722"/>
      <c r="CD24" s="736" t="s">
        <v>285</v>
      </c>
      <c r="CE24" s="737"/>
      <c r="CF24" s="737"/>
      <c r="CG24" s="737"/>
      <c r="CH24" s="737"/>
      <c r="CI24" s="737"/>
      <c r="CJ24" s="737"/>
      <c r="CK24" s="737"/>
      <c r="CL24" s="737"/>
      <c r="CM24" s="737"/>
      <c r="CN24" s="737"/>
      <c r="CO24" s="737"/>
      <c r="CP24" s="737"/>
      <c r="CQ24" s="738"/>
      <c r="CR24" s="733">
        <v>10699651</v>
      </c>
      <c r="CS24" s="734"/>
      <c r="CT24" s="734"/>
      <c r="CU24" s="734"/>
      <c r="CV24" s="734"/>
      <c r="CW24" s="734"/>
      <c r="CX24" s="734"/>
      <c r="CY24" s="777"/>
      <c r="CZ24" s="778">
        <v>42.6</v>
      </c>
      <c r="DA24" s="749"/>
      <c r="DB24" s="749"/>
      <c r="DC24" s="781"/>
      <c r="DD24" s="776">
        <v>7245874</v>
      </c>
      <c r="DE24" s="734"/>
      <c r="DF24" s="734"/>
      <c r="DG24" s="734"/>
      <c r="DH24" s="734"/>
      <c r="DI24" s="734"/>
      <c r="DJ24" s="734"/>
      <c r="DK24" s="777"/>
      <c r="DL24" s="776">
        <v>7003193</v>
      </c>
      <c r="DM24" s="734"/>
      <c r="DN24" s="734"/>
      <c r="DO24" s="734"/>
      <c r="DP24" s="734"/>
      <c r="DQ24" s="734"/>
      <c r="DR24" s="734"/>
      <c r="DS24" s="734"/>
      <c r="DT24" s="734"/>
      <c r="DU24" s="734"/>
      <c r="DV24" s="777"/>
      <c r="DW24" s="778">
        <v>52</v>
      </c>
      <c r="DX24" s="749"/>
      <c r="DY24" s="749"/>
      <c r="DZ24" s="749"/>
      <c r="EA24" s="749"/>
      <c r="EB24" s="749"/>
      <c r="EC24" s="779"/>
    </row>
    <row r="25" spans="2:133" ht="11.25" customHeight="1" x14ac:dyDescent="0.15">
      <c r="B25" s="675" t="s">
        <v>286</v>
      </c>
      <c r="C25" s="676"/>
      <c r="D25" s="676"/>
      <c r="E25" s="676"/>
      <c r="F25" s="676"/>
      <c r="G25" s="676"/>
      <c r="H25" s="676"/>
      <c r="I25" s="676"/>
      <c r="J25" s="676"/>
      <c r="K25" s="676"/>
      <c r="L25" s="676"/>
      <c r="M25" s="676"/>
      <c r="N25" s="676"/>
      <c r="O25" s="676"/>
      <c r="P25" s="676"/>
      <c r="Q25" s="677"/>
      <c r="R25" s="678">
        <v>836000</v>
      </c>
      <c r="S25" s="679"/>
      <c r="T25" s="679"/>
      <c r="U25" s="679"/>
      <c r="V25" s="679"/>
      <c r="W25" s="679"/>
      <c r="X25" s="679"/>
      <c r="Y25" s="680"/>
      <c r="Z25" s="715">
        <v>3.2</v>
      </c>
      <c r="AA25" s="715"/>
      <c r="AB25" s="715"/>
      <c r="AC25" s="715"/>
      <c r="AD25" s="716" t="s">
        <v>127</v>
      </c>
      <c r="AE25" s="716"/>
      <c r="AF25" s="716"/>
      <c r="AG25" s="716"/>
      <c r="AH25" s="716"/>
      <c r="AI25" s="716"/>
      <c r="AJ25" s="716"/>
      <c r="AK25" s="716"/>
      <c r="AL25" s="681" t="s">
        <v>175</v>
      </c>
      <c r="AM25" s="682"/>
      <c r="AN25" s="682"/>
      <c r="AO25" s="717"/>
      <c r="AP25" s="772" t="s">
        <v>287</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228</v>
      </c>
      <c r="BP25" s="715"/>
      <c r="BQ25" s="715"/>
      <c r="BR25" s="715"/>
      <c r="BS25" s="684" t="s">
        <v>127</v>
      </c>
      <c r="BT25" s="679"/>
      <c r="BU25" s="679"/>
      <c r="BV25" s="679"/>
      <c r="BW25" s="679"/>
      <c r="BX25" s="679"/>
      <c r="BY25" s="679"/>
      <c r="BZ25" s="679"/>
      <c r="CA25" s="679"/>
      <c r="CB25" s="722"/>
      <c r="CD25" s="711" t="s">
        <v>288</v>
      </c>
      <c r="CE25" s="712"/>
      <c r="CF25" s="712"/>
      <c r="CG25" s="712"/>
      <c r="CH25" s="712"/>
      <c r="CI25" s="712"/>
      <c r="CJ25" s="712"/>
      <c r="CK25" s="712"/>
      <c r="CL25" s="712"/>
      <c r="CM25" s="712"/>
      <c r="CN25" s="712"/>
      <c r="CO25" s="712"/>
      <c r="CP25" s="712"/>
      <c r="CQ25" s="713"/>
      <c r="CR25" s="678">
        <v>3727442</v>
      </c>
      <c r="CS25" s="697"/>
      <c r="CT25" s="697"/>
      <c r="CU25" s="697"/>
      <c r="CV25" s="697"/>
      <c r="CW25" s="697"/>
      <c r="CX25" s="697"/>
      <c r="CY25" s="698"/>
      <c r="CZ25" s="681">
        <v>14.9</v>
      </c>
      <c r="DA25" s="699"/>
      <c r="DB25" s="699"/>
      <c r="DC25" s="700"/>
      <c r="DD25" s="684">
        <v>3607550</v>
      </c>
      <c r="DE25" s="697"/>
      <c r="DF25" s="697"/>
      <c r="DG25" s="697"/>
      <c r="DH25" s="697"/>
      <c r="DI25" s="697"/>
      <c r="DJ25" s="697"/>
      <c r="DK25" s="698"/>
      <c r="DL25" s="684">
        <v>3520287</v>
      </c>
      <c r="DM25" s="697"/>
      <c r="DN25" s="697"/>
      <c r="DO25" s="697"/>
      <c r="DP25" s="697"/>
      <c r="DQ25" s="697"/>
      <c r="DR25" s="697"/>
      <c r="DS25" s="697"/>
      <c r="DT25" s="697"/>
      <c r="DU25" s="697"/>
      <c r="DV25" s="698"/>
      <c r="DW25" s="681">
        <v>26.2</v>
      </c>
      <c r="DX25" s="699"/>
      <c r="DY25" s="699"/>
      <c r="DZ25" s="699"/>
      <c r="EA25" s="699"/>
      <c r="EB25" s="699"/>
      <c r="EC25" s="714"/>
    </row>
    <row r="26" spans="2:133" ht="11.25" customHeight="1" x14ac:dyDescent="0.15">
      <c r="B26" s="675" t="s">
        <v>289</v>
      </c>
      <c r="C26" s="676"/>
      <c r="D26" s="676"/>
      <c r="E26" s="676"/>
      <c r="F26" s="676"/>
      <c r="G26" s="676"/>
      <c r="H26" s="676"/>
      <c r="I26" s="676"/>
      <c r="J26" s="676"/>
      <c r="K26" s="676"/>
      <c r="L26" s="676"/>
      <c r="M26" s="676"/>
      <c r="N26" s="676"/>
      <c r="O26" s="676"/>
      <c r="P26" s="676"/>
      <c r="Q26" s="677"/>
      <c r="R26" s="678">
        <v>13856764</v>
      </c>
      <c r="S26" s="679"/>
      <c r="T26" s="679"/>
      <c r="U26" s="679"/>
      <c r="V26" s="679"/>
      <c r="W26" s="679"/>
      <c r="X26" s="679"/>
      <c r="Y26" s="680"/>
      <c r="Z26" s="715">
        <v>53.2</v>
      </c>
      <c r="AA26" s="715"/>
      <c r="AB26" s="715"/>
      <c r="AC26" s="715"/>
      <c r="AD26" s="716">
        <v>12569303</v>
      </c>
      <c r="AE26" s="716"/>
      <c r="AF26" s="716"/>
      <c r="AG26" s="716"/>
      <c r="AH26" s="716"/>
      <c r="AI26" s="716"/>
      <c r="AJ26" s="716"/>
      <c r="AK26" s="716"/>
      <c r="AL26" s="681">
        <v>98</v>
      </c>
      <c r="AM26" s="682"/>
      <c r="AN26" s="682"/>
      <c r="AO26" s="717"/>
      <c r="AP26" s="772" t="s">
        <v>290</v>
      </c>
      <c r="AQ26" s="773"/>
      <c r="AR26" s="773"/>
      <c r="AS26" s="773"/>
      <c r="AT26" s="773"/>
      <c r="AU26" s="773"/>
      <c r="AV26" s="773"/>
      <c r="AW26" s="773"/>
      <c r="AX26" s="773"/>
      <c r="AY26" s="773"/>
      <c r="AZ26" s="773"/>
      <c r="BA26" s="773"/>
      <c r="BB26" s="773"/>
      <c r="BC26" s="773"/>
      <c r="BD26" s="773"/>
      <c r="BE26" s="773"/>
      <c r="BF26" s="774"/>
      <c r="BG26" s="678" t="s">
        <v>228</v>
      </c>
      <c r="BH26" s="679"/>
      <c r="BI26" s="679"/>
      <c r="BJ26" s="679"/>
      <c r="BK26" s="679"/>
      <c r="BL26" s="679"/>
      <c r="BM26" s="679"/>
      <c r="BN26" s="680"/>
      <c r="BO26" s="715" t="s">
        <v>127</v>
      </c>
      <c r="BP26" s="715"/>
      <c r="BQ26" s="715"/>
      <c r="BR26" s="715"/>
      <c r="BS26" s="684" t="s">
        <v>175</v>
      </c>
      <c r="BT26" s="679"/>
      <c r="BU26" s="679"/>
      <c r="BV26" s="679"/>
      <c r="BW26" s="679"/>
      <c r="BX26" s="679"/>
      <c r="BY26" s="679"/>
      <c r="BZ26" s="679"/>
      <c r="CA26" s="679"/>
      <c r="CB26" s="722"/>
      <c r="CD26" s="711" t="s">
        <v>291</v>
      </c>
      <c r="CE26" s="712"/>
      <c r="CF26" s="712"/>
      <c r="CG26" s="712"/>
      <c r="CH26" s="712"/>
      <c r="CI26" s="712"/>
      <c r="CJ26" s="712"/>
      <c r="CK26" s="712"/>
      <c r="CL26" s="712"/>
      <c r="CM26" s="712"/>
      <c r="CN26" s="712"/>
      <c r="CO26" s="712"/>
      <c r="CP26" s="712"/>
      <c r="CQ26" s="713"/>
      <c r="CR26" s="678">
        <v>2545667</v>
      </c>
      <c r="CS26" s="679"/>
      <c r="CT26" s="679"/>
      <c r="CU26" s="679"/>
      <c r="CV26" s="679"/>
      <c r="CW26" s="679"/>
      <c r="CX26" s="679"/>
      <c r="CY26" s="680"/>
      <c r="CZ26" s="681">
        <v>10.1</v>
      </c>
      <c r="DA26" s="699"/>
      <c r="DB26" s="699"/>
      <c r="DC26" s="700"/>
      <c r="DD26" s="684">
        <v>2458510</v>
      </c>
      <c r="DE26" s="679"/>
      <c r="DF26" s="679"/>
      <c r="DG26" s="679"/>
      <c r="DH26" s="679"/>
      <c r="DI26" s="679"/>
      <c r="DJ26" s="679"/>
      <c r="DK26" s="680"/>
      <c r="DL26" s="684" t="s">
        <v>228</v>
      </c>
      <c r="DM26" s="679"/>
      <c r="DN26" s="679"/>
      <c r="DO26" s="679"/>
      <c r="DP26" s="679"/>
      <c r="DQ26" s="679"/>
      <c r="DR26" s="679"/>
      <c r="DS26" s="679"/>
      <c r="DT26" s="679"/>
      <c r="DU26" s="679"/>
      <c r="DV26" s="680"/>
      <c r="DW26" s="681" t="s">
        <v>228</v>
      </c>
      <c r="DX26" s="699"/>
      <c r="DY26" s="699"/>
      <c r="DZ26" s="699"/>
      <c r="EA26" s="699"/>
      <c r="EB26" s="699"/>
      <c r="EC26" s="714"/>
    </row>
    <row r="27" spans="2:133" ht="11.25" customHeight="1" x14ac:dyDescent="0.15">
      <c r="B27" s="675" t="s">
        <v>292</v>
      </c>
      <c r="C27" s="676"/>
      <c r="D27" s="676"/>
      <c r="E27" s="676"/>
      <c r="F27" s="676"/>
      <c r="G27" s="676"/>
      <c r="H27" s="676"/>
      <c r="I27" s="676"/>
      <c r="J27" s="676"/>
      <c r="K27" s="676"/>
      <c r="L27" s="676"/>
      <c r="M27" s="676"/>
      <c r="N27" s="676"/>
      <c r="O27" s="676"/>
      <c r="P27" s="676"/>
      <c r="Q27" s="677"/>
      <c r="R27" s="678">
        <v>5028</v>
      </c>
      <c r="S27" s="679"/>
      <c r="T27" s="679"/>
      <c r="U27" s="679"/>
      <c r="V27" s="679"/>
      <c r="W27" s="679"/>
      <c r="X27" s="679"/>
      <c r="Y27" s="680"/>
      <c r="Z27" s="715">
        <v>0</v>
      </c>
      <c r="AA27" s="715"/>
      <c r="AB27" s="715"/>
      <c r="AC27" s="715"/>
      <c r="AD27" s="716">
        <v>5028</v>
      </c>
      <c r="AE27" s="716"/>
      <c r="AF27" s="716"/>
      <c r="AG27" s="716"/>
      <c r="AH27" s="716"/>
      <c r="AI27" s="716"/>
      <c r="AJ27" s="716"/>
      <c r="AK27" s="716"/>
      <c r="AL27" s="681">
        <v>0</v>
      </c>
      <c r="AM27" s="682"/>
      <c r="AN27" s="682"/>
      <c r="AO27" s="717"/>
      <c r="AP27" s="675" t="s">
        <v>293</v>
      </c>
      <c r="AQ27" s="676"/>
      <c r="AR27" s="676"/>
      <c r="AS27" s="676"/>
      <c r="AT27" s="676"/>
      <c r="AU27" s="676"/>
      <c r="AV27" s="676"/>
      <c r="AW27" s="676"/>
      <c r="AX27" s="676"/>
      <c r="AY27" s="676"/>
      <c r="AZ27" s="676"/>
      <c r="BA27" s="676"/>
      <c r="BB27" s="676"/>
      <c r="BC27" s="676"/>
      <c r="BD27" s="676"/>
      <c r="BE27" s="676"/>
      <c r="BF27" s="677"/>
      <c r="BG27" s="678">
        <v>6948109</v>
      </c>
      <c r="BH27" s="679"/>
      <c r="BI27" s="679"/>
      <c r="BJ27" s="679"/>
      <c r="BK27" s="679"/>
      <c r="BL27" s="679"/>
      <c r="BM27" s="679"/>
      <c r="BN27" s="680"/>
      <c r="BO27" s="715">
        <v>100</v>
      </c>
      <c r="BP27" s="715"/>
      <c r="BQ27" s="715"/>
      <c r="BR27" s="715"/>
      <c r="BS27" s="684">
        <v>99993</v>
      </c>
      <c r="BT27" s="679"/>
      <c r="BU27" s="679"/>
      <c r="BV27" s="679"/>
      <c r="BW27" s="679"/>
      <c r="BX27" s="679"/>
      <c r="BY27" s="679"/>
      <c r="BZ27" s="679"/>
      <c r="CA27" s="679"/>
      <c r="CB27" s="722"/>
      <c r="CD27" s="711" t="s">
        <v>294</v>
      </c>
      <c r="CE27" s="712"/>
      <c r="CF27" s="712"/>
      <c r="CG27" s="712"/>
      <c r="CH27" s="712"/>
      <c r="CI27" s="712"/>
      <c r="CJ27" s="712"/>
      <c r="CK27" s="712"/>
      <c r="CL27" s="712"/>
      <c r="CM27" s="712"/>
      <c r="CN27" s="712"/>
      <c r="CO27" s="712"/>
      <c r="CP27" s="712"/>
      <c r="CQ27" s="713"/>
      <c r="CR27" s="678">
        <v>4610546</v>
      </c>
      <c r="CS27" s="697"/>
      <c r="CT27" s="697"/>
      <c r="CU27" s="697"/>
      <c r="CV27" s="697"/>
      <c r="CW27" s="697"/>
      <c r="CX27" s="697"/>
      <c r="CY27" s="698"/>
      <c r="CZ27" s="681">
        <v>18.399999999999999</v>
      </c>
      <c r="DA27" s="699"/>
      <c r="DB27" s="699"/>
      <c r="DC27" s="700"/>
      <c r="DD27" s="684">
        <v>1370006</v>
      </c>
      <c r="DE27" s="697"/>
      <c r="DF27" s="697"/>
      <c r="DG27" s="697"/>
      <c r="DH27" s="697"/>
      <c r="DI27" s="697"/>
      <c r="DJ27" s="697"/>
      <c r="DK27" s="698"/>
      <c r="DL27" s="684">
        <v>1369906</v>
      </c>
      <c r="DM27" s="697"/>
      <c r="DN27" s="697"/>
      <c r="DO27" s="697"/>
      <c r="DP27" s="697"/>
      <c r="DQ27" s="697"/>
      <c r="DR27" s="697"/>
      <c r="DS27" s="697"/>
      <c r="DT27" s="697"/>
      <c r="DU27" s="697"/>
      <c r="DV27" s="698"/>
      <c r="DW27" s="681">
        <v>10.199999999999999</v>
      </c>
      <c r="DX27" s="699"/>
      <c r="DY27" s="699"/>
      <c r="DZ27" s="699"/>
      <c r="EA27" s="699"/>
      <c r="EB27" s="699"/>
      <c r="EC27" s="714"/>
    </row>
    <row r="28" spans="2:133" ht="11.25" customHeight="1" x14ac:dyDescent="0.15">
      <c r="B28" s="675" t="s">
        <v>295</v>
      </c>
      <c r="C28" s="676"/>
      <c r="D28" s="676"/>
      <c r="E28" s="676"/>
      <c r="F28" s="676"/>
      <c r="G28" s="676"/>
      <c r="H28" s="676"/>
      <c r="I28" s="676"/>
      <c r="J28" s="676"/>
      <c r="K28" s="676"/>
      <c r="L28" s="676"/>
      <c r="M28" s="676"/>
      <c r="N28" s="676"/>
      <c r="O28" s="676"/>
      <c r="P28" s="676"/>
      <c r="Q28" s="677"/>
      <c r="R28" s="678">
        <v>181827</v>
      </c>
      <c r="S28" s="679"/>
      <c r="T28" s="679"/>
      <c r="U28" s="679"/>
      <c r="V28" s="679"/>
      <c r="W28" s="679"/>
      <c r="X28" s="679"/>
      <c r="Y28" s="680"/>
      <c r="Z28" s="715">
        <v>0.7</v>
      </c>
      <c r="AA28" s="715"/>
      <c r="AB28" s="715"/>
      <c r="AC28" s="715"/>
      <c r="AD28" s="716" t="s">
        <v>228</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296</v>
      </c>
      <c r="CE28" s="712"/>
      <c r="CF28" s="712"/>
      <c r="CG28" s="712"/>
      <c r="CH28" s="712"/>
      <c r="CI28" s="712"/>
      <c r="CJ28" s="712"/>
      <c r="CK28" s="712"/>
      <c r="CL28" s="712"/>
      <c r="CM28" s="712"/>
      <c r="CN28" s="712"/>
      <c r="CO28" s="712"/>
      <c r="CP28" s="712"/>
      <c r="CQ28" s="713"/>
      <c r="CR28" s="678">
        <v>2361663</v>
      </c>
      <c r="CS28" s="679"/>
      <c r="CT28" s="679"/>
      <c r="CU28" s="679"/>
      <c r="CV28" s="679"/>
      <c r="CW28" s="679"/>
      <c r="CX28" s="679"/>
      <c r="CY28" s="680"/>
      <c r="CZ28" s="681">
        <v>9.4</v>
      </c>
      <c r="DA28" s="699"/>
      <c r="DB28" s="699"/>
      <c r="DC28" s="700"/>
      <c r="DD28" s="684">
        <v>2268318</v>
      </c>
      <c r="DE28" s="679"/>
      <c r="DF28" s="679"/>
      <c r="DG28" s="679"/>
      <c r="DH28" s="679"/>
      <c r="DI28" s="679"/>
      <c r="DJ28" s="679"/>
      <c r="DK28" s="680"/>
      <c r="DL28" s="684">
        <v>2113000</v>
      </c>
      <c r="DM28" s="679"/>
      <c r="DN28" s="679"/>
      <c r="DO28" s="679"/>
      <c r="DP28" s="679"/>
      <c r="DQ28" s="679"/>
      <c r="DR28" s="679"/>
      <c r="DS28" s="679"/>
      <c r="DT28" s="679"/>
      <c r="DU28" s="679"/>
      <c r="DV28" s="680"/>
      <c r="DW28" s="681">
        <v>15.7</v>
      </c>
      <c r="DX28" s="699"/>
      <c r="DY28" s="699"/>
      <c r="DZ28" s="699"/>
      <c r="EA28" s="699"/>
      <c r="EB28" s="699"/>
      <c r="EC28" s="714"/>
    </row>
    <row r="29" spans="2:133" ht="11.25" customHeight="1" x14ac:dyDescent="0.15">
      <c r="B29" s="675" t="s">
        <v>297</v>
      </c>
      <c r="C29" s="676"/>
      <c r="D29" s="676"/>
      <c r="E29" s="676"/>
      <c r="F29" s="676"/>
      <c r="G29" s="676"/>
      <c r="H29" s="676"/>
      <c r="I29" s="676"/>
      <c r="J29" s="676"/>
      <c r="K29" s="676"/>
      <c r="L29" s="676"/>
      <c r="M29" s="676"/>
      <c r="N29" s="676"/>
      <c r="O29" s="676"/>
      <c r="P29" s="676"/>
      <c r="Q29" s="677"/>
      <c r="R29" s="678">
        <v>92733</v>
      </c>
      <c r="S29" s="679"/>
      <c r="T29" s="679"/>
      <c r="U29" s="679"/>
      <c r="V29" s="679"/>
      <c r="W29" s="679"/>
      <c r="X29" s="679"/>
      <c r="Y29" s="680"/>
      <c r="Z29" s="715">
        <v>0.4</v>
      </c>
      <c r="AA29" s="715"/>
      <c r="AB29" s="715"/>
      <c r="AC29" s="715"/>
      <c r="AD29" s="716">
        <v>21303</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298</v>
      </c>
      <c r="CE29" s="764"/>
      <c r="CF29" s="711" t="s">
        <v>70</v>
      </c>
      <c r="CG29" s="712"/>
      <c r="CH29" s="712"/>
      <c r="CI29" s="712"/>
      <c r="CJ29" s="712"/>
      <c r="CK29" s="712"/>
      <c r="CL29" s="712"/>
      <c r="CM29" s="712"/>
      <c r="CN29" s="712"/>
      <c r="CO29" s="712"/>
      <c r="CP29" s="712"/>
      <c r="CQ29" s="713"/>
      <c r="CR29" s="678">
        <v>2361466</v>
      </c>
      <c r="CS29" s="697"/>
      <c r="CT29" s="697"/>
      <c r="CU29" s="697"/>
      <c r="CV29" s="697"/>
      <c r="CW29" s="697"/>
      <c r="CX29" s="697"/>
      <c r="CY29" s="698"/>
      <c r="CZ29" s="681">
        <v>9.4</v>
      </c>
      <c r="DA29" s="699"/>
      <c r="DB29" s="699"/>
      <c r="DC29" s="700"/>
      <c r="DD29" s="684">
        <v>2268121</v>
      </c>
      <c r="DE29" s="697"/>
      <c r="DF29" s="697"/>
      <c r="DG29" s="697"/>
      <c r="DH29" s="697"/>
      <c r="DI29" s="697"/>
      <c r="DJ29" s="697"/>
      <c r="DK29" s="698"/>
      <c r="DL29" s="684">
        <v>2112803</v>
      </c>
      <c r="DM29" s="697"/>
      <c r="DN29" s="697"/>
      <c r="DO29" s="697"/>
      <c r="DP29" s="697"/>
      <c r="DQ29" s="697"/>
      <c r="DR29" s="697"/>
      <c r="DS29" s="697"/>
      <c r="DT29" s="697"/>
      <c r="DU29" s="697"/>
      <c r="DV29" s="698"/>
      <c r="DW29" s="681">
        <v>15.7</v>
      </c>
      <c r="DX29" s="699"/>
      <c r="DY29" s="699"/>
      <c r="DZ29" s="699"/>
      <c r="EA29" s="699"/>
      <c r="EB29" s="699"/>
      <c r="EC29" s="714"/>
    </row>
    <row r="30" spans="2:133" ht="11.25" customHeight="1" x14ac:dyDescent="0.15">
      <c r="B30" s="675" t="s">
        <v>299</v>
      </c>
      <c r="C30" s="676"/>
      <c r="D30" s="676"/>
      <c r="E30" s="676"/>
      <c r="F30" s="676"/>
      <c r="G30" s="676"/>
      <c r="H30" s="676"/>
      <c r="I30" s="676"/>
      <c r="J30" s="676"/>
      <c r="K30" s="676"/>
      <c r="L30" s="676"/>
      <c r="M30" s="676"/>
      <c r="N30" s="676"/>
      <c r="O30" s="676"/>
      <c r="P30" s="676"/>
      <c r="Q30" s="677"/>
      <c r="R30" s="678">
        <v>84751</v>
      </c>
      <c r="S30" s="679"/>
      <c r="T30" s="679"/>
      <c r="U30" s="679"/>
      <c r="V30" s="679"/>
      <c r="W30" s="679"/>
      <c r="X30" s="679"/>
      <c r="Y30" s="680"/>
      <c r="Z30" s="715">
        <v>0.3</v>
      </c>
      <c r="AA30" s="715"/>
      <c r="AB30" s="715"/>
      <c r="AC30" s="715"/>
      <c r="AD30" s="716">
        <v>1218</v>
      </c>
      <c r="AE30" s="716"/>
      <c r="AF30" s="716"/>
      <c r="AG30" s="716"/>
      <c r="AH30" s="716"/>
      <c r="AI30" s="716"/>
      <c r="AJ30" s="716"/>
      <c r="AK30" s="716"/>
      <c r="AL30" s="681">
        <v>0</v>
      </c>
      <c r="AM30" s="682"/>
      <c r="AN30" s="682"/>
      <c r="AO30" s="717"/>
      <c r="AP30" s="739" t="s">
        <v>216</v>
      </c>
      <c r="AQ30" s="740"/>
      <c r="AR30" s="740"/>
      <c r="AS30" s="740"/>
      <c r="AT30" s="740"/>
      <c r="AU30" s="740"/>
      <c r="AV30" s="740"/>
      <c r="AW30" s="740"/>
      <c r="AX30" s="740"/>
      <c r="AY30" s="740"/>
      <c r="AZ30" s="740"/>
      <c r="BA30" s="740"/>
      <c r="BB30" s="740"/>
      <c r="BC30" s="740"/>
      <c r="BD30" s="740"/>
      <c r="BE30" s="740"/>
      <c r="BF30" s="741"/>
      <c r="BG30" s="739" t="s">
        <v>300</v>
      </c>
      <c r="BH30" s="752"/>
      <c r="BI30" s="752"/>
      <c r="BJ30" s="752"/>
      <c r="BK30" s="752"/>
      <c r="BL30" s="752"/>
      <c r="BM30" s="752"/>
      <c r="BN30" s="752"/>
      <c r="BO30" s="752"/>
      <c r="BP30" s="752"/>
      <c r="BQ30" s="753"/>
      <c r="BR30" s="739" t="s">
        <v>301</v>
      </c>
      <c r="BS30" s="752"/>
      <c r="BT30" s="752"/>
      <c r="BU30" s="752"/>
      <c r="BV30" s="752"/>
      <c r="BW30" s="752"/>
      <c r="BX30" s="752"/>
      <c r="BY30" s="752"/>
      <c r="BZ30" s="752"/>
      <c r="CA30" s="752"/>
      <c r="CB30" s="753"/>
      <c r="CD30" s="765"/>
      <c r="CE30" s="766"/>
      <c r="CF30" s="711" t="s">
        <v>302</v>
      </c>
      <c r="CG30" s="712"/>
      <c r="CH30" s="712"/>
      <c r="CI30" s="712"/>
      <c r="CJ30" s="712"/>
      <c r="CK30" s="712"/>
      <c r="CL30" s="712"/>
      <c r="CM30" s="712"/>
      <c r="CN30" s="712"/>
      <c r="CO30" s="712"/>
      <c r="CP30" s="712"/>
      <c r="CQ30" s="713"/>
      <c r="CR30" s="678">
        <v>2218022</v>
      </c>
      <c r="CS30" s="679"/>
      <c r="CT30" s="679"/>
      <c r="CU30" s="679"/>
      <c r="CV30" s="679"/>
      <c r="CW30" s="679"/>
      <c r="CX30" s="679"/>
      <c r="CY30" s="680"/>
      <c r="CZ30" s="681">
        <v>8.8000000000000007</v>
      </c>
      <c r="DA30" s="699"/>
      <c r="DB30" s="699"/>
      <c r="DC30" s="700"/>
      <c r="DD30" s="684">
        <v>2135020</v>
      </c>
      <c r="DE30" s="679"/>
      <c r="DF30" s="679"/>
      <c r="DG30" s="679"/>
      <c r="DH30" s="679"/>
      <c r="DI30" s="679"/>
      <c r="DJ30" s="679"/>
      <c r="DK30" s="680"/>
      <c r="DL30" s="684">
        <v>1979702</v>
      </c>
      <c r="DM30" s="679"/>
      <c r="DN30" s="679"/>
      <c r="DO30" s="679"/>
      <c r="DP30" s="679"/>
      <c r="DQ30" s="679"/>
      <c r="DR30" s="679"/>
      <c r="DS30" s="679"/>
      <c r="DT30" s="679"/>
      <c r="DU30" s="679"/>
      <c r="DV30" s="680"/>
      <c r="DW30" s="681">
        <v>14.7</v>
      </c>
      <c r="DX30" s="699"/>
      <c r="DY30" s="699"/>
      <c r="DZ30" s="699"/>
      <c r="EA30" s="699"/>
      <c r="EB30" s="699"/>
      <c r="EC30" s="714"/>
    </row>
    <row r="31" spans="2:133" ht="11.25" customHeight="1" x14ac:dyDescent="0.15">
      <c r="B31" s="675" t="s">
        <v>303</v>
      </c>
      <c r="C31" s="676"/>
      <c r="D31" s="676"/>
      <c r="E31" s="676"/>
      <c r="F31" s="676"/>
      <c r="G31" s="676"/>
      <c r="H31" s="676"/>
      <c r="I31" s="676"/>
      <c r="J31" s="676"/>
      <c r="K31" s="676"/>
      <c r="L31" s="676"/>
      <c r="M31" s="676"/>
      <c r="N31" s="676"/>
      <c r="O31" s="676"/>
      <c r="P31" s="676"/>
      <c r="Q31" s="677"/>
      <c r="R31" s="678">
        <v>4686478</v>
      </c>
      <c r="S31" s="679"/>
      <c r="T31" s="679"/>
      <c r="U31" s="679"/>
      <c r="V31" s="679"/>
      <c r="W31" s="679"/>
      <c r="X31" s="679"/>
      <c r="Y31" s="680"/>
      <c r="Z31" s="715">
        <v>18</v>
      </c>
      <c r="AA31" s="715"/>
      <c r="AB31" s="715"/>
      <c r="AC31" s="715"/>
      <c r="AD31" s="716" t="s">
        <v>228</v>
      </c>
      <c r="AE31" s="716"/>
      <c r="AF31" s="716"/>
      <c r="AG31" s="716"/>
      <c r="AH31" s="716"/>
      <c r="AI31" s="716"/>
      <c r="AJ31" s="716"/>
      <c r="AK31" s="716"/>
      <c r="AL31" s="681" t="s">
        <v>127</v>
      </c>
      <c r="AM31" s="682"/>
      <c r="AN31" s="682"/>
      <c r="AO31" s="717"/>
      <c r="AP31" s="754" t="s">
        <v>304</v>
      </c>
      <c r="AQ31" s="755"/>
      <c r="AR31" s="755"/>
      <c r="AS31" s="755"/>
      <c r="AT31" s="760" t="s">
        <v>305</v>
      </c>
      <c r="AU31" s="231"/>
      <c r="AV31" s="231"/>
      <c r="AW31" s="231"/>
      <c r="AX31" s="744" t="s">
        <v>183</v>
      </c>
      <c r="AY31" s="745"/>
      <c r="AZ31" s="745"/>
      <c r="BA31" s="745"/>
      <c r="BB31" s="745"/>
      <c r="BC31" s="745"/>
      <c r="BD31" s="745"/>
      <c r="BE31" s="745"/>
      <c r="BF31" s="746"/>
      <c r="BG31" s="747">
        <v>98.9</v>
      </c>
      <c r="BH31" s="748"/>
      <c r="BI31" s="748"/>
      <c r="BJ31" s="748"/>
      <c r="BK31" s="748"/>
      <c r="BL31" s="748"/>
      <c r="BM31" s="749">
        <v>96.6</v>
      </c>
      <c r="BN31" s="748"/>
      <c r="BO31" s="748"/>
      <c r="BP31" s="748"/>
      <c r="BQ31" s="750"/>
      <c r="BR31" s="747">
        <v>98.8</v>
      </c>
      <c r="BS31" s="748"/>
      <c r="BT31" s="748"/>
      <c r="BU31" s="748"/>
      <c r="BV31" s="748"/>
      <c r="BW31" s="748"/>
      <c r="BX31" s="749">
        <v>96.2</v>
      </c>
      <c r="BY31" s="748"/>
      <c r="BZ31" s="748"/>
      <c r="CA31" s="748"/>
      <c r="CB31" s="750"/>
      <c r="CD31" s="765"/>
      <c r="CE31" s="766"/>
      <c r="CF31" s="711" t="s">
        <v>306</v>
      </c>
      <c r="CG31" s="712"/>
      <c r="CH31" s="712"/>
      <c r="CI31" s="712"/>
      <c r="CJ31" s="712"/>
      <c r="CK31" s="712"/>
      <c r="CL31" s="712"/>
      <c r="CM31" s="712"/>
      <c r="CN31" s="712"/>
      <c r="CO31" s="712"/>
      <c r="CP31" s="712"/>
      <c r="CQ31" s="713"/>
      <c r="CR31" s="678">
        <v>143444</v>
      </c>
      <c r="CS31" s="697"/>
      <c r="CT31" s="697"/>
      <c r="CU31" s="697"/>
      <c r="CV31" s="697"/>
      <c r="CW31" s="697"/>
      <c r="CX31" s="697"/>
      <c r="CY31" s="698"/>
      <c r="CZ31" s="681">
        <v>0.6</v>
      </c>
      <c r="DA31" s="699"/>
      <c r="DB31" s="699"/>
      <c r="DC31" s="700"/>
      <c r="DD31" s="684">
        <v>133101</v>
      </c>
      <c r="DE31" s="697"/>
      <c r="DF31" s="697"/>
      <c r="DG31" s="697"/>
      <c r="DH31" s="697"/>
      <c r="DI31" s="697"/>
      <c r="DJ31" s="697"/>
      <c r="DK31" s="698"/>
      <c r="DL31" s="684">
        <v>133101</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307</v>
      </c>
      <c r="C32" s="770"/>
      <c r="D32" s="770"/>
      <c r="E32" s="770"/>
      <c r="F32" s="770"/>
      <c r="G32" s="770"/>
      <c r="H32" s="770"/>
      <c r="I32" s="770"/>
      <c r="J32" s="770"/>
      <c r="K32" s="770"/>
      <c r="L32" s="770"/>
      <c r="M32" s="770"/>
      <c r="N32" s="770"/>
      <c r="O32" s="770"/>
      <c r="P32" s="770"/>
      <c r="Q32" s="771"/>
      <c r="R32" s="678">
        <v>226862</v>
      </c>
      <c r="S32" s="679"/>
      <c r="T32" s="679"/>
      <c r="U32" s="679"/>
      <c r="V32" s="679"/>
      <c r="W32" s="679"/>
      <c r="X32" s="679"/>
      <c r="Y32" s="680"/>
      <c r="Z32" s="715">
        <v>0.9</v>
      </c>
      <c r="AA32" s="715"/>
      <c r="AB32" s="715"/>
      <c r="AC32" s="715"/>
      <c r="AD32" s="716">
        <v>226862</v>
      </c>
      <c r="AE32" s="716"/>
      <c r="AF32" s="716"/>
      <c r="AG32" s="716"/>
      <c r="AH32" s="716"/>
      <c r="AI32" s="716"/>
      <c r="AJ32" s="716"/>
      <c r="AK32" s="716"/>
      <c r="AL32" s="681">
        <v>1.8</v>
      </c>
      <c r="AM32" s="682"/>
      <c r="AN32" s="682"/>
      <c r="AO32" s="717"/>
      <c r="AP32" s="756"/>
      <c r="AQ32" s="757"/>
      <c r="AR32" s="757"/>
      <c r="AS32" s="757"/>
      <c r="AT32" s="761"/>
      <c r="AU32" s="230" t="s">
        <v>308</v>
      </c>
      <c r="AV32" s="230"/>
      <c r="AW32" s="230"/>
      <c r="AX32" s="675" t="s">
        <v>309</v>
      </c>
      <c r="AY32" s="676"/>
      <c r="AZ32" s="676"/>
      <c r="BA32" s="676"/>
      <c r="BB32" s="676"/>
      <c r="BC32" s="676"/>
      <c r="BD32" s="676"/>
      <c r="BE32" s="676"/>
      <c r="BF32" s="677"/>
      <c r="BG32" s="751">
        <v>99</v>
      </c>
      <c r="BH32" s="697"/>
      <c r="BI32" s="697"/>
      <c r="BJ32" s="697"/>
      <c r="BK32" s="697"/>
      <c r="BL32" s="697"/>
      <c r="BM32" s="682">
        <v>96.7</v>
      </c>
      <c r="BN32" s="743"/>
      <c r="BO32" s="743"/>
      <c r="BP32" s="743"/>
      <c r="BQ32" s="721"/>
      <c r="BR32" s="751">
        <v>98.9</v>
      </c>
      <c r="BS32" s="697"/>
      <c r="BT32" s="697"/>
      <c r="BU32" s="697"/>
      <c r="BV32" s="697"/>
      <c r="BW32" s="697"/>
      <c r="BX32" s="682">
        <v>96.3</v>
      </c>
      <c r="BY32" s="743"/>
      <c r="BZ32" s="743"/>
      <c r="CA32" s="743"/>
      <c r="CB32" s="721"/>
      <c r="CD32" s="767"/>
      <c r="CE32" s="768"/>
      <c r="CF32" s="711" t="s">
        <v>310</v>
      </c>
      <c r="CG32" s="712"/>
      <c r="CH32" s="712"/>
      <c r="CI32" s="712"/>
      <c r="CJ32" s="712"/>
      <c r="CK32" s="712"/>
      <c r="CL32" s="712"/>
      <c r="CM32" s="712"/>
      <c r="CN32" s="712"/>
      <c r="CO32" s="712"/>
      <c r="CP32" s="712"/>
      <c r="CQ32" s="713"/>
      <c r="CR32" s="678">
        <v>197</v>
      </c>
      <c r="CS32" s="679"/>
      <c r="CT32" s="679"/>
      <c r="CU32" s="679"/>
      <c r="CV32" s="679"/>
      <c r="CW32" s="679"/>
      <c r="CX32" s="679"/>
      <c r="CY32" s="680"/>
      <c r="CZ32" s="681">
        <v>0</v>
      </c>
      <c r="DA32" s="699"/>
      <c r="DB32" s="699"/>
      <c r="DC32" s="700"/>
      <c r="DD32" s="684">
        <v>197</v>
      </c>
      <c r="DE32" s="679"/>
      <c r="DF32" s="679"/>
      <c r="DG32" s="679"/>
      <c r="DH32" s="679"/>
      <c r="DI32" s="679"/>
      <c r="DJ32" s="679"/>
      <c r="DK32" s="680"/>
      <c r="DL32" s="684">
        <v>197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311</v>
      </c>
      <c r="C33" s="676"/>
      <c r="D33" s="676"/>
      <c r="E33" s="676"/>
      <c r="F33" s="676"/>
      <c r="G33" s="676"/>
      <c r="H33" s="676"/>
      <c r="I33" s="676"/>
      <c r="J33" s="676"/>
      <c r="K33" s="676"/>
      <c r="L33" s="676"/>
      <c r="M33" s="676"/>
      <c r="N33" s="676"/>
      <c r="O33" s="676"/>
      <c r="P33" s="676"/>
      <c r="Q33" s="677"/>
      <c r="R33" s="678">
        <v>1548740</v>
      </c>
      <c r="S33" s="679"/>
      <c r="T33" s="679"/>
      <c r="U33" s="679"/>
      <c r="V33" s="679"/>
      <c r="W33" s="679"/>
      <c r="X33" s="679"/>
      <c r="Y33" s="680"/>
      <c r="Z33" s="715">
        <v>5.9</v>
      </c>
      <c r="AA33" s="715"/>
      <c r="AB33" s="715"/>
      <c r="AC33" s="715"/>
      <c r="AD33" s="716" t="s">
        <v>127</v>
      </c>
      <c r="AE33" s="716"/>
      <c r="AF33" s="716"/>
      <c r="AG33" s="716"/>
      <c r="AH33" s="716"/>
      <c r="AI33" s="716"/>
      <c r="AJ33" s="716"/>
      <c r="AK33" s="716"/>
      <c r="AL33" s="681" t="s">
        <v>175</v>
      </c>
      <c r="AM33" s="682"/>
      <c r="AN33" s="682"/>
      <c r="AO33" s="717"/>
      <c r="AP33" s="758"/>
      <c r="AQ33" s="759"/>
      <c r="AR33" s="759"/>
      <c r="AS33" s="759"/>
      <c r="AT33" s="762"/>
      <c r="AU33" s="232"/>
      <c r="AV33" s="232"/>
      <c r="AW33" s="232"/>
      <c r="AX33" s="659" t="s">
        <v>312</v>
      </c>
      <c r="AY33" s="660"/>
      <c r="AZ33" s="660"/>
      <c r="BA33" s="660"/>
      <c r="BB33" s="660"/>
      <c r="BC33" s="660"/>
      <c r="BD33" s="660"/>
      <c r="BE33" s="660"/>
      <c r="BF33" s="661"/>
      <c r="BG33" s="742">
        <v>98.8</v>
      </c>
      <c r="BH33" s="663"/>
      <c r="BI33" s="663"/>
      <c r="BJ33" s="663"/>
      <c r="BK33" s="663"/>
      <c r="BL33" s="663"/>
      <c r="BM33" s="706">
        <v>96.7</v>
      </c>
      <c r="BN33" s="663"/>
      <c r="BO33" s="663"/>
      <c r="BP33" s="663"/>
      <c r="BQ33" s="727"/>
      <c r="BR33" s="742">
        <v>98.8</v>
      </c>
      <c r="BS33" s="663"/>
      <c r="BT33" s="663"/>
      <c r="BU33" s="663"/>
      <c r="BV33" s="663"/>
      <c r="BW33" s="663"/>
      <c r="BX33" s="706">
        <v>96.3</v>
      </c>
      <c r="BY33" s="663"/>
      <c r="BZ33" s="663"/>
      <c r="CA33" s="663"/>
      <c r="CB33" s="727"/>
      <c r="CD33" s="711" t="s">
        <v>313</v>
      </c>
      <c r="CE33" s="712"/>
      <c r="CF33" s="712"/>
      <c r="CG33" s="712"/>
      <c r="CH33" s="712"/>
      <c r="CI33" s="712"/>
      <c r="CJ33" s="712"/>
      <c r="CK33" s="712"/>
      <c r="CL33" s="712"/>
      <c r="CM33" s="712"/>
      <c r="CN33" s="712"/>
      <c r="CO33" s="712"/>
      <c r="CP33" s="712"/>
      <c r="CQ33" s="713"/>
      <c r="CR33" s="678">
        <v>9452036</v>
      </c>
      <c r="CS33" s="697"/>
      <c r="CT33" s="697"/>
      <c r="CU33" s="697"/>
      <c r="CV33" s="697"/>
      <c r="CW33" s="697"/>
      <c r="CX33" s="697"/>
      <c r="CY33" s="698"/>
      <c r="CZ33" s="681">
        <v>37.700000000000003</v>
      </c>
      <c r="DA33" s="699"/>
      <c r="DB33" s="699"/>
      <c r="DC33" s="700"/>
      <c r="DD33" s="684">
        <v>7628743</v>
      </c>
      <c r="DE33" s="697"/>
      <c r="DF33" s="697"/>
      <c r="DG33" s="697"/>
      <c r="DH33" s="697"/>
      <c r="DI33" s="697"/>
      <c r="DJ33" s="697"/>
      <c r="DK33" s="698"/>
      <c r="DL33" s="684">
        <v>5129489</v>
      </c>
      <c r="DM33" s="697"/>
      <c r="DN33" s="697"/>
      <c r="DO33" s="697"/>
      <c r="DP33" s="697"/>
      <c r="DQ33" s="697"/>
      <c r="DR33" s="697"/>
      <c r="DS33" s="697"/>
      <c r="DT33" s="697"/>
      <c r="DU33" s="697"/>
      <c r="DV33" s="698"/>
      <c r="DW33" s="681">
        <v>38.1</v>
      </c>
      <c r="DX33" s="699"/>
      <c r="DY33" s="699"/>
      <c r="DZ33" s="699"/>
      <c r="EA33" s="699"/>
      <c r="EB33" s="699"/>
      <c r="EC33" s="714"/>
    </row>
    <row r="34" spans="2:133" ht="11.25" customHeight="1" x14ac:dyDescent="0.15">
      <c r="B34" s="675" t="s">
        <v>314</v>
      </c>
      <c r="C34" s="676"/>
      <c r="D34" s="676"/>
      <c r="E34" s="676"/>
      <c r="F34" s="676"/>
      <c r="G34" s="676"/>
      <c r="H34" s="676"/>
      <c r="I34" s="676"/>
      <c r="J34" s="676"/>
      <c r="K34" s="676"/>
      <c r="L34" s="676"/>
      <c r="M34" s="676"/>
      <c r="N34" s="676"/>
      <c r="O34" s="676"/>
      <c r="P34" s="676"/>
      <c r="Q34" s="677"/>
      <c r="R34" s="678">
        <v>35963</v>
      </c>
      <c r="S34" s="679"/>
      <c r="T34" s="679"/>
      <c r="U34" s="679"/>
      <c r="V34" s="679"/>
      <c r="W34" s="679"/>
      <c r="X34" s="679"/>
      <c r="Y34" s="680"/>
      <c r="Z34" s="715">
        <v>0.1</v>
      </c>
      <c r="AA34" s="715"/>
      <c r="AB34" s="715"/>
      <c r="AC34" s="715"/>
      <c r="AD34" s="716">
        <v>1567</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315</v>
      </c>
      <c r="CE34" s="712"/>
      <c r="CF34" s="712"/>
      <c r="CG34" s="712"/>
      <c r="CH34" s="712"/>
      <c r="CI34" s="712"/>
      <c r="CJ34" s="712"/>
      <c r="CK34" s="712"/>
      <c r="CL34" s="712"/>
      <c r="CM34" s="712"/>
      <c r="CN34" s="712"/>
      <c r="CO34" s="712"/>
      <c r="CP34" s="712"/>
      <c r="CQ34" s="713"/>
      <c r="CR34" s="678">
        <v>2939709</v>
      </c>
      <c r="CS34" s="679"/>
      <c r="CT34" s="679"/>
      <c r="CU34" s="679"/>
      <c r="CV34" s="679"/>
      <c r="CW34" s="679"/>
      <c r="CX34" s="679"/>
      <c r="CY34" s="680"/>
      <c r="CZ34" s="681">
        <v>11.7</v>
      </c>
      <c r="DA34" s="699"/>
      <c r="DB34" s="699"/>
      <c r="DC34" s="700"/>
      <c r="DD34" s="684">
        <v>2087217</v>
      </c>
      <c r="DE34" s="679"/>
      <c r="DF34" s="679"/>
      <c r="DG34" s="679"/>
      <c r="DH34" s="679"/>
      <c r="DI34" s="679"/>
      <c r="DJ34" s="679"/>
      <c r="DK34" s="680"/>
      <c r="DL34" s="684">
        <v>1629729</v>
      </c>
      <c r="DM34" s="679"/>
      <c r="DN34" s="679"/>
      <c r="DO34" s="679"/>
      <c r="DP34" s="679"/>
      <c r="DQ34" s="679"/>
      <c r="DR34" s="679"/>
      <c r="DS34" s="679"/>
      <c r="DT34" s="679"/>
      <c r="DU34" s="679"/>
      <c r="DV34" s="680"/>
      <c r="DW34" s="681">
        <v>12.1</v>
      </c>
      <c r="DX34" s="699"/>
      <c r="DY34" s="699"/>
      <c r="DZ34" s="699"/>
      <c r="EA34" s="699"/>
      <c r="EB34" s="699"/>
      <c r="EC34" s="714"/>
    </row>
    <row r="35" spans="2:133" ht="11.25" customHeight="1" x14ac:dyDescent="0.15">
      <c r="B35" s="675" t="s">
        <v>316</v>
      </c>
      <c r="C35" s="676"/>
      <c r="D35" s="676"/>
      <c r="E35" s="676"/>
      <c r="F35" s="676"/>
      <c r="G35" s="676"/>
      <c r="H35" s="676"/>
      <c r="I35" s="676"/>
      <c r="J35" s="676"/>
      <c r="K35" s="676"/>
      <c r="L35" s="676"/>
      <c r="M35" s="676"/>
      <c r="N35" s="676"/>
      <c r="O35" s="676"/>
      <c r="P35" s="676"/>
      <c r="Q35" s="677"/>
      <c r="R35" s="678">
        <v>127712</v>
      </c>
      <c r="S35" s="679"/>
      <c r="T35" s="679"/>
      <c r="U35" s="679"/>
      <c r="V35" s="679"/>
      <c r="W35" s="679"/>
      <c r="X35" s="679"/>
      <c r="Y35" s="680"/>
      <c r="Z35" s="715">
        <v>0.5</v>
      </c>
      <c r="AA35" s="715"/>
      <c r="AB35" s="715"/>
      <c r="AC35" s="715"/>
      <c r="AD35" s="716" t="s">
        <v>228</v>
      </c>
      <c r="AE35" s="716"/>
      <c r="AF35" s="716"/>
      <c r="AG35" s="716"/>
      <c r="AH35" s="716"/>
      <c r="AI35" s="716"/>
      <c r="AJ35" s="716"/>
      <c r="AK35" s="716"/>
      <c r="AL35" s="681" t="s">
        <v>228</v>
      </c>
      <c r="AM35" s="682"/>
      <c r="AN35" s="682"/>
      <c r="AO35" s="717"/>
      <c r="AP35" s="235"/>
      <c r="AQ35" s="739" t="s">
        <v>317</v>
      </c>
      <c r="AR35" s="740"/>
      <c r="AS35" s="740"/>
      <c r="AT35" s="740"/>
      <c r="AU35" s="740"/>
      <c r="AV35" s="740"/>
      <c r="AW35" s="740"/>
      <c r="AX35" s="740"/>
      <c r="AY35" s="740"/>
      <c r="AZ35" s="740"/>
      <c r="BA35" s="740"/>
      <c r="BB35" s="740"/>
      <c r="BC35" s="740"/>
      <c r="BD35" s="740"/>
      <c r="BE35" s="740"/>
      <c r="BF35" s="741"/>
      <c r="BG35" s="739" t="s">
        <v>318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319</v>
      </c>
      <c r="CE35" s="712"/>
      <c r="CF35" s="712"/>
      <c r="CG35" s="712"/>
      <c r="CH35" s="712"/>
      <c r="CI35" s="712"/>
      <c r="CJ35" s="712"/>
      <c r="CK35" s="712"/>
      <c r="CL35" s="712"/>
      <c r="CM35" s="712"/>
      <c r="CN35" s="712"/>
      <c r="CO35" s="712"/>
      <c r="CP35" s="712"/>
      <c r="CQ35" s="713"/>
      <c r="CR35" s="678">
        <v>166945</v>
      </c>
      <c r="CS35" s="697"/>
      <c r="CT35" s="697"/>
      <c r="CU35" s="697"/>
      <c r="CV35" s="697"/>
      <c r="CW35" s="697"/>
      <c r="CX35" s="697"/>
      <c r="CY35" s="698"/>
      <c r="CZ35" s="681">
        <v>0.7</v>
      </c>
      <c r="DA35" s="699"/>
      <c r="DB35" s="699"/>
      <c r="DC35" s="700"/>
      <c r="DD35" s="684">
        <v>155670</v>
      </c>
      <c r="DE35" s="697"/>
      <c r="DF35" s="697"/>
      <c r="DG35" s="697"/>
      <c r="DH35" s="697"/>
      <c r="DI35" s="697"/>
      <c r="DJ35" s="697"/>
      <c r="DK35" s="698"/>
      <c r="DL35" s="684">
        <v>137865</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320</v>
      </c>
      <c r="C36" s="676"/>
      <c r="D36" s="676"/>
      <c r="E36" s="676"/>
      <c r="F36" s="676"/>
      <c r="G36" s="676"/>
      <c r="H36" s="676"/>
      <c r="I36" s="676"/>
      <c r="J36" s="676"/>
      <c r="K36" s="676"/>
      <c r="L36" s="676"/>
      <c r="M36" s="676"/>
      <c r="N36" s="676"/>
      <c r="O36" s="676"/>
      <c r="P36" s="676"/>
      <c r="Q36" s="677"/>
      <c r="R36" s="678">
        <v>912554</v>
      </c>
      <c r="S36" s="679"/>
      <c r="T36" s="679"/>
      <c r="U36" s="679"/>
      <c r="V36" s="679"/>
      <c r="W36" s="679"/>
      <c r="X36" s="679"/>
      <c r="Y36" s="680"/>
      <c r="Z36" s="715">
        <v>3.5</v>
      </c>
      <c r="AA36" s="715"/>
      <c r="AB36" s="715"/>
      <c r="AC36" s="715"/>
      <c r="AD36" s="716" t="s">
        <v>127</v>
      </c>
      <c r="AE36" s="716"/>
      <c r="AF36" s="716"/>
      <c r="AG36" s="716"/>
      <c r="AH36" s="716"/>
      <c r="AI36" s="716"/>
      <c r="AJ36" s="716"/>
      <c r="AK36" s="716"/>
      <c r="AL36" s="681" t="s">
        <v>228</v>
      </c>
      <c r="AM36" s="682"/>
      <c r="AN36" s="682"/>
      <c r="AO36" s="717"/>
      <c r="AP36" s="235"/>
      <c r="AQ36" s="730" t="s">
        <v>321</v>
      </c>
      <c r="AR36" s="731"/>
      <c r="AS36" s="731"/>
      <c r="AT36" s="731"/>
      <c r="AU36" s="731"/>
      <c r="AV36" s="731"/>
      <c r="AW36" s="731"/>
      <c r="AX36" s="731"/>
      <c r="AY36" s="732"/>
      <c r="AZ36" s="733">
        <v>2712022</v>
      </c>
      <c r="BA36" s="734"/>
      <c r="BB36" s="734"/>
      <c r="BC36" s="734"/>
      <c r="BD36" s="734"/>
      <c r="BE36" s="734"/>
      <c r="BF36" s="735"/>
      <c r="BG36" s="736" t="s">
        <v>322</v>
      </c>
      <c r="BH36" s="737"/>
      <c r="BI36" s="737"/>
      <c r="BJ36" s="737"/>
      <c r="BK36" s="737"/>
      <c r="BL36" s="737"/>
      <c r="BM36" s="737"/>
      <c r="BN36" s="737"/>
      <c r="BO36" s="737"/>
      <c r="BP36" s="737"/>
      <c r="BQ36" s="737"/>
      <c r="BR36" s="737"/>
      <c r="BS36" s="737"/>
      <c r="BT36" s="737"/>
      <c r="BU36" s="738"/>
      <c r="BV36" s="733">
        <v>47747</v>
      </c>
      <c r="BW36" s="734"/>
      <c r="BX36" s="734"/>
      <c r="BY36" s="734"/>
      <c r="BZ36" s="734"/>
      <c r="CA36" s="734"/>
      <c r="CB36" s="735"/>
      <c r="CD36" s="711" t="s">
        <v>323</v>
      </c>
      <c r="CE36" s="712"/>
      <c r="CF36" s="712"/>
      <c r="CG36" s="712"/>
      <c r="CH36" s="712"/>
      <c r="CI36" s="712"/>
      <c r="CJ36" s="712"/>
      <c r="CK36" s="712"/>
      <c r="CL36" s="712"/>
      <c r="CM36" s="712"/>
      <c r="CN36" s="712"/>
      <c r="CO36" s="712"/>
      <c r="CP36" s="712"/>
      <c r="CQ36" s="713"/>
      <c r="CR36" s="678">
        <v>3056292</v>
      </c>
      <c r="CS36" s="679"/>
      <c r="CT36" s="679"/>
      <c r="CU36" s="679"/>
      <c r="CV36" s="679"/>
      <c r="CW36" s="679"/>
      <c r="CX36" s="679"/>
      <c r="CY36" s="680"/>
      <c r="CZ36" s="681">
        <v>12.2</v>
      </c>
      <c r="DA36" s="699"/>
      <c r="DB36" s="699"/>
      <c r="DC36" s="700"/>
      <c r="DD36" s="684">
        <v>2553774</v>
      </c>
      <c r="DE36" s="679"/>
      <c r="DF36" s="679"/>
      <c r="DG36" s="679"/>
      <c r="DH36" s="679"/>
      <c r="DI36" s="679"/>
      <c r="DJ36" s="679"/>
      <c r="DK36" s="680"/>
      <c r="DL36" s="684">
        <v>1102495</v>
      </c>
      <c r="DM36" s="679"/>
      <c r="DN36" s="679"/>
      <c r="DO36" s="679"/>
      <c r="DP36" s="679"/>
      <c r="DQ36" s="679"/>
      <c r="DR36" s="679"/>
      <c r="DS36" s="679"/>
      <c r="DT36" s="679"/>
      <c r="DU36" s="679"/>
      <c r="DV36" s="680"/>
      <c r="DW36" s="681">
        <v>8.1999999999999993</v>
      </c>
      <c r="DX36" s="699"/>
      <c r="DY36" s="699"/>
      <c r="DZ36" s="699"/>
      <c r="EA36" s="699"/>
      <c r="EB36" s="699"/>
      <c r="EC36" s="714"/>
    </row>
    <row r="37" spans="2:133" ht="11.25" customHeight="1" x14ac:dyDescent="0.15">
      <c r="B37" s="675" t="s">
        <v>324</v>
      </c>
      <c r="C37" s="676"/>
      <c r="D37" s="676"/>
      <c r="E37" s="676"/>
      <c r="F37" s="676"/>
      <c r="G37" s="676"/>
      <c r="H37" s="676"/>
      <c r="I37" s="676"/>
      <c r="J37" s="676"/>
      <c r="K37" s="676"/>
      <c r="L37" s="676"/>
      <c r="M37" s="676"/>
      <c r="N37" s="676"/>
      <c r="O37" s="676"/>
      <c r="P37" s="676"/>
      <c r="Q37" s="677"/>
      <c r="R37" s="678">
        <v>861124</v>
      </c>
      <c r="S37" s="679"/>
      <c r="T37" s="679"/>
      <c r="U37" s="679"/>
      <c r="V37" s="679"/>
      <c r="W37" s="679"/>
      <c r="X37" s="679"/>
      <c r="Y37" s="680"/>
      <c r="Z37" s="715">
        <v>3.3</v>
      </c>
      <c r="AA37" s="715"/>
      <c r="AB37" s="715"/>
      <c r="AC37" s="715"/>
      <c r="AD37" s="716" t="s">
        <v>127</v>
      </c>
      <c r="AE37" s="716"/>
      <c r="AF37" s="716"/>
      <c r="AG37" s="716"/>
      <c r="AH37" s="716"/>
      <c r="AI37" s="716"/>
      <c r="AJ37" s="716"/>
      <c r="AK37" s="716"/>
      <c r="AL37" s="681" t="s">
        <v>228</v>
      </c>
      <c r="AM37" s="682"/>
      <c r="AN37" s="682"/>
      <c r="AO37" s="717"/>
      <c r="AQ37" s="718" t="s">
        <v>325</v>
      </c>
      <c r="AR37" s="719"/>
      <c r="AS37" s="719"/>
      <c r="AT37" s="719"/>
      <c r="AU37" s="719"/>
      <c r="AV37" s="719"/>
      <c r="AW37" s="719"/>
      <c r="AX37" s="719"/>
      <c r="AY37" s="720"/>
      <c r="AZ37" s="678">
        <v>950676</v>
      </c>
      <c r="BA37" s="679"/>
      <c r="BB37" s="679"/>
      <c r="BC37" s="679"/>
      <c r="BD37" s="697"/>
      <c r="BE37" s="697"/>
      <c r="BF37" s="721"/>
      <c r="BG37" s="711" t="s">
        <v>326</v>
      </c>
      <c r="BH37" s="712"/>
      <c r="BI37" s="712"/>
      <c r="BJ37" s="712"/>
      <c r="BK37" s="712"/>
      <c r="BL37" s="712"/>
      <c r="BM37" s="712"/>
      <c r="BN37" s="712"/>
      <c r="BO37" s="712"/>
      <c r="BP37" s="712"/>
      <c r="BQ37" s="712"/>
      <c r="BR37" s="712"/>
      <c r="BS37" s="712"/>
      <c r="BT37" s="712"/>
      <c r="BU37" s="713"/>
      <c r="BV37" s="678">
        <v>35653</v>
      </c>
      <c r="BW37" s="679"/>
      <c r="BX37" s="679"/>
      <c r="BY37" s="679"/>
      <c r="BZ37" s="679"/>
      <c r="CA37" s="679"/>
      <c r="CB37" s="722"/>
      <c r="CD37" s="711" t="s">
        <v>327</v>
      </c>
      <c r="CE37" s="712"/>
      <c r="CF37" s="712"/>
      <c r="CG37" s="712"/>
      <c r="CH37" s="712"/>
      <c r="CI37" s="712"/>
      <c r="CJ37" s="712"/>
      <c r="CK37" s="712"/>
      <c r="CL37" s="712"/>
      <c r="CM37" s="712"/>
      <c r="CN37" s="712"/>
      <c r="CO37" s="712"/>
      <c r="CP37" s="712"/>
      <c r="CQ37" s="713"/>
      <c r="CR37" s="678">
        <v>1684096</v>
      </c>
      <c r="CS37" s="697"/>
      <c r="CT37" s="697"/>
      <c r="CU37" s="697"/>
      <c r="CV37" s="697"/>
      <c r="CW37" s="697"/>
      <c r="CX37" s="697"/>
      <c r="CY37" s="698"/>
      <c r="CZ37" s="681">
        <v>6.7</v>
      </c>
      <c r="DA37" s="699"/>
      <c r="DB37" s="699"/>
      <c r="DC37" s="700"/>
      <c r="DD37" s="684">
        <v>1532018</v>
      </c>
      <c r="DE37" s="697"/>
      <c r="DF37" s="697"/>
      <c r="DG37" s="697"/>
      <c r="DH37" s="697"/>
      <c r="DI37" s="697"/>
      <c r="DJ37" s="697"/>
      <c r="DK37" s="698"/>
      <c r="DL37" s="684">
        <v>531410</v>
      </c>
      <c r="DM37" s="697"/>
      <c r="DN37" s="697"/>
      <c r="DO37" s="697"/>
      <c r="DP37" s="697"/>
      <c r="DQ37" s="697"/>
      <c r="DR37" s="697"/>
      <c r="DS37" s="697"/>
      <c r="DT37" s="697"/>
      <c r="DU37" s="697"/>
      <c r="DV37" s="698"/>
      <c r="DW37" s="681">
        <v>3.9</v>
      </c>
      <c r="DX37" s="699"/>
      <c r="DY37" s="699"/>
      <c r="DZ37" s="699"/>
      <c r="EA37" s="699"/>
      <c r="EB37" s="699"/>
      <c r="EC37" s="714"/>
    </row>
    <row r="38" spans="2:133" ht="11.25" customHeight="1" x14ac:dyDescent="0.15">
      <c r="B38" s="675" t="s">
        <v>328</v>
      </c>
      <c r="C38" s="676"/>
      <c r="D38" s="676"/>
      <c r="E38" s="676"/>
      <c r="F38" s="676"/>
      <c r="G38" s="676"/>
      <c r="H38" s="676"/>
      <c r="I38" s="676"/>
      <c r="J38" s="676"/>
      <c r="K38" s="676"/>
      <c r="L38" s="676"/>
      <c r="M38" s="676"/>
      <c r="N38" s="676"/>
      <c r="O38" s="676"/>
      <c r="P38" s="676"/>
      <c r="Q38" s="677"/>
      <c r="R38" s="678">
        <v>703332</v>
      </c>
      <c r="S38" s="679"/>
      <c r="T38" s="679"/>
      <c r="U38" s="679"/>
      <c r="V38" s="679"/>
      <c r="W38" s="679"/>
      <c r="X38" s="679"/>
      <c r="Y38" s="680"/>
      <c r="Z38" s="715">
        <v>2.7</v>
      </c>
      <c r="AA38" s="715"/>
      <c r="AB38" s="715"/>
      <c r="AC38" s="715"/>
      <c r="AD38" s="716">
        <v>2887</v>
      </c>
      <c r="AE38" s="716"/>
      <c r="AF38" s="716"/>
      <c r="AG38" s="716"/>
      <c r="AH38" s="716"/>
      <c r="AI38" s="716"/>
      <c r="AJ38" s="716"/>
      <c r="AK38" s="716"/>
      <c r="AL38" s="681">
        <v>0</v>
      </c>
      <c r="AM38" s="682"/>
      <c r="AN38" s="682"/>
      <c r="AO38" s="717"/>
      <c r="AQ38" s="718" t="s">
        <v>329</v>
      </c>
      <c r="AR38" s="719"/>
      <c r="AS38" s="719"/>
      <c r="AT38" s="719"/>
      <c r="AU38" s="719"/>
      <c r="AV38" s="719"/>
      <c r="AW38" s="719"/>
      <c r="AX38" s="719"/>
      <c r="AY38" s="720"/>
      <c r="AZ38" s="678">
        <v>8621</v>
      </c>
      <c r="BA38" s="679"/>
      <c r="BB38" s="679"/>
      <c r="BC38" s="679"/>
      <c r="BD38" s="697"/>
      <c r="BE38" s="697"/>
      <c r="BF38" s="721"/>
      <c r="BG38" s="711" t="s">
        <v>330</v>
      </c>
      <c r="BH38" s="712"/>
      <c r="BI38" s="712"/>
      <c r="BJ38" s="712"/>
      <c r="BK38" s="712"/>
      <c r="BL38" s="712"/>
      <c r="BM38" s="712"/>
      <c r="BN38" s="712"/>
      <c r="BO38" s="712"/>
      <c r="BP38" s="712"/>
      <c r="BQ38" s="712"/>
      <c r="BR38" s="712"/>
      <c r="BS38" s="712"/>
      <c r="BT38" s="712"/>
      <c r="BU38" s="713"/>
      <c r="BV38" s="678">
        <v>7688</v>
      </c>
      <c r="BW38" s="679"/>
      <c r="BX38" s="679"/>
      <c r="BY38" s="679"/>
      <c r="BZ38" s="679"/>
      <c r="CA38" s="679"/>
      <c r="CB38" s="722"/>
      <c r="CD38" s="711" t="s">
        <v>331</v>
      </c>
      <c r="CE38" s="712"/>
      <c r="CF38" s="712"/>
      <c r="CG38" s="712"/>
      <c r="CH38" s="712"/>
      <c r="CI38" s="712"/>
      <c r="CJ38" s="712"/>
      <c r="CK38" s="712"/>
      <c r="CL38" s="712"/>
      <c r="CM38" s="712"/>
      <c r="CN38" s="712"/>
      <c r="CO38" s="712"/>
      <c r="CP38" s="712"/>
      <c r="CQ38" s="713"/>
      <c r="CR38" s="678">
        <v>2703401</v>
      </c>
      <c r="CS38" s="679"/>
      <c r="CT38" s="679"/>
      <c r="CU38" s="679"/>
      <c r="CV38" s="679"/>
      <c r="CW38" s="679"/>
      <c r="CX38" s="679"/>
      <c r="CY38" s="680"/>
      <c r="CZ38" s="681">
        <v>10.8</v>
      </c>
      <c r="DA38" s="699"/>
      <c r="DB38" s="699"/>
      <c r="DC38" s="700"/>
      <c r="DD38" s="684">
        <v>2401690</v>
      </c>
      <c r="DE38" s="679"/>
      <c r="DF38" s="679"/>
      <c r="DG38" s="679"/>
      <c r="DH38" s="679"/>
      <c r="DI38" s="679"/>
      <c r="DJ38" s="679"/>
      <c r="DK38" s="680"/>
      <c r="DL38" s="684">
        <v>2259400</v>
      </c>
      <c r="DM38" s="679"/>
      <c r="DN38" s="679"/>
      <c r="DO38" s="679"/>
      <c r="DP38" s="679"/>
      <c r="DQ38" s="679"/>
      <c r="DR38" s="679"/>
      <c r="DS38" s="679"/>
      <c r="DT38" s="679"/>
      <c r="DU38" s="679"/>
      <c r="DV38" s="680"/>
      <c r="DW38" s="681">
        <v>16.8</v>
      </c>
      <c r="DX38" s="699"/>
      <c r="DY38" s="699"/>
      <c r="DZ38" s="699"/>
      <c r="EA38" s="699"/>
      <c r="EB38" s="699"/>
      <c r="EC38" s="714"/>
    </row>
    <row r="39" spans="2:133" ht="11.25" customHeight="1" x14ac:dyDescent="0.15">
      <c r="B39" s="675" t="s">
        <v>332</v>
      </c>
      <c r="C39" s="676"/>
      <c r="D39" s="676"/>
      <c r="E39" s="676"/>
      <c r="F39" s="676"/>
      <c r="G39" s="676"/>
      <c r="H39" s="676"/>
      <c r="I39" s="676"/>
      <c r="J39" s="676"/>
      <c r="K39" s="676"/>
      <c r="L39" s="676"/>
      <c r="M39" s="676"/>
      <c r="N39" s="676"/>
      <c r="O39" s="676"/>
      <c r="P39" s="676"/>
      <c r="Q39" s="677"/>
      <c r="R39" s="678">
        <v>2712858</v>
      </c>
      <c r="S39" s="679"/>
      <c r="T39" s="679"/>
      <c r="U39" s="679"/>
      <c r="V39" s="679"/>
      <c r="W39" s="679"/>
      <c r="X39" s="679"/>
      <c r="Y39" s="680"/>
      <c r="Z39" s="715">
        <v>10.4</v>
      </c>
      <c r="AA39" s="715"/>
      <c r="AB39" s="715"/>
      <c r="AC39" s="715"/>
      <c r="AD39" s="716" t="s">
        <v>127</v>
      </c>
      <c r="AE39" s="716"/>
      <c r="AF39" s="716"/>
      <c r="AG39" s="716"/>
      <c r="AH39" s="716"/>
      <c r="AI39" s="716"/>
      <c r="AJ39" s="716"/>
      <c r="AK39" s="716"/>
      <c r="AL39" s="681" t="s">
        <v>228</v>
      </c>
      <c r="AM39" s="682"/>
      <c r="AN39" s="682"/>
      <c r="AO39" s="717"/>
      <c r="AQ39" s="718" t="s">
        <v>333</v>
      </c>
      <c r="AR39" s="719"/>
      <c r="AS39" s="719"/>
      <c r="AT39" s="719"/>
      <c r="AU39" s="719"/>
      <c r="AV39" s="719"/>
      <c r="AW39" s="719"/>
      <c r="AX39" s="719"/>
      <c r="AY39" s="720"/>
      <c r="AZ39" s="678" t="s">
        <v>228</v>
      </c>
      <c r="BA39" s="679"/>
      <c r="BB39" s="679"/>
      <c r="BC39" s="679"/>
      <c r="BD39" s="697"/>
      <c r="BE39" s="697"/>
      <c r="BF39" s="721"/>
      <c r="BG39" s="711" t="s">
        <v>334</v>
      </c>
      <c r="BH39" s="712"/>
      <c r="BI39" s="712"/>
      <c r="BJ39" s="712"/>
      <c r="BK39" s="712"/>
      <c r="BL39" s="712"/>
      <c r="BM39" s="712"/>
      <c r="BN39" s="712"/>
      <c r="BO39" s="712"/>
      <c r="BP39" s="712"/>
      <c r="BQ39" s="712"/>
      <c r="BR39" s="712"/>
      <c r="BS39" s="712"/>
      <c r="BT39" s="712"/>
      <c r="BU39" s="713"/>
      <c r="BV39" s="678">
        <v>14442</v>
      </c>
      <c r="BW39" s="679"/>
      <c r="BX39" s="679"/>
      <c r="BY39" s="679"/>
      <c r="BZ39" s="679"/>
      <c r="CA39" s="679"/>
      <c r="CB39" s="722"/>
      <c r="CD39" s="711" t="s">
        <v>335</v>
      </c>
      <c r="CE39" s="712"/>
      <c r="CF39" s="712"/>
      <c r="CG39" s="712"/>
      <c r="CH39" s="712"/>
      <c r="CI39" s="712"/>
      <c r="CJ39" s="712"/>
      <c r="CK39" s="712"/>
      <c r="CL39" s="712"/>
      <c r="CM39" s="712"/>
      <c r="CN39" s="712"/>
      <c r="CO39" s="712"/>
      <c r="CP39" s="712"/>
      <c r="CQ39" s="713"/>
      <c r="CR39" s="678">
        <v>568589</v>
      </c>
      <c r="CS39" s="697"/>
      <c r="CT39" s="697"/>
      <c r="CU39" s="697"/>
      <c r="CV39" s="697"/>
      <c r="CW39" s="697"/>
      <c r="CX39" s="697"/>
      <c r="CY39" s="698"/>
      <c r="CZ39" s="681">
        <v>2.2999999999999998</v>
      </c>
      <c r="DA39" s="699"/>
      <c r="DB39" s="699"/>
      <c r="DC39" s="700"/>
      <c r="DD39" s="684">
        <v>430292</v>
      </c>
      <c r="DE39" s="697"/>
      <c r="DF39" s="697"/>
      <c r="DG39" s="697"/>
      <c r="DH39" s="697"/>
      <c r="DI39" s="697"/>
      <c r="DJ39" s="697"/>
      <c r="DK39" s="698"/>
      <c r="DL39" s="684" t="s">
        <v>228</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336</v>
      </c>
      <c r="C40" s="676"/>
      <c r="D40" s="676"/>
      <c r="E40" s="676"/>
      <c r="F40" s="676"/>
      <c r="G40" s="676"/>
      <c r="H40" s="676"/>
      <c r="I40" s="676"/>
      <c r="J40" s="676"/>
      <c r="K40" s="676"/>
      <c r="L40" s="676"/>
      <c r="M40" s="676"/>
      <c r="N40" s="676"/>
      <c r="O40" s="676"/>
      <c r="P40" s="676"/>
      <c r="Q40" s="677"/>
      <c r="R40" s="678" t="s">
        <v>228</v>
      </c>
      <c r="S40" s="679"/>
      <c r="T40" s="679"/>
      <c r="U40" s="679"/>
      <c r="V40" s="679"/>
      <c r="W40" s="679"/>
      <c r="X40" s="679"/>
      <c r="Y40" s="680"/>
      <c r="Z40" s="715" t="s">
        <v>175</v>
      </c>
      <c r="AA40" s="715"/>
      <c r="AB40" s="715"/>
      <c r="AC40" s="715"/>
      <c r="AD40" s="716" t="s">
        <v>127</v>
      </c>
      <c r="AE40" s="716"/>
      <c r="AF40" s="716"/>
      <c r="AG40" s="716"/>
      <c r="AH40" s="716"/>
      <c r="AI40" s="716"/>
      <c r="AJ40" s="716"/>
      <c r="AK40" s="716"/>
      <c r="AL40" s="681" t="s">
        <v>228</v>
      </c>
      <c r="AM40" s="682"/>
      <c r="AN40" s="682"/>
      <c r="AO40" s="717"/>
      <c r="AQ40" s="718" t="s">
        <v>337</v>
      </c>
      <c r="AR40" s="719"/>
      <c r="AS40" s="719"/>
      <c r="AT40" s="719"/>
      <c r="AU40" s="719"/>
      <c r="AV40" s="719"/>
      <c r="AW40" s="719"/>
      <c r="AX40" s="719"/>
      <c r="AY40" s="720"/>
      <c r="AZ40" s="678" t="s">
        <v>228</v>
      </c>
      <c r="BA40" s="679"/>
      <c r="BB40" s="679"/>
      <c r="BC40" s="679"/>
      <c r="BD40" s="697"/>
      <c r="BE40" s="697"/>
      <c r="BF40" s="721"/>
      <c r="BG40" s="723" t="s">
        <v>338</v>
      </c>
      <c r="BH40" s="724"/>
      <c r="BI40" s="724"/>
      <c r="BJ40" s="724"/>
      <c r="BK40" s="724"/>
      <c r="BL40" s="236"/>
      <c r="BM40" s="712" t="s">
        <v>339</v>
      </c>
      <c r="BN40" s="712"/>
      <c r="BO40" s="712"/>
      <c r="BP40" s="712"/>
      <c r="BQ40" s="712"/>
      <c r="BR40" s="712"/>
      <c r="BS40" s="712"/>
      <c r="BT40" s="712"/>
      <c r="BU40" s="713"/>
      <c r="BV40" s="678">
        <v>85</v>
      </c>
      <c r="BW40" s="679"/>
      <c r="BX40" s="679"/>
      <c r="BY40" s="679"/>
      <c r="BZ40" s="679"/>
      <c r="CA40" s="679"/>
      <c r="CB40" s="722"/>
      <c r="CD40" s="711" t="s">
        <v>340</v>
      </c>
      <c r="CE40" s="712"/>
      <c r="CF40" s="712"/>
      <c r="CG40" s="712"/>
      <c r="CH40" s="712"/>
      <c r="CI40" s="712"/>
      <c r="CJ40" s="712"/>
      <c r="CK40" s="712"/>
      <c r="CL40" s="712"/>
      <c r="CM40" s="712"/>
      <c r="CN40" s="712"/>
      <c r="CO40" s="712"/>
      <c r="CP40" s="712"/>
      <c r="CQ40" s="713"/>
      <c r="CR40" s="678">
        <v>17100</v>
      </c>
      <c r="CS40" s="679"/>
      <c r="CT40" s="679"/>
      <c r="CU40" s="679"/>
      <c r="CV40" s="679"/>
      <c r="CW40" s="679"/>
      <c r="CX40" s="679"/>
      <c r="CY40" s="680"/>
      <c r="CZ40" s="681">
        <v>0.1</v>
      </c>
      <c r="DA40" s="699"/>
      <c r="DB40" s="699"/>
      <c r="DC40" s="700"/>
      <c r="DD40" s="684">
        <v>100</v>
      </c>
      <c r="DE40" s="679"/>
      <c r="DF40" s="679"/>
      <c r="DG40" s="679"/>
      <c r="DH40" s="679"/>
      <c r="DI40" s="679"/>
      <c r="DJ40" s="679"/>
      <c r="DK40" s="680"/>
      <c r="DL40" s="684" t="s">
        <v>127</v>
      </c>
      <c r="DM40" s="679"/>
      <c r="DN40" s="679"/>
      <c r="DO40" s="679"/>
      <c r="DP40" s="679"/>
      <c r="DQ40" s="679"/>
      <c r="DR40" s="679"/>
      <c r="DS40" s="679"/>
      <c r="DT40" s="679"/>
      <c r="DU40" s="679"/>
      <c r="DV40" s="680"/>
      <c r="DW40" s="681" t="s">
        <v>228</v>
      </c>
      <c r="DX40" s="699"/>
      <c r="DY40" s="699"/>
      <c r="DZ40" s="699"/>
      <c r="EA40" s="699"/>
      <c r="EB40" s="699"/>
      <c r="EC40" s="714"/>
    </row>
    <row r="41" spans="2:133" ht="11.25" customHeight="1" x14ac:dyDescent="0.15">
      <c r="B41" s="675" t="s">
        <v>341</v>
      </c>
      <c r="C41" s="676"/>
      <c r="D41" s="676"/>
      <c r="E41" s="676"/>
      <c r="F41" s="676"/>
      <c r="G41" s="676"/>
      <c r="H41" s="676"/>
      <c r="I41" s="676"/>
      <c r="J41" s="676"/>
      <c r="K41" s="676"/>
      <c r="L41" s="676"/>
      <c r="M41" s="676"/>
      <c r="N41" s="676"/>
      <c r="O41" s="676"/>
      <c r="P41" s="676"/>
      <c r="Q41" s="677"/>
      <c r="R41" s="678">
        <v>628158</v>
      </c>
      <c r="S41" s="679"/>
      <c r="T41" s="679"/>
      <c r="U41" s="679"/>
      <c r="V41" s="679"/>
      <c r="W41" s="679"/>
      <c r="X41" s="679"/>
      <c r="Y41" s="680"/>
      <c r="Z41" s="715">
        <v>2.4</v>
      </c>
      <c r="AA41" s="715"/>
      <c r="AB41" s="715"/>
      <c r="AC41" s="715"/>
      <c r="AD41" s="716" t="s">
        <v>228</v>
      </c>
      <c r="AE41" s="716"/>
      <c r="AF41" s="716"/>
      <c r="AG41" s="716"/>
      <c r="AH41" s="716"/>
      <c r="AI41" s="716"/>
      <c r="AJ41" s="716"/>
      <c r="AK41" s="716"/>
      <c r="AL41" s="681" t="s">
        <v>175</v>
      </c>
      <c r="AM41" s="682"/>
      <c r="AN41" s="682"/>
      <c r="AO41" s="717"/>
      <c r="AQ41" s="718" t="s">
        <v>342</v>
      </c>
      <c r="AR41" s="719"/>
      <c r="AS41" s="719"/>
      <c r="AT41" s="719"/>
      <c r="AU41" s="719"/>
      <c r="AV41" s="719"/>
      <c r="AW41" s="719"/>
      <c r="AX41" s="719"/>
      <c r="AY41" s="720"/>
      <c r="AZ41" s="678">
        <v>542072</v>
      </c>
      <c r="BA41" s="679"/>
      <c r="BB41" s="679"/>
      <c r="BC41" s="679"/>
      <c r="BD41" s="697"/>
      <c r="BE41" s="697"/>
      <c r="BF41" s="721"/>
      <c r="BG41" s="723"/>
      <c r="BH41" s="724"/>
      <c r="BI41" s="724"/>
      <c r="BJ41" s="724"/>
      <c r="BK41" s="724"/>
      <c r="BL41" s="236"/>
      <c r="BM41" s="712" t="s">
        <v>343</v>
      </c>
      <c r="BN41" s="712"/>
      <c r="BO41" s="712"/>
      <c r="BP41" s="712"/>
      <c r="BQ41" s="712"/>
      <c r="BR41" s="712"/>
      <c r="BS41" s="712"/>
      <c r="BT41" s="712"/>
      <c r="BU41" s="713"/>
      <c r="BV41" s="678" t="s">
        <v>127</v>
      </c>
      <c r="BW41" s="679"/>
      <c r="BX41" s="679"/>
      <c r="BY41" s="679"/>
      <c r="BZ41" s="679"/>
      <c r="CA41" s="679"/>
      <c r="CB41" s="722"/>
      <c r="CD41" s="711" t="s">
        <v>344</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228</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345</v>
      </c>
      <c r="C42" s="660"/>
      <c r="D42" s="660"/>
      <c r="E42" s="660"/>
      <c r="F42" s="660"/>
      <c r="G42" s="660"/>
      <c r="H42" s="660"/>
      <c r="I42" s="660"/>
      <c r="J42" s="660"/>
      <c r="K42" s="660"/>
      <c r="L42" s="660"/>
      <c r="M42" s="660"/>
      <c r="N42" s="660"/>
      <c r="O42" s="660"/>
      <c r="P42" s="660"/>
      <c r="Q42" s="661"/>
      <c r="R42" s="662">
        <v>26036726</v>
      </c>
      <c r="S42" s="701"/>
      <c r="T42" s="701"/>
      <c r="U42" s="701"/>
      <c r="V42" s="701"/>
      <c r="W42" s="701"/>
      <c r="X42" s="701"/>
      <c r="Y42" s="703"/>
      <c r="Z42" s="704">
        <v>100</v>
      </c>
      <c r="AA42" s="704"/>
      <c r="AB42" s="704"/>
      <c r="AC42" s="704"/>
      <c r="AD42" s="705">
        <v>12828168</v>
      </c>
      <c r="AE42" s="705"/>
      <c r="AF42" s="705"/>
      <c r="AG42" s="705"/>
      <c r="AH42" s="705"/>
      <c r="AI42" s="705"/>
      <c r="AJ42" s="705"/>
      <c r="AK42" s="705"/>
      <c r="AL42" s="665">
        <v>100</v>
      </c>
      <c r="AM42" s="706"/>
      <c r="AN42" s="706"/>
      <c r="AO42" s="707"/>
      <c r="AQ42" s="708" t="s">
        <v>346</v>
      </c>
      <c r="AR42" s="709"/>
      <c r="AS42" s="709"/>
      <c r="AT42" s="709"/>
      <c r="AU42" s="709"/>
      <c r="AV42" s="709"/>
      <c r="AW42" s="709"/>
      <c r="AX42" s="709"/>
      <c r="AY42" s="710"/>
      <c r="AZ42" s="662">
        <v>1210653</v>
      </c>
      <c r="BA42" s="701"/>
      <c r="BB42" s="701"/>
      <c r="BC42" s="701"/>
      <c r="BD42" s="663"/>
      <c r="BE42" s="663"/>
      <c r="BF42" s="727"/>
      <c r="BG42" s="725"/>
      <c r="BH42" s="726"/>
      <c r="BI42" s="726"/>
      <c r="BJ42" s="726"/>
      <c r="BK42" s="726"/>
      <c r="BL42" s="237"/>
      <c r="BM42" s="728" t="s">
        <v>347</v>
      </c>
      <c r="BN42" s="728"/>
      <c r="BO42" s="728"/>
      <c r="BP42" s="728"/>
      <c r="BQ42" s="728"/>
      <c r="BR42" s="728"/>
      <c r="BS42" s="728"/>
      <c r="BT42" s="728"/>
      <c r="BU42" s="729"/>
      <c r="BV42" s="662">
        <v>249</v>
      </c>
      <c r="BW42" s="701"/>
      <c r="BX42" s="701"/>
      <c r="BY42" s="701"/>
      <c r="BZ42" s="701"/>
      <c r="CA42" s="701"/>
      <c r="CB42" s="702"/>
      <c r="CD42" s="675" t="s">
        <v>348</v>
      </c>
      <c r="CE42" s="676"/>
      <c r="CF42" s="676"/>
      <c r="CG42" s="676"/>
      <c r="CH42" s="676"/>
      <c r="CI42" s="676"/>
      <c r="CJ42" s="676"/>
      <c r="CK42" s="676"/>
      <c r="CL42" s="676"/>
      <c r="CM42" s="676"/>
      <c r="CN42" s="676"/>
      <c r="CO42" s="676"/>
      <c r="CP42" s="676"/>
      <c r="CQ42" s="677"/>
      <c r="CR42" s="678">
        <v>4942861</v>
      </c>
      <c r="CS42" s="679"/>
      <c r="CT42" s="679"/>
      <c r="CU42" s="679"/>
      <c r="CV42" s="679"/>
      <c r="CW42" s="679"/>
      <c r="CX42" s="679"/>
      <c r="CY42" s="680"/>
      <c r="CZ42" s="681">
        <v>19.7</v>
      </c>
      <c r="DA42" s="682"/>
      <c r="DB42" s="682"/>
      <c r="DC42" s="683"/>
      <c r="DD42" s="684">
        <v>932845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349</v>
      </c>
      <c r="CE43" s="676"/>
      <c r="CF43" s="676"/>
      <c r="CG43" s="676"/>
      <c r="CH43" s="676"/>
      <c r="CI43" s="676"/>
      <c r="CJ43" s="676"/>
      <c r="CK43" s="676"/>
      <c r="CL43" s="676"/>
      <c r="CM43" s="676"/>
      <c r="CN43" s="676"/>
      <c r="CO43" s="676"/>
      <c r="CP43" s="676"/>
      <c r="CQ43" s="677"/>
      <c r="CR43" s="678">
        <v>126833</v>
      </c>
      <c r="CS43" s="697"/>
      <c r="CT43" s="697"/>
      <c r="CU43" s="697"/>
      <c r="CV43" s="697"/>
      <c r="CW43" s="697"/>
      <c r="CX43" s="697"/>
      <c r="CY43" s="698"/>
      <c r="CZ43" s="681">
        <v>0.5</v>
      </c>
      <c r="DA43" s="699"/>
      <c r="DB43" s="699"/>
      <c r="DC43" s="700"/>
      <c r="DD43" s="684">
        <v>126251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298</v>
      </c>
      <c r="CE44" s="692"/>
      <c r="CF44" s="675" t="s">
        <v>350</v>
      </c>
      <c r="CG44" s="676"/>
      <c r="CH44" s="676"/>
      <c r="CI44" s="676"/>
      <c r="CJ44" s="676"/>
      <c r="CK44" s="676"/>
      <c r="CL44" s="676"/>
      <c r="CM44" s="676"/>
      <c r="CN44" s="676"/>
      <c r="CO44" s="676"/>
      <c r="CP44" s="676"/>
      <c r="CQ44" s="677"/>
      <c r="CR44" s="678">
        <v>4925770</v>
      </c>
      <c r="CS44" s="679"/>
      <c r="CT44" s="679"/>
      <c r="CU44" s="679"/>
      <c r="CV44" s="679"/>
      <c r="CW44" s="679"/>
      <c r="CX44" s="679"/>
      <c r="CY44" s="680"/>
      <c r="CZ44" s="681">
        <v>19.600000000000001</v>
      </c>
      <c r="DA44" s="682"/>
      <c r="DB44" s="682"/>
      <c r="DC44" s="683"/>
      <c r="DD44" s="684">
        <v>919454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351</v>
      </c>
      <c r="CG45" s="676"/>
      <c r="CH45" s="676"/>
      <c r="CI45" s="676"/>
      <c r="CJ45" s="676"/>
      <c r="CK45" s="676"/>
      <c r="CL45" s="676"/>
      <c r="CM45" s="676"/>
      <c r="CN45" s="676"/>
      <c r="CO45" s="676"/>
      <c r="CP45" s="676"/>
      <c r="CQ45" s="677"/>
      <c r="CR45" s="678">
        <v>3766565</v>
      </c>
      <c r="CS45" s="697"/>
      <c r="CT45" s="697"/>
      <c r="CU45" s="697"/>
      <c r="CV45" s="697"/>
      <c r="CW45" s="697"/>
      <c r="CX45" s="697"/>
      <c r="CY45" s="698"/>
      <c r="CZ45" s="681">
        <v>15</v>
      </c>
      <c r="DA45" s="699"/>
      <c r="DB45" s="699"/>
      <c r="DC45" s="700"/>
      <c r="DD45" s="684">
        <v>245823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353</v>
      </c>
      <c r="CG46" s="676"/>
      <c r="CH46" s="676"/>
      <c r="CI46" s="676"/>
      <c r="CJ46" s="676"/>
      <c r="CK46" s="676"/>
      <c r="CL46" s="676"/>
      <c r="CM46" s="676"/>
      <c r="CN46" s="676"/>
      <c r="CO46" s="676"/>
      <c r="CP46" s="676"/>
      <c r="CQ46" s="677"/>
      <c r="CR46" s="678">
        <v>1148540</v>
      </c>
      <c r="CS46" s="679"/>
      <c r="CT46" s="679"/>
      <c r="CU46" s="679"/>
      <c r="CV46" s="679"/>
      <c r="CW46" s="679"/>
      <c r="CX46" s="679"/>
      <c r="CY46" s="680"/>
      <c r="CZ46" s="681">
        <v>4.5999999999999996</v>
      </c>
      <c r="DA46" s="682"/>
      <c r="DB46" s="682"/>
      <c r="DC46" s="683"/>
      <c r="DD46" s="684">
        <v>663966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355</v>
      </c>
      <c r="CG47" s="676"/>
      <c r="CH47" s="676"/>
      <c r="CI47" s="676"/>
      <c r="CJ47" s="676"/>
      <c r="CK47" s="676"/>
      <c r="CL47" s="676"/>
      <c r="CM47" s="676"/>
      <c r="CN47" s="676"/>
      <c r="CO47" s="676"/>
      <c r="CP47" s="676"/>
      <c r="CQ47" s="677"/>
      <c r="CR47" s="678">
        <v>17091</v>
      </c>
      <c r="CS47" s="697"/>
      <c r="CT47" s="697"/>
      <c r="CU47" s="697"/>
      <c r="CV47" s="697"/>
      <c r="CW47" s="697"/>
      <c r="CX47" s="697"/>
      <c r="CY47" s="698"/>
      <c r="CZ47" s="681">
        <v>0.1</v>
      </c>
      <c r="DA47" s="699"/>
      <c r="DB47" s="699"/>
      <c r="DC47" s="700"/>
      <c r="DD47" s="684">
        <v>13391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356</v>
      </c>
      <c r="CD48" s="695"/>
      <c r="CE48" s="696"/>
      <c r="CF48" s="675" t="s">
        <v>357</v>
      </c>
      <c r="CG48" s="676"/>
      <c r="CH48" s="676"/>
      <c r="CI48" s="676"/>
      <c r="CJ48" s="676"/>
      <c r="CK48" s="676"/>
      <c r="CL48" s="676"/>
      <c r="CM48" s="676"/>
      <c r="CN48" s="676"/>
      <c r="CO48" s="676"/>
      <c r="CP48" s="676"/>
      <c r="CQ48" s="677"/>
      <c r="CR48" s="678" t="s">
        <v>228</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358</v>
      </c>
      <c r="CE49" s="660"/>
      <c r="CF49" s="660"/>
      <c r="CG49" s="660"/>
      <c r="CH49" s="660"/>
      <c r="CI49" s="660"/>
      <c r="CJ49" s="660"/>
      <c r="CK49" s="660"/>
      <c r="CL49" s="660"/>
      <c r="CM49" s="660"/>
      <c r="CN49" s="660"/>
      <c r="CO49" s="660"/>
      <c r="CP49" s="660"/>
      <c r="CQ49" s="661"/>
      <c r="CR49" s="662">
        <v>25094548</v>
      </c>
      <c r="CS49" s="663"/>
      <c r="CT49" s="663"/>
      <c r="CU49" s="663"/>
      <c r="CV49" s="663"/>
      <c r="CW49" s="663"/>
      <c r="CX49" s="663"/>
      <c r="CY49" s="664"/>
      <c r="CZ49" s="665">
        <v>100</v>
      </c>
      <c r="DA49" s="666"/>
      <c r="DB49" s="666"/>
      <c r="DC49" s="667"/>
      <c r="DD49" s="668">
        <v>15807462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CHRx1/eGNHWMbRMeRMaFrLtzqdGpFF5mmh8fzvCHmO0+iNIHoyXNxP/X97b2jYFuygw1K2Hbrh/nomw0hW61Cg==" saltValue="p/qj18V8wTpxLqvlAGFf6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359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360</v>
      </c>
      <c r="DK2" s="1204"/>
      <c r="DL2" s="1204"/>
      <c r="DM2" s="1204"/>
      <c r="DN2" s="1204"/>
      <c r="DO2" s="1205"/>
      <c r="DP2" s="250"/>
      <c r="DQ2" s="1203" t="s">
        <v>361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364</v>
      </c>
      <c r="B5" s="1089"/>
      <c r="C5" s="1089"/>
      <c r="D5" s="1089"/>
      <c r="E5" s="1089"/>
      <c r="F5" s="1089"/>
      <c r="G5" s="1089"/>
      <c r="H5" s="1089"/>
      <c r="I5" s="1089"/>
      <c r="J5" s="1089"/>
      <c r="K5" s="1089"/>
      <c r="L5" s="1089"/>
      <c r="M5" s="1089"/>
      <c r="N5" s="1089"/>
      <c r="O5" s="1089"/>
      <c r="P5" s="1090"/>
      <c r="Q5" s="1094" t="s">
        <v>365</v>
      </c>
      <c r="R5" s="1095"/>
      <c r="S5" s="1095"/>
      <c r="T5" s="1095"/>
      <c r="U5" s="1096"/>
      <c r="V5" s="1094" t="s">
        <v>366</v>
      </c>
      <c r="W5" s="1095"/>
      <c r="X5" s="1095"/>
      <c r="Y5" s="1095"/>
      <c r="Z5" s="1096"/>
      <c r="AA5" s="1094" t="s">
        <v>367</v>
      </c>
      <c r="AB5" s="1095"/>
      <c r="AC5" s="1095"/>
      <c r="AD5" s="1095"/>
      <c r="AE5" s="1095"/>
      <c r="AF5" s="1206" t="s">
        <v>368</v>
      </c>
      <c r="AG5" s="1095"/>
      <c r="AH5" s="1095"/>
      <c r="AI5" s="1095"/>
      <c r="AJ5" s="1110"/>
      <c r="AK5" s="1095" t="s">
        <v>369</v>
      </c>
      <c r="AL5" s="1095"/>
      <c r="AM5" s="1095"/>
      <c r="AN5" s="1095"/>
      <c r="AO5" s="1096"/>
      <c r="AP5" s="1094" t="s">
        <v>370</v>
      </c>
      <c r="AQ5" s="1095"/>
      <c r="AR5" s="1095"/>
      <c r="AS5" s="1095"/>
      <c r="AT5" s="1096"/>
      <c r="AU5" s="1094" t="s">
        <v>371</v>
      </c>
      <c r="AV5" s="1095"/>
      <c r="AW5" s="1095"/>
      <c r="AX5" s="1095"/>
      <c r="AY5" s="1110"/>
      <c r="AZ5" s="257"/>
      <c r="BA5" s="257"/>
      <c r="BB5" s="257"/>
      <c r="BC5" s="257"/>
      <c r="BD5" s="257"/>
      <c r="BE5" s="258"/>
      <c r="BF5" s="258"/>
      <c r="BG5" s="258"/>
      <c r="BH5" s="258"/>
      <c r="BI5" s="258"/>
      <c r="BJ5" s="258"/>
      <c r="BK5" s="258"/>
      <c r="BL5" s="258"/>
      <c r="BM5" s="258"/>
      <c r="BN5" s="258"/>
      <c r="BO5" s="258"/>
      <c r="BP5" s="258"/>
      <c r="BQ5" s="1088" t="s">
        <v>372</v>
      </c>
      <c r="BR5" s="1089"/>
      <c r="BS5" s="1089"/>
      <c r="BT5" s="1089"/>
      <c r="BU5" s="1089"/>
      <c r="BV5" s="1089"/>
      <c r="BW5" s="1089"/>
      <c r="BX5" s="1089"/>
      <c r="BY5" s="1089"/>
      <c r="BZ5" s="1089"/>
      <c r="CA5" s="1089"/>
      <c r="CB5" s="1089"/>
      <c r="CC5" s="1089"/>
      <c r="CD5" s="1089"/>
      <c r="CE5" s="1089"/>
      <c r="CF5" s="1089"/>
      <c r="CG5" s="1090"/>
      <c r="CH5" s="1094" t="s">
        <v>373</v>
      </c>
      <c r="CI5" s="1095"/>
      <c r="CJ5" s="1095"/>
      <c r="CK5" s="1095"/>
      <c r="CL5" s="1096"/>
      <c r="CM5" s="1094" t="s">
        <v>374</v>
      </c>
      <c r="CN5" s="1095"/>
      <c r="CO5" s="1095"/>
      <c r="CP5" s="1095"/>
      <c r="CQ5" s="1096"/>
      <c r="CR5" s="1094" t="s">
        <v>375</v>
      </c>
      <c r="CS5" s="1095"/>
      <c r="CT5" s="1095"/>
      <c r="CU5" s="1095"/>
      <c r="CV5" s="1096"/>
      <c r="CW5" s="1094" t="s">
        <v>376</v>
      </c>
      <c r="CX5" s="1095"/>
      <c r="CY5" s="1095"/>
      <c r="CZ5" s="1095"/>
      <c r="DA5" s="1096"/>
      <c r="DB5" s="1094" t="s">
        <v>377</v>
      </c>
      <c r="DC5" s="1095"/>
      <c r="DD5" s="1095"/>
      <c r="DE5" s="1095"/>
      <c r="DF5" s="1096"/>
      <c r="DG5" s="1191" t="s">
        <v>378</v>
      </c>
      <c r="DH5" s="1192"/>
      <c r="DI5" s="1192"/>
      <c r="DJ5" s="1192"/>
      <c r="DK5" s="1193"/>
      <c r="DL5" s="1191" t="s">
        <v>379</v>
      </c>
      <c r="DM5" s="1192"/>
      <c r="DN5" s="1192"/>
      <c r="DO5" s="1192"/>
      <c r="DP5" s="1193"/>
      <c r="DQ5" s="1094" t="s">
        <v>380</v>
      </c>
      <c r="DR5" s="1095"/>
      <c r="DS5" s="1095"/>
      <c r="DT5" s="1095"/>
      <c r="DU5" s="1096"/>
      <c r="DV5" s="1094" t="s">
        <v>371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381</v>
      </c>
      <c r="C7" s="1144"/>
      <c r="D7" s="1144"/>
      <c r="E7" s="1144"/>
      <c r="F7" s="1144"/>
      <c r="G7" s="1144"/>
      <c r="H7" s="1144"/>
      <c r="I7" s="1144"/>
      <c r="J7" s="1144"/>
      <c r="K7" s="1144"/>
      <c r="L7" s="1144"/>
      <c r="M7" s="1144"/>
      <c r="N7" s="1144"/>
      <c r="O7" s="1144"/>
      <c r="P7" s="1145"/>
      <c r="Q7" s="1197">
        <v>26029</v>
      </c>
      <c r="R7" s="1198"/>
      <c r="S7" s="1198"/>
      <c r="T7" s="1198"/>
      <c r="U7" s="1198"/>
      <c r="V7" s="1198">
        <v>25089</v>
      </c>
      <c r="W7" s="1198"/>
      <c r="X7" s="1198"/>
      <c r="Y7" s="1198"/>
      <c r="Z7" s="1198"/>
      <c r="AA7" s="1198">
        <v>940</v>
      </c>
      <c r="AB7" s="1198"/>
      <c r="AC7" s="1198"/>
      <c r="AD7" s="1198"/>
      <c r="AE7" s="1199"/>
      <c r="AF7" s="1200">
        <v>740</v>
      </c>
      <c r="AG7" s="1201"/>
      <c r="AH7" s="1201"/>
      <c r="AI7" s="1201"/>
      <c r="AJ7" s="1202"/>
      <c r="AK7" s="1184">
        <v>913</v>
      </c>
      <c r="AL7" s="1185"/>
      <c r="AM7" s="1185"/>
      <c r="AN7" s="1185"/>
      <c r="AO7" s="1185"/>
      <c r="AP7" s="1185">
        <v>27270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600</v>
      </c>
      <c r="BT7" s="1189"/>
      <c r="BU7" s="1189"/>
      <c r="BV7" s="1189"/>
      <c r="BW7" s="1189"/>
      <c r="BX7" s="1189"/>
      <c r="BY7" s="1189"/>
      <c r="BZ7" s="1189"/>
      <c r="CA7" s="1189"/>
      <c r="CB7" s="1189"/>
      <c r="CC7" s="1189"/>
      <c r="CD7" s="1189"/>
      <c r="CE7" s="1189"/>
      <c r="CF7" s="1189"/>
      <c r="CG7" s="1190"/>
      <c r="CH7" s="1181">
        <v>0</v>
      </c>
      <c r="CI7" s="1182"/>
      <c r="CJ7" s="1182"/>
      <c r="CK7" s="1182"/>
      <c r="CL7" s="1183"/>
      <c r="CM7" s="1181">
        <v>10</v>
      </c>
      <c r="CN7" s="1182"/>
      <c r="CO7" s="1182"/>
      <c r="CP7" s="1182"/>
      <c r="CQ7" s="1183"/>
      <c r="CR7" s="1181">
        <v>10</v>
      </c>
      <c r="CS7" s="1182"/>
      <c r="CT7" s="1182"/>
      <c r="CU7" s="1182"/>
      <c r="CV7" s="1183"/>
      <c r="CW7" s="1181">
        <v>0</v>
      </c>
      <c r="CX7" s="1182"/>
      <c r="CY7" s="1182"/>
      <c r="CZ7" s="1182"/>
      <c r="DA7" s="1183"/>
      <c r="DB7" s="1181" t="s">
        <v>588</v>
      </c>
      <c r="DC7" s="1182"/>
      <c r="DD7" s="1182"/>
      <c r="DE7" s="1182"/>
      <c r="DF7" s="1183"/>
      <c r="DG7" s="1181" t="s">
        <v>588</v>
      </c>
      <c r="DH7" s="1182"/>
      <c r="DI7" s="1182"/>
      <c r="DJ7" s="1182"/>
      <c r="DK7" s="1183"/>
      <c r="DL7" s="1181" t="s">
        <v>588</v>
      </c>
      <c r="DM7" s="1182"/>
      <c r="DN7" s="1182"/>
      <c r="DO7" s="1182"/>
      <c r="DP7" s="1183"/>
      <c r="DQ7" s="1181" t="s">
        <v>588</v>
      </c>
      <c r="DR7" s="1182"/>
      <c r="DS7" s="1182"/>
      <c r="DT7" s="1182"/>
      <c r="DU7" s="1183"/>
      <c r="DV7" s="1208"/>
      <c r="DW7" s="1209"/>
      <c r="DX7" s="1209"/>
      <c r="DY7" s="1209"/>
      <c r="DZ7" s="1210"/>
      <c r="EA7" s="255"/>
    </row>
    <row r="8" spans="1:131" s="256" customFormat="1" ht="26.25" customHeight="1" x14ac:dyDescent="0.15">
      <c r="A8" s="262">
        <v>2</v>
      </c>
      <c r="B8" s="1130" t="s">
        <v>382</v>
      </c>
      <c r="C8" s="1131"/>
      <c r="D8" s="1131"/>
      <c r="E8" s="1131"/>
      <c r="F8" s="1131"/>
      <c r="G8" s="1131"/>
      <c r="H8" s="1131"/>
      <c r="I8" s="1131"/>
      <c r="J8" s="1131"/>
      <c r="K8" s="1131"/>
      <c r="L8" s="1131"/>
      <c r="M8" s="1131"/>
      <c r="N8" s="1131"/>
      <c r="O8" s="1131"/>
      <c r="P8" s="1132"/>
      <c r="Q8" s="1136">
        <v>27</v>
      </c>
      <c r="R8" s="1137"/>
      <c r="S8" s="1137"/>
      <c r="T8" s="1137"/>
      <c r="U8" s="1137"/>
      <c r="V8" s="1137">
        <v>26</v>
      </c>
      <c r="W8" s="1137"/>
      <c r="X8" s="1137"/>
      <c r="Y8" s="1137"/>
      <c r="Z8" s="1137"/>
      <c r="AA8" s="1137">
        <v>2</v>
      </c>
      <c r="AB8" s="1137"/>
      <c r="AC8" s="1137"/>
      <c r="AD8" s="1137"/>
      <c r="AE8" s="1138"/>
      <c r="AF8" s="1112">
        <v>2</v>
      </c>
      <c r="AG8" s="1113"/>
      <c r="AH8" s="1113"/>
      <c r="AI8" s="1113"/>
      <c r="AJ8" s="1114"/>
      <c r="AK8" s="1179" t="s">
        <v>588</v>
      </c>
      <c r="AL8" s="1180"/>
      <c r="AM8" s="1180"/>
      <c r="AN8" s="1180"/>
      <c r="AO8" s="1180"/>
      <c r="AP8" s="1180">
        <v>65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601</v>
      </c>
      <c r="BT8" s="1108"/>
      <c r="BU8" s="1108"/>
      <c r="BV8" s="1108"/>
      <c r="BW8" s="1108"/>
      <c r="BX8" s="1108"/>
      <c r="BY8" s="1108"/>
      <c r="BZ8" s="1108"/>
      <c r="CA8" s="1108"/>
      <c r="CB8" s="1108"/>
      <c r="CC8" s="1108"/>
      <c r="CD8" s="1108"/>
      <c r="CE8" s="1108"/>
      <c r="CF8" s="1108"/>
      <c r="CG8" s="1109"/>
      <c r="CH8" s="1082">
        <v>-10</v>
      </c>
      <c r="CI8" s="1083"/>
      <c r="CJ8" s="1083"/>
      <c r="CK8" s="1083"/>
      <c r="CL8" s="1084"/>
      <c r="CM8" s="1082">
        <v>99</v>
      </c>
      <c r="CN8" s="1083"/>
      <c r="CO8" s="1083"/>
      <c r="CP8" s="1083"/>
      <c r="CQ8" s="1084"/>
      <c r="CR8" s="1082">
        <v>28</v>
      </c>
      <c r="CS8" s="1083"/>
      <c r="CT8" s="1083"/>
      <c r="CU8" s="1083"/>
      <c r="CV8" s="1084"/>
      <c r="CW8" s="1082">
        <v>5</v>
      </c>
      <c r="CX8" s="1083"/>
      <c r="CY8" s="1083"/>
      <c r="CZ8" s="1083"/>
      <c r="DA8" s="1084"/>
      <c r="DB8" s="1082" t="s">
        <v>588</v>
      </c>
      <c r="DC8" s="1083"/>
      <c r="DD8" s="1083"/>
      <c r="DE8" s="1083"/>
      <c r="DF8" s="1084"/>
      <c r="DG8" s="1082" t="s">
        <v>588</v>
      </c>
      <c r="DH8" s="1083"/>
      <c r="DI8" s="1083"/>
      <c r="DJ8" s="1083"/>
      <c r="DK8" s="1084"/>
      <c r="DL8" s="1082" t="s">
        <v>588</v>
      </c>
      <c r="DM8" s="1083"/>
      <c r="DN8" s="1083"/>
      <c r="DO8" s="1083"/>
      <c r="DP8" s="1084"/>
      <c r="DQ8" s="1082" t="s">
        <v>588</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602</v>
      </c>
      <c r="BT9" s="1108"/>
      <c r="BU9" s="1108"/>
      <c r="BV9" s="1108"/>
      <c r="BW9" s="1108"/>
      <c r="BX9" s="1108"/>
      <c r="BY9" s="1108"/>
      <c r="BZ9" s="1108"/>
      <c r="CA9" s="1108"/>
      <c r="CB9" s="1108"/>
      <c r="CC9" s="1108"/>
      <c r="CD9" s="1108"/>
      <c r="CE9" s="1108"/>
      <c r="CF9" s="1108"/>
      <c r="CG9" s="1109"/>
      <c r="CH9" s="1082">
        <v>-3</v>
      </c>
      <c r="CI9" s="1083"/>
      <c r="CJ9" s="1083"/>
      <c r="CK9" s="1083"/>
      <c r="CL9" s="1084"/>
      <c r="CM9" s="1082">
        <v>69</v>
      </c>
      <c r="CN9" s="1083"/>
      <c r="CO9" s="1083"/>
      <c r="CP9" s="1083"/>
      <c r="CQ9" s="1084"/>
      <c r="CR9" s="1082">
        <v>50</v>
      </c>
      <c r="CS9" s="1083"/>
      <c r="CT9" s="1083"/>
      <c r="CU9" s="1083"/>
      <c r="CV9" s="1084"/>
      <c r="CW9" s="1082" t="s">
        <v>588</v>
      </c>
      <c r="CX9" s="1083"/>
      <c r="CY9" s="1083"/>
      <c r="CZ9" s="1083"/>
      <c r="DA9" s="1084"/>
      <c r="DB9" s="1082" t="s">
        <v>588</v>
      </c>
      <c r="DC9" s="1083"/>
      <c r="DD9" s="1083"/>
      <c r="DE9" s="1083"/>
      <c r="DF9" s="1084"/>
      <c r="DG9" s="1082" t="s">
        <v>588</v>
      </c>
      <c r="DH9" s="1083"/>
      <c r="DI9" s="1083"/>
      <c r="DJ9" s="1083"/>
      <c r="DK9" s="1084"/>
      <c r="DL9" s="1082" t="s">
        <v>588</v>
      </c>
      <c r="DM9" s="1083"/>
      <c r="DN9" s="1083"/>
      <c r="DO9" s="1083"/>
      <c r="DP9" s="1084"/>
      <c r="DQ9" s="1082" t="s">
        <v>588</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384</v>
      </c>
      <c r="B23" s="1037" t="s">
        <v>385</v>
      </c>
      <c r="C23" s="1038"/>
      <c r="D23" s="1038"/>
      <c r="E23" s="1038"/>
      <c r="F23" s="1038"/>
      <c r="G23" s="1038"/>
      <c r="H23" s="1038"/>
      <c r="I23" s="1038"/>
      <c r="J23" s="1038"/>
      <c r="K23" s="1038"/>
      <c r="L23" s="1038"/>
      <c r="M23" s="1038"/>
      <c r="N23" s="1038"/>
      <c r="O23" s="1038"/>
      <c r="P23" s="1039"/>
      <c r="Q23" s="1161">
        <v>26056</v>
      </c>
      <c r="R23" s="1162"/>
      <c r="S23" s="1162"/>
      <c r="T23" s="1162"/>
      <c r="U23" s="1162"/>
      <c r="V23" s="1162">
        <v>25114</v>
      </c>
      <c r="W23" s="1162"/>
      <c r="X23" s="1162"/>
      <c r="Y23" s="1162"/>
      <c r="Z23" s="1162"/>
      <c r="AA23" s="1162">
        <v>942</v>
      </c>
      <c r="AB23" s="1162"/>
      <c r="AC23" s="1162"/>
      <c r="AD23" s="1162"/>
      <c r="AE23" s="1163"/>
      <c r="AF23" s="1164">
        <v>742</v>
      </c>
      <c r="AG23" s="1162"/>
      <c r="AH23" s="1162"/>
      <c r="AI23" s="1162"/>
      <c r="AJ23" s="1165"/>
      <c r="AK23" s="1166"/>
      <c r="AL23" s="1167"/>
      <c r="AM23" s="1167"/>
      <c r="AN23" s="1167"/>
      <c r="AO23" s="1167"/>
      <c r="AP23" s="1162">
        <v>27335</v>
      </c>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364</v>
      </c>
      <c r="B26" s="1089"/>
      <c r="C26" s="1089"/>
      <c r="D26" s="1089"/>
      <c r="E26" s="1089"/>
      <c r="F26" s="1089"/>
      <c r="G26" s="1089"/>
      <c r="H26" s="1089"/>
      <c r="I26" s="1089"/>
      <c r="J26" s="1089"/>
      <c r="K26" s="1089"/>
      <c r="L26" s="1089"/>
      <c r="M26" s="1089"/>
      <c r="N26" s="1089"/>
      <c r="O26" s="1089"/>
      <c r="P26" s="1090"/>
      <c r="Q26" s="1094" t="s">
        <v>388</v>
      </c>
      <c r="R26" s="1095"/>
      <c r="S26" s="1095"/>
      <c r="T26" s="1095"/>
      <c r="U26" s="1096"/>
      <c r="V26" s="1094" t="s">
        <v>389</v>
      </c>
      <c r="W26" s="1095"/>
      <c r="X26" s="1095"/>
      <c r="Y26" s="1095"/>
      <c r="Z26" s="1096"/>
      <c r="AA26" s="1094" t="s">
        <v>390</v>
      </c>
      <c r="AB26" s="1095"/>
      <c r="AC26" s="1095"/>
      <c r="AD26" s="1095"/>
      <c r="AE26" s="1095"/>
      <c r="AF26" s="1152" t="s">
        <v>391</v>
      </c>
      <c r="AG26" s="1101"/>
      <c r="AH26" s="1101"/>
      <c r="AI26" s="1101"/>
      <c r="AJ26" s="1153"/>
      <c r="AK26" s="1095" t="s">
        <v>392</v>
      </c>
      <c r="AL26" s="1095"/>
      <c r="AM26" s="1095"/>
      <c r="AN26" s="1095"/>
      <c r="AO26" s="1096"/>
      <c r="AP26" s="1094" t="s">
        <v>393</v>
      </c>
      <c r="AQ26" s="1095"/>
      <c r="AR26" s="1095"/>
      <c r="AS26" s="1095"/>
      <c r="AT26" s="1096"/>
      <c r="AU26" s="1094" t="s">
        <v>394</v>
      </c>
      <c r="AV26" s="1095"/>
      <c r="AW26" s="1095"/>
      <c r="AX26" s="1095"/>
      <c r="AY26" s="1096"/>
      <c r="AZ26" s="1094" t="s">
        <v>395</v>
      </c>
      <c r="BA26" s="1095"/>
      <c r="BB26" s="1095"/>
      <c r="BC26" s="1095"/>
      <c r="BD26" s="1096"/>
      <c r="BE26" s="1094" t="s">
        <v>371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396</v>
      </c>
      <c r="C28" s="1144"/>
      <c r="D28" s="1144"/>
      <c r="E28" s="1144"/>
      <c r="F28" s="1144"/>
      <c r="G28" s="1144"/>
      <c r="H28" s="1144"/>
      <c r="I28" s="1144"/>
      <c r="J28" s="1144"/>
      <c r="K28" s="1144"/>
      <c r="L28" s="1144"/>
      <c r="M28" s="1144"/>
      <c r="N28" s="1144"/>
      <c r="O28" s="1144"/>
      <c r="P28" s="1145"/>
      <c r="Q28" s="1146">
        <v>5481</v>
      </c>
      <c r="R28" s="1147"/>
      <c r="S28" s="1147"/>
      <c r="T28" s="1147"/>
      <c r="U28" s="1147"/>
      <c r="V28" s="1147">
        <v>5433</v>
      </c>
      <c r="W28" s="1147"/>
      <c r="X28" s="1147"/>
      <c r="Y28" s="1147"/>
      <c r="Z28" s="1147"/>
      <c r="AA28" s="1147">
        <v>48</v>
      </c>
      <c r="AB28" s="1147"/>
      <c r="AC28" s="1147"/>
      <c r="AD28" s="1147"/>
      <c r="AE28" s="1148"/>
      <c r="AF28" s="1149">
        <v>48</v>
      </c>
      <c r="AG28" s="1147"/>
      <c r="AH28" s="1147"/>
      <c r="AI28" s="1147"/>
      <c r="AJ28" s="1150"/>
      <c r="AK28" s="1151">
        <v>520</v>
      </c>
      <c r="AL28" s="1139"/>
      <c r="AM28" s="1139"/>
      <c r="AN28" s="1139"/>
      <c r="AO28" s="1139"/>
      <c r="AP28" s="1139" t="s">
        <v>610</v>
      </c>
      <c r="AQ28" s="1139"/>
      <c r="AR28" s="1139"/>
      <c r="AS28" s="1139"/>
      <c r="AT28" s="1139"/>
      <c r="AU28" s="1139" t="s">
        <v>610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397</v>
      </c>
      <c r="C29" s="1131"/>
      <c r="D29" s="1131"/>
      <c r="E29" s="1131"/>
      <c r="F29" s="1131"/>
      <c r="G29" s="1131"/>
      <c r="H29" s="1131"/>
      <c r="I29" s="1131"/>
      <c r="J29" s="1131"/>
      <c r="K29" s="1131"/>
      <c r="L29" s="1131"/>
      <c r="M29" s="1131"/>
      <c r="N29" s="1131"/>
      <c r="O29" s="1131"/>
      <c r="P29" s="1132"/>
      <c r="Q29" s="1136">
        <v>122</v>
      </c>
      <c r="R29" s="1137"/>
      <c r="S29" s="1137"/>
      <c r="T29" s="1137"/>
      <c r="U29" s="1137"/>
      <c r="V29" s="1137">
        <v>112</v>
      </c>
      <c r="W29" s="1137"/>
      <c r="X29" s="1137"/>
      <c r="Y29" s="1137"/>
      <c r="Z29" s="1137"/>
      <c r="AA29" s="1137">
        <v>10</v>
      </c>
      <c r="AB29" s="1137"/>
      <c r="AC29" s="1137"/>
      <c r="AD29" s="1137"/>
      <c r="AE29" s="1138"/>
      <c r="AF29" s="1112">
        <v>10</v>
      </c>
      <c r="AG29" s="1113"/>
      <c r="AH29" s="1113"/>
      <c r="AI29" s="1113"/>
      <c r="AJ29" s="1114"/>
      <c r="AK29" s="1073">
        <v>23</v>
      </c>
      <c r="AL29" s="1064"/>
      <c r="AM29" s="1064"/>
      <c r="AN29" s="1064"/>
      <c r="AO29" s="1064"/>
      <c r="AP29" s="1064" t="s">
        <v>611</v>
      </c>
      <c r="AQ29" s="1064"/>
      <c r="AR29" s="1064"/>
      <c r="AS29" s="1064"/>
      <c r="AT29" s="1064"/>
      <c r="AU29" s="1064" t="s">
        <v>610</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398</v>
      </c>
      <c r="C30" s="1131"/>
      <c r="D30" s="1131"/>
      <c r="E30" s="1131"/>
      <c r="F30" s="1131"/>
      <c r="G30" s="1131"/>
      <c r="H30" s="1131"/>
      <c r="I30" s="1131"/>
      <c r="J30" s="1131"/>
      <c r="K30" s="1131"/>
      <c r="L30" s="1131"/>
      <c r="M30" s="1131"/>
      <c r="N30" s="1131"/>
      <c r="O30" s="1131"/>
      <c r="P30" s="1132"/>
      <c r="Q30" s="1136">
        <v>532</v>
      </c>
      <c r="R30" s="1137"/>
      <c r="S30" s="1137"/>
      <c r="T30" s="1137"/>
      <c r="U30" s="1137"/>
      <c r="V30" s="1137">
        <v>531</v>
      </c>
      <c r="W30" s="1137"/>
      <c r="X30" s="1137"/>
      <c r="Y30" s="1137"/>
      <c r="Z30" s="1137"/>
      <c r="AA30" s="1137">
        <v>1</v>
      </c>
      <c r="AB30" s="1137"/>
      <c r="AC30" s="1137"/>
      <c r="AD30" s="1137"/>
      <c r="AE30" s="1138"/>
      <c r="AF30" s="1112">
        <v>1</v>
      </c>
      <c r="AG30" s="1113"/>
      <c r="AH30" s="1113"/>
      <c r="AI30" s="1113"/>
      <c r="AJ30" s="1114"/>
      <c r="AK30" s="1073">
        <v>152</v>
      </c>
      <c r="AL30" s="1064"/>
      <c r="AM30" s="1064"/>
      <c r="AN30" s="1064"/>
      <c r="AO30" s="1064"/>
      <c r="AP30" s="1064" t="s">
        <v>611</v>
      </c>
      <c r="AQ30" s="1064"/>
      <c r="AR30" s="1064"/>
      <c r="AS30" s="1064"/>
      <c r="AT30" s="1064"/>
      <c r="AU30" s="1064" t="s">
        <v>612</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399</v>
      </c>
      <c r="C31" s="1131"/>
      <c r="D31" s="1131"/>
      <c r="E31" s="1131"/>
      <c r="F31" s="1131"/>
      <c r="G31" s="1131"/>
      <c r="H31" s="1131"/>
      <c r="I31" s="1131"/>
      <c r="J31" s="1131"/>
      <c r="K31" s="1131"/>
      <c r="L31" s="1131"/>
      <c r="M31" s="1131"/>
      <c r="N31" s="1131"/>
      <c r="O31" s="1131"/>
      <c r="P31" s="1132"/>
      <c r="Q31" s="1136">
        <v>3950</v>
      </c>
      <c r="R31" s="1137"/>
      <c r="S31" s="1137"/>
      <c r="T31" s="1137"/>
      <c r="U31" s="1137"/>
      <c r="V31" s="1137">
        <v>3949</v>
      </c>
      <c r="W31" s="1137"/>
      <c r="X31" s="1137"/>
      <c r="Y31" s="1137"/>
      <c r="Z31" s="1137"/>
      <c r="AA31" s="1137">
        <v>1</v>
      </c>
      <c r="AB31" s="1137"/>
      <c r="AC31" s="1137"/>
      <c r="AD31" s="1137"/>
      <c r="AE31" s="1138"/>
      <c r="AF31" s="1112">
        <v>1</v>
      </c>
      <c r="AG31" s="1113"/>
      <c r="AH31" s="1113"/>
      <c r="AI31" s="1113"/>
      <c r="AJ31" s="1114"/>
      <c r="AK31" s="1073">
        <v>619</v>
      </c>
      <c r="AL31" s="1064"/>
      <c r="AM31" s="1064"/>
      <c r="AN31" s="1064"/>
      <c r="AO31" s="1064"/>
      <c r="AP31" s="1064" t="s">
        <v>610</v>
      </c>
      <c r="AQ31" s="1064"/>
      <c r="AR31" s="1064"/>
      <c r="AS31" s="1064"/>
      <c r="AT31" s="1064"/>
      <c r="AU31" s="1064" t="s">
        <v>610</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400</v>
      </c>
      <c r="C32" s="1131"/>
      <c r="D32" s="1131"/>
      <c r="E32" s="1131"/>
      <c r="F32" s="1131"/>
      <c r="G32" s="1131"/>
      <c r="H32" s="1131"/>
      <c r="I32" s="1131"/>
      <c r="J32" s="1131"/>
      <c r="K32" s="1131"/>
      <c r="L32" s="1131"/>
      <c r="M32" s="1131"/>
      <c r="N32" s="1131"/>
      <c r="O32" s="1131"/>
      <c r="P32" s="1132"/>
      <c r="Q32" s="1136">
        <v>7</v>
      </c>
      <c r="R32" s="1137"/>
      <c r="S32" s="1137"/>
      <c r="T32" s="1137"/>
      <c r="U32" s="1137"/>
      <c r="V32" s="1137">
        <v>7</v>
      </c>
      <c r="W32" s="1137"/>
      <c r="X32" s="1137"/>
      <c r="Y32" s="1137"/>
      <c r="Z32" s="1137"/>
      <c r="AA32" s="1137">
        <v>0</v>
      </c>
      <c r="AB32" s="1137"/>
      <c r="AC32" s="1137"/>
      <c r="AD32" s="1137"/>
      <c r="AE32" s="1138"/>
      <c r="AF32" s="1112">
        <v>0</v>
      </c>
      <c r="AG32" s="1113"/>
      <c r="AH32" s="1113"/>
      <c r="AI32" s="1113"/>
      <c r="AJ32" s="1114"/>
      <c r="AK32" s="1073">
        <v>0</v>
      </c>
      <c r="AL32" s="1064"/>
      <c r="AM32" s="1064"/>
      <c r="AN32" s="1064"/>
      <c r="AO32" s="1064"/>
      <c r="AP32" s="1064" t="s">
        <v>610</v>
      </c>
      <c r="AQ32" s="1064"/>
      <c r="AR32" s="1064"/>
      <c r="AS32" s="1064"/>
      <c r="AT32" s="1064"/>
      <c r="AU32" s="1064" t="s">
        <v>611</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401</v>
      </c>
      <c r="C33" s="1131"/>
      <c r="D33" s="1131"/>
      <c r="E33" s="1131"/>
      <c r="F33" s="1131"/>
      <c r="G33" s="1131"/>
      <c r="H33" s="1131"/>
      <c r="I33" s="1131"/>
      <c r="J33" s="1131"/>
      <c r="K33" s="1131"/>
      <c r="L33" s="1131"/>
      <c r="M33" s="1131"/>
      <c r="N33" s="1131"/>
      <c r="O33" s="1131"/>
      <c r="P33" s="1132"/>
      <c r="Q33" s="1136">
        <v>779</v>
      </c>
      <c r="R33" s="1137"/>
      <c r="S33" s="1137"/>
      <c r="T33" s="1137"/>
      <c r="U33" s="1137"/>
      <c r="V33" s="1137">
        <v>770</v>
      </c>
      <c r="W33" s="1137"/>
      <c r="X33" s="1137"/>
      <c r="Y33" s="1137"/>
      <c r="Z33" s="1137"/>
      <c r="AA33" s="1137">
        <v>9</v>
      </c>
      <c r="AB33" s="1137"/>
      <c r="AC33" s="1137"/>
      <c r="AD33" s="1137"/>
      <c r="AE33" s="1138"/>
      <c r="AF33" s="1112">
        <v>782</v>
      </c>
      <c r="AG33" s="1113"/>
      <c r="AH33" s="1113"/>
      <c r="AI33" s="1113"/>
      <c r="AJ33" s="1114"/>
      <c r="AK33" s="1073">
        <v>0</v>
      </c>
      <c r="AL33" s="1064"/>
      <c r="AM33" s="1064"/>
      <c r="AN33" s="1064"/>
      <c r="AO33" s="1064"/>
      <c r="AP33" s="1064">
        <v>5198</v>
      </c>
      <c r="AQ33" s="1064"/>
      <c r="AR33" s="1064"/>
      <c r="AS33" s="1064"/>
      <c r="AT33" s="1064"/>
      <c r="AU33" s="1064">
        <v>379</v>
      </c>
      <c r="AV33" s="1064"/>
      <c r="AW33" s="1064"/>
      <c r="AX33" s="1064"/>
      <c r="AY33" s="1064"/>
      <c r="AZ33" s="1135"/>
      <c r="BA33" s="1135"/>
      <c r="BB33" s="1135"/>
      <c r="BC33" s="1135"/>
      <c r="BD33" s="1135"/>
      <c r="BE33" s="1125" t="s">
        <v>402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403</v>
      </c>
      <c r="C34" s="1131"/>
      <c r="D34" s="1131"/>
      <c r="E34" s="1131"/>
      <c r="F34" s="1131"/>
      <c r="G34" s="1131"/>
      <c r="H34" s="1131"/>
      <c r="I34" s="1131"/>
      <c r="J34" s="1131"/>
      <c r="K34" s="1131"/>
      <c r="L34" s="1131"/>
      <c r="M34" s="1131"/>
      <c r="N34" s="1131"/>
      <c r="O34" s="1131"/>
      <c r="P34" s="1132"/>
      <c r="Q34" s="1136">
        <v>1680</v>
      </c>
      <c r="R34" s="1137"/>
      <c r="S34" s="1137"/>
      <c r="T34" s="1137"/>
      <c r="U34" s="1137"/>
      <c r="V34" s="1137">
        <v>1479</v>
      </c>
      <c r="W34" s="1137"/>
      <c r="X34" s="1137"/>
      <c r="Y34" s="1137"/>
      <c r="Z34" s="1137"/>
      <c r="AA34" s="1137">
        <v>201</v>
      </c>
      <c r="AB34" s="1137"/>
      <c r="AC34" s="1137"/>
      <c r="AD34" s="1137"/>
      <c r="AE34" s="1138"/>
      <c r="AF34" s="1112">
        <v>178</v>
      </c>
      <c r="AG34" s="1113"/>
      <c r="AH34" s="1113"/>
      <c r="AI34" s="1113"/>
      <c r="AJ34" s="1114"/>
      <c r="AK34" s="1073">
        <v>670</v>
      </c>
      <c r="AL34" s="1064"/>
      <c r="AM34" s="1064"/>
      <c r="AN34" s="1064"/>
      <c r="AO34" s="1064"/>
      <c r="AP34" s="1064">
        <v>9455</v>
      </c>
      <c r="AQ34" s="1064"/>
      <c r="AR34" s="1064"/>
      <c r="AS34" s="1064"/>
      <c r="AT34" s="1064"/>
      <c r="AU34" s="1064">
        <v>8916</v>
      </c>
      <c r="AV34" s="1064"/>
      <c r="AW34" s="1064"/>
      <c r="AX34" s="1064"/>
      <c r="AY34" s="1064"/>
      <c r="AZ34" s="1135"/>
      <c r="BA34" s="1135"/>
      <c r="BB34" s="1135"/>
      <c r="BC34" s="1135"/>
      <c r="BD34" s="1135"/>
      <c r="BE34" s="1125" t="s">
        <v>404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405</v>
      </c>
      <c r="C35" s="1131"/>
      <c r="D35" s="1131"/>
      <c r="E35" s="1131"/>
      <c r="F35" s="1131"/>
      <c r="G35" s="1131"/>
      <c r="H35" s="1131"/>
      <c r="I35" s="1131"/>
      <c r="J35" s="1131"/>
      <c r="K35" s="1131"/>
      <c r="L35" s="1131"/>
      <c r="M35" s="1131"/>
      <c r="N35" s="1131"/>
      <c r="O35" s="1131"/>
      <c r="P35" s="1132"/>
      <c r="Q35" s="1136">
        <v>280</v>
      </c>
      <c r="R35" s="1137"/>
      <c r="S35" s="1137"/>
      <c r="T35" s="1137"/>
      <c r="U35" s="1137"/>
      <c r="V35" s="1137">
        <v>274</v>
      </c>
      <c r="W35" s="1137"/>
      <c r="X35" s="1137"/>
      <c r="Y35" s="1137"/>
      <c r="Z35" s="1137"/>
      <c r="AA35" s="1137">
        <v>6</v>
      </c>
      <c r="AB35" s="1137"/>
      <c r="AC35" s="1137"/>
      <c r="AD35" s="1137"/>
      <c r="AE35" s="1138"/>
      <c r="AF35" s="1112">
        <v>6</v>
      </c>
      <c r="AG35" s="1113"/>
      <c r="AH35" s="1113"/>
      <c r="AI35" s="1113"/>
      <c r="AJ35" s="1114"/>
      <c r="AK35" s="1073">
        <v>192</v>
      </c>
      <c r="AL35" s="1064"/>
      <c r="AM35" s="1064"/>
      <c r="AN35" s="1064"/>
      <c r="AO35" s="1064"/>
      <c r="AP35" s="1064">
        <v>2682</v>
      </c>
      <c r="AQ35" s="1064"/>
      <c r="AR35" s="1064"/>
      <c r="AS35" s="1064"/>
      <c r="AT35" s="1064"/>
      <c r="AU35" s="1064">
        <v>2682</v>
      </c>
      <c r="AV35" s="1064"/>
      <c r="AW35" s="1064"/>
      <c r="AX35" s="1064"/>
      <c r="AY35" s="1064"/>
      <c r="AZ35" s="1135"/>
      <c r="BA35" s="1135"/>
      <c r="BB35" s="1135"/>
      <c r="BC35" s="1135"/>
      <c r="BD35" s="1135"/>
      <c r="BE35" s="1125" t="s">
        <v>406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407</v>
      </c>
      <c r="C36" s="1131"/>
      <c r="D36" s="1131"/>
      <c r="E36" s="1131"/>
      <c r="F36" s="1131"/>
      <c r="G36" s="1131"/>
      <c r="H36" s="1131"/>
      <c r="I36" s="1131"/>
      <c r="J36" s="1131"/>
      <c r="K36" s="1131"/>
      <c r="L36" s="1131"/>
      <c r="M36" s="1131"/>
      <c r="N36" s="1131"/>
      <c r="O36" s="1131"/>
      <c r="P36" s="1132"/>
      <c r="Q36" s="1136">
        <v>36</v>
      </c>
      <c r="R36" s="1137"/>
      <c r="S36" s="1137"/>
      <c r="T36" s="1137"/>
      <c r="U36" s="1137"/>
      <c r="V36" s="1137">
        <v>33</v>
      </c>
      <c r="W36" s="1137"/>
      <c r="X36" s="1137"/>
      <c r="Y36" s="1137"/>
      <c r="Z36" s="1137"/>
      <c r="AA36" s="1137">
        <v>3</v>
      </c>
      <c r="AB36" s="1137"/>
      <c r="AC36" s="1137"/>
      <c r="AD36" s="1137"/>
      <c r="AE36" s="1138"/>
      <c r="AF36" s="1112">
        <v>3</v>
      </c>
      <c r="AG36" s="1113"/>
      <c r="AH36" s="1113"/>
      <c r="AI36" s="1113"/>
      <c r="AJ36" s="1114"/>
      <c r="AK36" s="1073">
        <v>25</v>
      </c>
      <c r="AL36" s="1064"/>
      <c r="AM36" s="1064"/>
      <c r="AN36" s="1064"/>
      <c r="AO36" s="1064"/>
      <c r="AP36" s="1064">
        <v>150</v>
      </c>
      <c r="AQ36" s="1064"/>
      <c r="AR36" s="1064"/>
      <c r="AS36" s="1064"/>
      <c r="AT36" s="1064"/>
      <c r="AU36" s="1064">
        <v>150</v>
      </c>
      <c r="AV36" s="1064"/>
      <c r="AW36" s="1064"/>
      <c r="AX36" s="1064"/>
      <c r="AY36" s="1064"/>
      <c r="AZ36" s="1135"/>
      <c r="BA36" s="1135"/>
      <c r="BB36" s="1135"/>
      <c r="BC36" s="1135"/>
      <c r="BD36" s="1135"/>
      <c r="BE36" s="1125" t="s">
        <v>404</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384</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1029</v>
      </c>
      <c r="AG63" s="1052"/>
      <c r="AH63" s="1052"/>
      <c r="AI63" s="1052"/>
      <c r="AJ63" s="1123"/>
      <c r="AK63" s="1124"/>
      <c r="AL63" s="1056"/>
      <c r="AM63" s="1056"/>
      <c r="AN63" s="1056"/>
      <c r="AO63" s="1056"/>
      <c r="AP63" s="1052">
        <v>17486</v>
      </c>
      <c r="AQ63" s="1052"/>
      <c r="AR63" s="1052"/>
      <c r="AS63" s="1052"/>
      <c r="AT63" s="1052"/>
      <c r="AU63" s="1052">
        <v>12128</v>
      </c>
      <c r="AV63" s="1052"/>
      <c r="AW63" s="1052"/>
      <c r="AX63" s="1052"/>
      <c r="AY63" s="1052"/>
      <c r="AZ63" s="1118"/>
      <c r="BA63" s="1118"/>
      <c r="BB63" s="1118"/>
      <c r="BC63" s="1118"/>
      <c r="BD63" s="1118"/>
      <c r="BE63" s="1053"/>
      <c r="BF63" s="1053"/>
      <c r="BG63" s="1053"/>
      <c r="BH63" s="1053"/>
      <c r="BI63" s="1054"/>
      <c r="BJ63" s="1119" t="s">
        <v>410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388</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392</v>
      </c>
      <c r="AL66" s="1089"/>
      <c r="AM66" s="1089"/>
      <c r="AN66" s="1089"/>
      <c r="AO66" s="1090"/>
      <c r="AP66" s="1094" t="s">
        <v>416</v>
      </c>
      <c r="AQ66" s="1095"/>
      <c r="AR66" s="1095"/>
      <c r="AS66" s="1095"/>
      <c r="AT66" s="1096"/>
      <c r="AU66" s="1094" t="s">
        <v>417</v>
      </c>
      <c r="AV66" s="1095"/>
      <c r="AW66" s="1095"/>
      <c r="AX66" s="1095"/>
      <c r="AY66" s="1096"/>
      <c r="AZ66" s="1094" t="s">
        <v>371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15914</v>
      </c>
      <c r="R68" s="1075"/>
      <c r="S68" s="1075"/>
      <c r="T68" s="1075"/>
      <c r="U68" s="1075"/>
      <c r="V68" s="1075">
        <v>15890</v>
      </c>
      <c r="W68" s="1075"/>
      <c r="X68" s="1075"/>
      <c r="Y68" s="1075"/>
      <c r="Z68" s="1075"/>
      <c r="AA68" s="1075">
        <v>24</v>
      </c>
      <c r="AB68" s="1075"/>
      <c r="AC68" s="1075"/>
      <c r="AD68" s="1075"/>
      <c r="AE68" s="1075"/>
      <c r="AF68" s="1075">
        <v>24</v>
      </c>
      <c r="AG68" s="1075"/>
      <c r="AH68" s="1075"/>
      <c r="AI68" s="1075"/>
      <c r="AJ68" s="1075"/>
      <c r="AK68" s="1075">
        <v>82</v>
      </c>
      <c r="AL68" s="1075"/>
      <c r="AM68" s="1075"/>
      <c r="AN68" s="1075"/>
      <c r="AO68" s="1075"/>
      <c r="AP68" s="1075" t="s">
        <v>610</v>
      </c>
      <c r="AQ68" s="1075"/>
      <c r="AR68" s="1075"/>
      <c r="AS68" s="1075"/>
      <c r="AT68" s="1075"/>
      <c r="AU68" s="1075" t="s">
        <v>610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138</v>
      </c>
      <c r="R69" s="1064"/>
      <c r="S69" s="1064"/>
      <c r="T69" s="1064"/>
      <c r="U69" s="1064"/>
      <c r="V69" s="1064">
        <v>137</v>
      </c>
      <c r="W69" s="1064"/>
      <c r="X69" s="1064"/>
      <c r="Y69" s="1064"/>
      <c r="Z69" s="1064"/>
      <c r="AA69" s="1064">
        <v>1</v>
      </c>
      <c r="AB69" s="1064"/>
      <c r="AC69" s="1064"/>
      <c r="AD69" s="1064"/>
      <c r="AE69" s="1064"/>
      <c r="AF69" s="1064">
        <v>1</v>
      </c>
      <c r="AG69" s="1064"/>
      <c r="AH69" s="1064"/>
      <c r="AI69" s="1064"/>
      <c r="AJ69" s="1064"/>
      <c r="AK69" s="1064">
        <v>26</v>
      </c>
      <c r="AL69" s="1064"/>
      <c r="AM69" s="1064"/>
      <c r="AN69" s="1064"/>
      <c r="AO69" s="1064"/>
      <c r="AP69" s="1064" t="s">
        <v>613</v>
      </c>
      <c r="AQ69" s="1064"/>
      <c r="AR69" s="1064"/>
      <c r="AS69" s="1064"/>
      <c r="AT69" s="1064"/>
      <c r="AU69" s="1064" t="s">
        <v>610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533</v>
      </c>
      <c r="R70" s="1064"/>
      <c r="S70" s="1064"/>
      <c r="T70" s="1064"/>
      <c r="U70" s="1064"/>
      <c r="V70" s="1064">
        <v>304</v>
      </c>
      <c r="W70" s="1064"/>
      <c r="X70" s="1064"/>
      <c r="Y70" s="1064"/>
      <c r="Z70" s="1064"/>
      <c r="AA70" s="1064">
        <v>228</v>
      </c>
      <c r="AB70" s="1064"/>
      <c r="AC70" s="1064"/>
      <c r="AD70" s="1064"/>
      <c r="AE70" s="1064"/>
      <c r="AF70" s="1064">
        <v>228</v>
      </c>
      <c r="AG70" s="1064"/>
      <c r="AH70" s="1064"/>
      <c r="AI70" s="1064"/>
      <c r="AJ70" s="1064"/>
      <c r="AK70" s="1064" t="s">
        <v>610</v>
      </c>
      <c r="AL70" s="1064"/>
      <c r="AM70" s="1064"/>
      <c r="AN70" s="1064"/>
      <c r="AO70" s="1064"/>
      <c r="AP70" s="1064" t="s">
        <v>612</v>
      </c>
      <c r="AQ70" s="1064"/>
      <c r="AR70" s="1064"/>
      <c r="AS70" s="1064"/>
      <c r="AT70" s="1064"/>
      <c r="AU70" s="1064" t="s">
        <v>610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977</v>
      </c>
      <c r="R71" s="1064"/>
      <c r="S71" s="1064"/>
      <c r="T71" s="1064"/>
      <c r="U71" s="1064"/>
      <c r="V71" s="1064">
        <v>970</v>
      </c>
      <c r="W71" s="1064"/>
      <c r="X71" s="1064"/>
      <c r="Y71" s="1064"/>
      <c r="Z71" s="1064"/>
      <c r="AA71" s="1064">
        <v>7</v>
      </c>
      <c r="AB71" s="1064"/>
      <c r="AC71" s="1064"/>
      <c r="AD71" s="1064"/>
      <c r="AE71" s="1064"/>
      <c r="AF71" s="1064">
        <v>7</v>
      </c>
      <c r="AG71" s="1064"/>
      <c r="AH71" s="1064"/>
      <c r="AI71" s="1064"/>
      <c r="AJ71" s="1064"/>
      <c r="AK71" s="1064" t="s">
        <v>613</v>
      </c>
      <c r="AL71" s="1064"/>
      <c r="AM71" s="1064"/>
      <c r="AN71" s="1064"/>
      <c r="AO71" s="1064"/>
      <c r="AP71" s="1064" t="s">
        <v>612</v>
      </c>
      <c r="AQ71" s="1064"/>
      <c r="AR71" s="1064"/>
      <c r="AS71" s="1064"/>
      <c r="AT71" s="1064"/>
      <c r="AU71" s="1064" t="s">
        <v>610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0">
        <v>344041</v>
      </c>
      <c r="R72" s="1064"/>
      <c r="S72" s="1064"/>
      <c r="T72" s="1064"/>
      <c r="U72" s="1064"/>
      <c r="V72" s="1064">
        <v>337196</v>
      </c>
      <c r="W72" s="1064"/>
      <c r="X72" s="1064"/>
      <c r="Y72" s="1064"/>
      <c r="Z72" s="1064"/>
      <c r="AA72" s="1064">
        <v>6844</v>
      </c>
      <c r="AB72" s="1064"/>
      <c r="AC72" s="1064"/>
      <c r="AD72" s="1064"/>
      <c r="AE72" s="1064"/>
      <c r="AF72" s="1064">
        <v>6844</v>
      </c>
      <c r="AG72" s="1064"/>
      <c r="AH72" s="1064"/>
      <c r="AI72" s="1064"/>
      <c r="AJ72" s="1064"/>
      <c r="AK72" s="1064">
        <v>2633</v>
      </c>
      <c r="AL72" s="1064"/>
      <c r="AM72" s="1064"/>
      <c r="AN72" s="1064"/>
      <c r="AO72" s="1064"/>
      <c r="AP72" s="1064" t="s">
        <v>610</v>
      </c>
      <c r="AQ72" s="1064"/>
      <c r="AR72" s="1064"/>
      <c r="AS72" s="1064"/>
      <c r="AT72" s="1064"/>
      <c r="AU72" s="1064" t="s">
        <v>610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594</v>
      </c>
      <c r="C73" s="1068"/>
      <c r="D73" s="1068"/>
      <c r="E73" s="1068"/>
      <c r="F73" s="1068"/>
      <c r="G73" s="1068"/>
      <c r="H73" s="1068"/>
      <c r="I73" s="1068"/>
      <c r="J73" s="1068"/>
      <c r="K73" s="1068"/>
      <c r="L73" s="1068"/>
      <c r="M73" s="1068"/>
      <c r="N73" s="1068"/>
      <c r="O73" s="1068"/>
      <c r="P73" s="1069"/>
      <c r="Q73" s="1070">
        <v>313</v>
      </c>
      <c r="R73" s="1064"/>
      <c r="S73" s="1064"/>
      <c r="T73" s="1064"/>
      <c r="U73" s="1064"/>
      <c r="V73" s="1064">
        <v>285</v>
      </c>
      <c r="W73" s="1064"/>
      <c r="X73" s="1064"/>
      <c r="Y73" s="1064"/>
      <c r="Z73" s="1064"/>
      <c r="AA73" s="1064">
        <v>28</v>
      </c>
      <c r="AB73" s="1064"/>
      <c r="AC73" s="1064"/>
      <c r="AD73" s="1064"/>
      <c r="AE73" s="1064"/>
      <c r="AF73" s="1064">
        <v>28</v>
      </c>
      <c r="AG73" s="1064"/>
      <c r="AH73" s="1064"/>
      <c r="AI73" s="1064"/>
      <c r="AJ73" s="1064"/>
      <c r="AK73" s="1064">
        <v>65</v>
      </c>
      <c r="AL73" s="1064"/>
      <c r="AM73" s="1064"/>
      <c r="AN73" s="1064"/>
      <c r="AO73" s="1064"/>
      <c r="AP73" s="1064" t="s">
        <v>610</v>
      </c>
      <c r="AQ73" s="1064"/>
      <c r="AR73" s="1064"/>
      <c r="AS73" s="1064"/>
      <c r="AT73" s="1064"/>
      <c r="AU73" s="1064" t="s">
        <v>610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595</v>
      </c>
      <c r="C74" s="1068"/>
      <c r="D74" s="1068"/>
      <c r="E74" s="1068"/>
      <c r="F74" s="1068"/>
      <c r="G74" s="1068"/>
      <c r="H74" s="1068"/>
      <c r="I74" s="1068"/>
      <c r="J74" s="1068"/>
      <c r="K74" s="1068"/>
      <c r="L74" s="1068"/>
      <c r="M74" s="1068"/>
      <c r="N74" s="1068"/>
      <c r="O74" s="1068"/>
      <c r="P74" s="1069"/>
      <c r="Q74" s="1070">
        <v>1571</v>
      </c>
      <c r="R74" s="1064"/>
      <c r="S74" s="1064"/>
      <c r="T74" s="1064"/>
      <c r="U74" s="1064"/>
      <c r="V74" s="1064">
        <v>1498</v>
      </c>
      <c r="W74" s="1064"/>
      <c r="X74" s="1064"/>
      <c r="Y74" s="1064"/>
      <c r="Z74" s="1064"/>
      <c r="AA74" s="1064">
        <v>73</v>
      </c>
      <c r="AB74" s="1064"/>
      <c r="AC74" s="1064"/>
      <c r="AD74" s="1064"/>
      <c r="AE74" s="1064"/>
      <c r="AF74" s="1064">
        <v>110</v>
      </c>
      <c r="AG74" s="1064"/>
      <c r="AH74" s="1064"/>
      <c r="AI74" s="1064"/>
      <c r="AJ74" s="1064"/>
      <c r="AK74" s="1064" t="s">
        <v>603</v>
      </c>
      <c r="AL74" s="1064"/>
      <c r="AM74" s="1064"/>
      <c r="AN74" s="1064"/>
      <c r="AO74" s="1064"/>
      <c r="AP74" s="1064">
        <v>1079</v>
      </c>
      <c r="AQ74" s="1064"/>
      <c r="AR74" s="1064"/>
      <c r="AS74" s="1064"/>
      <c r="AT74" s="1064"/>
      <c r="AU74" s="1064" t="s">
        <v>610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596</v>
      </c>
      <c r="C75" s="1068"/>
      <c r="D75" s="1068"/>
      <c r="E75" s="1068"/>
      <c r="F75" s="1068"/>
      <c r="G75" s="1068"/>
      <c r="H75" s="1068"/>
      <c r="I75" s="1068"/>
      <c r="J75" s="1068"/>
      <c r="K75" s="1068"/>
      <c r="L75" s="1068"/>
      <c r="M75" s="1068"/>
      <c r="N75" s="1068"/>
      <c r="O75" s="1068"/>
      <c r="P75" s="1069"/>
      <c r="Q75" s="1071">
        <v>549</v>
      </c>
      <c r="R75" s="1072"/>
      <c r="S75" s="1072"/>
      <c r="T75" s="1072"/>
      <c r="U75" s="1073"/>
      <c r="V75" s="1074">
        <v>462</v>
      </c>
      <c r="W75" s="1072"/>
      <c r="X75" s="1072"/>
      <c r="Y75" s="1072"/>
      <c r="Z75" s="1073"/>
      <c r="AA75" s="1074">
        <v>86</v>
      </c>
      <c r="AB75" s="1072"/>
      <c r="AC75" s="1072"/>
      <c r="AD75" s="1072"/>
      <c r="AE75" s="1073"/>
      <c r="AF75" s="1074">
        <v>86</v>
      </c>
      <c r="AG75" s="1072"/>
      <c r="AH75" s="1072"/>
      <c r="AI75" s="1072"/>
      <c r="AJ75" s="1073"/>
      <c r="AK75" s="1074" t="s">
        <v>611</v>
      </c>
      <c r="AL75" s="1072"/>
      <c r="AM75" s="1072"/>
      <c r="AN75" s="1072"/>
      <c r="AO75" s="1073"/>
      <c r="AP75" s="1074" t="s">
        <v>610</v>
      </c>
      <c r="AQ75" s="1072"/>
      <c r="AR75" s="1072"/>
      <c r="AS75" s="1072"/>
      <c r="AT75" s="1073"/>
      <c r="AU75" s="1064" t="s">
        <v>610</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597</v>
      </c>
      <c r="C76" s="1068"/>
      <c r="D76" s="1068"/>
      <c r="E76" s="1068"/>
      <c r="F76" s="1068"/>
      <c r="G76" s="1068"/>
      <c r="H76" s="1068"/>
      <c r="I76" s="1068"/>
      <c r="J76" s="1068"/>
      <c r="K76" s="1068"/>
      <c r="L76" s="1068"/>
      <c r="M76" s="1068"/>
      <c r="N76" s="1068"/>
      <c r="O76" s="1068"/>
      <c r="P76" s="1069"/>
      <c r="Q76" s="1071">
        <v>735</v>
      </c>
      <c r="R76" s="1072"/>
      <c r="S76" s="1072"/>
      <c r="T76" s="1072"/>
      <c r="U76" s="1073"/>
      <c r="V76" s="1074">
        <v>496</v>
      </c>
      <c r="W76" s="1072"/>
      <c r="X76" s="1072"/>
      <c r="Y76" s="1072"/>
      <c r="Z76" s="1073"/>
      <c r="AA76" s="1074">
        <v>239</v>
      </c>
      <c r="AB76" s="1072"/>
      <c r="AC76" s="1072"/>
      <c r="AD76" s="1072"/>
      <c r="AE76" s="1073"/>
      <c r="AF76" s="1074">
        <v>239</v>
      </c>
      <c r="AG76" s="1072"/>
      <c r="AH76" s="1072"/>
      <c r="AI76" s="1072"/>
      <c r="AJ76" s="1073"/>
      <c r="AK76" s="1074" t="s">
        <v>613</v>
      </c>
      <c r="AL76" s="1072"/>
      <c r="AM76" s="1072"/>
      <c r="AN76" s="1072"/>
      <c r="AO76" s="1073"/>
      <c r="AP76" s="1074" t="s">
        <v>610</v>
      </c>
      <c r="AQ76" s="1072"/>
      <c r="AR76" s="1072"/>
      <c r="AS76" s="1072"/>
      <c r="AT76" s="1073"/>
      <c r="AU76" s="1064" t="s">
        <v>610</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598</v>
      </c>
      <c r="C77" s="1068"/>
      <c r="D77" s="1068"/>
      <c r="E77" s="1068"/>
      <c r="F77" s="1068"/>
      <c r="G77" s="1068"/>
      <c r="H77" s="1068"/>
      <c r="I77" s="1068"/>
      <c r="J77" s="1068"/>
      <c r="K77" s="1068"/>
      <c r="L77" s="1068"/>
      <c r="M77" s="1068"/>
      <c r="N77" s="1068"/>
      <c r="O77" s="1068"/>
      <c r="P77" s="1069"/>
      <c r="Q77" s="1071">
        <v>7717</v>
      </c>
      <c r="R77" s="1072"/>
      <c r="S77" s="1072"/>
      <c r="T77" s="1072"/>
      <c r="U77" s="1073"/>
      <c r="V77" s="1074">
        <v>7474</v>
      </c>
      <c r="W77" s="1072"/>
      <c r="X77" s="1072"/>
      <c r="Y77" s="1072"/>
      <c r="Z77" s="1073"/>
      <c r="AA77" s="1074">
        <v>242</v>
      </c>
      <c r="AB77" s="1072"/>
      <c r="AC77" s="1072"/>
      <c r="AD77" s="1072"/>
      <c r="AE77" s="1073"/>
      <c r="AF77" s="1074">
        <v>147</v>
      </c>
      <c r="AG77" s="1072"/>
      <c r="AH77" s="1072"/>
      <c r="AI77" s="1072"/>
      <c r="AJ77" s="1073"/>
      <c r="AK77" s="1074" t="s">
        <v>612</v>
      </c>
      <c r="AL77" s="1072"/>
      <c r="AM77" s="1072"/>
      <c r="AN77" s="1072"/>
      <c r="AO77" s="1073"/>
      <c r="AP77" s="1074" t="s">
        <v>612</v>
      </c>
      <c r="AQ77" s="1072"/>
      <c r="AR77" s="1072"/>
      <c r="AS77" s="1072"/>
      <c r="AT77" s="1073"/>
      <c r="AU77" s="1064" t="s">
        <v>610</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599</v>
      </c>
      <c r="C78" s="1068"/>
      <c r="D78" s="1068"/>
      <c r="E78" s="1068"/>
      <c r="F78" s="1068"/>
      <c r="G78" s="1068"/>
      <c r="H78" s="1068"/>
      <c r="I78" s="1068"/>
      <c r="J78" s="1068"/>
      <c r="K78" s="1068"/>
      <c r="L78" s="1068"/>
      <c r="M78" s="1068"/>
      <c r="N78" s="1068"/>
      <c r="O78" s="1068"/>
      <c r="P78" s="1069"/>
      <c r="Q78" s="1070">
        <v>236</v>
      </c>
      <c r="R78" s="1064"/>
      <c r="S78" s="1064"/>
      <c r="T78" s="1064"/>
      <c r="U78" s="1064"/>
      <c r="V78" s="1064">
        <v>172</v>
      </c>
      <c r="W78" s="1064"/>
      <c r="X78" s="1064"/>
      <c r="Y78" s="1064"/>
      <c r="Z78" s="1064"/>
      <c r="AA78" s="1064">
        <v>64</v>
      </c>
      <c r="AB78" s="1064"/>
      <c r="AC78" s="1064"/>
      <c r="AD78" s="1064"/>
      <c r="AE78" s="1064"/>
      <c r="AF78" s="1064">
        <v>64</v>
      </c>
      <c r="AG78" s="1064"/>
      <c r="AH78" s="1064"/>
      <c r="AI78" s="1064"/>
      <c r="AJ78" s="1064"/>
      <c r="AK78" s="1064" t="s">
        <v>612</v>
      </c>
      <c r="AL78" s="1064"/>
      <c r="AM78" s="1064"/>
      <c r="AN78" s="1064"/>
      <c r="AO78" s="1064"/>
      <c r="AP78" s="1064" t="s">
        <v>610</v>
      </c>
      <c r="AQ78" s="1064"/>
      <c r="AR78" s="1064"/>
      <c r="AS78" s="1064"/>
      <c r="AT78" s="1064"/>
      <c r="AU78" s="1064" t="s">
        <v>610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384</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7779</v>
      </c>
      <c r="AG88" s="1052"/>
      <c r="AH88" s="1052"/>
      <c r="AI88" s="1052"/>
      <c r="AJ88" s="1052"/>
      <c r="AK88" s="1056"/>
      <c r="AL88" s="1056"/>
      <c r="AM88" s="1056"/>
      <c r="AN88" s="1056"/>
      <c r="AO88" s="1056"/>
      <c r="AP88" s="1052">
        <v>1079</v>
      </c>
      <c r="AQ88" s="1052"/>
      <c r="AR88" s="1052"/>
      <c r="AS88" s="1052"/>
      <c r="AT88" s="1052"/>
      <c r="AU88" s="1052" t="s">
        <v>610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88</v>
      </c>
      <c r="CS102" s="1044"/>
      <c r="CT102" s="1044"/>
      <c r="CU102" s="1044"/>
      <c r="CV102" s="1045"/>
      <c r="CW102" s="1043">
        <v>5</v>
      </c>
      <c r="CX102" s="1044"/>
      <c r="CY102" s="1044"/>
      <c r="CZ102" s="1044"/>
      <c r="DA102" s="1045"/>
      <c r="DB102" s="1043" t="s">
        <v>610</v>
      </c>
      <c r="DC102" s="1044"/>
      <c r="DD102" s="1044"/>
      <c r="DE102" s="1044"/>
      <c r="DF102" s="1045"/>
      <c r="DG102" s="1043" t="s">
        <v>610</v>
      </c>
      <c r="DH102" s="1044"/>
      <c r="DI102" s="1044"/>
      <c r="DJ102" s="1044"/>
      <c r="DK102" s="1045"/>
      <c r="DL102" s="1043" t="s">
        <v>610</v>
      </c>
      <c r="DM102" s="1044"/>
      <c r="DN102" s="1044"/>
      <c r="DO102" s="1044"/>
      <c r="DP102" s="1045"/>
      <c r="DQ102" s="1043" t="s">
        <v>614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301</v>
      </c>
      <c r="AG109" s="987"/>
      <c r="AH109" s="987"/>
      <c r="AI109" s="987"/>
      <c r="AJ109" s="988"/>
      <c r="AK109" s="989" t="s">
        <v>300</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301</v>
      </c>
      <c r="BW109" s="987"/>
      <c r="BX109" s="987"/>
      <c r="BY109" s="987"/>
      <c r="BZ109" s="988"/>
      <c r="CA109" s="989" t="s">
        <v>300</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301</v>
      </c>
      <c r="DM109" s="987"/>
      <c r="DN109" s="987"/>
      <c r="DO109" s="987"/>
      <c r="DP109" s="988"/>
      <c r="DQ109" s="989" t="s">
        <v>300</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2064652</v>
      </c>
      <c r="AB110" s="980"/>
      <c r="AC110" s="980"/>
      <c r="AD110" s="980"/>
      <c r="AE110" s="981"/>
      <c r="AF110" s="982">
        <v>2125670</v>
      </c>
      <c r="AG110" s="980"/>
      <c r="AH110" s="980"/>
      <c r="AI110" s="980"/>
      <c r="AJ110" s="981"/>
      <c r="AK110" s="982">
        <v>2206148</v>
      </c>
      <c r="AL110" s="980"/>
      <c r="AM110" s="980"/>
      <c r="AN110" s="980"/>
      <c r="AO110" s="981"/>
      <c r="AP110" s="983">
        <v>20.3</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25980522</v>
      </c>
      <c r="BR110" s="927"/>
      <c r="BS110" s="927"/>
      <c r="BT110" s="927"/>
      <c r="BU110" s="927"/>
      <c r="BV110" s="927">
        <v>26840251</v>
      </c>
      <c r="BW110" s="927"/>
      <c r="BX110" s="927"/>
      <c r="BY110" s="927"/>
      <c r="BZ110" s="927"/>
      <c r="CA110" s="927">
        <v>27335087</v>
      </c>
      <c r="CB110" s="927"/>
      <c r="CC110" s="927"/>
      <c r="CD110" s="927"/>
      <c r="CE110" s="927"/>
      <c r="CF110" s="951">
        <v>251</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127</v>
      </c>
      <c r="DH110" s="927"/>
      <c r="DI110" s="927"/>
      <c r="DJ110" s="927"/>
      <c r="DK110" s="927"/>
      <c r="DL110" s="927" t="s">
        <v>434</v>
      </c>
      <c r="DM110" s="927"/>
      <c r="DN110" s="927"/>
      <c r="DO110" s="927"/>
      <c r="DP110" s="927"/>
      <c r="DQ110" s="927" t="s">
        <v>435</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127</v>
      </c>
      <c r="AG111" s="1008"/>
      <c r="AH111" s="1008"/>
      <c r="AI111" s="1008"/>
      <c r="AJ111" s="1009"/>
      <c r="AK111" s="1010" t="s">
        <v>127</v>
      </c>
      <c r="AL111" s="1008"/>
      <c r="AM111" s="1008"/>
      <c r="AN111" s="1008"/>
      <c r="AO111" s="1009"/>
      <c r="AP111" s="1011" t="s">
        <v>127</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t="s">
        <v>127</v>
      </c>
      <c r="BR111" s="899"/>
      <c r="BS111" s="899"/>
      <c r="BT111" s="899"/>
      <c r="BU111" s="899"/>
      <c r="BV111" s="899" t="s">
        <v>127</v>
      </c>
      <c r="BW111" s="899"/>
      <c r="BX111" s="899"/>
      <c r="BY111" s="899"/>
      <c r="BZ111" s="899"/>
      <c r="CA111" s="899" t="s">
        <v>127</v>
      </c>
      <c r="CB111" s="899"/>
      <c r="CC111" s="899"/>
      <c r="CD111" s="899"/>
      <c r="CE111" s="899"/>
      <c r="CF111" s="960" t="s">
        <v>434</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434</v>
      </c>
      <c r="DH111" s="899"/>
      <c r="DI111" s="899"/>
      <c r="DJ111" s="899"/>
      <c r="DK111" s="899"/>
      <c r="DL111" s="899" t="s">
        <v>127</v>
      </c>
      <c r="DM111" s="899"/>
      <c r="DN111" s="899"/>
      <c r="DO111" s="899"/>
      <c r="DP111" s="899"/>
      <c r="DQ111" s="899" t="s">
        <v>127</v>
      </c>
      <c r="DR111" s="899"/>
      <c r="DS111" s="899"/>
      <c r="DT111" s="899"/>
      <c r="DU111" s="899"/>
      <c r="DV111" s="876" t="s">
        <v>434</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127</v>
      </c>
      <c r="AB112" s="862"/>
      <c r="AC112" s="862"/>
      <c r="AD112" s="862"/>
      <c r="AE112" s="863"/>
      <c r="AF112" s="864" t="s">
        <v>127</v>
      </c>
      <c r="AG112" s="862"/>
      <c r="AH112" s="862"/>
      <c r="AI112" s="862"/>
      <c r="AJ112" s="863"/>
      <c r="AK112" s="864" t="s">
        <v>127</v>
      </c>
      <c r="AL112" s="862"/>
      <c r="AM112" s="862"/>
      <c r="AN112" s="862"/>
      <c r="AO112" s="863"/>
      <c r="AP112" s="909" t="s">
        <v>127</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12402992</v>
      </c>
      <c r="BR112" s="899"/>
      <c r="BS112" s="899"/>
      <c r="BT112" s="899"/>
      <c r="BU112" s="899"/>
      <c r="BV112" s="899">
        <v>12126922</v>
      </c>
      <c r="BW112" s="899"/>
      <c r="BX112" s="899"/>
      <c r="BY112" s="899"/>
      <c r="BZ112" s="899"/>
      <c r="CA112" s="899">
        <v>12128213</v>
      </c>
      <c r="CB112" s="899"/>
      <c r="CC112" s="899"/>
      <c r="CD112" s="899"/>
      <c r="CE112" s="899"/>
      <c r="CF112" s="960">
        <v>111.3</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127</v>
      </c>
      <c r="DH112" s="899"/>
      <c r="DI112" s="899"/>
      <c r="DJ112" s="899"/>
      <c r="DK112" s="899"/>
      <c r="DL112" s="899" t="s">
        <v>127</v>
      </c>
      <c r="DM112" s="899"/>
      <c r="DN112" s="899"/>
      <c r="DO112" s="899"/>
      <c r="DP112" s="899"/>
      <c r="DQ112" s="899" t="s">
        <v>127</v>
      </c>
      <c r="DR112" s="899"/>
      <c r="DS112" s="899"/>
      <c r="DT112" s="899"/>
      <c r="DU112" s="899"/>
      <c r="DV112" s="876" t="s">
        <v>127</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805478</v>
      </c>
      <c r="AB113" s="1008"/>
      <c r="AC113" s="1008"/>
      <c r="AD113" s="1008"/>
      <c r="AE113" s="1009"/>
      <c r="AF113" s="1010">
        <v>861968</v>
      </c>
      <c r="AG113" s="1008"/>
      <c r="AH113" s="1008"/>
      <c r="AI113" s="1008"/>
      <c r="AJ113" s="1009"/>
      <c r="AK113" s="1010">
        <v>901555</v>
      </c>
      <c r="AL113" s="1008"/>
      <c r="AM113" s="1008"/>
      <c r="AN113" s="1008"/>
      <c r="AO113" s="1009"/>
      <c r="AP113" s="1011">
        <v>8.3000000000000007</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56577</v>
      </c>
      <c r="BR113" s="899"/>
      <c r="BS113" s="899"/>
      <c r="BT113" s="899"/>
      <c r="BU113" s="899"/>
      <c r="BV113" s="899">
        <v>8675</v>
      </c>
      <c r="BW113" s="899"/>
      <c r="BX113" s="899"/>
      <c r="BY113" s="899"/>
      <c r="BZ113" s="899"/>
      <c r="CA113" s="899">
        <v>8766</v>
      </c>
      <c r="CB113" s="899"/>
      <c r="CC113" s="899"/>
      <c r="CD113" s="899"/>
      <c r="CE113" s="899"/>
      <c r="CF113" s="960">
        <v>0.1</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127</v>
      </c>
      <c r="DH113" s="862"/>
      <c r="DI113" s="862"/>
      <c r="DJ113" s="862"/>
      <c r="DK113" s="863"/>
      <c r="DL113" s="864" t="s">
        <v>127</v>
      </c>
      <c r="DM113" s="862"/>
      <c r="DN113" s="862"/>
      <c r="DO113" s="862"/>
      <c r="DP113" s="863"/>
      <c r="DQ113" s="864" t="s">
        <v>127</v>
      </c>
      <c r="DR113" s="862"/>
      <c r="DS113" s="862"/>
      <c r="DT113" s="862"/>
      <c r="DU113" s="863"/>
      <c r="DV113" s="909" t="s">
        <v>127</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59414</v>
      </c>
      <c r="AB114" s="862"/>
      <c r="AC114" s="862"/>
      <c r="AD114" s="862"/>
      <c r="AE114" s="863"/>
      <c r="AF114" s="864">
        <v>50123</v>
      </c>
      <c r="AG114" s="862"/>
      <c r="AH114" s="862"/>
      <c r="AI114" s="862"/>
      <c r="AJ114" s="863"/>
      <c r="AK114" s="864">
        <v>8569</v>
      </c>
      <c r="AL114" s="862"/>
      <c r="AM114" s="862"/>
      <c r="AN114" s="862"/>
      <c r="AO114" s="863"/>
      <c r="AP114" s="909">
        <v>0.1</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3107158</v>
      </c>
      <c r="BR114" s="899"/>
      <c r="BS114" s="899"/>
      <c r="BT114" s="899"/>
      <c r="BU114" s="899"/>
      <c r="BV114" s="899">
        <v>3051840</v>
      </c>
      <c r="BW114" s="899"/>
      <c r="BX114" s="899"/>
      <c r="BY114" s="899"/>
      <c r="BZ114" s="899"/>
      <c r="CA114" s="899">
        <v>3048076</v>
      </c>
      <c r="CB114" s="899"/>
      <c r="CC114" s="899"/>
      <c r="CD114" s="899"/>
      <c r="CE114" s="899"/>
      <c r="CF114" s="960">
        <v>28</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127</v>
      </c>
      <c r="DM114" s="862"/>
      <c r="DN114" s="862"/>
      <c r="DO114" s="862"/>
      <c r="DP114" s="863"/>
      <c r="DQ114" s="864" t="s">
        <v>127</v>
      </c>
      <c r="DR114" s="862"/>
      <c r="DS114" s="862"/>
      <c r="DT114" s="862"/>
      <c r="DU114" s="863"/>
      <c r="DV114" s="909" t="s">
        <v>127</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127</v>
      </c>
      <c r="AB115" s="1008"/>
      <c r="AC115" s="1008"/>
      <c r="AD115" s="1008"/>
      <c r="AE115" s="1009"/>
      <c r="AF115" s="1010" t="s">
        <v>127</v>
      </c>
      <c r="AG115" s="1008"/>
      <c r="AH115" s="1008"/>
      <c r="AI115" s="1008"/>
      <c r="AJ115" s="1009"/>
      <c r="AK115" s="1010" t="s">
        <v>127</v>
      </c>
      <c r="AL115" s="1008"/>
      <c r="AM115" s="1008"/>
      <c r="AN115" s="1008"/>
      <c r="AO115" s="1009"/>
      <c r="AP115" s="1011" t="s">
        <v>127</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127</v>
      </c>
      <c r="BR115" s="899"/>
      <c r="BS115" s="899"/>
      <c r="BT115" s="899"/>
      <c r="BU115" s="899"/>
      <c r="BV115" s="899">
        <v>4798</v>
      </c>
      <c r="BW115" s="899"/>
      <c r="BX115" s="899"/>
      <c r="BY115" s="899"/>
      <c r="BZ115" s="899"/>
      <c r="CA115" s="899" t="s">
        <v>127</v>
      </c>
      <c r="CB115" s="899"/>
      <c r="CC115" s="899"/>
      <c r="CD115" s="899"/>
      <c r="CE115" s="899"/>
      <c r="CF115" s="960" t="s">
        <v>127</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127</v>
      </c>
      <c r="DH115" s="862"/>
      <c r="DI115" s="862"/>
      <c r="DJ115" s="862"/>
      <c r="DK115" s="863"/>
      <c r="DL115" s="864" t="s">
        <v>127</v>
      </c>
      <c r="DM115" s="862"/>
      <c r="DN115" s="862"/>
      <c r="DO115" s="862"/>
      <c r="DP115" s="863"/>
      <c r="DQ115" s="864" t="s">
        <v>127</v>
      </c>
      <c r="DR115" s="862"/>
      <c r="DS115" s="862"/>
      <c r="DT115" s="862"/>
      <c r="DU115" s="863"/>
      <c r="DV115" s="909" t="s">
        <v>127</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143</v>
      </c>
      <c r="AB116" s="862"/>
      <c r="AC116" s="862"/>
      <c r="AD116" s="862"/>
      <c r="AE116" s="863"/>
      <c r="AF116" s="864">
        <v>214</v>
      </c>
      <c r="AG116" s="862"/>
      <c r="AH116" s="862"/>
      <c r="AI116" s="862"/>
      <c r="AJ116" s="863"/>
      <c r="AK116" s="864">
        <v>197</v>
      </c>
      <c r="AL116" s="862"/>
      <c r="AM116" s="862"/>
      <c r="AN116" s="862"/>
      <c r="AO116" s="863"/>
      <c r="AP116" s="909">
        <v>0</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127</v>
      </c>
      <c r="BW116" s="899"/>
      <c r="BX116" s="899"/>
      <c r="BY116" s="899"/>
      <c r="BZ116" s="899"/>
      <c r="CA116" s="899" t="s">
        <v>127</v>
      </c>
      <c r="CB116" s="899"/>
      <c r="CC116" s="899"/>
      <c r="CD116" s="899"/>
      <c r="CE116" s="899"/>
      <c r="CF116" s="960" t="s">
        <v>127</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127</v>
      </c>
      <c r="DH116" s="862"/>
      <c r="DI116" s="862"/>
      <c r="DJ116" s="862"/>
      <c r="DK116" s="863"/>
      <c r="DL116" s="864" t="s">
        <v>127</v>
      </c>
      <c r="DM116" s="862"/>
      <c r="DN116" s="862"/>
      <c r="DO116" s="862"/>
      <c r="DP116" s="863"/>
      <c r="DQ116" s="864" t="s">
        <v>127</v>
      </c>
      <c r="DR116" s="862"/>
      <c r="DS116" s="862"/>
      <c r="DT116" s="862"/>
      <c r="DU116" s="863"/>
      <c r="DV116" s="909" t="s">
        <v>127</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2929687</v>
      </c>
      <c r="AB117" s="994"/>
      <c r="AC117" s="994"/>
      <c r="AD117" s="994"/>
      <c r="AE117" s="995"/>
      <c r="AF117" s="996">
        <v>3037975</v>
      </c>
      <c r="AG117" s="994"/>
      <c r="AH117" s="994"/>
      <c r="AI117" s="994"/>
      <c r="AJ117" s="995"/>
      <c r="AK117" s="996">
        <v>3116469</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457</v>
      </c>
      <c r="CB117" s="899"/>
      <c r="CC117" s="899"/>
      <c r="CD117" s="899"/>
      <c r="CE117" s="899"/>
      <c r="CF117" s="960" t="s">
        <v>458</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458</v>
      </c>
      <c r="DH117" s="862"/>
      <c r="DI117" s="862"/>
      <c r="DJ117" s="862"/>
      <c r="DK117" s="863"/>
      <c r="DL117" s="864" t="s">
        <v>460</v>
      </c>
      <c r="DM117" s="862"/>
      <c r="DN117" s="862"/>
      <c r="DO117" s="862"/>
      <c r="DP117" s="863"/>
      <c r="DQ117" s="864" t="s">
        <v>461</v>
      </c>
      <c r="DR117" s="862"/>
      <c r="DS117" s="862"/>
      <c r="DT117" s="862"/>
      <c r="DU117" s="863"/>
      <c r="DV117" s="909" t="s">
        <v>462</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301</v>
      </c>
      <c r="AG118" s="987"/>
      <c r="AH118" s="987"/>
      <c r="AI118" s="987"/>
      <c r="AJ118" s="988"/>
      <c r="AK118" s="989" t="s">
        <v>300</v>
      </c>
      <c r="AL118" s="987"/>
      <c r="AM118" s="987"/>
      <c r="AN118" s="987"/>
      <c r="AO118" s="988"/>
      <c r="AP118" s="990" t="s">
        <v>428</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460</v>
      </c>
      <c r="BR118" s="930"/>
      <c r="BS118" s="930"/>
      <c r="BT118" s="930"/>
      <c r="BU118" s="930"/>
      <c r="BV118" s="930" t="s">
        <v>464</v>
      </c>
      <c r="BW118" s="930"/>
      <c r="BX118" s="930"/>
      <c r="BY118" s="930"/>
      <c r="BZ118" s="930"/>
      <c r="CA118" s="930" t="s">
        <v>410</v>
      </c>
      <c r="CB118" s="930"/>
      <c r="CC118" s="930"/>
      <c r="CD118" s="930"/>
      <c r="CE118" s="930"/>
      <c r="CF118" s="960" t="s">
        <v>458</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466</v>
      </c>
      <c r="DH118" s="862"/>
      <c r="DI118" s="862"/>
      <c r="DJ118" s="862"/>
      <c r="DK118" s="863"/>
      <c r="DL118" s="864" t="s">
        <v>458</v>
      </c>
      <c r="DM118" s="862"/>
      <c r="DN118" s="862"/>
      <c r="DO118" s="862"/>
      <c r="DP118" s="863"/>
      <c r="DQ118" s="864" t="s">
        <v>127</v>
      </c>
      <c r="DR118" s="862"/>
      <c r="DS118" s="862"/>
      <c r="DT118" s="862"/>
      <c r="DU118" s="863"/>
      <c r="DV118" s="909" t="s">
        <v>467</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468</v>
      </c>
      <c r="AB119" s="980"/>
      <c r="AC119" s="980"/>
      <c r="AD119" s="980"/>
      <c r="AE119" s="981"/>
      <c r="AF119" s="982" t="s">
        <v>461</v>
      </c>
      <c r="AG119" s="980"/>
      <c r="AH119" s="980"/>
      <c r="AI119" s="980"/>
      <c r="AJ119" s="981"/>
      <c r="AK119" s="982" t="s">
        <v>464</v>
      </c>
      <c r="AL119" s="980"/>
      <c r="AM119" s="980"/>
      <c r="AN119" s="980"/>
      <c r="AO119" s="981"/>
      <c r="AP119" s="983" t="s">
        <v>466</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469</v>
      </c>
      <c r="BP119" s="963"/>
      <c r="BQ119" s="967">
        <v>41547249</v>
      </c>
      <c r="BR119" s="930"/>
      <c r="BS119" s="930"/>
      <c r="BT119" s="930"/>
      <c r="BU119" s="930"/>
      <c r="BV119" s="930">
        <v>42032486</v>
      </c>
      <c r="BW119" s="930"/>
      <c r="BX119" s="930"/>
      <c r="BY119" s="930"/>
      <c r="BZ119" s="930"/>
      <c r="CA119" s="930">
        <v>42520142</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127</v>
      </c>
      <c r="DH119" s="845"/>
      <c r="DI119" s="845"/>
      <c r="DJ119" s="845"/>
      <c r="DK119" s="846"/>
      <c r="DL119" s="847" t="s">
        <v>457</v>
      </c>
      <c r="DM119" s="845"/>
      <c r="DN119" s="845"/>
      <c r="DO119" s="845"/>
      <c r="DP119" s="846"/>
      <c r="DQ119" s="847" t="s">
        <v>471</v>
      </c>
      <c r="DR119" s="845"/>
      <c r="DS119" s="845"/>
      <c r="DT119" s="845"/>
      <c r="DU119" s="846"/>
      <c r="DV119" s="933" t="s">
        <v>458</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462</v>
      </c>
      <c r="AB120" s="862"/>
      <c r="AC120" s="862"/>
      <c r="AD120" s="862"/>
      <c r="AE120" s="863"/>
      <c r="AF120" s="864" t="s">
        <v>468</v>
      </c>
      <c r="AG120" s="862"/>
      <c r="AH120" s="862"/>
      <c r="AI120" s="862"/>
      <c r="AJ120" s="863"/>
      <c r="AK120" s="864" t="s">
        <v>410</v>
      </c>
      <c r="AL120" s="862"/>
      <c r="AM120" s="862"/>
      <c r="AN120" s="862"/>
      <c r="AO120" s="863"/>
      <c r="AP120" s="909" t="s">
        <v>466</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6879739</v>
      </c>
      <c r="BR120" s="927"/>
      <c r="BS120" s="927"/>
      <c r="BT120" s="927"/>
      <c r="BU120" s="927"/>
      <c r="BV120" s="927">
        <v>6910135</v>
      </c>
      <c r="BW120" s="927"/>
      <c r="BX120" s="927"/>
      <c r="BY120" s="927"/>
      <c r="BZ120" s="927"/>
      <c r="CA120" s="927">
        <v>6662041</v>
      </c>
      <c r="CB120" s="927"/>
      <c r="CC120" s="927"/>
      <c r="CD120" s="927"/>
      <c r="CE120" s="927"/>
      <c r="CF120" s="951">
        <v>61.2</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8900901</v>
      </c>
      <c r="DH120" s="927"/>
      <c r="DI120" s="927"/>
      <c r="DJ120" s="927"/>
      <c r="DK120" s="927"/>
      <c r="DL120" s="927">
        <v>8832595</v>
      </c>
      <c r="DM120" s="927"/>
      <c r="DN120" s="927"/>
      <c r="DO120" s="927"/>
      <c r="DP120" s="927"/>
      <c r="DQ120" s="927">
        <v>8916036</v>
      </c>
      <c r="DR120" s="927"/>
      <c r="DS120" s="927"/>
      <c r="DT120" s="927"/>
      <c r="DU120" s="927"/>
      <c r="DV120" s="928">
        <v>81.900000000000006</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464</v>
      </c>
      <c r="AB121" s="862"/>
      <c r="AC121" s="862"/>
      <c r="AD121" s="862"/>
      <c r="AE121" s="863"/>
      <c r="AF121" s="864" t="s">
        <v>477</v>
      </c>
      <c r="AG121" s="862"/>
      <c r="AH121" s="862"/>
      <c r="AI121" s="862"/>
      <c r="AJ121" s="863"/>
      <c r="AK121" s="864" t="s">
        <v>127</v>
      </c>
      <c r="AL121" s="862"/>
      <c r="AM121" s="862"/>
      <c r="AN121" s="862"/>
      <c r="AO121" s="863"/>
      <c r="AP121" s="909" t="s">
        <v>458</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936231</v>
      </c>
      <c r="BR121" s="899"/>
      <c r="BS121" s="899"/>
      <c r="BT121" s="899"/>
      <c r="BU121" s="899"/>
      <c r="BV121" s="899">
        <v>1020252</v>
      </c>
      <c r="BW121" s="899"/>
      <c r="BX121" s="899"/>
      <c r="BY121" s="899"/>
      <c r="BZ121" s="899"/>
      <c r="CA121" s="899">
        <v>1116209</v>
      </c>
      <c r="CB121" s="899"/>
      <c r="CC121" s="899"/>
      <c r="CD121" s="899"/>
      <c r="CE121" s="899"/>
      <c r="CF121" s="960">
        <v>10.199999999999999</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v>2905080</v>
      </c>
      <c r="DH121" s="899"/>
      <c r="DI121" s="899"/>
      <c r="DJ121" s="899"/>
      <c r="DK121" s="899"/>
      <c r="DL121" s="899">
        <v>2795152</v>
      </c>
      <c r="DM121" s="899"/>
      <c r="DN121" s="899"/>
      <c r="DO121" s="899"/>
      <c r="DP121" s="899"/>
      <c r="DQ121" s="899">
        <v>2682301</v>
      </c>
      <c r="DR121" s="899"/>
      <c r="DS121" s="899"/>
      <c r="DT121" s="899"/>
      <c r="DU121" s="899"/>
      <c r="DV121" s="876">
        <v>24.6</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462</v>
      </c>
      <c r="AB122" s="862"/>
      <c r="AC122" s="862"/>
      <c r="AD122" s="862"/>
      <c r="AE122" s="863"/>
      <c r="AF122" s="864" t="s">
        <v>479</v>
      </c>
      <c r="AG122" s="862"/>
      <c r="AH122" s="862"/>
      <c r="AI122" s="862"/>
      <c r="AJ122" s="863"/>
      <c r="AK122" s="864" t="s">
        <v>480</v>
      </c>
      <c r="AL122" s="862"/>
      <c r="AM122" s="862"/>
      <c r="AN122" s="862"/>
      <c r="AO122" s="863"/>
      <c r="AP122" s="909" t="s">
        <v>477</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26851201</v>
      </c>
      <c r="BR122" s="930"/>
      <c r="BS122" s="930"/>
      <c r="BT122" s="930"/>
      <c r="BU122" s="930"/>
      <c r="BV122" s="930">
        <v>27326994</v>
      </c>
      <c r="BW122" s="930"/>
      <c r="BX122" s="930"/>
      <c r="BY122" s="930"/>
      <c r="BZ122" s="930"/>
      <c r="CA122" s="930">
        <v>27715928</v>
      </c>
      <c r="CB122" s="930"/>
      <c r="CC122" s="930"/>
      <c r="CD122" s="930"/>
      <c r="CE122" s="930"/>
      <c r="CF122" s="931">
        <v>254.5</v>
      </c>
      <c r="CG122" s="932"/>
      <c r="CH122" s="932"/>
      <c r="CI122" s="932"/>
      <c r="CJ122" s="932"/>
      <c r="CK122" s="954"/>
      <c r="CL122" s="940"/>
      <c r="CM122" s="940"/>
      <c r="CN122" s="940"/>
      <c r="CO122" s="941"/>
      <c r="CP122" s="920" t="s">
        <v>401</v>
      </c>
      <c r="CQ122" s="921"/>
      <c r="CR122" s="921"/>
      <c r="CS122" s="921"/>
      <c r="CT122" s="921"/>
      <c r="CU122" s="921"/>
      <c r="CV122" s="921"/>
      <c r="CW122" s="921"/>
      <c r="CX122" s="921"/>
      <c r="CY122" s="921"/>
      <c r="CZ122" s="921"/>
      <c r="DA122" s="921"/>
      <c r="DB122" s="921"/>
      <c r="DC122" s="921"/>
      <c r="DD122" s="921"/>
      <c r="DE122" s="921"/>
      <c r="DF122" s="922"/>
      <c r="DG122" s="898">
        <v>335923</v>
      </c>
      <c r="DH122" s="899"/>
      <c r="DI122" s="899"/>
      <c r="DJ122" s="899"/>
      <c r="DK122" s="899"/>
      <c r="DL122" s="899">
        <v>243886</v>
      </c>
      <c r="DM122" s="899"/>
      <c r="DN122" s="899"/>
      <c r="DO122" s="899"/>
      <c r="DP122" s="899"/>
      <c r="DQ122" s="899">
        <v>379461</v>
      </c>
      <c r="DR122" s="899"/>
      <c r="DS122" s="899"/>
      <c r="DT122" s="899"/>
      <c r="DU122" s="899"/>
      <c r="DV122" s="876">
        <v>3.5</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127</v>
      </c>
      <c r="AB123" s="862"/>
      <c r="AC123" s="862"/>
      <c r="AD123" s="862"/>
      <c r="AE123" s="863"/>
      <c r="AF123" s="864" t="s">
        <v>482</v>
      </c>
      <c r="AG123" s="862"/>
      <c r="AH123" s="862"/>
      <c r="AI123" s="862"/>
      <c r="AJ123" s="863"/>
      <c r="AK123" s="864" t="s">
        <v>127</v>
      </c>
      <c r="AL123" s="862"/>
      <c r="AM123" s="862"/>
      <c r="AN123" s="862"/>
      <c r="AO123" s="863"/>
      <c r="AP123" s="909" t="s">
        <v>466</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483</v>
      </c>
      <c r="BP123" s="963"/>
      <c r="BQ123" s="917">
        <v>34667171</v>
      </c>
      <c r="BR123" s="918"/>
      <c r="BS123" s="918"/>
      <c r="BT123" s="918"/>
      <c r="BU123" s="918"/>
      <c r="BV123" s="918">
        <v>35257381</v>
      </c>
      <c r="BW123" s="918"/>
      <c r="BX123" s="918"/>
      <c r="BY123" s="918"/>
      <c r="BZ123" s="918"/>
      <c r="CA123" s="918">
        <v>35494178</v>
      </c>
      <c r="CB123" s="918"/>
      <c r="CC123" s="918"/>
      <c r="CD123" s="918"/>
      <c r="CE123" s="918"/>
      <c r="CF123" s="828"/>
      <c r="CG123" s="829"/>
      <c r="CH123" s="829"/>
      <c r="CI123" s="829"/>
      <c r="CJ123" s="919"/>
      <c r="CK123" s="954"/>
      <c r="CL123" s="940"/>
      <c r="CM123" s="940"/>
      <c r="CN123" s="940"/>
      <c r="CO123" s="941"/>
      <c r="CP123" s="920" t="s">
        <v>484</v>
      </c>
      <c r="CQ123" s="921"/>
      <c r="CR123" s="921"/>
      <c r="CS123" s="921"/>
      <c r="CT123" s="921"/>
      <c r="CU123" s="921"/>
      <c r="CV123" s="921"/>
      <c r="CW123" s="921"/>
      <c r="CX123" s="921"/>
      <c r="CY123" s="921"/>
      <c r="CZ123" s="921"/>
      <c r="DA123" s="921"/>
      <c r="DB123" s="921"/>
      <c r="DC123" s="921"/>
      <c r="DD123" s="921"/>
      <c r="DE123" s="921"/>
      <c r="DF123" s="922"/>
      <c r="DG123" s="861">
        <v>158274</v>
      </c>
      <c r="DH123" s="862"/>
      <c r="DI123" s="862"/>
      <c r="DJ123" s="862"/>
      <c r="DK123" s="863"/>
      <c r="DL123" s="864">
        <v>154696</v>
      </c>
      <c r="DM123" s="862"/>
      <c r="DN123" s="862"/>
      <c r="DO123" s="862"/>
      <c r="DP123" s="863"/>
      <c r="DQ123" s="864">
        <v>150415</v>
      </c>
      <c r="DR123" s="862"/>
      <c r="DS123" s="862"/>
      <c r="DT123" s="862"/>
      <c r="DU123" s="863"/>
      <c r="DV123" s="909">
        <v>1.4</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477</v>
      </c>
      <c r="AB124" s="862"/>
      <c r="AC124" s="862"/>
      <c r="AD124" s="862"/>
      <c r="AE124" s="863"/>
      <c r="AF124" s="864" t="s">
        <v>458</v>
      </c>
      <c r="AG124" s="862"/>
      <c r="AH124" s="862"/>
      <c r="AI124" s="862"/>
      <c r="AJ124" s="863"/>
      <c r="AK124" s="864" t="s">
        <v>471</v>
      </c>
      <c r="AL124" s="862"/>
      <c r="AM124" s="862"/>
      <c r="AN124" s="862"/>
      <c r="AO124" s="863"/>
      <c r="AP124" s="909" t="s">
        <v>457</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64.099999999999994</v>
      </c>
      <c r="BR124" s="916"/>
      <c r="BS124" s="916"/>
      <c r="BT124" s="916"/>
      <c r="BU124" s="916"/>
      <c r="BV124" s="916">
        <v>62.4</v>
      </c>
      <c r="BW124" s="916"/>
      <c r="BX124" s="916"/>
      <c r="BY124" s="916"/>
      <c r="BZ124" s="916"/>
      <c r="CA124" s="916">
        <v>64.5</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v>102814</v>
      </c>
      <c r="DH124" s="845"/>
      <c r="DI124" s="845"/>
      <c r="DJ124" s="845"/>
      <c r="DK124" s="846"/>
      <c r="DL124" s="847">
        <v>100593</v>
      </c>
      <c r="DM124" s="845"/>
      <c r="DN124" s="845"/>
      <c r="DO124" s="845"/>
      <c r="DP124" s="846"/>
      <c r="DQ124" s="847" t="s">
        <v>458</v>
      </c>
      <c r="DR124" s="845"/>
      <c r="DS124" s="845"/>
      <c r="DT124" s="845"/>
      <c r="DU124" s="846"/>
      <c r="DV124" s="933" t="s">
        <v>127</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471</v>
      </c>
      <c r="AG125" s="862"/>
      <c r="AH125" s="862"/>
      <c r="AI125" s="862"/>
      <c r="AJ125" s="863"/>
      <c r="AK125" s="864" t="s">
        <v>466</v>
      </c>
      <c r="AL125" s="862"/>
      <c r="AM125" s="862"/>
      <c r="AN125" s="862"/>
      <c r="AO125" s="863"/>
      <c r="AP125" s="909" t="s">
        <v>127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479</v>
      </c>
      <c r="DM125" s="927"/>
      <c r="DN125" s="927"/>
      <c r="DO125" s="927"/>
      <c r="DP125" s="927"/>
      <c r="DQ125" s="927" t="s">
        <v>482</v>
      </c>
      <c r="DR125" s="927"/>
      <c r="DS125" s="927"/>
      <c r="DT125" s="927"/>
      <c r="DU125" s="927"/>
      <c r="DV125" s="928" t="s">
        <v>464</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458</v>
      </c>
      <c r="AB126" s="862"/>
      <c r="AC126" s="862"/>
      <c r="AD126" s="862"/>
      <c r="AE126" s="863"/>
      <c r="AF126" s="864" t="s">
        <v>464</v>
      </c>
      <c r="AG126" s="862"/>
      <c r="AH126" s="862"/>
      <c r="AI126" s="862"/>
      <c r="AJ126" s="863"/>
      <c r="AK126" s="864" t="s">
        <v>471</v>
      </c>
      <c r="AL126" s="862"/>
      <c r="AM126" s="862"/>
      <c r="AN126" s="862"/>
      <c r="AO126" s="863"/>
      <c r="AP126" s="909" t="s">
        <v>477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457</v>
      </c>
      <c r="DH126" s="899"/>
      <c r="DI126" s="899"/>
      <c r="DJ126" s="899"/>
      <c r="DK126" s="899"/>
      <c r="DL126" s="899" t="s">
        <v>458</v>
      </c>
      <c r="DM126" s="899"/>
      <c r="DN126" s="899"/>
      <c r="DO126" s="899"/>
      <c r="DP126" s="899"/>
      <c r="DQ126" s="899" t="s">
        <v>457</v>
      </c>
      <c r="DR126" s="899"/>
      <c r="DS126" s="899"/>
      <c r="DT126" s="899"/>
      <c r="DU126" s="899"/>
      <c r="DV126" s="876" t="s">
        <v>458</v>
      </c>
      <c r="DW126" s="876"/>
      <c r="DX126" s="876"/>
      <c r="DY126" s="876"/>
      <c r="DZ126" s="877"/>
    </row>
    <row r="127" spans="1:130" s="247" customFormat="1" ht="26.25" customHeight="1" x14ac:dyDescent="0.15">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457</v>
      </c>
      <c r="AB127" s="862"/>
      <c r="AC127" s="862"/>
      <c r="AD127" s="862"/>
      <c r="AE127" s="863"/>
      <c r="AF127" s="864" t="s">
        <v>480</v>
      </c>
      <c r="AG127" s="862"/>
      <c r="AH127" s="862"/>
      <c r="AI127" s="862"/>
      <c r="AJ127" s="863"/>
      <c r="AK127" s="864" t="s">
        <v>458</v>
      </c>
      <c r="AL127" s="862"/>
      <c r="AM127" s="862"/>
      <c r="AN127" s="862"/>
      <c r="AO127" s="863"/>
      <c r="AP127" s="909" t="s">
        <v>127</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496</v>
      </c>
      <c r="DH127" s="899"/>
      <c r="DI127" s="899"/>
      <c r="DJ127" s="899"/>
      <c r="DK127" s="899"/>
      <c r="DL127" s="899" t="s">
        <v>458</v>
      </c>
      <c r="DM127" s="899"/>
      <c r="DN127" s="899"/>
      <c r="DO127" s="899"/>
      <c r="DP127" s="899"/>
      <c r="DQ127" s="899" t="s">
        <v>477</v>
      </c>
      <c r="DR127" s="899"/>
      <c r="DS127" s="899"/>
      <c r="DT127" s="899"/>
      <c r="DU127" s="899"/>
      <c r="DV127" s="876" t="s">
        <v>458</v>
      </c>
      <c r="DW127" s="876"/>
      <c r="DX127" s="876"/>
      <c r="DY127" s="876"/>
      <c r="DZ127" s="877"/>
    </row>
    <row r="128" spans="1:130" s="247" customFormat="1" ht="26.25" customHeight="1" thickBot="1" x14ac:dyDescent="0.2">
      <c r="A128" s="878" t="s">
        <v>497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498</v>
      </c>
      <c r="X128" s="880"/>
      <c r="Y128" s="880"/>
      <c r="Z128" s="881"/>
      <c r="AA128" s="882">
        <v>85539</v>
      </c>
      <c r="AB128" s="883"/>
      <c r="AC128" s="883"/>
      <c r="AD128" s="883"/>
      <c r="AE128" s="884"/>
      <c r="AF128" s="885">
        <v>83901</v>
      </c>
      <c r="AG128" s="883"/>
      <c r="AH128" s="883"/>
      <c r="AI128" s="883"/>
      <c r="AJ128" s="884"/>
      <c r="AK128" s="885">
        <v>93345</v>
      </c>
      <c r="AL128" s="883"/>
      <c r="AM128" s="883"/>
      <c r="AN128" s="883"/>
      <c r="AO128" s="884"/>
      <c r="AP128" s="886"/>
      <c r="AQ128" s="887"/>
      <c r="AR128" s="887"/>
      <c r="AS128" s="887"/>
      <c r="AT128" s="888"/>
      <c r="AU128" s="283"/>
      <c r="AV128" s="283"/>
      <c r="AW128" s="283"/>
      <c r="AX128" s="889" t="s">
        <v>499</v>
      </c>
      <c r="AY128" s="890"/>
      <c r="AZ128" s="890"/>
      <c r="BA128" s="890"/>
      <c r="BB128" s="890"/>
      <c r="BC128" s="890"/>
      <c r="BD128" s="890"/>
      <c r="BE128" s="891"/>
      <c r="BF128" s="868" t="s">
        <v>480</v>
      </c>
      <c r="BG128" s="869"/>
      <c r="BH128" s="869"/>
      <c r="BI128" s="869"/>
      <c r="BJ128" s="869"/>
      <c r="BK128" s="869"/>
      <c r="BL128" s="892"/>
      <c r="BM128" s="868">
        <v>12.94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500</v>
      </c>
      <c r="CQ128" s="810"/>
      <c r="CR128" s="810"/>
      <c r="CS128" s="810"/>
      <c r="CT128" s="810"/>
      <c r="CU128" s="810"/>
      <c r="CV128" s="810"/>
      <c r="CW128" s="810"/>
      <c r="CX128" s="810"/>
      <c r="CY128" s="810"/>
      <c r="CZ128" s="810"/>
      <c r="DA128" s="810"/>
      <c r="DB128" s="810"/>
      <c r="DC128" s="810"/>
      <c r="DD128" s="810"/>
      <c r="DE128" s="810"/>
      <c r="DF128" s="811"/>
      <c r="DG128" s="872" t="s">
        <v>458</v>
      </c>
      <c r="DH128" s="873"/>
      <c r="DI128" s="873"/>
      <c r="DJ128" s="873"/>
      <c r="DK128" s="873"/>
      <c r="DL128" s="873">
        <v>4798</v>
      </c>
      <c r="DM128" s="873"/>
      <c r="DN128" s="873"/>
      <c r="DO128" s="873"/>
      <c r="DP128" s="873"/>
      <c r="DQ128" s="873" t="s">
        <v>458</v>
      </c>
      <c r="DR128" s="873"/>
      <c r="DS128" s="873"/>
      <c r="DT128" s="873"/>
      <c r="DU128" s="873"/>
      <c r="DV128" s="874" t="s">
        <v>458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501</v>
      </c>
      <c r="X129" s="859"/>
      <c r="Y129" s="859"/>
      <c r="Z129" s="860"/>
      <c r="AA129" s="861">
        <v>12783511</v>
      </c>
      <c r="AB129" s="862"/>
      <c r="AC129" s="862"/>
      <c r="AD129" s="862"/>
      <c r="AE129" s="863"/>
      <c r="AF129" s="864">
        <v>12954595</v>
      </c>
      <c r="AG129" s="862"/>
      <c r="AH129" s="862"/>
      <c r="AI129" s="862"/>
      <c r="AJ129" s="863"/>
      <c r="AK129" s="864">
        <v>13052802</v>
      </c>
      <c r="AL129" s="862"/>
      <c r="AM129" s="862"/>
      <c r="AN129" s="862"/>
      <c r="AO129" s="863"/>
      <c r="AP129" s="865"/>
      <c r="AQ129" s="866"/>
      <c r="AR129" s="866"/>
      <c r="AS129" s="866"/>
      <c r="AT129" s="867"/>
      <c r="AU129" s="285"/>
      <c r="AV129" s="285"/>
      <c r="AW129" s="285"/>
      <c r="AX129" s="831" t="s">
        <v>502</v>
      </c>
      <c r="AY129" s="832"/>
      <c r="AZ129" s="832"/>
      <c r="BA129" s="832"/>
      <c r="BB129" s="832"/>
      <c r="BC129" s="832"/>
      <c r="BD129" s="832"/>
      <c r="BE129" s="833"/>
      <c r="BF129" s="851" t="s">
        <v>479</v>
      </c>
      <c r="BG129" s="852"/>
      <c r="BH129" s="852"/>
      <c r="BI129" s="852"/>
      <c r="BJ129" s="852"/>
      <c r="BK129" s="852"/>
      <c r="BL129" s="853"/>
      <c r="BM129" s="851">
        <v>17.940000000000001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504</v>
      </c>
      <c r="X130" s="859"/>
      <c r="Y130" s="859"/>
      <c r="Z130" s="860"/>
      <c r="AA130" s="861">
        <v>2062361</v>
      </c>
      <c r="AB130" s="862"/>
      <c r="AC130" s="862"/>
      <c r="AD130" s="862"/>
      <c r="AE130" s="863"/>
      <c r="AF130" s="864">
        <v>2113595</v>
      </c>
      <c r="AG130" s="862"/>
      <c r="AH130" s="862"/>
      <c r="AI130" s="862"/>
      <c r="AJ130" s="863"/>
      <c r="AK130" s="864">
        <v>2160461</v>
      </c>
      <c r="AL130" s="862"/>
      <c r="AM130" s="862"/>
      <c r="AN130" s="862"/>
      <c r="AO130" s="863"/>
      <c r="AP130" s="865"/>
      <c r="AQ130" s="866"/>
      <c r="AR130" s="866"/>
      <c r="AS130" s="866"/>
      <c r="AT130" s="867"/>
      <c r="AU130" s="285"/>
      <c r="AV130" s="285"/>
      <c r="AW130" s="285"/>
      <c r="AX130" s="831" t="s">
        <v>505</v>
      </c>
      <c r="AY130" s="832"/>
      <c r="AZ130" s="832"/>
      <c r="BA130" s="832"/>
      <c r="BB130" s="832"/>
      <c r="BC130" s="832"/>
      <c r="BD130" s="832"/>
      <c r="BE130" s="833"/>
      <c r="BF130" s="834">
        <v>7.6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506</v>
      </c>
      <c r="X131" s="842"/>
      <c r="Y131" s="842"/>
      <c r="Z131" s="843"/>
      <c r="AA131" s="844">
        <v>10721150</v>
      </c>
      <c r="AB131" s="845"/>
      <c r="AC131" s="845"/>
      <c r="AD131" s="845"/>
      <c r="AE131" s="846"/>
      <c r="AF131" s="847">
        <v>10841000</v>
      </c>
      <c r="AG131" s="845"/>
      <c r="AH131" s="845"/>
      <c r="AI131" s="845"/>
      <c r="AJ131" s="846"/>
      <c r="AK131" s="847">
        <v>10892341</v>
      </c>
      <c r="AL131" s="845"/>
      <c r="AM131" s="845"/>
      <c r="AN131" s="845"/>
      <c r="AO131" s="846"/>
      <c r="AP131" s="848"/>
      <c r="AQ131" s="849"/>
      <c r="AR131" s="849"/>
      <c r="AS131" s="849"/>
      <c r="AT131" s="850"/>
      <c r="AU131" s="285"/>
      <c r="AV131" s="285"/>
      <c r="AW131" s="285"/>
      <c r="AX131" s="809" t="s">
        <v>507</v>
      </c>
      <c r="AY131" s="810"/>
      <c r="AZ131" s="810"/>
      <c r="BA131" s="810"/>
      <c r="BB131" s="810"/>
      <c r="BC131" s="810"/>
      <c r="BD131" s="810"/>
      <c r="BE131" s="811"/>
      <c r="BF131" s="812">
        <v>64.5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509</v>
      </c>
      <c r="W132" s="822"/>
      <c r="X132" s="822"/>
      <c r="Y132" s="822"/>
      <c r="Z132" s="823"/>
      <c r="AA132" s="824">
        <v>7.2920069209999996</v>
      </c>
      <c r="AB132" s="825"/>
      <c r="AC132" s="825"/>
      <c r="AD132" s="825"/>
      <c r="AE132" s="826"/>
      <c r="AF132" s="827">
        <v>7.7527811089999998</v>
      </c>
      <c r="AG132" s="825"/>
      <c r="AH132" s="825"/>
      <c r="AI132" s="825"/>
      <c r="AJ132" s="826"/>
      <c r="AK132" s="827">
        <v>7.9199044540000001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510</v>
      </c>
      <c r="W133" s="801"/>
      <c r="X133" s="801"/>
      <c r="Y133" s="801"/>
      <c r="Z133" s="802"/>
      <c r="AA133" s="803">
        <v>7.4</v>
      </c>
      <c r="AB133" s="804"/>
      <c r="AC133" s="804"/>
      <c r="AD133" s="804"/>
      <c r="AE133" s="805"/>
      <c r="AF133" s="803">
        <v>7.3</v>
      </c>
      <c r="AG133" s="804"/>
      <c r="AH133" s="804"/>
      <c r="AI133" s="804"/>
      <c r="AJ133" s="805"/>
      <c r="AK133" s="803">
        <v>7.6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LwkfaOQtuig7KI8nJsvM52ecaj1k5HJkN1+zME804bWiCWu/O3uNzJVDYXx/8xZBv/IRI6p9hKabCr3JAgXg==" saltValue="SSr02TUdE9IeUyTtX8B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G34KbNZIXWX5tBsnAiO4r/CdfN4v8I6TDe97hU4hiw4VVg6FbKk0wBULyU1zUhs9VJctEJszx6n9zyOcW3hSQ==" saltValue="HHgn6pda5k6XC17x6L++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2lY6/arX41cYivYAVuU5Nx+SJZZx6KL3k1Fq6zNP4rVmQKQ70Civ6yQk27FrHC/nt2LXq07/dN567WUcoCAeQ==" saltValue="Dzy/rxBBgP8q1pPzxaCxY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519</v>
      </c>
      <c r="AL9" s="1231"/>
      <c r="AM9" s="1231"/>
      <c r="AN9" s="1232"/>
      <c r="AO9" s="313">
        <v>3727442</v>
      </c>
      <c r="AP9" s="313">
        <v>73365</v>
      </c>
      <c r="AQ9" s="314">
        <v>73117</v>
      </c>
      <c r="AR9" s="315">
        <v>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520</v>
      </c>
      <c r="AL10" s="1231"/>
      <c r="AM10" s="1231"/>
      <c r="AN10" s="1232"/>
      <c r="AO10" s="316">
        <v>291366</v>
      </c>
      <c r="AP10" s="316">
        <v>5735</v>
      </c>
      <c r="AQ10" s="317">
        <v>5871</v>
      </c>
      <c r="AR10" s="318">
        <v>-2.2999999999999998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521</v>
      </c>
      <c r="AL11" s="1231"/>
      <c r="AM11" s="1231"/>
      <c r="AN11" s="1232"/>
      <c r="AO11" s="316">
        <v>98082</v>
      </c>
      <c r="AP11" s="316">
        <v>1930</v>
      </c>
      <c r="AQ11" s="317">
        <v>5513</v>
      </c>
      <c r="AR11" s="318">
        <v>-65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522</v>
      </c>
      <c r="AL12" s="1231"/>
      <c r="AM12" s="1231"/>
      <c r="AN12" s="1232"/>
      <c r="AO12" s="316" t="s">
        <v>523</v>
      </c>
      <c r="AP12" s="316" t="s">
        <v>523</v>
      </c>
      <c r="AQ12" s="317">
        <v>1308</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t="s">
        <v>523</v>
      </c>
      <c r="AP13" s="316" t="s">
        <v>523</v>
      </c>
      <c r="AQ13" s="317">
        <v>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525</v>
      </c>
      <c r="AL14" s="1231"/>
      <c r="AM14" s="1231"/>
      <c r="AN14" s="1232"/>
      <c r="AO14" s="316">
        <v>223571</v>
      </c>
      <c r="AP14" s="316">
        <v>4400</v>
      </c>
      <c r="AQ14" s="317">
        <v>2952</v>
      </c>
      <c r="AR14" s="318">
        <v>49.1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526</v>
      </c>
      <c r="AL15" s="1231"/>
      <c r="AM15" s="1231"/>
      <c r="AN15" s="1232"/>
      <c r="AO15" s="316">
        <v>126833</v>
      </c>
      <c r="AP15" s="316">
        <v>2496</v>
      </c>
      <c r="AQ15" s="317">
        <v>1788</v>
      </c>
      <c r="AR15" s="318">
        <v>39.6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527</v>
      </c>
      <c r="AL16" s="1234"/>
      <c r="AM16" s="1234"/>
      <c r="AN16" s="1235"/>
      <c r="AO16" s="316">
        <v>-302588</v>
      </c>
      <c r="AP16" s="316">
        <v>-5956</v>
      </c>
      <c r="AQ16" s="317">
        <v>-6565</v>
      </c>
      <c r="AR16" s="318">
        <v>-9.3000000000000007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4164706</v>
      </c>
      <c r="AP17" s="316">
        <v>81971</v>
      </c>
      <c r="AQ17" s="317">
        <v>83986</v>
      </c>
      <c r="AR17" s="318">
        <v>-2.4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532</v>
      </c>
      <c r="AL21" s="1228"/>
      <c r="AM21" s="1228"/>
      <c r="AN21" s="1229"/>
      <c r="AO21" s="328">
        <v>9.07</v>
      </c>
      <c r="AP21" s="329">
        <v>8.24</v>
      </c>
      <c r="AQ21" s="330">
        <v>0.83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533</v>
      </c>
      <c r="AL22" s="1228"/>
      <c r="AM22" s="1228"/>
      <c r="AN22" s="1229"/>
      <c r="AO22" s="333">
        <v>98.6</v>
      </c>
      <c r="AP22" s="334">
        <v>98.1</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537</v>
      </c>
      <c r="AL32" s="1219"/>
      <c r="AM32" s="1219"/>
      <c r="AN32" s="1220"/>
      <c r="AO32" s="343">
        <v>2206148</v>
      </c>
      <c r="AP32" s="343">
        <v>43422</v>
      </c>
      <c r="AQ32" s="344">
        <v>53780</v>
      </c>
      <c r="AR32" s="345">
        <v>-19.3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538</v>
      </c>
      <c r="AL33" s="1219"/>
      <c r="AM33" s="1219"/>
      <c r="AN33" s="1220"/>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539</v>
      </c>
      <c r="AL34" s="1219"/>
      <c r="AM34" s="1219"/>
      <c r="AN34" s="1220"/>
      <c r="AO34" s="343" t="s">
        <v>523</v>
      </c>
      <c r="AP34" s="343" t="s">
        <v>523</v>
      </c>
      <c r="AQ34" s="344">
        <v>5</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540</v>
      </c>
      <c r="AL35" s="1219"/>
      <c r="AM35" s="1219"/>
      <c r="AN35" s="1220"/>
      <c r="AO35" s="343">
        <v>901555</v>
      </c>
      <c r="AP35" s="343">
        <v>17745</v>
      </c>
      <c r="AQ35" s="344">
        <v>13935</v>
      </c>
      <c r="AR35" s="345">
        <v>27.3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541</v>
      </c>
      <c r="AL36" s="1219"/>
      <c r="AM36" s="1219"/>
      <c r="AN36" s="1220"/>
      <c r="AO36" s="343">
        <v>8569</v>
      </c>
      <c r="AP36" s="343">
        <v>169</v>
      </c>
      <c r="AQ36" s="344">
        <v>1226</v>
      </c>
      <c r="AR36" s="345">
        <v>-86.2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542</v>
      </c>
      <c r="AL37" s="1219"/>
      <c r="AM37" s="1219"/>
      <c r="AN37" s="1220"/>
      <c r="AO37" s="343" t="s">
        <v>523</v>
      </c>
      <c r="AP37" s="343" t="s">
        <v>523</v>
      </c>
      <c r="AQ37" s="344">
        <v>824</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543</v>
      </c>
      <c r="AL38" s="1222"/>
      <c r="AM38" s="1222"/>
      <c r="AN38" s="1223"/>
      <c r="AO38" s="346">
        <v>197</v>
      </c>
      <c r="AP38" s="346">
        <v>4</v>
      </c>
      <c r="AQ38" s="347">
        <v>1</v>
      </c>
      <c r="AR38" s="335">
        <v>300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544</v>
      </c>
      <c r="AL39" s="1222"/>
      <c r="AM39" s="1222"/>
      <c r="AN39" s="1223"/>
      <c r="AO39" s="343">
        <v>-93345</v>
      </c>
      <c r="AP39" s="343">
        <v>-1837</v>
      </c>
      <c r="AQ39" s="344">
        <v>-3983</v>
      </c>
      <c r="AR39" s="345">
        <v>-53.9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545</v>
      </c>
      <c r="AL40" s="1219"/>
      <c r="AM40" s="1219"/>
      <c r="AN40" s="1220"/>
      <c r="AO40" s="343">
        <v>-2160461</v>
      </c>
      <c r="AP40" s="343">
        <v>-42523</v>
      </c>
      <c r="AQ40" s="344">
        <v>-48081</v>
      </c>
      <c r="AR40" s="345">
        <v>-11.6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293</v>
      </c>
      <c r="AL41" s="1225"/>
      <c r="AM41" s="1225"/>
      <c r="AN41" s="1226"/>
      <c r="AO41" s="343">
        <v>862663</v>
      </c>
      <c r="AP41" s="343">
        <v>16979</v>
      </c>
      <c r="AQ41" s="344">
        <v>17707</v>
      </c>
      <c r="AR41" s="345">
        <v>-4.0999999999999996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514</v>
      </c>
      <c r="AN49" s="1213" t="s">
        <v>549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4468053</v>
      </c>
      <c r="AN51" s="365">
        <v>85124</v>
      </c>
      <c r="AO51" s="366">
        <v>-30.7</v>
      </c>
      <c r="AP51" s="367">
        <v>92247</v>
      </c>
      <c r="AQ51" s="368">
        <v>39.200000000000003</v>
      </c>
      <c r="AR51" s="369">
        <v>-69.900000000000006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2504978</v>
      </c>
      <c r="AN52" s="373">
        <v>47724</v>
      </c>
      <c r="AO52" s="374">
        <v>0.6</v>
      </c>
      <c r="AP52" s="375">
        <v>37204</v>
      </c>
      <c r="AQ52" s="376">
        <v>16.899999999999999</v>
      </c>
      <c r="AR52" s="377">
        <v>-16.3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4894407</v>
      </c>
      <c r="AN53" s="365">
        <v>93813</v>
      </c>
      <c r="AO53" s="366">
        <v>10.199999999999999</v>
      </c>
      <c r="AP53" s="367">
        <v>67319</v>
      </c>
      <c r="AQ53" s="368">
        <v>-27</v>
      </c>
      <c r="AR53" s="369">
        <v>37.200000000000003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1879989</v>
      </c>
      <c r="AN54" s="373">
        <v>36034</v>
      </c>
      <c r="AO54" s="374">
        <v>-24.5</v>
      </c>
      <c r="AP54" s="375">
        <v>38101</v>
      </c>
      <c r="AQ54" s="376">
        <v>2.4</v>
      </c>
      <c r="AR54" s="377">
        <v>-26.9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4168258</v>
      </c>
      <c r="AN55" s="365">
        <v>80551</v>
      </c>
      <c r="AO55" s="366">
        <v>-14.1</v>
      </c>
      <c r="AP55" s="367">
        <v>70615</v>
      </c>
      <c r="AQ55" s="368">
        <v>4.9000000000000004</v>
      </c>
      <c r="AR55" s="369">
        <v>-19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1455605</v>
      </c>
      <c r="AN56" s="373">
        <v>28129</v>
      </c>
      <c r="AO56" s="374">
        <v>-21.9</v>
      </c>
      <c r="AP56" s="375">
        <v>37382</v>
      </c>
      <c r="AQ56" s="376">
        <v>-1.9</v>
      </c>
      <c r="AR56" s="377">
        <v>-20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5774380</v>
      </c>
      <c r="AN57" s="365">
        <v>112636</v>
      </c>
      <c r="AO57" s="366">
        <v>39.799999999999997</v>
      </c>
      <c r="AP57" s="367">
        <v>69185</v>
      </c>
      <c r="AQ57" s="368">
        <v>-2</v>
      </c>
      <c r="AR57" s="369">
        <v>41.8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1570354</v>
      </c>
      <c r="AN58" s="373">
        <v>30631</v>
      </c>
      <c r="AO58" s="374">
        <v>8.9</v>
      </c>
      <c r="AP58" s="375">
        <v>38519</v>
      </c>
      <c r="AQ58" s="376">
        <v>3</v>
      </c>
      <c r="AR58" s="377">
        <v>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4925770</v>
      </c>
      <c r="AN59" s="365">
        <v>96951</v>
      </c>
      <c r="AO59" s="366">
        <v>-13.9</v>
      </c>
      <c r="AP59" s="367">
        <v>70166</v>
      </c>
      <c r="AQ59" s="368">
        <v>1.4</v>
      </c>
      <c r="AR59" s="369">
        <v>-15.3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1148540</v>
      </c>
      <c r="AN60" s="373">
        <v>22606</v>
      </c>
      <c r="AO60" s="374">
        <v>-26.2</v>
      </c>
      <c r="AP60" s="375">
        <v>36115</v>
      </c>
      <c r="AQ60" s="376">
        <v>-6.2</v>
      </c>
      <c r="AR60" s="377">
        <v>-20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4846174</v>
      </c>
      <c r="AN61" s="380">
        <v>93815</v>
      </c>
      <c r="AO61" s="381">
        <v>-1.7</v>
      </c>
      <c r="AP61" s="382">
        <v>73906</v>
      </c>
      <c r="AQ61" s="383">
        <v>3.3</v>
      </c>
      <c r="AR61" s="369">
        <v>-5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1711893</v>
      </c>
      <c r="AN62" s="373">
        <v>33025</v>
      </c>
      <c r="AO62" s="374">
        <v>-12.6</v>
      </c>
      <c r="AP62" s="375">
        <v>37464</v>
      </c>
      <c r="AQ62" s="376">
        <v>2.8</v>
      </c>
      <c r="AR62" s="377">
        <v>-15.4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chHL5yIkL86DXxMRgCcFGFbhrW85Bavfa6uEcNGLfdE5kbyOnrKORsLDQrKfsuLQrLdbVacKCctJzapR9O5Vg==" saltValue="rpWLk083NGPpfcaI3NDY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PxemqDzGtIYCo3+/vUoPDeXhuIEWGdFRfNz1vaU1Twigrgkeb6ZGvAXyFmBRTlTQa77S1DEFQSo576P/31nGbQ==" saltValue="4tXAF4jcnSfzBLFp9kCY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mvxjABvgOx2QdAeNZH3kgGAH3/gns6T04EXbAZz6kK7aIM2QymTy1yulH99/5FaG23y6DzC4F78fw5bap8di6w==" saltValue="tcXjeZTWVPBqlL68H7tZf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24.71</v>
      </c>
      <c r="G47" s="12">
        <v>24.95</v>
      </c>
      <c r="H47" s="12">
        <v>23.95</v>
      </c>
      <c r="I47" s="12">
        <v>22.54</v>
      </c>
      <c r="J47" s="13">
        <v>20.32</v>
      </c>
    </row>
    <row r="48" spans="2:10" ht="57.75" customHeight="1" x14ac:dyDescent="0.15">
      <c r="B48" s="14"/>
      <c r="C48" s="1238" t="s">
        <v>4</v>
      </c>
      <c r="D48" s="1238"/>
      <c r="E48" s="1239"/>
      <c r="F48" s="15">
        <v>4.41</v>
      </c>
      <c r="G48" s="16">
        <v>4.53</v>
      </c>
      <c r="H48" s="16">
        <v>7.15</v>
      </c>
      <c r="I48" s="16">
        <v>5.13</v>
      </c>
      <c r="J48" s="17">
        <v>5.41</v>
      </c>
    </row>
    <row r="49" spans="2:10" ht="57.75" customHeight="1" thickBot="1" x14ac:dyDescent="0.2">
      <c r="B49" s="18"/>
      <c r="C49" s="1240" t="s">
        <v>5</v>
      </c>
      <c r="D49" s="1240"/>
      <c r="E49" s="1241"/>
      <c r="F49" s="19">
        <v>0.79</v>
      </c>
      <c r="G49" s="20">
        <v>0.1</v>
      </c>
      <c r="H49" s="20">
        <v>1.21</v>
      </c>
      <c r="I49" s="20" t="s">
        <v>570</v>
      </c>
      <c r="J49" s="21" t="s">
        <v>571</v>
      </c>
    </row>
    <row r="50" spans="2:10" ht="13.5" customHeight="1" x14ac:dyDescent="0.15"/>
  </sheetData>
  <sheetProtection algorithmName="SHA-512" hashValue="2PTUq+XuHqqSvJELcH0dO037zpBW1Panxgf37bqskYAFhrBXWZ3xtVk7cED7/zcvSINJlem8raKjv8w95zxXUw==" saltValue="LSI6bGMCjym1m4vhkMVy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2021-10-04T01:58:00Z</cp:lastPrinted>
  <dcterms:created xsi:type="dcterms:W3CDTF">2021-02-05T01:28:59Z</dcterms:created>
  <dcterms:modified xsi:type="dcterms:W3CDTF">2021-10-21T09:32:25Z</dcterms:modified>
  <cp:category/>
</cp:coreProperties>
</file>