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3茨城町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U34" i="10" s="1"/>
  <c r="CO39" i="10"/>
  <c r="BE39" i="10"/>
  <c r="AM39" i="10"/>
  <c r="U39" i="10"/>
  <c r="C39" i="10"/>
  <c r="CO38" i="10"/>
  <c r="BE38" i="10"/>
  <c r="AM38" i="10"/>
  <c r="U38" i="10"/>
  <c r="C38" i="10"/>
  <c r="CO37" i="10"/>
  <c r="BE37" i="10"/>
  <c r="AM37" i="10"/>
  <c r="U37" i="10"/>
  <c r="C37" i="10"/>
  <c r="CO36" i="10"/>
  <c r="BE36" i="10"/>
  <c r="AM36" i="10"/>
  <c r="C36" i="10"/>
  <c r="CO35" i="10"/>
  <c r="C35" i="10"/>
  <c r="C34" i="10"/>
  <c r="U35" i="10" l="1"/>
  <c r="U36" i="10" s="1"/>
  <c r="BE34" i="10"/>
  <c r="BE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<sst xmlns="http://schemas.openxmlformats.org/spreadsheetml/2006/main" count="1173" uniqueCount="610">
  <si>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</si>
  <si>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</si>
  <si>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</si>
  <si>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</si>
  <si>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</si>
  <si>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</si>
  <si>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</si>
  <si>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</si>
  <si>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</si>
  <si>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</si>
  <si>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</si>
  <si>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</si>
  <si>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</si>
  <si>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</si>
  <si>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</si>
  <si>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</si>
  <si>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</si>
  <si>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</si>
  <si>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</si>
  <si>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</si>
  <si>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</si>
  <si>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</si>
  <si>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</si>
  <si>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</si>
  <si>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</si>
  <si>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</si>
  <si>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</si>
  <si>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</si>
  <si>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</si>
  <si>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</si>
  <si>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</si>
  <si>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</si>
  <si>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</si>
  <si>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</si>
  <si>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</si>
  <si>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</si>
  <si>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</si>
  <si>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</si>
  <si>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</si>
  <si>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</si>
  <si>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</si>
  <si>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</si>
  <si>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</si>
  <si>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</si>
  <si>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</si>
  <si>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</si>
  <si>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</si>
  <si>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</si>
  <si>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</si>
  <si>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</si>
  <si>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</si>
  <si>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</si>
  <si>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</si>
  <si>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</si>
  <si>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</si>
  <si>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</si>
  <si>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</si>
  <si>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</si>
  <si>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</si>
  <si>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</si>
  <si>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</si>
  <si>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</si>
  <si>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</si>
  <si>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</si>
  <si>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</si>
  <si>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</si>
  <si>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</si>
  <si>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</si>
  <si>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</si>
  <si>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</si>
  <si>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</si>
  <si>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</si>
  <si>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</si>
  <si>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</si>
  <si>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</si>
  <si>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</si>
  <si>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</si>
  <si>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</si>
  <si>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</si>
  <si>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</si>
  <si>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</si>
  <si>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</si>
  <si>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</si>
  <si>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</si>
  <si>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</si>
  <si>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</si>
  <si>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</si>
  <si>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</si>
  <si>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</si>
  <si>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</si>
  <si>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</si>
  <si>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</si>
  <si>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</si>
  <si>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</si>
  <si>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</si>
  <si>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</si>
  <si>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</si>
  <si>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</si>
  <si>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</si>
  <si>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</si>
  <si>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</si>
  <si>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</si>
  <si>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</si>
  <si>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</si>
  <si>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</si>
  <si>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</si>
  <si>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</si>
  <si>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</si>
  <si>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</si>
  <si>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</si>
  <si>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</si>
  <si>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</si>
  <si>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</si>
  <si>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</si>
  <si>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</si>
  <si>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</si>
  <si>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</si>
  <si>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</si>
  <si>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</si>
  <si>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</si>
  <si>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</si>
  <si>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</si>
  <si>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</si>
  <si>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</si>
  <si>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</si>
  <si>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</si>
  <si>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</si>
  <si>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</si>
  <si>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</si>
  <si>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</si>
  <si>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</si>
  <si>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</si>
  <si>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</si>
  <si>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</si>
  <si>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</si>
  <si>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</si>
  <si>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</si>
  <si>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</si>
  <si>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</si>
  <si>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</si>
  <si>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</si>
  <si>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</si>
  <si>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</si>
  <si>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</si>
  <si>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</si>
  <si>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</si>
  <si>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</si>
  <si>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</si>
  <si>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</si>
  <si>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</si>
  <si>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</si>
  <si>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</si>
  <si>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</si>
  <si>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</si>
  <si>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</si>
  <si>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</si>
  <si>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</si>
  <si>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</si>
  <si>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</si>
  <si>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</si>
  <si>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</si>
  <si>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</si>
  <si>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</si>
  <si>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</si>
  <si>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</si>
  <si>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</si>
  <si>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</si>
  <si>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</si>
  <si>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</si>
  <si>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</si>
  <si>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</si>
  <si>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</si>
  <si>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</si>
  <si>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</si>
  <si>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</si>
  <si>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</si>
  <si>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</si>
  <si>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</si>
  <si>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</si>
  <si>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</si>
  <si>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</si>
  <si>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</si>
  <si>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</si>
  <si>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</si>
  <si>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</si>
  <si>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</si>
  <si>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</si>
  <si>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</si>
  <si>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</si>
  <si>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</si>
  <si>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</si>
  <si>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</si>
  <si>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</si>
  <si>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</si>
  <si>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</si>
  <si>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</si>
  <si>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</si>
  <si>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</si>
  <si>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</si>
  <si>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</si>
  <si>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</si>
  <si>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</si>
  <si>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</si>
  <si>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</si>
  <si>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</si>
  <si>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</si>
  <si>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</si>
  <si>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</si>
  <si>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</si>
  <si>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</si>
  <si>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</si>
  <si>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</si>
  <si>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</si>
  <si>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</si>
  <si>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</si>
  <si>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</si>
  <si>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</si>
  <si>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</si>
  <si>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</si>
  <si>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</si>
  <si>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</si>
  <si>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</si>
  <si>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</si>
  <si>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</si>
  <si>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</si>
  <si>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</si>
  <si>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</si>
  <si>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</si>
  <si>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</si>
  <si>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</si>
  <si>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</si>
  <si>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</si>
  <si>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</si>
  <si>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</si>
  <si>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</si>
  <si>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</si>
  <si>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</si>
  <si>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</si>
  <si>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</si>
  <si>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</si>
  <si>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</si>
  <si>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</si>
  <si>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</si>
  <si>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</si>
  <si>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</si>
  <si>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</si>
  <si>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</si>
  <si>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</si>
  <si>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</si>
  <si>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</si>
  <si>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</si>
  <si>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</si>
  <si>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</si>
  <si>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</si>
  <si>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</si>
  <si>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</si>
  <si>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</si>
  <si>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</si>
  <si>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</si>
  <si>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</si>
  <si>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</si>
  <si>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</si>
  <si>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</si>
  <si>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</si>
  <si>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</si>
  <si>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</si>
  <si>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</si>
  <si>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</si>
  <si>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</si>
  <si>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</si>
  <si>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</si>
  <si>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</si>
  <si>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</si>
  <si>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</si>
  <si>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</si>
  <si>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</si>
  <si>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</si>
  <si>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</si>
  <si>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</si>
  <si>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</si>
  <si>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</si>
  <si>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</si>
  <si>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</si>
  <si>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</si>
  <si>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</si>
  <si>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</si>
  <si>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</si>
  <si>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</si>
  <si>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</si>
  <si>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</si>
  <si>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</si>
  <si>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</si>
  <si>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</si>
  <si>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</si>
  <si>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</si>
  <si>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</si>
  <si>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</si>
  <si>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</si>
  <si>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</si>
  <si>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</si>
  <si>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</si>
  <si>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</si>
  <si>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</si>
  <si>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</si>
  <si>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</si>
  <si>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</si>
  <si>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</si>
  <si>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</si>
  <si>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</si>
  <si>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</si>
  <si>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</si>
  <si>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</si>
  <si>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</si>
  <si>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</si>
  <si>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</si>
  <si>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</si>
  <si>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</si>
  <si>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</si>
  <si>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</si>
  <si>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</si>
  <si>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</si>
  <si>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</si>
  <si>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</si>
  <si>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</si>
  <si>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</si>
  <si>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</si>
  <si>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</si>
  <si>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</si>
  <si>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</si>
  <si>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</si>
  <si>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</si>
  <si>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</si>
  <si>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</si>
  <si>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</si>
  <si>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</si>
  <si>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</si>
  <si>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</si>
  <si>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</si>
  <si>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</si>
  <si>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</si>
  <si>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</si>
  <si>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</si>
  <si>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</si>
  <si>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</si>
  <si>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</si>
  <si>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</si>
  <si>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</si>
  <si>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</si>
  <si>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</si>
  <si>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</si>
  <si>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</si>
  <si>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</si>
  <si>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</si>
  <si>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</si>
  <si>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</si>
  <si>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</si>
  <si>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</si>
  <si>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</si>
  <si>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</si>
  <si>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</si>
  <si>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</si>
  <si>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</si>
  <si>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</si>
  <si>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</si>
  <si>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</si>
  <si>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</si>
  <si>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</si>
  <si>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</si>
  <si>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</si>
  <si>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</si>
  <si>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</si>
  <si>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</si>
  <si>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</si>
  <si>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</si>
  <si>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</si>
  <si>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</si>
  <si>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</si>
  <si>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</si>
  <si>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</si>
  <si>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</si>
  <si>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</si>
  <si>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</si>
  <si>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</si>
  <si>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</si>
  <si>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</si>
  <si>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</si>
  <si>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</si>
  <si>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</si>
  <si>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</si>
  <si>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</si>
  <si>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</si>
  <si>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</si>
  <si>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</si>
  <si>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</si>
  <si>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</si>
  <si>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</si>
  <si>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</si>
  <si>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</si>
  <si>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</si>
  <si>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</si>
  <si>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</si>
  <si>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</si>
  <si>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</si>
  <si>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</si>
  <si>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</si>
  <si>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</si>
  <si>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</si>
  <si>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</si>
  <si>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</si>
  <si>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</si>
  <si>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</si>
  <si>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</si>
  <si>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</si>
  <si>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</si>
  <si>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</si>
  <si>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</si>
  <si>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</si>
  <si>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</si>
  <si>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</si>
  <si>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</si>
  <si>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</si>
  <si>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</si>
  <si>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</si>
  <si>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</si>
  <si>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</si>
  <si>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</si>
  <si>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</si>
  <si>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</si>
  <si>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</si>
  <si>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</si>
  <si>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</si>
  <si>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</si>
  <si>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</si>
  <si>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</si>
  <si>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</si>
  <si>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</si>
  <si>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</si>
  <si>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</si>
  <si>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</si>
  <si>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</si>
  <si>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</si>
  <si>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</si>
  <si>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</si>
  <si>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</si>
  <si>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</si>
  <si>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</si>
  <si>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</si>
  <si>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</si>
  <si>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</si>
  <si>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</si>
  <si>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</si>
  <si>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</si>
  <si>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</si>
  <si>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</si>
  <si>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</si>
  <si>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</si>
  <si>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</si>
  <si>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</si>
  <si>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</si>
  <si>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</si>
  <si>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</si>
  <si>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</si>
  <si>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</si>
  <si>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</si>
  <si>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</si>
  <si>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</si>
  <si>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</si>
  <si>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</si>
  <si>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</si>
  <si>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</si>
  <si>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</si>
  <si>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</si>
  <si>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</si>
  <si>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</si>
  <si>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</si>
  <si>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</si>
  <si>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</si>
  <si>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</si>
  <si>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</si>
  <si>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</si>
  <si>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</si>
  <si>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</si>
  <si>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</si>
  <si>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</si>
  <si>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</si>
  <si>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</si>
  <si>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</si>
  <si>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</si>
  <si>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</si>
  <si>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</si>
  <si>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</si>
  <si>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</si>
  <si>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</si>
  <si>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</si>
  <si>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</si>
  <si>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</si>
  <si>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</si>
  <si>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</si>
  <si>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</si>
  <si>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</si>
  <si>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</si>
  <si>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</si>
  <si>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</si>
  <si>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</si>
  <si>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</si>
  <si>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</si>
  <si>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</si>
  <si>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</si>
  <si>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</si>
  <si>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</si>
  <si>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</si>
  <si>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</si>
  <si>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</si>
  <si>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</si>
  <si>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</si>
  <si>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</si>
  <si>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</si>
  <si>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</si>
  <si>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</si>
  <si>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</si>
  <si>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</si>
  <si>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</si>
  <si>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</si>
  <si>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</si>
  <si>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</si>
  <si>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</si>
  <si>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</si>
  <si>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</si>
  <si>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</si>
  <si>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</si>
  <si>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</si>
  <si>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</si>
  <si>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</si>
  <si>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</si>
  <si>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</si>
  <si>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</si>
  <si>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</si>
  <si>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</si>
  <si>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</si>
  <si>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</si>
  <si>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</si>
  <si>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</si>
  <si>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</si>
  <si>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</si>
  <si>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</si>
  <si>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</si>
  <si>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</si>
  <si>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</si>
  <si>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</si>
  <si>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</si>
  <si>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</si>
  <si>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</si>
  <si>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</si>
  <si>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</si>
  <si>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</si>
  <si>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</si>
  <si>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</si>
  <si>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</si>
  <si>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</si>
  <si>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</si>
  <si>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</si>
  <si>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2.32</t>
  </si>
  <si>
    <t>▲ 2.76</t>
  </si>
  <si>
    <t>▲ 1.82</t>
  </si>
  <si>
    <t>▲ 1.76</t>
  </si>
  <si>
    <t>▲ 0.66</t>
  </si>
  <si>
    <t>水道事業会計</t>
  </si>
  <si>
    <t>一般会計</t>
  </si>
  <si>
    <t>工業用水道事業会計</t>
  </si>
  <si>
    <t>介護保険特別会計</t>
  </si>
  <si>
    <t>国民健康保険特別会計</t>
  </si>
  <si>
    <t>公共下水道事業特別会計</t>
  </si>
  <si>
    <t>農業集落排水事業特別会計</t>
  </si>
  <si>
    <t>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</si>
  <si>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</si>
  <si>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</si>
  <si>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</si>
  <si>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</si>
  <si>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</si>
  <si>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</si>
  <si>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</si>
  <si>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</si>
  <si>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</si>
  <si>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</si>
  <si>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</si>
  <si>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</si>
  <si>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</si>
  <si>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</si>
  <si>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</si>
  <si>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</si>
  <si>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</si>
  <si>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t>
    <phoneticPr fontId="2"/>
  </si>
  <si>
    <t>茨城町農業公社</t>
    <rPh sb="0" eb="3">
      <t>イバラキマチ</t>
    </rPh>
    <rPh sb="3" eb="5">
      <t>ノウギョウ</t>
    </rPh>
    <rPh sb="5" eb="7">
      <t>コウシャ</t>
    </rPh>
    <phoneticPr fontId="2"/>
  </si>
  <si>
    <t>公共施設等整備基金</t>
    <rPh sb="0" eb="2">
      <t>コウキョウ</t>
    </rPh>
    <rPh sb="2" eb="4">
      <t>シセツ</t>
    </rPh>
    <rPh sb="4" eb="5">
      <t>トウ</t>
    </rPh>
    <rPh sb="5" eb="7">
      <t>セイビ</t>
    </rPh>
    <rPh sb="7" eb="9">
      <t>キキン</t>
    </rPh>
    <phoneticPr fontId="2"/>
  </si>
  <si>
    <t>企業立地促進基金</t>
    <rPh sb="0" eb="2">
      <t>キギョウ</t>
    </rPh>
    <rPh sb="2" eb="4">
      <t>リッチ</t>
    </rPh>
    <rPh sb="4" eb="6">
      <t>ソクシン</t>
    </rPh>
    <rPh sb="6" eb="8">
      <t>キキン</t>
    </rPh>
    <phoneticPr fontId="2"/>
  </si>
  <si>
    <t>地域福祉基金</t>
    <rPh sb="0" eb="2">
      <t>チイキ</t>
    </rPh>
    <rPh sb="2" eb="4">
      <t>フクシ</t>
    </rPh>
    <rPh sb="4" eb="6">
      <t>キキン</t>
    </rPh>
    <phoneticPr fontId="2"/>
  </si>
  <si>
    <t>ふるさと基金</t>
    <rPh sb="4" eb="6">
      <t>キキン</t>
    </rPh>
    <phoneticPr fontId="5"/>
  </si>
  <si>
    <t>ごみ処理施設建設基金</t>
    <rPh sb="2" eb="4">
      <t>ショリ</t>
    </rPh>
    <rPh sb="4" eb="6">
      <t>シセツ</t>
    </rPh>
    <rPh sb="6" eb="8">
      <t>ケンセツ</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</si>
  <si>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</si>
  <si>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</si>
  <si>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</si>
  <si>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</si>
  <si>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</si>
  <si>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</si>
  <si>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</si>
  <si>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</si>
  <si>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</si>
  <si>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</si>
  <si>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当町の将来負担比率は，類似団体内平均と比べると51.3ポイント高い数値となっている。また，有形固定資産減価償却率においては，類似団体内平均と比べると0.4ポイント低い数値となっている。将来負担比率については，</t>
    </r>
    <r>
      <rPr>
        <sz val="11"/>
        <color theme="1"/>
        <rFont val="ＭＳ Ｐゴシック"/>
        <family val="3"/>
        <charset val="128"/>
      </rPr>
      <t>公営企業債繰入見込額が減少していることなどから，</t>
    </r>
    <r>
      <rPr>
        <sz val="11"/>
        <color indexed="8"/>
        <rFont val="ＭＳ Ｐゴシック"/>
        <family val="3"/>
        <charset val="128"/>
      </rPr>
      <t>年々低下傾向にある。有形固定資産減価償却率については，平成24年度以降から「茨城町小中学校再編計画」に基づく小中学校の統廃合に伴う教育施設整備をしたことにより，教育施設の長寿命化を図ることができた。
　今後も地方債の借入抑制に伴う将来負担比率の改善や，平成28年度策定の公共施設等総合管理計画等に基づき，施設の維持管理を適切に進めていく。</t>
    </r>
    <rPh sb="1" eb="3">
      <t>トウチョウ</t>
    </rPh>
    <rPh sb="4" eb="6">
      <t>ショウライ</t>
    </rPh>
    <rPh sb="6" eb="8">
      <t>フタン</t>
    </rPh>
    <rPh sb="8" eb="10">
      <t>ヒリツ</t>
    </rPh>
    <rPh sb="12" eb="14">
      <t>ルイジ</t>
    </rPh>
    <rPh sb="14" eb="16">
      <t>ダンタイ</t>
    </rPh>
    <rPh sb="16" eb="17">
      <t>ナイ</t>
    </rPh>
    <rPh sb="17" eb="19">
      <t>ヘイキン</t>
    </rPh>
    <rPh sb="20" eb="21">
      <t>クラ</t>
    </rPh>
    <rPh sb="32" eb="33">
      <t>タカ</t>
    </rPh>
    <rPh sb="34" eb="36">
      <t>スウチ</t>
    </rPh>
    <rPh sb="46" eb="48">
      <t>ユウケイ</t>
    </rPh>
    <rPh sb="48" eb="50">
      <t>コテイ</t>
    </rPh>
    <rPh sb="50" eb="52">
      <t>シサン</t>
    </rPh>
    <rPh sb="52" eb="54">
      <t>ゲンカ</t>
    </rPh>
    <rPh sb="54" eb="56">
      <t>ショウキャク</t>
    </rPh>
    <rPh sb="56" eb="57">
      <t>リツ</t>
    </rPh>
    <rPh sb="63" eb="65">
      <t>ルイジ</t>
    </rPh>
    <rPh sb="65" eb="67">
      <t>ダンタイ</t>
    </rPh>
    <rPh sb="67" eb="68">
      <t>ナイ</t>
    </rPh>
    <rPh sb="68" eb="70">
      <t>ヘイキン</t>
    </rPh>
    <rPh sb="71" eb="72">
      <t>クラ</t>
    </rPh>
    <rPh sb="82" eb="83">
      <t>ヒク</t>
    </rPh>
    <rPh sb="84" eb="86">
      <t>スウチ</t>
    </rPh>
    <rPh sb="93" eb="95">
      <t>ショウライ</t>
    </rPh>
    <rPh sb="95" eb="97">
      <t>フタン</t>
    </rPh>
    <rPh sb="97" eb="99">
      <t>ヒリツ</t>
    </rPh>
    <rPh sb="105" eb="107">
      <t>コウエイ</t>
    </rPh>
    <rPh sb="107" eb="109">
      <t>キギョウ</t>
    </rPh>
    <rPh sb="109" eb="110">
      <t>サイ</t>
    </rPh>
    <rPh sb="110" eb="112">
      <t>クリイレ</t>
    </rPh>
    <rPh sb="112" eb="114">
      <t>ミコミ</t>
    </rPh>
    <rPh sb="114" eb="115">
      <t>ガク</t>
    </rPh>
    <rPh sb="116" eb="118">
      <t>ゲンショウ</t>
    </rPh>
    <rPh sb="129" eb="131">
      <t>ネンネン</t>
    </rPh>
    <rPh sb="131" eb="133">
      <t>テイカ</t>
    </rPh>
    <rPh sb="133" eb="135">
      <t>ケイコウ</t>
    </rPh>
    <rPh sb="139" eb="141">
      <t>ユウケイ</t>
    </rPh>
    <rPh sb="141" eb="143">
      <t>コテイ</t>
    </rPh>
    <rPh sb="143" eb="145">
      <t>シサン</t>
    </rPh>
    <rPh sb="145" eb="147">
      <t>ゲンカ</t>
    </rPh>
    <rPh sb="147" eb="149">
      <t>ショウキャク</t>
    </rPh>
    <rPh sb="149" eb="150">
      <t>リツ</t>
    </rPh>
    <rPh sb="156" eb="158">
      <t>ヘイセイ</t>
    </rPh>
    <rPh sb="160" eb="162">
      <t>ネンド</t>
    </rPh>
    <rPh sb="162" eb="164">
      <t>イコウ</t>
    </rPh>
    <rPh sb="167" eb="170">
      <t>イバラキマチ</t>
    </rPh>
    <rPh sb="170" eb="174">
      <t>ショウチュウガッコウ</t>
    </rPh>
    <rPh sb="174" eb="176">
      <t>サイヘン</t>
    </rPh>
    <rPh sb="176" eb="178">
      <t>ケイカク</t>
    </rPh>
    <rPh sb="180" eb="181">
      <t>モト</t>
    </rPh>
    <rPh sb="183" eb="187">
      <t>ショウチュウガッコウ</t>
    </rPh>
    <rPh sb="188" eb="191">
      <t>トウハイゴウ</t>
    </rPh>
    <rPh sb="192" eb="193">
      <t>トモナ</t>
    </rPh>
    <rPh sb="194" eb="196">
      <t>キョウイク</t>
    </rPh>
    <rPh sb="196" eb="198">
      <t>シセツ</t>
    </rPh>
    <rPh sb="198" eb="200">
      <t>セイビ</t>
    </rPh>
    <rPh sb="209" eb="211">
      <t>キョウイク</t>
    </rPh>
    <rPh sb="211" eb="213">
      <t>シセツ</t>
    </rPh>
    <rPh sb="214" eb="218">
      <t>チョウジュミョウカ</t>
    </rPh>
    <rPh sb="219" eb="220">
      <t>ハカ</t>
    </rPh>
    <rPh sb="230" eb="232">
      <t>コンゴ</t>
    </rPh>
    <rPh sb="233" eb="236">
      <t>チホウサイ</t>
    </rPh>
    <rPh sb="237" eb="239">
      <t>カリイレ</t>
    </rPh>
    <rPh sb="239" eb="241">
      <t>ヨクセイ</t>
    </rPh>
    <rPh sb="242" eb="243">
      <t>トモナ</t>
    </rPh>
    <rPh sb="244" eb="246">
      <t>ショウライ</t>
    </rPh>
    <rPh sb="246" eb="248">
      <t>フタン</t>
    </rPh>
    <rPh sb="248" eb="250">
      <t>ヒリツ</t>
    </rPh>
    <rPh sb="251" eb="253">
      <t>カイゼン</t>
    </rPh>
    <rPh sb="255" eb="257">
      <t>ヘイセイ</t>
    </rPh>
    <rPh sb="259" eb="261">
      <t>ネンド</t>
    </rPh>
    <rPh sb="261" eb="263">
      <t>サクテイ</t>
    </rPh>
    <rPh sb="264" eb="266">
      <t>コウキョウ</t>
    </rPh>
    <rPh sb="266" eb="268">
      <t>シセツ</t>
    </rPh>
    <rPh sb="268" eb="269">
      <t>トウ</t>
    </rPh>
    <rPh sb="269" eb="271">
      <t>ソウゴウ</t>
    </rPh>
    <rPh sb="271" eb="273">
      <t>カンリ</t>
    </rPh>
    <rPh sb="273" eb="275">
      <t>ケイカク</t>
    </rPh>
    <rPh sb="275" eb="276">
      <t>トウ</t>
    </rPh>
    <rPh sb="277" eb="278">
      <t>モト</t>
    </rPh>
    <rPh sb="281" eb="283">
      <t>シセツ</t>
    </rPh>
    <rPh sb="284" eb="286">
      <t>イジ</t>
    </rPh>
    <rPh sb="286" eb="288">
      <t>カンリ</t>
    </rPh>
    <rPh sb="289" eb="291">
      <t>テキセツ</t>
    </rPh>
    <rPh sb="292" eb="293">
      <t>スス</t>
    </rPh>
    <phoneticPr fontId="5"/>
  </si>
  <si>
    <r>
      <t>　実質公債費比率は，類似団体内平均と比べると1.0ポイント高い数</t>
    </r>
    <r>
      <rPr>
        <sz val="11"/>
        <color theme="1"/>
        <rFont val="ＭＳ Ｐゴシック"/>
        <family val="3"/>
        <charset val="128"/>
      </rPr>
      <t>値となっている。平成24年度以降，小中学校の統廃合に伴う教育施設整備に係る地方債の借入などによる公債費の増加はあったが，借入の抑制などにより年々低下している。今後についても，学校給食共同調理場再整備事業に伴う借入や臨時財政対策債の償還開始など，公債費の増加が見込まれているため，引続き交付税措置のある地方債の活用や，新規借入の抑制を図るなど財政の健全化に努めていく。
　また，将来負担比率については，類似団体内平均と比べると51.3ポイント高い数値となっている。公営企業債等繰入見込額が減少していることなどから，年々低下傾向にあるものの，</t>
    </r>
    <r>
      <rPr>
        <sz val="11"/>
        <color indexed="8"/>
        <rFont val="ＭＳ Ｐゴシック"/>
        <family val="3"/>
        <charset val="128"/>
      </rPr>
      <t>今後，国営緊急農地再編整備事業に伴う債務負担行為などにより将来負担額が大きくなると見込まれることから，計画的な基金の積立てを行うなど，実質公債費比率同様，より健全な財政運営に努めていく。</t>
    </r>
    <rPh sb="1" eb="3">
      <t>ジッシツ</t>
    </rPh>
    <rPh sb="3" eb="6">
      <t>コウサイヒ</t>
    </rPh>
    <rPh sb="6" eb="8">
      <t>ヒリツ</t>
    </rPh>
    <rPh sb="10" eb="12">
      <t>ルイジ</t>
    </rPh>
    <rPh sb="12" eb="14">
      <t>ダンタイ</t>
    </rPh>
    <rPh sb="14" eb="15">
      <t>ナイ</t>
    </rPh>
    <rPh sb="15" eb="17">
      <t>ヘイキン</t>
    </rPh>
    <rPh sb="18" eb="19">
      <t>クラ</t>
    </rPh>
    <rPh sb="29" eb="30">
      <t>タカ</t>
    </rPh>
    <rPh sb="31" eb="33">
      <t>スウチ</t>
    </rPh>
    <rPh sb="40" eb="42">
      <t>ヘイセイ</t>
    </rPh>
    <rPh sb="44" eb="46">
      <t>ネンド</t>
    </rPh>
    <rPh sb="46" eb="48">
      <t>イコウ</t>
    </rPh>
    <rPh sb="49" eb="53">
      <t>ショウチュウガッコウ</t>
    </rPh>
    <rPh sb="54" eb="57">
      <t>トウハイゴウ</t>
    </rPh>
    <rPh sb="67" eb="68">
      <t>カカ</t>
    </rPh>
    <rPh sb="69" eb="72">
      <t>チホウサイ</t>
    </rPh>
    <rPh sb="73" eb="75">
      <t>カリイレ</t>
    </rPh>
    <rPh sb="80" eb="83">
      <t>コウサイヒ</t>
    </rPh>
    <rPh sb="84" eb="86">
      <t>ゾウカ</t>
    </rPh>
    <rPh sb="92" eb="94">
      <t>カリイレ</t>
    </rPh>
    <rPh sb="95" eb="97">
      <t>ヨクセイ</t>
    </rPh>
    <rPh sb="102" eb="104">
      <t>ネンネン</t>
    </rPh>
    <rPh sb="104" eb="106">
      <t>テイカ</t>
    </rPh>
    <rPh sb="111" eb="113">
      <t>コンゴ</t>
    </rPh>
    <rPh sb="119" eb="121">
      <t>ガッコウ</t>
    </rPh>
    <rPh sb="121" eb="123">
      <t>キュウショク</t>
    </rPh>
    <rPh sb="123" eb="125">
      <t>キョウドウ</t>
    </rPh>
    <rPh sb="125" eb="127">
      <t>チョウリ</t>
    </rPh>
    <rPh sb="127" eb="128">
      <t>ジョウ</t>
    </rPh>
    <rPh sb="128" eb="131">
      <t>サイセイビ</t>
    </rPh>
    <rPh sb="131" eb="133">
      <t>ジギョウ</t>
    </rPh>
    <rPh sb="134" eb="135">
      <t>トモナ</t>
    </rPh>
    <rPh sb="136" eb="138">
      <t>カリイレ</t>
    </rPh>
    <rPh sb="139" eb="141">
      <t>リンジ</t>
    </rPh>
    <rPh sb="141" eb="143">
      <t>ザイセイ</t>
    </rPh>
    <rPh sb="143" eb="145">
      <t>タイサク</t>
    </rPh>
    <rPh sb="145" eb="146">
      <t>サイ</t>
    </rPh>
    <rPh sb="147" eb="149">
      <t>ショウカン</t>
    </rPh>
    <rPh sb="149" eb="151">
      <t>カイシ</t>
    </rPh>
    <rPh sb="154" eb="157">
      <t>コウサイヒ</t>
    </rPh>
    <rPh sb="158" eb="160">
      <t>ゾウカ</t>
    </rPh>
    <rPh sb="161" eb="163">
      <t>ミコ</t>
    </rPh>
    <rPh sb="171" eb="173">
      <t>ヒキツヅ</t>
    </rPh>
    <rPh sb="174" eb="177">
      <t>コウフゼイ</t>
    </rPh>
    <rPh sb="177" eb="179">
      <t>ソチ</t>
    </rPh>
    <rPh sb="182" eb="185">
      <t>チホウサイ</t>
    </rPh>
    <rPh sb="186" eb="188">
      <t>カツヨウ</t>
    </rPh>
    <rPh sb="190" eb="192">
      <t>シンキ</t>
    </rPh>
    <rPh sb="192" eb="194">
      <t>カリイレ</t>
    </rPh>
    <rPh sb="195" eb="197">
      <t>ヨクセイ</t>
    </rPh>
    <rPh sb="198" eb="199">
      <t>ハカ</t>
    </rPh>
    <rPh sb="202" eb="204">
      <t>ザイセイ</t>
    </rPh>
    <rPh sb="205" eb="208">
      <t>ケンゼンカ</t>
    </rPh>
    <rPh sb="209" eb="210">
      <t>ツト</t>
    </rPh>
    <rPh sb="220" eb="222">
      <t>ショウライ</t>
    </rPh>
    <rPh sb="222" eb="224">
      <t>フタン</t>
    </rPh>
    <rPh sb="224" eb="226">
      <t>ヒリツ</t>
    </rPh>
    <rPh sb="232" eb="234">
      <t>ルイジダ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</si>
</sst>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DC0F-4ECD-AC13-4190DAA7BC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44043</c:v>
                </c:pt>
                <c:pt idx="1">
                  <c:v>31409</c:v>
                </c:pt>
                <c:pt idx="2">
                  <c:v>37548</c:v>
                </c:pt>
                <c:pt idx="3">
                  <c:v>33727</c:v>
                </c:pt>
                <c:pt idx="4">
                  <c:v>47123</c:v>
                </c:pt>
              </c:numCache>
            </c:numRef>
          </c:val>
          <c:smooth val="0"/>
          <c:extLst xmlns:c16r2="http://schemas.microsoft.com/office/drawing/2015/06/chart">
            <c:ext xmlns:c16="http://schemas.microsoft.com/office/drawing/2014/chart" uri="{C3380CC4-5D6E-409C-BE32-E72D297353CC}">
              <c16:uniqueId val="{00000001-DC0F-4ECD-AC13-4190DAA7BCD2}"/>
            </c:ext>
          </c:extLst>
        </c:ser>
        <c:dLbls>
          <c:showLegendKey val="0"/>
          <c:showVal val="0"/>
          <c:showCatName val="0"/>
          <c:showSerName val="0"/>
          <c:showPercent val="0"/>
          <c:showBubbleSize val="0"/>
        </c:dLbls>
        <c:marker val="1"/>
        <c:smooth val="0"/>
        <c:axId val="395883968"/>
        <c:axId val="395884352"/>
      </c:lineChart>
      <c:catAx>
        <c:axId val="39588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884352"/>
        <c:crosses val="autoZero"/>
        <c:auto val="1"/>
        <c:lblAlgn val="ctr"/>
        <c:lblOffset val="100"/>
        <c:tickLblSkip val="1"/>
        <c:tickMarkSkip val="1"/>
        <c:noMultiLvlLbl val="0"/>
      </c:catAx>
      <c:valAx>
        <c:axId val="395884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88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6.96</c:v>
                </c:pt>
                <c:pt idx="1">
                  <c:v>4.1900000000000004</c:v>
                </c:pt>
                <c:pt idx="2">
                  <c:v>5.3</c:v>
                </c:pt>
                <c:pt idx="3">
                  <c:v>3.54</c:v>
                </c:pt>
                <c:pt idx="4">
                  <c:v>5.55</c:v>
                </c:pt>
              </c:numCache>
            </c:numRef>
          </c:val>
          <c:extLst xmlns:c16r2="http://schemas.microsoft.com/office/drawing/2015/06/chart">
            <c:ext xmlns:c16="http://schemas.microsoft.com/office/drawing/2014/chart" uri="{C3380CC4-5D6E-409C-BE32-E72D297353CC}">
              <c16:uniqueId val="{00000000-CD24-4DCF-B968-FAE0D456DE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25.36</c:v>
                </c:pt>
                <c:pt idx="1">
                  <c:v>28.89</c:v>
                </c:pt>
                <c:pt idx="2">
                  <c:v>25.79</c:v>
                </c:pt>
                <c:pt idx="3">
                  <c:v>25.79</c:v>
                </c:pt>
                <c:pt idx="4">
                  <c:v>23.25</c:v>
                </c:pt>
              </c:numCache>
            </c:numRef>
          </c:val>
          <c:extLst xmlns:c16r2="http://schemas.microsoft.com/office/drawing/2015/06/chart">
            <c:ext xmlns:c16="http://schemas.microsoft.com/office/drawing/2014/chart" uri="{C3380CC4-5D6E-409C-BE32-E72D297353CC}">
              <c16:uniqueId val="{00000001-CD24-4DCF-B968-FAE0D456DE55}"/>
            </c:ext>
          </c:extLst>
        </c:ser>
        <c:dLbls>
          <c:showLegendKey val="0"/>
          <c:showVal val="0"/>
          <c:showCatName val="0"/>
          <c:showSerName val="0"/>
          <c:showPercent val="0"/>
          <c:showBubbleSize val="0"/>
        </c:dLbls>
        <c:gapWidth val="250"/>
        <c:overlap val="100"/>
        <c:axId val="399056880"/>
        <c:axId val="39594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-2.3199999999999998</c:v>
                </c:pt>
                <c:pt idx="1">
                  <c:v>-2.76</c:v>
                </c:pt>
                <c:pt idx="2">
                  <c:v>-1.82</c:v>
                </c:pt>
                <c:pt idx="3">
                  <c:v>-1.76</c:v>
                </c:pt>
                <c:pt idx="4">
                  <c:v>-0.66</c:v>
                </c:pt>
              </c:numCache>
            </c:numRef>
          </c:val>
          <c:smooth val="0"/>
          <c:extLst xmlns:c16r2="http://schemas.microsoft.com/office/drawing/2015/06/chart">
            <c:ext xmlns:c16="http://schemas.microsoft.com/office/drawing/2014/chart" uri="{C3380CC4-5D6E-409C-BE32-E72D297353CC}">
              <c16:uniqueId val="{00000002-CD24-4DCF-B968-FAE0D456DE55}"/>
            </c:ext>
          </c:extLst>
        </c:ser>
        <c:dLbls>
          <c:showLegendKey val="0"/>
          <c:showVal val="0"/>
          <c:showCatName val="0"/>
          <c:showSerName val="0"/>
          <c:showPercent val="0"/>
          <c:showBubbleSize val="0"/>
        </c:dLbls>
        <c:marker val="1"/>
        <c:smooth val="0"/>
        <c:axId val="399056880"/>
        <c:axId val="395942368"/>
      </c:lineChart>
      <c:catAx>
        <c:axId val="39905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942368"/>
        <c:crosses val="autoZero"/>
        <c:auto val="1"/>
        <c:lblAlgn val="ctr"/>
        <c:lblOffset val="100"/>
        <c:tickLblSkip val="1"/>
        <c:tickMarkSkip val="1"/>
        <c:noMultiLvlLbl val="0"/>
      </c:catAx>
      <c:valAx>
        <c:axId val="39594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5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66-4AE8-A671-F57C837FAF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66-4AE8-A671-F57C837FAF36}"/>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F66-4AE8-A671-F57C837FAF3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c:v>
                </c:pt>
                <c:pt idx="4">
                  <c:v>#N/A</c:v>
                </c:pt>
                <c:pt idx="5">
                  <c:v>0.06</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3-CF66-4AE8-A671-F57C837FAF3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7.0000000000000007E-2</c:v>
                </c:pt>
                <c:pt idx="4">
                  <c:v>#N/A</c:v>
                </c:pt>
                <c:pt idx="5">
                  <c:v>0.12</c:v>
                </c:pt>
                <c:pt idx="6">
                  <c:v>#N/A</c:v>
                </c:pt>
                <c:pt idx="7">
                  <c:v>0.03</c:v>
                </c:pt>
                <c:pt idx="8">
                  <c:v>#N/A</c:v>
                </c:pt>
                <c:pt idx="9">
                  <c:v>0.3</c:v>
                </c:pt>
              </c:numCache>
            </c:numRef>
          </c:val>
          <c:extLst xmlns:c16r2="http://schemas.microsoft.com/office/drawing/2015/06/chart">
            <c:ext xmlns:c16="http://schemas.microsoft.com/office/drawing/2014/chart" uri="{C3380CC4-5D6E-409C-BE32-E72D297353CC}">
              <c16:uniqueId val="{00000004-CF66-4AE8-A671-F57C837FAF3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1.86</c:v>
                </c:pt>
                <c:pt idx="2">
                  <c:v>#N/A</c:v>
                </c:pt>
                <c:pt idx="3">
                  <c:v>1.78</c:v>
                </c:pt>
                <c:pt idx="4">
                  <c:v>#N/A</c:v>
                </c:pt>
                <c:pt idx="5">
                  <c:v>1.4</c:v>
                </c:pt>
                <c:pt idx="6">
                  <c:v>#N/A</c:v>
                </c:pt>
                <c:pt idx="7">
                  <c:v>0.24</c:v>
                </c:pt>
                <c:pt idx="8">
                  <c:v>#N/A</c:v>
                </c:pt>
                <c:pt idx="9">
                  <c:v>0.7</c:v>
                </c:pt>
              </c:numCache>
            </c:numRef>
          </c:val>
          <c:extLst xmlns:c16r2="http://schemas.microsoft.com/office/drawing/2015/06/chart">
            <c:ext xmlns:c16="http://schemas.microsoft.com/office/drawing/2014/chart" uri="{C3380CC4-5D6E-409C-BE32-E72D297353CC}">
              <c16:uniqueId val="{00000005-CF66-4AE8-A671-F57C837FAF3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0.79</c:v>
                </c:pt>
                <c:pt idx="4">
                  <c:v>#N/A</c:v>
                </c:pt>
                <c:pt idx="5">
                  <c:v>1.17</c:v>
                </c:pt>
                <c:pt idx="6">
                  <c:v>#N/A</c:v>
                </c:pt>
                <c:pt idx="7">
                  <c:v>1.48</c:v>
                </c:pt>
                <c:pt idx="8">
                  <c:v>#N/A</c:v>
                </c:pt>
                <c:pt idx="9">
                  <c:v>1.1000000000000001</c:v>
                </c:pt>
              </c:numCache>
            </c:numRef>
          </c:val>
          <c:extLst xmlns:c16r2="http://schemas.microsoft.com/office/drawing/2015/06/chart">
            <c:ext xmlns:c16="http://schemas.microsoft.com/office/drawing/2014/chart" uri="{C3380CC4-5D6E-409C-BE32-E72D297353CC}">
              <c16:uniqueId val="{00000006-CF66-4AE8-A671-F57C837FAF3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1.18</c:v>
                </c:pt>
                <c:pt idx="2">
                  <c:v>#N/A</c:v>
                </c:pt>
                <c:pt idx="3">
                  <c:v>1.24</c:v>
                </c:pt>
                <c:pt idx="4">
                  <c:v>#N/A</c:v>
                </c:pt>
                <c:pt idx="5">
                  <c:v>1.29</c:v>
                </c:pt>
                <c:pt idx="6">
                  <c:v>#N/A</c:v>
                </c:pt>
                <c:pt idx="7">
                  <c:v>1.35</c:v>
                </c:pt>
                <c:pt idx="8">
                  <c:v>#N/A</c:v>
                </c:pt>
                <c:pt idx="9">
                  <c:v>1.4</c:v>
                </c:pt>
              </c:numCache>
            </c:numRef>
          </c:val>
          <c:extLst xmlns:c16r2="http://schemas.microsoft.com/office/drawing/2015/06/chart">
            <c:ext xmlns:c16="http://schemas.microsoft.com/office/drawing/2014/chart" uri="{C3380CC4-5D6E-409C-BE32-E72D297353CC}">
              <c16:uniqueId val="{00000007-CF66-4AE8-A671-F57C837FAF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6.96</c:v>
                </c:pt>
                <c:pt idx="2">
                  <c:v>#N/A</c:v>
                </c:pt>
                <c:pt idx="3">
                  <c:v>4.1900000000000004</c:v>
                </c:pt>
                <c:pt idx="4">
                  <c:v>#N/A</c:v>
                </c:pt>
                <c:pt idx="5">
                  <c:v>5.29</c:v>
                </c:pt>
                <c:pt idx="6">
                  <c:v>#N/A</c:v>
                </c:pt>
                <c:pt idx="7">
                  <c:v>3.53</c:v>
                </c:pt>
                <c:pt idx="8">
                  <c:v>#N/A</c:v>
                </c:pt>
                <c:pt idx="9">
                  <c:v>5.55</c:v>
                </c:pt>
              </c:numCache>
            </c:numRef>
          </c:val>
          <c:extLst xmlns:c16r2="http://schemas.microsoft.com/office/drawing/2015/06/chart">
            <c:ext xmlns:c16="http://schemas.microsoft.com/office/drawing/2014/chart" uri="{C3380CC4-5D6E-409C-BE32-E72D297353CC}">
              <c16:uniqueId val="{00000008-CF66-4AE8-A671-F57C837FAF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9.14</c:v>
                </c:pt>
                <c:pt idx="4">
                  <c:v>#N/A</c:v>
                </c:pt>
                <c:pt idx="5">
                  <c:v>10.119999999999999</c:v>
                </c:pt>
                <c:pt idx="6">
                  <c:v>#N/A</c:v>
                </c:pt>
                <c:pt idx="7">
                  <c:v>12.14</c:v>
                </c:pt>
                <c:pt idx="8">
                  <c:v>#N/A</c:v>
                </c:pt>
                <c:pt idx="9">
                  <c:v>13.52</c:v>
                </c:pt>
              </c:numCache>
            </c:numRef>
          </c:val>
          <c:extLst xmlns:c16r2="http://schemas.microsoft.com/office/drawing/2015/06/chart">
            <c:ext xmlns:c16="http://schemas.microsoft.com/office/drawing/2014/chart" uri="{C3380CC4-5D6E-409C-BE32-E72D297353CC}">
              <c16:uniqueId val="{00000009-CF66-4AE8-A671-F57C837FAF36}"/>
            </c:ext>
          </c:extLst>
        </c:ser>
        <c:dLbls>
          <c:showLegendKey val="0"/>
          <c:showVal val="0"/>
          <c:showCatName val="0"/>
          <c:showSerName val="0"/>
          <c:showPercent val="0"/>
          <c:showBubbleSize val="0"/>
        </c:dLbls>
        <c:gapWidth val="150"/>
        <c:overlap val="100"/>
        <c:axId val="409333824"/>
        <c:axId val="409334208"/>
      </c:barChart>
      <c:catAx>
        <c:axId val="4093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34208"/>
        <c:crosses val="autoZero"/>
        <c:auto val="1"/>
        <c:lblAlgn val="ctr"/>
        <c:lblOffset val="100"/>
        <c:tickLblSkip val="1"/>
        <c:tickMarkSkip val="1"/>
        <c:noMultiLvlLbl val="0"/>
      </c:catAx>
      <c:valAx>
        <c:axId val="40933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3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795</c:v>
                </c:pt>
                <c:pt idx="5">
                  <c:v>820</c:v>
                </c:pt>
                <c:pt idx="8">
                  <c:v>862</c:v>
                </c:pt>
                <c:pt idx="11">
                  <c:v>868</c:v>
                </c:pt>
                <c:pt idx="14">
                  <c:v>866</c:v>
                </c:pt>
              </c:numCache>
            </c:numRef>
          </c:val>
          <c:extLst xmlns:c16r2="http://schemas.microsoft.com/office/drawing/2015/06/chart">
            <c:ext xmlns:c16="http://schemas.microsoft.com/office/drawing/2014/chart" uri="{C3380CC4-5D6E-409C-BE32-E72D297353CC}">
              <c16:uniqueId val="{00000000-991F-41EE-AECE-F5FB7FA880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1F-41EE-AECE-F5FB7FA880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91F-41EE-AECE-F5FB7FA880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91F-41EE-AECE-F5FB7FA880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530</c:v>
                </c:pt>
                <c:pt idx="3">
                  <c:v>539</c:v>
                </c:pt>
                <c:pt idx="6">
                  <c:v>538</c:v>
                </c:pt>
                <c:pt idx="9">
                  <c:v>535</c:v>
                </c:pt>
                <c:pt idx="12">
                  <c:v>537</c:v>
                </c:pt>
              </c:numCache>
            </c:numRef>
          </c:val>
          <c:extLst xmlns:c16r2="http://schemas.microsoft.com/office/drawing/2015/06/chart">
            <c:ext xmlns:c16="http://schemas.microsoft.com/office/drawing/2014/chart" uri="{C3380CC4-5D6E-409C-BE32-E72D297353CC}">
              <c16:uniqueId val="{00000004-991F-41EE-AECE-F5FB7FA880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1F-41EE-AECE-F5FB7FA880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1F-41EE-AECE-F5FB7FA880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802</c:v>
                </c:pt>
                <c:pt idx="3">
                  <c:v>834</c:v>
                </c:pt>
                <c:pt idx="6">
                  <c:v>823</c:v>
                </c:pt>
                <c:pt idx="9">
                  <c:v>839</c:v>
                </c:pt>
                <c:pt idx="12">
                  <c:v>872</c:v>
                </c:pt>
              </c:numCache>
            </c:numRef>
          </c:val>
          <c:extLst xmlns:c16r2="http://schemas.microsoft.com/office/drawing/2015/06/chart">
            <c:ext xmlns:c16="http://schemas.microsoft.com/office/drawing/2014/chart" uri="{C3380CC4-5D6E-409C-BE32-E72D297353CC}">
              <c16:uniqueId val="{00000007-991F-41EE-AECE-F5FB7FA88052}"/>
            </c:ext>
          </c:extLst>
        </c:ser>
        <c:dLbls>
          <c:showLegendKey val="0"/>
          <c:showVal val="0"/>
          <c:showCatName val="0"/>
          <c:showSerName val="0"/>
          <c:showPercent val="0"/>
          <c:showBubbleSize val="0"/>
        </c:dLbls>
        <c:gapWidth val="100"/>
        <c:overlap val="100"/>
        <c:axId val="402253496"/>
        <c:axId val="37084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537</c:v>
                </c:pt>
                <c:pt idx="2">
                  <c:v>#N/A</c:v>
                </c:pt>
                <c:pt idx="3">
                  <c:v>#N/A</c:v>
                </c:pt>
                <c:pt idx="4">
                  <c:v>553</c:v>
                </c:pt>
                <c:pt idx="5">
                  <c:v>#N/A</c:v>
                </c:pt>
                <c:pt idx="6">
                  <c:v>#N/A</c:v>
                </c:pt>
                <c:pt idx="7">
                  <c:v>499</c:v>
                </c:pt>
                <c:pt idx="8">
                  <c:v>#N/A</c:v>
                </c:pt>
                <c:pt idx="9">
                  <c:v>#N/A</c:v>
                </c:pt>
                <c:pt idx="10">
                  <c:v>506</c:v>
                </c:pt>
                <c:pt idx="11">
                  <c:v>#N/A</c:v>
                </c:pt>
                <c:pt idx="12">
                  <c:v>#N/A</c:v>
                </c:pt>
                <c:pt idx="13">
                  <c:v>543</c:v>
                </c:pt>
                <c:pt idx="14">
                  <c:v>#N/A</c:v>
                </c:pt>
              </c:numCache>
            </c:numRef>
          </c:val>
          <c:smooth val="0"/>
          <c:extLst xmlns:c16r2="http://schemas.microsoft.com/office/drawing/2015/06/chart">
            <c:ext xmlns:c16="http://schemas.microsoft.com/office/drawing/2014/chart" uri="{C3380CC4-5D6E-409C-BE32-E72D297353CC}">
              <c16:uniqueId val="{00000008-991F-41EE-AECE-F5FB7FA88052}"/>
            </c:ext>
          </c:extLst>
        </c:ser>
        <c:dLbls>
          <c:showLegendKey val="0"/>
          <c:showVal val="0"/>
          <c:showCatName val="0"/>
          <c:showSerName val="0"/>
          <c:showPercent val="0"/>
          <c:showBubbleSize val="0"/>
        </c:dLbls>
        <c:marker val="1"/>
        <c:smooth val="0"/>
        <c:axId val="402253496"/>
        <c:axId val="370841824"/>
      </c:lineChart>
      <c:catAx>
        <c:axId val="40225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841824"/>
        <c:crosses val="autoZero"/>
        <c:auto val="1"/>
        <c:lblAlgn val="ctr"/>
        <c:lblOffset val="100"/>
        <c:tickLblSkip val="1"/>
        <c:tickMarkSkip val="1"/>
        <c:noMultiLvlLbl val="0"/>
      </c:catAx>
      <c:valAx>
        <c:axId val="3708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53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10438</c:v>
                </c:pt>
                <c:pt idx="5">
                  <c:v>10209</c:v>
                </c:pt>
                <c:pt idx="8">
                  <c:v>10149</c:v>
                </c:pt>
                <c:pt idx="11">
                  <c:v>10006</c:v>
                </c:pt>
                <c:pt idx="14">
                  <c:v>9803</c:v>
                </c:pt>
              </c:numCache>
            </c:numRef>
          </c:val>
          <c:extLst xmlns:c16r2="http://schemas.microsoft.com/office/drawing/2015/06/chart">
            <c:ext xmlns:c16="http://schemas.microsoft.com/office/drawing/2014/chart" uri="{C3380CC4-5D6E-409C-BE32-E72D297353CC}">
              <c16:uniqueId val="{00000000-BE40-496B-A202-D0EF10F887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142</c:v>
                </c:pt>
                <c:pt idx="5">
                  <c:v>114</c:v>
                </c:pt>
                <c:pt idx="8">
                  <c:v>85</c:v>
                </c:pt>
                <c:pt idx="11">
                  <c:v>61</c:v>
                </c:pt>
                <c:pt idx="14">
                  <c:v>41</c:v>
                </c:pt>
              </c:numCache>
            </c:numRef>
          </c:val>
          <c:extLst xmlns:c16r2="http://schemas.microsoft.com/office/drawing/2015/06/chart">
            <c:ext xmlns:c16="http://schemas.microsoft.com/office/drawing/2014/chart" uri="{C3380CC4-5D6E-409C-BE32-E72D297353CC}">
              <c16:uniqueId val="{00000001-BE40-496B-A202-D0EF10F887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3863</c:v>
                </c:pt>
                <c:pt idx="5">
                  <c:v>4203</c:v>
                </c:pt>
                <c:pt idx="8">
                  <c:v>4390</c:v>
                </c:pt>
                <c:pt idx="11">
                  <c:v>4720</c:v>
                </c:pt>
                <c:pt idx="14">
                  <c:v>4426</c:v>
                </c:pt>
              </c:numCache>
            </c:numRef>
          </c:val>
          <c:extLst xmlns:c16r2="http://schemas.microsoft.com/office/drawing/2015/06/chart">
            <c:ext xmlns:c16="http://schemas.microsoft.com/office/drawing/2014/chart" uri="{C3380CC4-5D6E-409C-BE32-E72D297353CC}">
              <c16:uniqueId val="{00000002-BE40-496B-A202-D0EF10F887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40-496B-A202-D0EF10F887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40-496B-A202-D0EF10F887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5-BE40-496B-A202-D0EF10F887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1941</c:v>
                </c:pt>
                <c:pt idx="3">
                  <c:v>1959</c:v>
                </c:pt>
                <c:pt idx="6">
                  <c:v>1823</c:v>
                </c:pt>
                <c:pt idx="9">
                  <c:v>1836</c:v>
                </c:pt>
                <c:pt idx="12">
                  <c:v>1808</c:v>
                </c:pt>
              </c:numCache>
            </c:numRef>
          </c:val>
          <c:extLst xmlns:c16r2="http://schemas.microsoft.com/office/drawing/2015/06/chart">
            <c:ext xmlns:c16="http://schemas.microsoft.com/office/drawing/2014/chart" uri="{C3380CC4-5D6E-409C-BE32-E72D297353CC}">
              <c16:uniqueId val="{00000006-BE40-496B-A202-D0EF10F887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E40-496B-A202-D0EF10F887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7289</c:v>
                </c:pt>
                <c:pt idx="3">
                  <c:v>7128</c:v>
                </c:pt>
                <c:pt idx="6">
                  <c:v>6833</c:v>
                </c:pt>
                <c:pt idx="9">
                  <c:v>6509</c:v>
                </c:pt>
                <c:pt idx="12">
                  <c:v>6010</c:v>
                </c:pt>
              </c:numCache>
            </c:numRef>
          </c:val>
          <c:extLst xmlns:c16r2="http://schemas.microsoft.com/office/drawing/2015/06/chart">
            <c:ext xmlns:c16="http://schemas.microsoft.com/office/drawing/2014/chart" uri="{C3380CC4-5D6E-409C-BE32-E72D297353CC}">
              <c16:uniqueId val="{00000008-BE40-496B-A202-D0EF10F887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165</c:v>
                </c:pt>
                <c:pt idx="3">
                  <c:v>140</c:v>
                </c:pt>
                <c:pt idx="6">
                  <c:v>687</c:v>
                </c:pt>
                <c:pt idx="9">
                  <c:v>663</c:v>
                </c:pt>
                <c:pt idx="12">
                  <c:v>639</c:v>
                </c:pt>
              </c:numCache>
            </c:numRef>
          </c:val>
          <c:extLst xmlns:c16r2="http://schemas.microsoft.com/office/drawing/2015/06/chart">
            <c:ext xmlns:c16="http://schemas.microsoft.com/office/drawing/2014/chart" uri="{C3380CC4-5D6E-409C-BE32-E72D297353CC}">
              <c16:uniqueId val="{00000009-BE40-496B-A202-D0EF10F887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9916</c:v>
                </c:pt>
                <c:pt idx="3">
                  <c:v>9673</c:v>
                </c:pt>
                <c:pt idx="6">
                  <c:v>9852</c:v>
                </c:pt>
                <c:pt idx="9">
                  <c:v>9898</c:v>
                </c:pt>
                <c:pt idx="12">
                  <c:v>9947</c:v>
                </c:pt>
              </c:numCache>
            </c:numRef>
          </c:val>
          <c:extLst xmlns:c16r2="http://schemas.microsoft.com/office/drawing/2015/06/chart">
            <c:ext xmlns:c16="http://schemas.microsoft.com/office/drawing/2014/chart" uri="{C3380CC4-5D6E-409C-BE32-E72D297353CC}">
              <c16:uniqueId val="{0000000A-BE40-496B-A202-D0EF10F887F4}"/>
            </c:ext>
          </c:extLst>
        </c:ser>
        <c:dLbls>
          <c:showLegendKey val="0"/>
          <c:showVal val="0"/>
          <c:showCatName val="0"/>
          <c:showSerName val="0"/>
          <c:showPercent val="0"/>
          <c:showBubbleSize val="0"/>
        </c:dLbls>
        <c:gapWidth val="100"/>
        <c:overlap val="100"/>
        <c:axId val="370839864"/>
        <c:axId val="409450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4873</c:v>
                </c:pt>
                <c:pt idx="2">
                  <c:v>#N/A</c:v>
                </c:pt>
                <c:pt idx="3">
                  <c:v>#N/A</c:v>
                </c:pt>
                <c:pt idx="4">
                  <c:v>4379</c:v>
                </c:pt>
                <c:pt idx="5">
                  <c:v>#N/A</c:v>
                </c:pt>
                <c:pt idx="6">
                  <c:v>#N/A</c:v>
                </c:pt>
                <c:pt idx="7">
                  <c:v>4571</c:v>
                </c:pt>
                <c:pt idx="8">
                  <c:v>#N/A</c:v>
                </c:pt>
                <c:pt idx="9">
                  <c:v>#N/A</c:v>
                </c:pt>
                <c:pt idx="10">
                  <c:v>4119</c:v>
                </c:pt>
                <c:pt idx="11">
                  <c:v>#N/A</c:v>
                </c:pt>
                <c:pt idx="12">
                  <c:v>#N/A</c:v>
                </c:pt>
                <c:pt idx="13">
                  <c:v>4133</c:v>
                </c:pt>
                <c:pt idx="14">
                  <c:v>#N/A</c:v>
                </c:pt>
              </c:numCache>
            </c:numRef>
          </c:val>
          <c:smooth val="0"/>
          <c:extLst xmlns:c16r2="http://schemas.microsoft.com/office/drawing/2015/06/chart">
            <c:ext xmlns:c16="http://schemas.microsoft.com/office/drawing/2014/chart" uri="{C3380CC4-5D6E-409C-BE32-E72D297353CC}">
              <c16:uniqueId val="{0000000B-BE40-496B-A202-D0EF10F887F4}"/>
            </c:ext>
          </c:extLst>
        </c:ser>
        <c:dLbls>
          <c:showLegendKey val="0"/>
          <c:showVal val="0"/>
          <c:showCatName val="0"/>
          <c:showSerName val="0"/>
          <c:showPercent val="0"/>
          <c:showBubbleSize val="0"/>
        </c:dLbls>
        <c:marker val="1"/>
        <c:smooth val="0"/>
        <c:axId val="370839864"/>
        <c:axId val="409450488"/>
      </c:lineChart>
      <c:catAx>
        <c:axId val="37083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450488"/>
        <c:crosses val="autoZero"/>
        <c:auto val="1"/>
        <c:lblAlgn val="ctr"/>
        <c:lblOffset val="100"/>
        <c:tickLblSkip val="1"/>
        <c:tickMarkSkip val="1"/>
        <c:noMultiLvlLbl val="0"/>
      </c:catAx>
      <c:valAx>
        <c:axId val="40945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83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1955</c:v>
                </c:pt>
                <c:pt idx="1">
                  <c:v>1955</c:v>
                </c:pt>
                <c:pt idx="2">
                  <c:v>1754</c:v>
                </c:pt>
              </c:numCache>
            </c:numRef>
          </c:val>
          <c:extLst xmlns:c16r2="http://schemas.microsoft.com/office/drawing/2015/06/chart">
            <c:ext xmlns:c16="http://schemas.microsoft.com/office/drawing/2014/chart" uri="{C3380CC4-5D6E-409C-BE32-E72D297353CC}">
              <c16:uniqueId val="{00000000-DF97-4627-9FDA-94FDE27C08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c:v>
                </c:pt>
                <c:pt idx="1">
                  <c:v>185</c:v>
                </c:pt>
                <c:pt idx="2">
                  <c:v>320</c:v>
                </c:pt>
              </c:numCache>
            </c:numRef>
          </c:val>
          <c:extLst xmlns:c16r2="http://schemas.microsoft.com/office/drawing/2015/06/chart">
            <c:ext xmlns:c16="http://schemas.microsoft.com/office/drawing/2014/chart" uri="{C3380CC4-5D6E-409C-BE32-E72D297353CC}">
              <c16:uniqueId val="{00000001-DF97-4627-9FDA-94FDE27C08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2097</c:v>
                </c:pt>
                <c:pt idx="1">
                  <c:v>2424</c:v>
                </c:pt>
                <c:pt idx="2">
                  <c:v>2101</c:v>
                </c:pt>
              </c:numCache>
            </c:numRef>
          </c:val>
          <c:extLst xmlns:c16r2="http://schemas.microsoft.com/office/drawing/2015/06/chart">
            <c:ext xmlns:c16="http://schemas.microsoft.com/office/drawing/2014/chart" uri="{C3380CC4-5D6E-409C-BE32-E72D297353CC}">
              <c16:uniqueId val="{00000002-DF97-4627-9FDA-94FDE27C0866}"/>
            </c:ext>
          </c:extLst>
        </c:ser>
        <c:dLbls>
          <c:showLegendKey val="0"/>
          <c:showVal val="0"/>
          <c:showCatName val="0"/>
          <c:showSerName val="0"/>
          <c:showPercent val="0"/>
          <c:showBubbleSize val="0"/>
        </c:dLbls>
        <c:gapWidth val="120"/>
        <c:overlap val="100"/>
        <c:axId val="409449704"/>
        <c:axId val="409454408"/>
      </c:barChart>
      <c:catAx>
        <c:axId val="40944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454408"/>
        <c:crosses val="autoZero"/>
        <c:auto val="1"/>
        <c:lblAlgn val="ctr"/>
        <c:lblOffset val="100"/>
        <c:tickLblSkip val="1"/>
        <c:tickMarkSkip val="1"/>
        <c:noMultiLvlLbl val="0"/>
      </c:catAx>
      <c:valAx>
        <c:axId val="409454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44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DC-4E60-B490-32D9F26EC97F}"/>
                </c:ext>
                <c:ext xmlns:c15="http://schemas.microsoft.com/office/drawing/2012/chart" uri="{CE6537A1-D6FC-4f65-9D91-7224C49458BB}">
                  <c15:layout/>
                  <c15:dlblFieldTable>
                    <c15:dlblFTEntry>
                      <c15:txfldGUID>{0FD5D8C0-F18D-4435-9708-926E6A1263FB}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DC-4E60-B490-32D9F26EC97F}"/>
                </c:ext>
                <c:ext xmlns:c15="http://schemas.microsoft.com/office/drawing/2012/chart" uri="{CE6537A1-D6FC-4f65-9D91-7224C49458BB}">
                  <c15:dlblFieldTable>
                    <c15:dlblFTEntry>
                      <c15:txfldGUID>{3C607760-AA75-4D25-AF53-6D0AAFC009EE}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DC-4E60-B490-32D9F26EC97F}"/>
                </c:ext>
                <c:ext xmlns:c15="http://schemas.microsoft.com/office/drawing/2012/chart" uri="{CE6537A1-D6FC-4f65-9D91-7224C49458BB}">
                  <c15:dlblFieldTable>
                    <c15:dlblFTEntry>
                      <c15:txfldGUID>{1251FDCB-8111-4B73-8C87-BC3A198F0103}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DC-4E60-B490-32D9F26EC97F}"/>
                </c:ext>
                <c:ext xmlns:c15="http://schemas.microsoft.com/office/drawing/2012/chart" uri="{CE6537A1-D6FC-4f65-9D91-7224C49458BB}">
                  <c15:dlblFieldTable>
                    <c15:dlblFTEntry>
                      <c15:txfldGUID>{C3D9DE92-992E-4030-A627-0B22EA9D2576}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DC-4E60-B490-32D9F26EC97F}"/>
                </c:ext>
                <c:ext xmlns:c15="http://schemas.microsoft.com/office/drawing/2012/chart" uri="{CE6537A1-D6FC-4f65-9D91-7224C49458BB}">
                  <c15:dlblFieldTable>
                    <c15:dlblFTEntry>
                      <c15:txfldGUID>{E39410E8-C510-4473-804A-279CA6645F13}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DC-4E60-B490-32D9F26EC97F}"/>
                </c:ext>
                <c:ext xmlns:c15="http://schemas.microsoft.com/office/drawing/2012/chart" uri="{CE6537A1-D6FC-4f65-9D91-7224C49458BB}">
                  <c15:layout/>
                  <c15:dlblFieldTable>
                    <c15:dlblFTEntry>
                      <c15:txfldGUID>{7A8841B6-AC84-4EFF-B83D-34CABFDCE6D7}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DC-4E60-B490-32D9F26EC97F}"/>
                </c:ext>
                <c:ext xmlns:c15="http://schemas.microsoft.com/office/drawing/2012/chart" uri="{CE6537A1-D6FC-4f65-9D91-7224C49458BB}">
                  <c15:layout/>
                  <c15:dlblFieldTable>
                    <c15:dlblFTEntry>
                      <c15:txfldGUID>{521A8480-9331-4A9B-A59F-FEE040194A06}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DC-4E60-B490-32D9F26EC97F}"/>
                </c:ext>
                <c:ext xmlns:c15="http://schemas.microsoft.com/office/drawing/2012/chart" uri="{CE6537A1-D6FC-4f65-9D91-7224C49458BB}">
                  <c15:layout/>
                  <c15:dlblFieldTable>
                    <c15:dlblFTEntry>
                      <c15:txfldGUID>{DA5D5DD2-56B8-42FB-BEF6-BF39FE4B005D}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DC-4E60-B490-32D9F26EC97F}"/>
                </c:ext>
                <c:ext xmlns:c15="http://schemas.microsoft.com/office/drawing/2012/chart" uri="{CE6537A1-D6FC-4f65-9D91-7224C49458BB}">
                  <c15:layout/>
                  <c15:dlblFieldTable>
                    <c15:dlblFTEntry>
                      <c15:txfldGUID>{23A2F578-9C33-4FA7-9305-AD6B4D7A3E20}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54.4</c:v>
                </c:pt>
                <c:pt idx="16">
                  <c:v>55.9</c:v>
                </c:pt>
                <c:pt idx="24">
                  <c:v>57.8</c:v>
                </c:pt>
                <c:pt idx="32">
                  <c:v>60</c:v>
                </c:pt>
              </c:numCache>
            </c:numRef>
          </c:xVal>
          <c:yVal>
            <c:numRef>
              <c:f>公会計指標分析・財政指標組合せ分析表!$BP$51:$DC$51</c:f>
              <c:numCache>
                <c:formatCode>#,##0.0;"▲ "#,##0.0</c:formatCode>
                <c:ptCount val="40"/>
                <c:pt idx="0">
                  <c:v>71.8</c:v>
                </c:pt>
                <c:pt idx="8">
                  <c:v>64.8</c:v>
                </c:pt>
                <c:pt idx="16">
                  <c:v>67.7</c:v>
                </c:pt>
                <c:pt idx="24">
                  <c:v>61.1</c:v>
                </c:pt>
                <c:pt idx="32">
                  <c:v>61.7</c:v>
                </c:pt>
              </c:numCache>
            </c:numRef>
          </c:yVal>
          <c:smooth val="0"/>
          <c:extLst xmlns:c16r2="http://schemas.microsoft.com/office/drawing/2015/06/chart">
            <c:ext xmlns:c16="http://schemas.microsoft.com/office/drawing/2014/chart" uri="{C3380CC4-5D6E-409C-BE32-E72D297353CC}">
              <c16:uniqueId val="{00000009-61DC-4E60-B490-32D9F26EC9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DC-4E60-B490-32D9F26EC97F}"/>
                </c:ext>
                <c:ext xmlns:c15="http://schemas.microsoft.com/office/drawing/2012/chart" uri="{CE6537A1-D6FC-4f65-9D91-7224C49458BB}">
                  <c15:layout/>
                  <c15:dlblFieldTable>
                    <c15:dlblFTEntry>
                      <c15:txfldGUID>{443D282C-5762-493F-87AF-019BA1DA0133}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DC-4E60-B490-32D9F26EC97F}"/>
                </c:ext>
                <c:ext xmlns:c15="http://schemas.microsoft.com/office/drawing/2012/chart" uri="{CE6537A1-D6FC-4f65-9D91-7224C49458BB}">
                  <c15:dlblFieldTable>
                    <c15:dlblFTEntry>
                      <c15:txfldGUID>{FDA67F4E-63CE-4BDF-A4D8-BD98CBE15683}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DC-4E60-B490-32D9F26EC97F}"/>
                </c:ext>
                <c:ext xmlns:c15="http://schemas.microsoft.com/office/drawing/2012/chart" uri="{CE6537A1-D6FC-4f65-9D91-7224C49458BB}">
                  <c15:dlblFieldTable>
                    <c15:dlblFTEntry>
                      <c15:txfldGUID>{6894500B-FA8B-4879-8D20-81DF7CC3C2ED}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DC-4E60-B490-32D9F26EC97F}"/>
                </c:ext>
                <c:ext xmlns:c15="http://schemas.microsoft.com/office/drawing/2012/chart" uri="{CE6537A1-D6FC-4f65-9D91-7224C49458BB}">
                  <c15:dlblFieldTable>
                    <c15:dlblFTEntry>
                      <c15:txfldGUID>{33EACB7D-359B-4AFD-BBF4-33299822DD4D}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DC-4E60-B490-32D9F26EC97F}"/>
                </c:ext>
                <c:ext xmlns:c15="http://schemas.microsoft.com/office/drawing/2012/chart" uri="{CE6537A1-D6FC-4f65-9D91-7224C49458BB}">
                  <c15:dlblFieldTable>
                    <c15:dlblFTEntry>
                      <c15:txfldGUID>{8081116F-9397-458D-BA93-5875825B6896}</c15:txfldGUID>
                      <c15:f>#REF!</c15:f>
                      <c15:dlblFieldTableCache>
                        <c:ptCount val="1"/>
                        <c:pt idx="0">
                          <c:v>#REF!</c:v>
                        </c:pt>
                      </c15:dlblFieldTableCache>
                    </c15:dlblFTEntry>
                  </c15:dlblFieldTable>
                  <c15:showDataLabelsRange val="0"/>
                </c:ext>
              </c:extLst>
            </c:dLbl>
            <c:dLbl>
              <c:idx val="8"/>
              <c:layout>
                <c:manualLayout>
                  <c:x val="-4.103217082833045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DC-4E60-B490-32D9F26EC97F}"/>
                </c:ext>
                <c:ext xmlns:c15="http://schemas.microsoft.com/office/drawing/2012/chart" uri="{CE6537A1-D6FC-4f65-9D91-7224C49458BB}">
                  <c15:layout/>
                  <c15:dlblFieldTable>
                    <c15:dlblFTEntry>
                      <c15:txfldGUID>{3F19E665-7126-40D7-9CE5-7B9B1E9ADE88}</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325823011081442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DC-4E60-B490-32D9F26EC97F}"/>
                </c:ext>
                <c:ext xmlns:c15="http://schemas.microsoft.com/office/drawing/2012/chart" uri="{CE6537A1-D6FC-4f65-9D91-7224C49458BB}">
                  <c15:layout/>
                  <c15:dlblFieldTable>
                    <c15:dlblFTEntry>
                      <c15:txfldGUID>{403B5185-42CD-4A98-B3DB-2CC78F7167B1}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DC-4E60-B490-32D9F26EC97F}"/>
                </c:ext>
                <c:ext xmlns:c15="http://schemas.microsoft.com/office/drawing/2012/chart" uri="{CE6537A1-D6FC-4f65-9D91-7224C49458BB}">
                  <c15:layout/>
                  <c15:dlblFieldTable>
                    <c15:dlblFTEntry>
                      <c15:txfldGUID>{86D13B9F-2B16-47C9-92F4-07A8FE8BD642}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DC-4E60-B490-32D9F26EC97F}"/>
                </c:ext>
                <c:ext xmlns:c15="http://schemas.microsoft.com/office/drawing/2012/chart" uri="{CE6537A1-D6FC-4f65-9D91-7224C49458BB}">
                  <c15:layout/>
                  <c15:dlblFieldTable>
                    <c15:dlblFTEntry>
                      <c15:txfldGUID>{529C4FC0-7628-42BD-B4E6-7FEE1E27F525}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61DC-4E60-B490-32D9F26EC97F}"/>
            </c:ext>
          </c:extLst>
        </c:ser>
        <c:dLbls>
          <c:showLegendKey val="0"/>
          <c:showVal val="1"/>
          <c:showCatName val="0"/>
          <c:showSerName val="0"/>
          <c:showPercent val="0"/>
          <c:showBubbleSize val="0"/>
        </c:dLbls>
        <c:axId val="409453232"/>
        <c:axId val="409455584"/>
      </c:scatterChart>
      <c:valAx>
        <c:axId val="409453232"/>
        <c:scaling>
          <c:orientation val="minMax"/>
          <c:max val="61.1"/>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455584"/>
        <c:crosses val="autoZero"/>
        <c:crossBetween val="midCat"/>
      </c:valAx>
      <c:valAx>
        <c:axId val="409455584"/>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453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7A-4C77-A704-B307AEEF8FF5}"/>
                </c:ext>
                <c:ext xmlns:c15="http://schemas.microsoft.com/office/drawing/2012/chart" uri="{CE6537A1-D6FC-4f65-9D91-7224C49458BB}">
                  <c15:dlblFieldTable>
                    <c15:dlblFTEntry>
                      <c15:txfldGUID>{0B771F17-DD65-43E1-A588-FF97888361A1}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7A-4C77-A704-B307AEEF8FF5}"/>
                </c:ext>
                <c:ext xmlns:c15="http://schemas.microsoft.com/office/drawing/2012/chart" uri="{CE6537A1-D6FC-4f65-9D91-7224C49458BB}">
                  <c15:dlblFieldTable>
                    <c15:dlblFTEntry>
                      <c15:txfldGUID>{CC05BCDB-4474-455F-8E83-F50F6CF71B9F}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7A-4C77-A704-B307AEEF8FF5}"/>
                </c:ext>
                <c:ext xmlns:c15="http://schemas.microsoft.com/office/drawing/2012/chart" uri="{CE6537A1-D6FC-4f65-9D91-7224C49458BB}">
                  <c15:dlblFieldTable>
                    <c15:dlblFTEntry>
                      <c15:txfldGUID>{7A7CD4C9-3793-42CB-98C4-16654575B915}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7A-4C77-A704-B307AEEF8FF5}"/>
                </c:ext>
                <c:ext xmlns:c15="http://schemas.microsoft.com/office/drawing/2012/chart" uri="{CE6537A1-D6FC-4f65-9D91-7224C49458BB}">
                  <c15:dlblFieldTable>
                    <c15:dlblFTEntry>
                      <c15:txfldGUID>{0CF4AE76-BC84-4D9A-9892-341B679246A6}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7A-4C77-A704-B307AEEF8FF5}"/>
                </c:ext>
                <c:ext xmlns:c15="http://schemas.microsoft.com/office/drawing/2012/chart" uri="{CE6537A1-D6FC-4f65-9D91-7224C49458BB}">
                  <c15:dlblFieldTable>
                    <c15:dlblFTEntry>
                      <c15:txfldGUID>{6CB52EF1-1203-42F3-94AA-B2AA478DAE34}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7A-4C77-A704-B307AEEF8FF5}"/>
                </c:ext>
                <c:ext xmlns:c15="http://schemas.microsoft.com/office/drawing/2012/chart" uri="{CE6537A1-D6FC-4f65-9D91-7224C49458BB}">
                  <c15:dlblFieldTable>
                    <c15:dlblFTEntry>
                      <c15:txfldGUID>{EE3D48BA-7F7E-478D-880C-C71A100A6D13}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7A-4C77-A704-B307AEEF8FF5}"/>
                </c:ext>
                <c:ext xmlns:c15="http://schemas.microsoft.com/office/drawing/2012/chart" uri="{CE6537A1-D6FC-4f65-9D91-7224C49458BB}">
                  <c15:dlblFieldTable>
                    <c15:dlblFTEntry>
                      <c15:txfldGUID>{C8897658-A377-4776-AA5F-A845BE1367BD}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1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7A-4C77-A704-B307AEEF8FF5}"/>
                </c:ext>
                <c:ext xmlns:c15="http://schemas.microsoft.com/office/drawing/2012/chart" uri="{CE6537A1-D6FC-4f65-9D91-7224C49458BB}">
                  <c15:dlblFieldTable>
                    <c15:dlblFTEntry>
                      <c15:txfldGUID>{B4F0B660-A29A-4057-9D67-ACBB3C2927FE}</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7A-4C77-A704-B307AEEF8FF5}"/>
                </c:ext>
                <c:ext xmlns:c15="http://schemas.microsoft.com/office/drawing/2012/chart" uri="{CE6537A1-D6FC-4f65-9D91-7224C49458BB}">
                  <c15:dlblFieldTable>
                    <c15:dlblFTEntry>
                      <c15:txfldGUID>{353DFC35-B08F-4559-B2EB-F19D0CAB600A}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8.4</c:v>
                </c:pt>
                <c:pt idx="16">
                  <c:v>7.8</c:v>
                </c:pt>
                <c:pt idx="24">
                  <c:v>7.6</c:v>
                </c:pt>
                <c:pt idx="32">
                  <c:v>7.6</c:v>
                </c:pt>
              </c:numCache>
            </c:numRef>
          </c:xVal>
          <c:yVal>
            <c:numRef>
              <c:f>公会計指標分析・財政指標組合せ分析表!$BP$73:$DC$73</c:f>
              <c:numCache>
                <c:formatCode>#,##0.0;"▲ "#,##0.0</c:formatCode>
                <c:ptCount val="40"/>
                <c:pt idx="0">
                  <c:v>71.8</c:v>
                </c:pt>
                <c:pt idx="8">
                  <c:v>64.8</c:v>
                </c:pt>
                <c:pt idx="16">
                  <c:v>67.7</c:v>
                </c:pt>
                <c:pt idx="24">
                  <c:v>61.1</c:v>
                </c:pt>
                <c:pt idx="32">
                  <c:v>61.7</c:v>
                </c:pt>
              </c:numCache>
            </c:numRef>
          </c:yVal>
          <c:smooth val="0"/>
          <c:extLst xmlns:c16r2="http://schemas.microsoft.com/office/drawing/2015/06/chart">
            <c:ext xmlns:c16="http://schemas.microsoft.com/office/drawing/2014/chart" uri="{C3380CC4-5D6E-409C-BE32-E72D297353CC}">
              <c16:uniqueId val="{00000009-6B7A-4C77-A704-B307AEEF8F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7A-4C77-A704-B307AEEF8FF5}"/>
                </c:ext>
                <c:ext xmlns:c15="http://schemas.microsoft.com/office/drawing/2012/chart" uri="{CE6537A1-D6FC-4f65-9D91-7224C49458BB}">
                  <c15:dlblFieldTable>
                    <c15:dlblFTEntry>
                      <c15:txfldGUID>{F54F6847-3886-4447-8FE4-23340294FB4A}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7A-4C77-A704-B307AEEF8FF5}"/>
                </c:ext>
                <c:ext xmlns:c15="http://schemas.microsoft.com/office/drawing/2012/chart" uri="{CE6537A1-D6FC-4f65-9D91-7224C49458BB}">
                  <c15:dlblFieldTable>
                    <c15:dlblFTEntry>
                      <c15:txfldGUID>{E8203EAE-AF3F-4C4F-A2C4-32A941CFD938}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7A-4C77-A704-B307AEEF8FF5}"/>
                </c:ext>
                <c:ext xmlns:c15="http://schemas.microsoft.com/office/drawing/2012/chart" uri="{CE6537A1-D6FC-4f65-9D91-7224C49458BB}">
                  <c15:dlblFieldTable>
                    <c15:dlblFTEntry>
                      <c15:txfldGUID>{C43F53C6-EB0F-4208-B7B4-44C692BE0577}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7A-4C77-A704-B307AEEF8FF5}"/>
                </c:ext>
                <c:ext xmlns:c15="http://schemas.microsoft.com/office/drawing/2012/chart" uri="{CE6537A1-D6FC-4f65-9D91-7224C49458BB}">
                  <c15:dlblFieldTable>
                    <c15:dlblFTEntry>
                      <c15:txfldGUID>{D0E1995D-D669-4021-B5F1-BB808757FA99}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7A-4C77-A704-B307AEEF8FF5}"/>
                </c:ext>
                <c:ext xmlns:c15="http://schemas.microsoft.com/office/drawing/2012/chart" uri="{CE6537A1-D6FC-4f65-9D91-7224C49458BB}">
                  <c15:dlblFieldTable>
                    <c15:dlblFTEntry>
                      <c15:txfldGUID>{274BF22B-D777-4996-9678-5AC67E3C2BF1}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7A-4C77-A704-B307AEEF8FF5}"/>
                </c:ext>
                <c:ext xmlns:c15="http://schemas.microsoft.com/office/drawing/2012/chart" uri="{CE6537A1-D6FC-4f65-9D91-7224C49458BB}">
                  <c15:dlblFieldTable>
                    <c15:dlblFTEntry>
                      <c15:txfldGUID>{DCD828EE-34DB-48AD-BCE6-D40350F66068}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7A-4C77-A704-B307AEEF8FF5}"/>
                </c:ext>
                <c:ext xmlns:c15="http://schemas.microsoft.com/office/drawing/2012/chart" uri="{CE6537A1-D6FC-4f65-9D91-7224C49458BB}">
                  <c15:dlblFieldTable>
                    <c15:dlblFTEntry>
                      <c15:txfldGUID>{B8A31AB6-C09E-4F91-8323-B148C526F3A2}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7A-4C77-A704-B307AEEF8FF5}"/>
                </c:ext>
                <c:ext xmlns:c15="http://schemas.microsoft.com/office/drawing/2012/chart" uri="{CE6537A1-D6FC-4f65-9D91-7224C49458BB}">
                  <c15:dlblFieldTable>
                    <c15:dlblFTEntry>
                      <c15:txfldGUID>{12406F2F-86CF-4AF5-B49B-1143BC183D46}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7A-4C77-A704-B307AEEF8FF5}"/>
                </c:ext>
                <c:ext xmlns:c15="http://schemas.microsoft.com/office/drawing/2012/chart" uri="{CE6537A1-D6FC-4f65-9D91-7224C49458BB}">
                  <c15:dlblFieldTable>
                    <c15:dlblFTEntry>
                      <c15:txfldGUID>{E900AFFA-251B-40F3-84C2-01A8FF69F398}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6B7A-4C77-A704-B307AEEF8FF5}"/>
            </c:ext>
          </c:extLst>
        </c:ser>
        <c:dLbls>
          <c:showLegendKey val="0"/>
          <c:showVal val="1"/>
          <c:showCatName val="0"/>
          <c:showSerName val="0"/>
          <c:showPercent val="0"/>
          <c:showBubbleSize val="0"/>
        </c:dLbls>
        <c:axId val="409452840"/>
        <c:axId val="409455192"/>
      </c:scatterChart>
      <c:valAx>
        <c:axId val="409452840"/>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455192"/>
        <c:crosses val="autoZero"/>
        <c:crossBetween val="midCat"/>
      </c:valAx>
      <c:valAx>
        <c:axId val="409455192"/>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452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億円台前半で推移していたが，葵小増築・大規模改造事業等の元金償還が開始したことから，</a:t>
          </a:r>
          <a:r>
            <a:rPr kumimoji="1" lang="en-US" altLang="ja-JP" sz="1400">
              <a:latin typeface="ＭＳ ゴシック" pitchFamily="49" charset="-128"/>
              <a:ea typeface="ＭＳ ゴシック" pitchFamily="49" charset="-128"/>
            </a:rPr>
            <a:t>3,300</a:t>
          </a:r>
          <a:r>
            <a:rPr kumimoji="1" lang="ja-JP" altLang="en-US" sz="1400">
              <a:latin typeface="ＭＳ ゴシック" pitchFamily="49" charset="-128"/>
              <a:ea typeface="ＭＳ ゴシック" pitchFamily="49" charset="-128"/>
            </a:rPr>
            <a:t>万円増加し，</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億円台後半となった。</a:t>
          </a:r>
        </a:p>
        <a:p>
          <a:r>
            <a:rPr kumimoji="1" lang="ja-JP" altLang="en-US" sz="1400">
              <a:latin typeface="ＭＳ ゴシック" pitchFamily="49" charset="-128"/>
              <a:ea typeface="ＭＳ ゴシック" pitchFamily="49" charset="-128"/>
            </a:rPr>
            <a:t>　算入公債費等は，臨時財政対策債の新規発行に伴い，増加傾向となっていたが，平成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年度以降大きな増減はない。</a:t>
          </a:r>
        </a:p>
        <a:p>
          <a:r>
            <a:rPr kumimoji="1" lang="ja-JP" altLang="en-US" sz="1400">
              <a:latin typeface="ＭＳ ゴシック" pitchFamily="49" charset="-128"/>
              <a:ea typeface="ＭＳ ゴシック" pitchFamily="49" charset="-128"/>
            </a:rPr>
            <a:t>　今後は，防災行政無線デジタル化更新事業や学校給食共同調理場再整備事業等による地方債の新規発行が見込まれるが，交付税措置のある地方債を有効活用するほか，事業の必要性や緊急性を精査し，事業実施の適正化を図るとともに，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満期一括償還地方債の借入がないので該当なし。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年度に一度大きく減少したが，</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年度の大戸小，</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年・令和元年度の長岡小といった教育施設整備等に伴い増加している。</a:t>
          </a:r>
        </a:p>
        <a:p>
          <a:r>
            <a:rPr kumimoji="1" lang="ja-JP" altLang="en-US" sz="1200">
              <a:latin typeface="ＭＳ ゴシック" pitchFamily="49" charset="-128"/>
              <a:ea typeface="ＭＳ ゴシック" pitchFamily="49" charset="-128"/>
            </a:rPr>
            <a:t>　また，債務負担行為に基づく支出予定額は，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年度からの国営緊急農地再編整備事業により，令和元年度は</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3,900</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公共施設の老朽化対策等による地方債の発行が増加する見込みであることから，減債基金へ積み立てたものの，長岡小大規模改造事業等に基金を充てたことから充当可能基金が減少している。</a:t>
          </a:r>
        </a:p>
        <a:p>
          <a:r>
            <a:rPr kumimoji="1" lang="ja-JP" altLang="en-US" sz="1200">
              <a:latin typeface="ＭＳ ゴシック" pitchFamily="49" charset="-128"/>
              <a:ea typeface="ＭＳ ゴシック" pitchFamily="49" charset="-128"/>
            </a:rPr>
            <a:t>　基準財政需要額算入見込額は，地方債償還に伴った下水道費や臨時財政対策債等の算入額減少により，約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億円減少している。</a:t>
          </a:r>
        </a:p>
        <a:p>
          <a:r>
            <a:rPr kumimoji="1" lang="ja-JP" altLang="en-US" sz="1200">
              <a:latin typeface="ＭＳ ゴシック" pitchFamily="49" charset="-128"/>
              <a:ea typeface="ＭＳ ゴシック" pitchFamily="49" charset="-128"/>
            </a:rPr>
            <a:t>　将来負担比率の分子が概ね横ばいとなっているものの，今後も地方債の発行については交付税措置のある地方債を有効活用するほか，事業の必要性や緊急性を精査し，事業実施の適正化を図るとともに，計画的な基金への積立て等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今後予定されている公共施設の老朽化対策等による公債費対策の一環として，決算剰余金の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万円を減債基金に積み立てたが，大規模な施設整備事業が重なったため基金を充てたことから基金全体では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も視野に入れてはいるものの，広域ごみ処理施設建設や学校給食共同調理場の再整備に要する事業費の財源により，基金全体としては減少する見込みである。安定した財政運営を図るため，今後に必要となる分野の経費に充てることができるよう，計画的な基金へ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：茨城中央工業団地における企業の立地促進のための用地取得奨励金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：地域における保健福祉の推進及び民間福祉活動に対する助成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ごみ処理施設建設基金：ごみ処理施設の建設資金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：長岡小大規模改造事業等の財源としたことによる減少。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：用地取得奨励金の財源としたことによる減少。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：公共交通対策事業等の財源としたことによる減少。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：ふるさと寄附金の寄附額の増加。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ごみ処理施設建設基金：広域ごみ処理施設建設負担金の財源としたことによる減少。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：今後も公共施設の老朽化対策等，大規模な施設整備事業が予定されていることから，決算剰余金等を計画的に積み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ごみ処理施設建設基金：近隣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市町で運用する広域ごみ処理施設建設負担金の財源としていく。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少子高齢化等に伴う社会保障経費の増に加え，公共施設の老朽化対策等が複数重なったため，財源調整の資金として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今後予定されている公共施設の老朽化対策等による公債費対策の一環として，決算剰余金の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万円を減債基金に積み立てた。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事業の増加に伴った今後の公債費充当一般財源の増加を抑制するため，基金を活用していく見込みであることから，整備関係の特定目的基金とともに決算剰余金等を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7E28C41-CC58-4504-BCBC-6E6E48B9C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4AEEC61-E0B0-42F7-9E36-E1432926C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5CCB255-04F6-4774-B2C0-5E9A2EA952A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8DFD6D2-A42E-4059-894B-F2D4651ED5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F996E48-BFFE-4CCD-80BA-A8D8DA2BEB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56727EF-985F-49F1-BF20-97511D8A51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9488389-91A1-4FC0-8A08-038DEE1973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B6C5B458-5F3E-40FD-9495-23D321C9A8E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DA39BE8-38F3-480B-A8F5-F82A6CC2FB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D90BFF09-BED1-4345-95D2-9D441FB36FE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DA6D4E9-82C2-49B4-B507-15D6205812A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251E37A-FE81-43E6-9B40-D18021616A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088E32A-F7EF-41A3-9466-4464A10090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E05A6154-EB6D-4FDB-87A9-6CBF1DC22D4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A359E93-9081-4989-AF4B-D01A54A5FF6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E27F7642-70C1-4C02-860D-114D701BF8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BF6F375-9C83-4C28-9C51-AF9120CF41A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A6CB2377-E2E9-46AF-AB15-624241795A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F27F06F-793B-4CFB-8345-97C0CDBF87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A3F09C8-07B9-4437-AA49-3F6CA81ACC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A5F69FE-419D-4EBD-B30C-FCF34F7D6EE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6D2BE7F8-C6A9-4AA6-BBA7-1A016A53A0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05F7BC3-487D-4F4C-86D5-6615B9B2E1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682A17B-F66A-4687-9AA0-28A18AEFEF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BFA0891-890B-4E87-B6D3-E910F0BA2D4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B006CC5-F459-49DA-A727-B916847240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5AF1FE4F-0822-43D4-A79A-0D611A9529E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A4E212C-5D9D-40B4-AA38-5C1B400504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9CA9711-9997-41E2-A848-3F1EB5F484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4F0ECCD-BCEA-45FB-A118-2710DF8021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8F4023EA-6BD4-41E9-8FA3-51F8DE3AB4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48C0E2E8-C1DB-45E9-A165-4EAA482EDAB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7A44BBD2-BCD2-4594-9702-57B389995B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52BA2752-4338-434F-95C9-DC9AA7D7D1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B137ABCC-8EB5-4BB6-987F-ECBC710756E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757177DE-C6A0-4251-9D99-2E7C57351A5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1A6AE3FA-504A-4F06-9EE8-A843CB17B3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ABE80CC4-8FFE-4D6A-8F54-A7031903BB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289F5C3D-9F19-48F3-80BE-257E0ECD75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708A12B1-9D32-47EA-BE39-EE6747BABE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9DD881C3-9B21-471A-A937-A728346A444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C316E2A3-2D33-4E07-B543-0702F1CB254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3FAF5993-6C2C-42C5-A206-8AF4430ED38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2BF805B4-956E-4AEF-A53D-FB029C99BF6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B37A791-5793-4E32-833D-FF5C97AF7E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89FD409F-31A8-4C69-A9D3-034A81A9A1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5071A3A1-FEF8-455F-8AAB-2D363971E3A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有形固定資産減価償却率は，類似団体内平均と比べると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ポイント低い数値となっている。これは平成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年度に公共施設等総合管理計画や公営住宅等長寿命化計画を，平成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年度に舗装維持修繕計画（道路）を策定し，当該計画等に基づき，計画的な施設の大規模改造や維持補修を進めているためである。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55C9D0AA-F751-4BC1-B292-492DDC00E6A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F872D74-41D5-4343-8B35-28957B24C76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EAF6EF7A-1679-44D3-81F2-EC06B420ADA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31258F82-542F-4F6E-B3FF-B6B00C60BE9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DB2B6576-58E3-48AA-8BC0-1BFB81E9820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071A2D05-7A0D-4DAE-BFF8-ABD81C613C5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9D106188-1A0D-4DE4-B0A5-2E48B96A796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8B8CD333-6502-4F70-BA86-F98284CFF8E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E34D8ED4-0454-4D21-9978-A25788448AB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DB6F169D-BB22-4323-A1DD-5DE42A1239F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8ABB644A-E4CA-441B-ACFD-26A7BC5B62E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62284A78-FB3F-47BB-BE03-81A48AC000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xmlns="" id="{758A5FEA-8115-44E5-98E0-750A133C6F2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A1CA6EEB-3B52-427E-95F8-37B2ACFEBA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xmlns="" id="{20598881-F194-4BC3-90B0-E4D73391723E}"/>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xmlns="" id="{C0EF3718-6D01-43C0-8BDC-F25EFD0D5A5A}"/>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xmlns="" id="{79AF8D96-9761-4259-BD82-E1AF2D97DCC1}"/>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xmlns="" id="{5015C5A9-D85F-493D-B7E1-1A922F31C70B}"/>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xmlns="" id="{525846BC-1A0D-4E11-A939-6E662C2F7103}"/>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xmlns="" id="{5D8EDDF9-FF55-451C-A838-BFCEED1B6C6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xmlns="" id="{7ACDBC53-52F1-4F45-88CB-586AEE997BB2}"/>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xmlns="" id="{4181F1EE-1BE0-4B23-B2EE-F18AF682769E}"/>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xmlns="" id="{90310AB3-1B50-4886-8209-855D186E83A2}"/>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xmlns="" id="{0CC40B4C-2AE2-4780-8683-115C2EFF9EBB}"/>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xmlns="" id="{5BA95579-5F4B-4944-B71C-7656CEF72546}"/>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9EBDA47B-6F19-49E9-AF26-0C34AB9435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49A5CFC3-DB3F-42AD-B4D6-D9AF9371C9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E2E6CF31-A78F-4E16-B6D4-7B356708B7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10CA2126-2605-4E56-A8B3-711ED17DEEC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993FB665-1544-47C9-BB00-9DCB7F7417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79" name="楕円 78">
          <a:extLst>
            <a:ext uri="{FF2B5EF4-FFF2-40B4-BE49-F238E27FC236}">
              <a16:creationId xmlns:a16="http://schemas.microsoft.com/office/drawing/2014/main" xmlns="" id="{946D1826-BD50-445C-9C43-44DBE39EE3A0}"/>
            </a:ext>
          </a:extLst>
        </xdr:cNvPr>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134002</xdr:rowOff>
    </xdr:from>
    <xdr:ext cx="405111" cy="259045"/>
    <xdr:sp macro="" textlink="">
      <xdr:nvSpPr>
        <xdr:cNvPr id="80" name="有形固定資産減価償却率該当値テキスト">
          <a:extLst>
            <a:ext uri="{FF2B5EF4-FFF2-40B4-BE49-F238E27FC236}">
              <a16:creationId xmlns:a16="http://schemas.microsoft.com/office/drawing/2014/main" xmlns="" id="{9A5A78D5-1739-4450-9495-047FA5E69A0A}"/>
            </a:ext>
          </a:extLst>
        </xdr:cNvPr>
        <xdr:cNvSpPr txBox="1"/>
      </xdr:nvSpPr>
      <xdr:spPr>
        <a:xfrm>
          <a:off x="48133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63627</xdr:rowOff>
    </xdr:from>
    <xdr:to>
      <xdr:col>19</xdr:col>
      <xdr:colOff>187325</xdr:colOff>
      <xdr:row>31</xdr:row>
      <xdr:rowOff>165227</xdr:rowOff>
    </xdr:to>
    <xdr:sp macro="" textlink="">
      <xdr:nvSpPr>
        <xdr:cNvPr id="81" name="楕円 80">
          <a:extLst>
            <a:ext uri="{FF2B5EF4-FFF2-40B4-BE49-F238E27FC236}">
              <a16:creationId xmlns:a16="http://schemas.microsoft.com/office/drawing/2014/main" xmlns="" id="{87B47782-0655-48F3-A850-B211C477D8EF}"/>
            </a:ext>
          </a:extLst>
        </xdr:cNvPr>
        <xdr:cNvSpPr/>
      </xdr:nvSpPr>
      <xdr:spPr>
        <a:xfrm>
          <a:off x="4000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114427</xdr:rowOff>
    </xdr:from>
    <xdr:to>
      <xdr:col>23</xdr:col>
      <xdr:colOff>85725</xdr:colOff>
      <xdr:row>31</xdr:row>
      <xdr:rowOff>161925</xdr:rowOff>
    </xdr:to>
    <xdr:cxnSp macro="">
      <xdr:nvCxnSpPr>
        <xdr:cNvPr id="82" name="直線コネクタ 81">
          <a:extLst>
            <a:ext uri="{FF2B5EF4-FFF2-40B4-BE49-F238E27FC236}">
              <a16:creationId xmlns:a16="http://schemas.microsoft.com/office/drawing/2014/main" xmlns="" id="{21DC6DB7-4651-418D-BBF3-81D64F596103}"/>
            </a:ext>
          </a:extLst>
        </xdr:cNvPr>
        <xdr:cNvCxnSpPr/>
      </xdr:nvCxnSpPr>
      <xdr:spPr>
        <a:xfrm>
          <a:off x="4051300" y="620090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22606</xdr:rowOff>
    </xdr:from>
    <xdr:to>
      <xdr:col>15</xdr:col>
      <xdr:colOff>187325</xdr:colOff>
      <xdr:row>31</xdr:row>
      <xdr:rowOff>124206</xdr:rowOff>
    </xdr:to>
    <xdr:sp macro="" textlink="">
      <xdr:nvSpPr>
        <xdr:cNvPr id="83" name="楕円 82">
          <a:extLst>
            <a:ext uri="{FF2B5EF4-FFF2-40B4-BE49-F238E27FC236}">
              <a16:creationId xmlns:a16="http://schemas.microsoft.com/office/drawing/2014/main" xmlns="" id="{D15B2966-0601-422E-84C1-6B8BDFBA53C8}"/>
            </a:ext>
          </a:extLst>
        </xdr:cNvPr>
        <xdr:cNvSpPr/>
      </xdr:nvSpPr>
      <xdr:spPr>
        <a:xfrm>
          <a:off x="3238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73406</xdr:rowOff>
    </xdr:from>
    <xdr:to>
      <xdr:col>19</xdr:col>
      <xdr:colOff>136525</xdr:colOff>
      <xdr:row>31</xdr:row>
      <xdr:rowOff>114427</xdr:rowOff>
    </xdr:to>
    <xdr:cxnSp macro="">
      <xdr:nvCxnSpPr>
        <xdr:cNvPr id="84" name="直線コネクタ 83">
          <a:extLst>
            <a:ext uri="{FF2B5EF4-FFF2-40B4-BE49-F238E27FC236}">
              <a16:creationId xmlns:a16="http://schemas.microsoft.com/office/drawing/2014/main" xmlns="" id="{26383F39-361B-4F4D-B764-D8F8FA877196}"/>
            </a:ext>
          </a:extLst>
        </xdr:cNvPr>
        <xdr:cNvCxnSpPr/>
      </xdr:nvCxnSpPr>
      <xdr:spPr>
        <a:xfrm>
          <a:off x="3289300" y="615988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5" name="楕円 84">
          <a:extLst>
            <a:ext uri="{FF2B5EF4-FFF2-40B4-BE49-F238E27FC236}">
              <a16:creationId xmlns:a16="http://schemas.microsoft.com/office/drawing/2014/main" xmlns="" id="{4AAF2C27-B21A-4234-9CA3-50DDBAD16F45}"/>
            </a:ext>
          </a:extLst>
        </xdr:cNvPr>
        <xdr:cNvSpPr/>
      </xdr:nvSpPr>
      <xdr:spPr>
        <a:xfrm>
          <a:off x="2476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41021</xdr:rowOff>
    </xdr:from>
    <xdr:to>
      <xdr:col>15</xdr:col>
      <xdr:colOff>136525</xdr:colOff>
      <xdr:row>31</xdr:row>
      <xdr:rowOff>73406</xdr:rowOff>
    </xdr:to>
    <xdr:cxnSp macro="">
      <xdr:nvCxnSpPr>
        <xdr:cNvPr id="86" name="直線コネクタ 85">
          <a:extLst>
            <a:ext uri="{FF2B5EF4-FFF2-40B4-BE49-F238E27FC236}">
              <a16:creationId xmlns:a16="http://schemas.microsoft.com/office/drawing/2014/main" xmlns="" id="{87B681B8-BDED-42D3-ADB4-0D382C37C137}"/>
            </a:ext>
          </a:extLst>
        </xdr:cNvPr>
        <xdr:cNvCxnSpPr/>
      </xdr:nvCxnSpPr>
      <xdr:spPr>
        <a:xfrm>
          <a:off x="2527300" y="612749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122809</xdr:rowOff>
    </xdr:from>
    <xdr:to>
      <xdr:col>7</xdr:col>
      <xdr:colOff>187325</xdr:colOff>
      <xdr:row>31</xdr:row>
      <xdr:rowOff>52959</xdr:rowOff>
    </xdr:to>
    <xdr:sp macro="" textlink="">
      <xdr:nvSpPr>
        <xdr:cNvPr id="87" name="楕円 86">
          <a:extLst>
            <a:ext uri="{FF2B5EF4-FFF2-40B4-BE49-F238E27FC236}">
              <a16:creationId xmlns:a16="http://schemas.microsoft.com/office/drawing/2014/main" xmlns="" id="{D5B9B512-19FF-4358-9D37-BFE17C2D18D1}"/>
            </a:ext>
          </a:extLst>
        </xdr:cNvPr>
        <xdr:cNvSpPr/>
      </xdr:nvSpPr>
      <xdr:spPr>
        <a:xfrm>
          <a:off x="1714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xdr:rowOff>
    </xdr:from>
    <xdr:to>
      <xdr:col>11</xdr:col>
      <xdr:colOff>136525</xdr:colOff>
      <xdr:row>31</xdr:row>
      <xdr:rowOff>41021</xdr:rowOff>
    </xdr:to>
    <xdr:cxnSp macro="">
      <xdr:nvCxnSpPr>
        <xdr:cNvPr id="88" name="直線コネクタ 87">
          <a:extLst>
            <a:ext uri="{FF2B5EF4-FFF2-40B4-BE49-F238E27FC236}">
              <a16:creationId xmlns:a16="http://schemas.microsoft.com/office/drawing/2014/main" xmlns="" id="{D7DDA9B5-14CA-4767-B8BD-79A0F8ABAF13}"/>
            </a:ext>
          </a:extLst>
        </xdr:cNvPr>
        <xdr:cNvCxnSpPr/>
      </xdr:nvCxnSpPr>
      <xdr:spPr>
        <a:xfrm>
          <a:off x="1765300" y="608863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xmlns="" id="{2C5D67A3-48F8-46BC-9838-6F7AE0D3AE79}"/>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xmlns="" id="{7A0B7D75-69F9-4CCB-A83C-BFF67E0E8497}"/>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xmlns="" id="{D16D7C56-939D-424F-8EB9-25079D97E90F}"/>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xmlns="" id="{340F29C9-98C1-47B5-9159-DB623963C9BF}"/>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10304</xdr:rowOff>
    </xdr:from>
    <xdr:ext cx="405111" cy="259045"/>
    <xdr:sp macro="" textlink="">
      <xdr:nvSpPr>
        <xdr:cNvPr id="93" name="n_1mainValue有形固定資産減価償却率">
          <a:extLst>
            <a:ext uri="{FF2B5EF4-FFF2-40B4-BE49-F238E27FC236}">
              <a16:creationId xmlns:a16="http://schemas.microsoft.com/office/drawing/2014/main" xmlns="" id="{F703395A-F78E-43F7-8A37-A57DA7B80CC3}"/>
            </a:ext>
          </a:extLst>
        </xdr:cNvPr>
        <xdr:cNvSpPr txBox="1"/>
      </xdr:nvSpPr>
      <xdr:spPr>
        <a:xfrm>
          <a:off x="38360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140733</xdr:rowOff>
    </xdr:from>
    <xdr:ext cx="405111" cy="259045"/>
    <xdr:sp macro="" textlink="">
      <xdr:nvSpPr>
        <xdr:cNvPr id="94" name="n_2mainValue有形固定資産減価償却率">
          <a:extLst>
            <a:ext uri="{FF2B5EF4-FFF2-40B4-BE49-F238E27FC236}">
              <a16:creationId xmlns:a16="http://schemas.microsoft.com/office/drawing/2014/main" xmlns="" id="{1202C1DA-6283-439B-901B-41EEF83DD427}"/>
            </a:ext>
          </a:extLst>
        </xdr:cNvPr>
        <xdr:cNvSpPr txBox="1"/>
      </xdr:nvSpPr>
      <xdr:spPr>
        <a:xfrm>
          <a:off x="3086744" y="5884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108348</xdr:rowOff>
    </xdr:from>
    <xdr:ext cx="405111" cy="259045"/>
    <xdr:sp macro="" textlink="">
      <xdr:nvSpPr>
        <xdr:cNvPr id="95" name="n_3mainValue有形固定資産減価償却率">
          <a:extLst>
            <a:ext uri="{FF2B5EF4-FFF2-40B4-BE49-F238E27FC236}">
              <a16:creationId xmlns:a16="http://schemas.microsoft.com/office/drawing/2014/main" xmlns="" id="{21748ABD-2AC7-486A-AD0F-CA84EAC00E14}"/>
            </a:ext>
          </a:extLst>
        </xdr:cNvPr>
        <xdr:cNvSpPr txBox="1"/>
      </xdr:nvSpPr>
      <xdr:spPr>
        <a:xfrm>
          <a:off x="2324744"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69486</xdr:rowOff>
    </xdr:from>
    <xdr:ext cx="405111" cy="259045"/>
    <xdr:sp macro="" textlink="">
      <xdr:nvSpPr>
        <xdr:cNvPr id="96" name="n_4mainValue有形固定資産減価償却率">
          <a:extLst>
            <a:ext uri="{FF2B5EF4-FFF2-40B4-BE49-F238E27FC236}">
              <a16:creationId xmlns:a16="http://schemas.microsoft.com/office/drawing/2014/main" xmlns="" id="{EB9DB83C-9EDE-4807-9C71-0711E94E71CA}"/>
            </a:ext>
          </a:extLst>
        </xdr:cNvPr>
        <xdr:cNvSpPr txBox="1"/>
      </xdr:nvSpPr>
      <xdr:spPr>
        <a:xfrm>
          <a:off x="1562744" y="581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F7BC364A-5378-4A01-9C57-2E379E2AC6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794A7064-9A0D-4D4D-AA98-BA9364BA7E9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64AD3D51-4DFA-4145-9EE5-CC20DB11731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E581AE53-E28F-4ADE-B6CE-E8FEDF10D9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F3CC946E-D650-4C0C-B9A6-BAFCEB69BE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B0A1AEE4-75C2-40B6-8976-4891E7A441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359635A9-1956-4056-B4E0-38C4D2C581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146103F7-ED2E-4DFB-AB39-40DB73C449B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6E07C114-A11B-48E8-8E2A-B3761DDE7E3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C6DAE777-D1B4-42D9-B42A-1562C23490D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6E3EE06A-CE9C-4C27-ADC9-09799B4DAF9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72B8BE9B-18F8-42F6-84FC-9A90CD20A1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932054EB-3F05-4013-A860-893E8A163C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債務償還比率は，類似団体内平均と比べると</a:t>
          </a:r>
          <a:r>
            <a:rPr kumimoji="1" lang="en-US" altLang="ja-JP" sz="1100">
              <a:latin typeface="ＭＳ Ｐゴシック" panose="020B0600070205080204" pitchFamily="50" charset="-128"/>
              <a:ea typeface="ＭＳ Ｐゴシック" panose="020B0600070205080204" pitchFamily="50" charset="-128"/>
            </a:rPr>
            <a:t>78.0</a:t>
          </a:r>
          <a:r>
            <a:rPr kumimoji="1" lang="ja-JP" altLang="en-US" sz="11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から「茨城町小中学校再編計画」に基づく小中学校の統廃合に伴う教育施設整備に係る地方債の借入などにより，公債費が増加し将来負担額が増加した。今後も将来世代への負担が先送りにならないよう地方債の借入抑制に努めながら安定的な財政運営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F5EB2D7C-4391-422E-8706-A23956F5F8E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E66769D1-F3E7-4C9F-A5A9-FD35EFA14C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6DA7436D-91F0-4657-B241-2CDB59B4DB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0CA33349-9C78-44BA-90C0-B8AFDAF034F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9F102C2F-5417-4106-A94C-8B721E8B62C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39591905-B954-424C-83A6-6CFC33741A1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xmlns="" id="{891C8BBA-1027-499C-B117-8B3D06FF9AD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BE36B84E-4F8B-41E5-9014-2517FFD4A34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203FAC81-AABE-4875-B7B5-6DF6908FE81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1F3C947A-91A9-456D-96C6-BC9C2634DC7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A47272C0-BD9B-4131-9B54-3D521780441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00D97200-165C-404D-98D1-0831773BA56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905ABAB9-1E81-4AB8-AA22-AB6AE4AA31C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148148BF-6EC3-49E2-8B71-B05CAEE7F0F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2F282362-C94A-42FC-8FC7-017B51FE2C7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152B2973-8E97-475F-BF53-7F0692AD81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386AB322-B288-4C4A-9AB3-C29CED48E29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xmlns="" id="{1C89CD96-26EC-4218-B70B-83A982C1569B}"/>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xmlns="" id="{97BAA992-7967-4B83-8BD7-38FA34B30004}"/>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xmlns="" id="{CA5B8A9A-93E4-4369-8D4E-284917A8E9F7}"/>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xmlns="" id="{C0E3E32F-91A8-4F39-8255-F40FDFFB050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xmlns="" id="{1EBF34E5-11F4-474C-A9F4-40BE69E9DEB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xmlns="" id="{7CFA348D-ABFC-4DE8-BD07-C28D5C3FC55E}"/>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xmlns="" id="{B3DDBE7A-5446-46A8-8174-13BC7B381822}"/>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xmlns="" id="{6BA30CB1-092C-4D73-AEB0-C984D15BA814}"/>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xmlns="" id="{A8D5DB48-4E6D-4B6F-993A-BCA1CBFB6B8D}"/>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xmlns="" id="{D03D75E0-1F85-44EA-AC82-9DA4443DA7DF}"/>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xmlns="" id="{3382D55E-3266-4F5B-91AF-07DDE166515E}"/>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1C26AE6-338D-47A7-858A-406939E1EE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CEDC5927-9841-4C3C-A631-FA478E524C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B804B12C-69D1-4245-9BFB-C239AB680B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D6083E4-93E7-4246-8B15-DB7E0AB2BC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D844F28-28E9-4CFA-B540-CE0B8A8CFB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15512</xdr:rowOff>
    </xdr:from>
    <xdr:to>
      <xdr:col>76</xdr:col>
      <xdr:colOff>73025</xdr:colOff>
      <xdr:row>31</xdr:row>
      <xdr:rowOff>117112</xdr:rowOff>
    </xdr:to>
    <xdr:sp macro="" textlink="">
      <xdr:nvSpPr>
        <xdr:cNvPr id="143" name="楕円 142">
          <a:extLst>
            <a:ext uri="{FF2B5EF4-FFF2-40B4-BE49-F238E27FC236}">
              <a16:creationId xmlns:a16="http://schemas.microsoft.com/office/drawing/2014/main" xmlns="" id="{F09D7B91-05F1-4840-8F20-48DBEE44C159}"/>
            </a:ext>
          </a:extLst>
        </xdr:cNvPr>
        <xdr:cNvSpPr/>
      </xdr:nvSpPr>
      <xdr:spPr>
        <a:xfrm>
          <a:off x="147447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165389</xdr:rowOff>
    </xdr:from>
    <xdr:ext cx="469744" cy="259045"/>
    <xdr:sp macro="" textlink="">
      <xdr:nvSpPr>
        <xdr:cNvPr id="144" name="債務償還比率該当値テキスト">
          <a:extLst>
            <a:ext uri="{FF2B5EF4-FFF2-40B4-BE49-F238E27FC236}">
              <a16:creationId xmlns:a16="http://schemas.microsoft.com/office/drawing/2014/main" xmlns="" id="{5426738F-876B-43E6-9EBB-0DE761A53222}"/>
            </a:ext>
          </a:extLst>
        </xdr:cNvPr>
        <xdr:cNvSpPr txBox="1"/>
      </xdr:nvSpPr>
      <xdr:spPr>
        <a:xfrm>
          <a:off x="14846300"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19984</xdr:rowOff>
    </xdr:from>
    <xdr:to>
      <xdr:col>72</xdr:col>
      <xdr:colOff>123825</xdr:colOff>
      <xdr:row>31</xdr:row>
      <xdr:rowOff>121584</xdr:rowOff>
    </xdr:to>
    <xdr:sp macro="" textlink="">
      <xdr:nvSpPr>
        <xdr:cNvPr id="145" name="楕円 144">
          <a:extLst>
            <a:ext uri="{FF2B5EF4-FFF2-40B4-BE49-F238E27FC236}">
              <a16:creationId xmlns:a16="http://schemas.microsoft.com/office/drawing/2014/main" xmlns="" id="{2A733926-A19E-486E-AD21-A83A86059572}"/>
            </a:ext>
          </a:extLst>
        </xdr:cNvPr>
        <xdr:cNvSpPr/>
      </xdr:nvSpPr>
      <xdr:spPr>
        <a:xfrm>
          <a:off x="14033500" y="61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66312</xdr:rowOff>
    </xdr:from>
    <xdr:to>
      <xdr:col>76</xdr:col>
      <xdr:colOff>22225</xdr:colOff>
      <xdr:row>31</xdr:row>
      <xdr:rowOff>70784</xdr:rowOff>
    </xdr:to>
    <xdr:cxnSp macro="">
      <xdr:nvCxnSpPr>
        <xdr:cNvPr id="146" name="直線コネクタ 145">
          <a:extLst>
            <a:ext uri="{FF2B5EF4-FFF2-40B4-BE49-F238E27FC236}">
              <a16:creationId xmlns:a16="http://schemas.microsoft.com/office/drawing/2014/main" xmlns="" id="{125A7359-7E28-4F09-B210-A7BA1F220585}"/>
            </a:ext>
          </a:extLst>
        </xdr:cNvPr>
        <xdr:cNvCxnSpPr/>
      </xdr:nvCxnSpPr>
      <xdr:spPr>
        <a:xfrm flipV="1">
          <a:off x="14084300" y="6152787"/>
          <a:ext cx="711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70721</xdr:rowOff>
    </xdr:from>
    <xdr:to>
      <xdr:col>68</xdr:col>
      <xdr:colOff>123825</xdr:colOff>
      <xdr:row>32</xdr:row>
      <xdr:rowOff>871</xdr:rowOff>
    </xdr:to>
    <xdr:sp macro="" textlink="">
      <xdr:nvSpPr>
        <xdr:cNvPr id="147" name="楕円 146">
          <a:extLst>
            <a:ext uri="{FF2B5EF4-FFF2-40B4-BE49-F238E27FC236}">
              <a16:creationId xmlns:a16="http://schemas.microsoft.com/office/drawing/2014/main" xmlns="" id="{C285CC11-B7D6-4484-ADBC-5021FA5EB6E9}"/>
            </a:ext>
          </a:extLst>
        </xdr:cNvPr>
        <xdr:cNvSpPr/>
      </xdr:nvSpPr>
      <xdr:spPr>
        <a:xfrm>
          <a:off x="13271500" y="61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70784</xdr:rowOff>
    </xdr:from>
    <xdr:to>
      <xdr:col>72</xdr:col>
      <xdr:colOff>73025</xdr:colOff>
      <xdr:row>31</xdr:row>
      <xdr:rowOff>121521</xdr:rowOff>
    </xdr:to>
    <xdr:cxnSp macro="">
      <xdr:nvCxnSpPr>
        <xdr:cNvPr id="148" name="直線コネクタ 147">
          <a:extLst>
            <a:ext uri="{FF2B5EF4-FFF2-40B4-BE49-F238E27FC236}">
              <a16:creationId xmlns:a16="http://schemas.microsoft.com/office/drawing/2014/main" xmlns="" id="{8C03647B-A891-45DB-B842-DAAB4E400C4F}"/>
            </a:ext>
          </a:extLst>
        </xdr:cNvPr>
        <xdr:cNvCxnSpPr/>
      </xdr:nvCxnSpPr>
      <xdr:spPr>
        <a:xfrm flipV="1">
          <a:off x="13322300" y="6157259"/>
          <a:ext cx="762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53757</xdr:rowOff>
    </xdr:from>
    <xdr:to>
      <xdr:col>64</xdr:col>
      <xdr:colOff>123825</xdr:colOff>
      <xdr:row>31</xdr:row>
      <xdr:rowOff>155357</xdr:rowOff>
    </xdr:to>
    <xdr:sp macro="" textlink="">
      <xdr:nvSpPr>
        <xdr:cNvPr id="149" name="楕円 148">
          <a:extLst>
            <a:ext uri="{FF2B5EF4-FFF2-40B4-BE49-F238E27FC236}">
              <a16:creationId xmlns:a16="http://schemas.microsoft.com/office/drawing/2014/main" xmlns="" id="{B81D2A71-CA94-4967-86B0-E5F8A5E8CFF0}"/>
            </a:ext>
          </a:extLst>
        </xdr:cNvPr>
        <xdr:cNvSpPr/>
      </xdr:nvSpPr>
      <xdr:spPr>
        <a:xfrm>
          <a:off x="12509500" y="61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104557</xdr:rowOff>
    </xdr:from>
    <xdr:to>
      <xdr:col>68</xdr:col>
      <xdr:colOff>73025</xdr:colOff>
      <xdr:row>31</xdr:row>
      <xdr:rowOff>121521</xdr:rowOff>
    </xdr:to>
    <xdr:cxnSp macro="">
      <xdr:nvCxnSpPr>
        <xdr:cNvPr id="150" name="直線コネクタ 149">
          <a:extLst>
            <a:ext uri="{FF2B5EF4-FFF2-40B4-BE49-F238E27FC236}">
              <a16:creationId xmlns:a16="http://schemas.microsoft.com/office/drawing/2014/main" xmlns="" id="{86A9FE88-5B79-4AC1-8F63-356227E81898}"/>
            </a:ext>
          </a:extLst>
        </xdr:cNvPr>
        <xdr:cNvCxnSpPr/>
      </xdr:nvCxnSpPr>
      <xdr:spPr>
        <a:xfrm>
          <a:off x="12560300" y="6191032"/>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44042</xdr:rowOff>
    </xdr:from>
    <xdr:to>
      <xdr:col>60</xdr:col>
      <xdr:colOff>123825</xdr:colOff>
      <xdr:row>31</xdr:row>
      <xdr:rowOff>145642</xdr:rowOff>
    </xdr:to>
    <xdr:sp macro="" textlink="">
      <xdr:nvSpPr>
        <xdr:cNvPr id="151" name="楕円 150">
          <a:extLst>
            <a:ext uri="{FF2B5EF4-FFF2-40B4-BE49-F238E27FC236}">
              <a16:creationId xmlns:a16="http://schemas.microsoft.com/office/drawing/2014/main" xmlns="" id="{F6854CC2-9889-4C7B-8A02-237FCC48E2D0}"/>
            </a:ext>
          </a:extLst>
        </xdr:cNvPr>
        <xdr:cNvSpPr/>
      </xdr:nvSpPr>
      <xdr:spPr>
        <a:xfrm>
          <a:off x="11747500" y="61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94842</xdr:rowOff>
    </xdr:from>
    <xdr:to>
      <xdr:col>64</xdr:col>
      <xdr:colOff>73025</xdr:colOff>
      <xdr:row>31</xdr:row>
      <xdr:rowOff>104557</xdr:rowOff>
    </xdr:to>
    <xdr:cxnSp macro="">
      <xdr:nvCxnSpPr>
        <xdr:cNvPr id="152" name="直線コネクタ 151">
          <a:extLst>
            <a:ext uri="{FF2B5EF4-FFF2-40B4-BE49-F238E27FC236}">
              <a16:creationId xmlns:a16="http://schemas.microsoft.com/office/drawing/2014/main" xmlns="" id="{0642C9CD-78A0-4C82-BCE1-8FEDE03F8762}"/>
            </a:ext>
          </a:extLst>
        </xdr:cNvPr>
        <xdr:cNvCxnSpPr/>
      </xdr:nvCxnSpPr>
      <xdr:spPr>
        <a:xfrm>
          <a:off x="11798300" y="6181317"/>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xmlns="" id="{450691DF-1078-4D1A-8C69-BBC30B171617}"/>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xmlns="" id="{B59C4E18-761C-4731-8854-D01933623B17}"/>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xmlns="" id="{A569CC5B-ACF7-4D49-A62D-D05616955E2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xmlns="" id="{977C348D-6DE0-484F-91D4-21BF728C3545}"/>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112711</xdr:rowOff>
    </xdr:from>
    <xdr:ext cx="469744" cy="259045"/>
    <xdr:sp macro="" textlink="">
      <xdr:nvSpPr>
        <xdr:cNvPr id="157" name="n_1mainValue債務償還比率">
          <a:extLst>
            <a:ext uri="{FF2B5EF4-FFF2-40B4-BE49-F238E27FC236}">
              <a16:creationId xmlns:a16="http://schemas.microsoft.com/office/drawing/2014/main" xmlns="" id="{FE57FCBE-B028-4A83-812F-382A2E3548B2}"/>
            </a:ext>
          </a:extLst>
        </xdr:cNvPr>
        <xdr:cNvSpPr txBox="1"/>
      </xdr:nvSpPr>
      <xdr:spPr>
        <a:xfrm>
          <a:off x="13836727" y="61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163448</xdr:rowOff>
    </xdr:from>
    <xdr:ext cx="469744" cy="259045"/>
    <xdr:sp macro="" textlink="">
      <xdr:nvSpPr>
        <xdr:cNvPr id="158" name="n_2mainValue債務償還比率">
          <a:extLst>
            <a:ext uri="{FF2B5EF4-FFF2-40B4-BE49-F238E27FC236}">
              <a16:creationId xmlns:a16="http://schemas.microsoft.com/office/drawing/2014/main" xmlns="" id="{9CE0B751-5B40-4264-A04D-B099890DDD84}"/>
            </a:ext>
          </a:extLst>
        </xdr:cNvPr>
        <xdr:cNvSpPr txBox="1"/>
      </xdr:nvSpPr>
      <xdr:spPr>
        <a:xfrm>
          <a:off x="13087427" y="624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146484</xdr:rowOff>
    </xdr:from>
    <xdr:ext cx="469744" cy="259045"/>
    <xdr:sp macro="" textlink="">
      <xdr:nvSpPr>
        <xdr:cNvPr id="159" name="n_3mainValue債務償還比率">
          <a:extLst>
            <a:ext uri="{FF2B5EF4-FFF2-40B4-BE49-F238E27FC236}">
              <a16:creationId xmlns:a16="http://schemas.microsoft.com/office/drawing/2014/main" xmlns="" id="{6093618D-8B5C-460A-824F-B9DF7507E9A0}"/>
            </a:ext>
          </a:extLst>
        </xdr:cNvPr>
        <xdr:cNvSpPr txBox="1"/>
      </xdr:nvSpPr>
      <xdr:spPr>
        <a:xfrm>
          <a:off x="12325427" y="62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136769</xdr:rowOff>
    </xdr:from>
    <xdr:ext cx="469744" cy="259045"/>
    <xdr:sp macro="" textlink="">
      <xdr:nvSpPr>
        <xdr:cNvPr id="160" name="n_4mainValue債務償還比率">
          <a:extLst>
            <a:ext uri="{FF2B5EF4-FFF2-40B4-BE49-F238E27FC236}">
              <a16:creationId xmlns:a16="http://schemas.microsoft.com/office/drawing/2014/main" xmlns="" id="{55276AFA-25D0-4CE7-9B12-7A9A9A270A68}"/>
            </a:ext>
          </a:extLst>
        </xdr:cNvPr>
        <xdr:cNvSpPr txBox="1"/>
      </xdr:nvSpPr>
      <xdr:spPr>
        <a:xfrm>
          <a:off x="11563427" y="622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0F3DCEDE-EC15-41C4-8F91-43A5634FCC0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B9367DEB-E184-49D8-870D-2B5531F984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EAB47F86-903C-4B75-84DC-A73FF905528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D961D4CE-9722-4BDC-9170-43EA061D79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D6A19184-8AC2-40F4-B0D7-DC5E9F87CB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B9092FC2-5C3F-4760-B1ED-E7DDE434AD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308DA44-577E-48EA-B148-068C39B876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4696537-D817-4D34-A5ED-29D0EC958E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A22CCB5-14E2-48D7-82D8-80CEC0B47C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762E850-23BB-4918-8611-CEBB65D81E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DC9F51B-4785-4F55-BD97-10FC60B8A3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E923E45-3CA3-410E-B322-3BDA0B19B9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F378FB-587B-4F3A-BECE-63353D4416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4396263-4C85-45AC-A29B-E71CC2076F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6A9C63B-DC0C-473B-8324-39F738274B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4602560-556B-4267-86BD-6E4022C92ED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AE847F0-D8A4-4237-958E-69FA031C6F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79DB6D2-9CFB-45E8-A72F-7419CD73D7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D191F23-C50F-4E64-9A39-AB2F032A72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49BE2F1-85C4-4CBA-8622-0C236713C2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2CF3C03-74A8-4424-A2B3-F45B72FB3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B1FC2CE-1EA3-4F71-B624-A7613E91BD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49BEBBF-B772-477A-9EBA-C86127103B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BF7D70A-8C28-409E-8A94-45C6184410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5763356-FF4D-4865-9C34-FB4D099892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8458303-894F-4A79-B445-D350EBE822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F0371BE-2F3B-4F30-9FC0-EE57E591DA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EF5C2F6-3A0D-4C13-A41F-A8A797FA4C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886C03E-C833-4847-8AFD-3E893708B7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DF11263-A5F4-478A-A262-EA1B26D4FE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81108BB-1FD8-4C6B-98C2-7430AB003D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F1323F3-B472-4815-B68D-D2AAB94B6D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19C5639-46EB-4EEF-AB2A-67E28CD2A7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8256D83-BF8D-4A40-8739-E73E9484D5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8AD9E1F-9B41-4291-B4C5-338FB85FBF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5309C2-8DEA-41F5-8ECC-3C2FBD8F35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CE9788A-494F-46FE-8A68-528FD58EE2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835CBFA3-3DD4-43DE-BCED-CE63703D26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E9F84C2-0601-402F-9860-9AD902014D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92BCAA8-A7D0-4281-9A8B-AF2E814488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3C60FAC-514A-445D-B258-7B92A5A5C8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CE45A45-4C32-481D-AC96-3B39010507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44F88BB-47D6-4335-89F4-69823A87F0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28C1511-69FD-4780-B07E-0DFE4862E9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6545572-CFB0-44B8-9E76-D5A9ECA016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33D3E19-5B95-4860-852E-AC0CAF7B62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D2FF08B-4B3D-4966-A7B0-0C41BAD853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3DD370F-6F1B-4525-B72C-210FDCCE23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CED1A3EF-82B0-48D1-B4E3-4040AD9B8C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89EC5622-59E5-4033-BDD7-E9B7BD5B8FC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AEF962E-E69A-4790-A002-05B7C446D6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4E0561A-2748-43A5-89DF-704E6FAA2B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D46EBE4A-3E94-49D0-BD54-4643E515965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5A1DD28-8F43-4206-840D-0667F7F0573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0CF0EA2-1E00-40B3-A1A5-85E54FFB5F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4BAA6D5-C66D-4B48-84D6-85447280363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8EC54159-F08A-42E3-8A1B-D699B3E08C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E10EA2B-A97F-4ED7-B57A-2468EEDE5A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1B563BD-3A76-4B77-AB4E-2A83AA3E46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21E200B-8FDB-4168-9352-A1A0849500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A5C66E1-C9C6-49EB-8833-D069C3C721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C260CAB5-A91A-40C0-98AF-651D5113EDD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B63746D8-B8A9-48E5-8E58-C3A0DBFD41B3}"/>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9F37EDD1-1A47-4DAB-A85F-295A57B9E5E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87647B93-B758-487F-A015-DF4CB0897BD7}"/>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xmlns="" id="{F1870EF5-1F9F-4F0C-93B9-81CAEB910803}"/>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xmlns="" id="{AC3F483E-6218-48C3-880C-F8F52CE44256}"/>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a:extLst>
            <a:ext uri="{FF2B5EF4-FFF2-40B4-BE49-F238E27FC236}">
              <a16:creationId xmlns:a16="http://schemas.microsoft.com/office/drawing/2014/main" xmlns="" id="{A2649036-92DE-46CA-8A9B-B79E0CE7336E}"/>
            </a:ext>
          </a:extLst>
        </xdr:cNvPr>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xmlns="" id="{5B814508-77BB-41D9-8F99-705D7B338CAB}"/>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xmlns="" id="{67106629-E5E1-4239-A351-7AA4DE1AFF6E}"/>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xmlns="" id="{7A282F17-00F1-4850-8BB1-2D6E3B6615B7}"/>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xmlns="" id="{C0F2FCE3-280F-4E07-A8F5-FA55BF388C82}"/>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xmlns="" id="{A71A6418-D82F-431E-9B1D-F724AAAC2C58}"/>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1008E3C-6201-427B-832D-5D66D13C40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B392C72-8934-4999-89B7-2377C56244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A0D0EA4-57C9-423E-94C5-7AA0B85682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A498569-7DF6-44F1-A426-E9F9D4DFFA0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154A01BC-7851-478D-A3E0-A771DF8FC5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a:extLst>
            <a:ext uri="{FF2B5EF4-FFF2-40B4-BE49-F238E27FC236}">
              <a16:creationId xmlns:a16="http://schemas.microsoft.com/office/drawing/2014/main" xmlns="" id="{20A3FB8B-833C-4DA0-9E00-D1E4E04A6B2C}"/>
            </a:ext>
          </a:extLst>
        </xdr:cNvPr>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道路】&#10;有形固定資産減価償却率該当値テキスト">
          <a:extLst>
            <a:ext uri="{FF2B5EF4-FFF2-40B4-BE49-F238E27FC236}">
              <a16:creationId xmlns:a16="http://schemas.microsoft.com/office/drawing/2014/main" xmlns="" id="{ED034916-DC00-43C7-B9E7-7C2892C9497B}"/>
            </a:ext>
          </a:extLst>
        </xdr:cNvPr>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xmlns="" id="{B0AD87D7-F862-4270-A79A-AD378E3A908A}"/>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37012</xdr:rowOff>
    </xdr:to>
    <xdr:cxnSp macro="">
      <xdr:nvCxnSpPr>
        <xdr:cNvPr id="77" name="直線コネクタ 76">
          <a:extLst>
            <a:ext uri="{FF2B5EF4-FFF2-40B4-BE49-F238E27FC236}">
              <a16:creationId xmlns:a16="http://schemas.microsoft.com/office/drawing/2014/main" xmlns="" id="{1534897E-81E3-429C-AE23-69E19307D3F2}"/>
            </a:ext>
          </a:extLst>
        </xdr:cNvPr>
        <xdr:cNvCxnSpPr/>
      </xdr:nvCxnSpPr>
      <xdr:spPr>
        <a:xfrm>
          <a:off x="3797300" y="66892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xmlns="" id="{338E8805-ABBF-4FFB-9F1F-4E7FD9250F25}"/>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xmlns="" id="{C64135E7-7477-4E3E-84E9-BFF21562D43F}"/>
            </a:ext>
          </a:extLst>
        </xdr:cNvPr>
        <xdr:cNvCxnSpPr/>
      </xdr:nvCxnSpPr>
      <xdr:spPr>
        <a:xfrm>
          <a:off x="2908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a16="http://schemas.microsoft.com/office/drawing/2014/main" xmlns="" id="{04E47704-959F-433A-923C-E22404692BAE}"/>
            </a:ext>
          </a:extLst>
        </xdr:cNvPr>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xmlns="" id="{F93CBCC3-84B0-4CD3-929F-81874341D2D2}"/>
            </a:ext>
          </a:extLst>
        </xdr:cNvPr>
        <xdr:cNvCxnSpPr/>
      </xdr:nvCxnSpPr>
      <xdr:spPr>
        <a:xfrm>
          <a:off x="2019300" y="6630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a:extLst>
            <a:ext uri="{FF2B5EF4-FFF2-40B4-BE49-F238E27FC236}">
              <a16:creationId xmlns:a16="http://schemas.microsoft.com/office/drawing/2014/main" xmlns="" id="{D8A0D99D-FBF9-4108-BFF2-0FF53F7D439F}"/>
            </a:ext>
          </a:extLst>
        </xdr:cNvPr>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115388</xdr:rowOff>
    </xdr:to>
    <xdr:cxnSp macro="">
      <xdr:nvCxnSpPr>
        <xdr:cNvPr id="83" name="直線コネクタ 82">
          <a:extLst>
            <a:ext uri="{FF2B5EF4-FFF2-40B4-BE49-F238E27FC236}">
              <a16:creationId xmlns:a16="http://schemas.microsoft.com/office/drawing/2014/main" xmlns="" id="{108E6BCE-5A86-4442-85A6-B530A1E433E3}"/>
            </a:ext>
          </a:extLst>
        </xdr:cNvPr>
        <xdr:cNvCxnSpPr/>
      </xdr:nvCxnSpPr>
      <xdr:spPr>
        <a:xfrm>
          <a:off x="1130300" y="66027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a:extLst>
            <a:ext uri="{FF2B5EF4-FFF2-40B4-BE49-F238E27FC236}">
              <a16:creationId xmlns:a16="http://schemas.microsoft.com/office/drawing/2014/main" xmlns="" id="{31A0D4D6-BC31-40F3-9815-054B46984C5C}"/>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a:extLst>
            <a:ext uri="{FF2B5EF4-FFF2-40B4-BE49-F238E27FC236}">
              <a16:creationId xmlns:a16="http://schemas.microsoft.com/office/drawing/2014/main" xmlns="" id="{225F52D8-8E4D-4778-8AEA-ADCDAA0B4FA1}"/>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a:extLst>
            <a:ext uri="{FF2B5EF4-FFF2-40B4-BE49-F238E27FC236}">
              <a16:creationId xmlns:a16="http://schemas.microsoft.com/office/drawing/2014/main" xmlns="" id="{5C3C6C1E-EAF2-4FFC-A058-34ECC1C761F1}"/>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xmlns="" id="{C5076EE3-3ACB-4012-9FEE-33ED59E34315}"/>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a:extLst>
            <a:ext uri="{FF2B5EF4-FFF2-40B4-BE49-F238E27FC236}">
              <a16:creationId xmlns:a16="http://schemas.microsoft.com/office/drawing/2014/main" xmlns="" id="{25A4A8F9-251C-4EB7-9686-73D42343608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9" name="n_2mainValue【道路】&#10;有形固定資産減価償却率">
          <a:extLst>
            <a:ext uri="{FF2B5EF4-FFF2-40B4-BE49-F238E27FC236}">
              <a16:creationId xmlns:a16="http://schemas.microsoft.com/office/drawing/2014/main" xmlns="" id="{CF3BE20F-DB3F-4B80-B772-E4536754B27C}"/>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a:extLst>
            <a:ext uri="{FF2B5EF4-FFF2-40B4-BE49-F238E27FC236}">
              <a16:creationId xmlns:a16="http://schemas.microsoft.com/office/drawing/2014/main" xmlns="" id="{AFFE62B6-08C4-40FA-AE75-A8098482C32D}"/>
            </a:ext>
          </a:extLst>
        </xdr:cNvPr>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1" name="n_4mainValue【道路】&#10;有形固定資産減価償却率">
          <a:extLst>
            <a:ext uri="{FF2B5EF4-FFF2-40B4-BE49-F238E27FC236}">
              <a16:creationId xmlns:a16="http://schemas.microsoft.com/office/drawing/2014/main" xmlns="" id="{7A6D52AA-E567-485C-8DB0-F9C80C6B36F5}"/>
            </a:ext>
          </a:extLst>
        </xdr:cNvPr>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3B8E9EA-D1EE-4CC9-8EA1-BBB45D98FD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2E739CF-1E3B-4CFD-A2B0-8D930C6878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8F997FF-DC00-4F12-A739-4D9AF33385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6E4D5ADD-53E6-4448-BA8E-2569FE90DF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DE75178-0078-4878-B6DE-5FBEAEBFF7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D2A8ECC0-B4C8-4BFC-B896-4738D4182C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118682EB-70F6-4F2B-92F0-98F6D11378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91BAE133-8251-4689-9C41-A0DDC1FB69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4AE5CA61-F017-47FF-BB5E-62AD9705560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746AEC1-1A9C-4D3D-82F9-6166C2CF22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B0CAE772-CD02-4C82-8EBF-1FAFE13C82C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CA8F72D8-9A6B-419C-B83D-C482E3F079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D4C01843-BE62-44C6-88F4-541E8452E3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xmlns="" id="{2C7A48F2-B496-4F87-8785-7E8D5FACA4F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4D7850A-4761-47ED-8290-24EBCAE68F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xmlns="" id="{AE7FC4A0-4AFE-4D5D-B7EC-88646749BAE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3E6A385A-6836-49B9-B41D-25AABBF37DA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xmlns="" id="{66B91D85-410F-44B4-93CD-9A9193C6A10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5B31CA6-558F-4E2F-8A92-E762A73028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2BDE7238-8433-4C3C-BB94-873F71DB946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B378B6CE-85CF-4A3F-83A9-455EAA15DA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xmlns="" id="{F4392607-DF63-4BF9-A11F-90A09D1B042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B5A526CE-7519-40B0-8886-A7852729ED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xmlns="" id="{6A9BDA7A-B375-42C7-ACC4-A4B2C18BACE2}"/>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xmlns="" id="{7CBB408E-DDF7-4964-845F-83021043EC1F}"/>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xmlns="" id="{780AB4D7-F633-4D78-9859-2736D724372D}"/>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xmlns="" id="{6E459635-148F-4E0A-9E56-E252B5E19D3C}"/>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xmlns="" id="{71B3A345-8743-4F64-8B9B-DC6C958EA054}"/>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xmlns="" id="{4FE97DCB-8D00-4472-AC36-2CB6D31A959E}"/>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xmlns="" id="{D8E013D2-6E5A-402B-9A7A-45278EFE3DA7}"/>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xmlns="" id="{423A116F-0521-49FA-959C-FD6C9C205D39}"/>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xmlns="" id="{C71B04E8-4ADF-494D-97E8-851CF951EC1E}"/>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xmlns="" id="{1A8CBB5B-ED67-4849-BF8D-75DEC29F202C}"/>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xmlns="" id="{3068F817-F7E3-4CA5-8F4C-7E0275FB35E6}"/>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68AEB05-3643-406B-A3FC-AE61671AA3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F534B72-A363-438B-AB6F-CA31946734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B26BB20-BC2B-4FAA-B216-B545A95C13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E3928DD-6E36-4357-8BD2-56C40937CCB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7A73BB31-6D4E-4EAA-9AB9-5F6CA177CD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127064</xdr:rowOff>
    </xdr:from>
    <xdr:to>
      <xdr:col>55</xdr:col>
      <xdr:colOff>50800</xdr:colOff>
      <xdr:row>40</xdr:row>
      <xdr:rowOff>57214</xdr:rowOff>
    </xdr:to>
    <xdr:sp macro="" textlink="">
      <xdr:nvSpPr>
        <xdr:cNvPr id="131" name="楕円 130">
          <a:extLst>
            <a:ext uri="{FF2B5EF4-FFF2-40B4-BE49-F238E27FC236}">
              <a16:creationId xmlns:a16="http://schemas.microsoft.com/office/drawing/2014/main" xmlns="" id="{C4D9CD7F-9C36-4F9B-BFFF-55CFCA82B2F5}"/>
            </a:ext>
          </a:extLst>
        </xdr:cNvPr>
        <xdr:cNvSpPr/>
      </xdr:nvSpPr>
      <xdr:spPr>
        <a:xfrm>
          <a:off x="10426700" y="6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149941</xdr:rowOff>
    </xdr:from>
    <xdr:ext cx="534377" cy="259045"/>
    <xdr:sp macro="" textlink="">
      <xdr:nvSpPr>
        <xdr:cNvPr id="132" name="【道路】&#10;一人当たり延長該当値テキスト">
          <a:extLst>
            <a:ext uri="{FF2B5EF4-FFF2-40B4-BE49-F238E27FC236}">
              <a16:creationId xmlns:a16="http://schemas.microsoft.com/office/drawing/2014/main" xmlns="" id="{C7FCFC25-B6A6-47FA-97F5-A2BB34B8FD6E}"/>
            </a:ext>
          </a:extLst>
        </xdr:cNvPr>
        <xdr:cNvSpPr txBox="1"/>
      </xdr:nvSpPr>
      <xdr:spPr>
        <a:xfrm>
          <a:off x="10515600" y="6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131191</xdr:rowOff>
    </xdr:from>
    <xdr:to>
      <xdr:col>50</xdr:col>
      <xdr:colOff>165100</xdr:colOff>
      <xdr:row>40</xdr:row>
      <xdr:rowOff>61341</xdr:rowOff>
    </xdr:to>
    <xdr:sp macro="" textlink="">
      <xdr:nvSpPr>
        <xdr:cNvPr id="133" name="楕円 132">
          <a:extLst>
            <a:ext uri="{FF2B5EF4-FFF2-40B4-BE49-F238E27FC236}">
              <a16:creationId xmlns:a16="http://schemas.microsoft.com/office/drawing/2014/main" xmlns="" id="{BEBDFACC-D1F7-44B2-AA20-B193B2A30982}"/>
            </a:ext>
          </a:extLst>
        </xdr:cNvPr>
        <xdr:cNvSpPr/>
      </xdr:nvSpPr>
      <xdr:spPr>
        <a:xfrm>
          <a:off x="9588500" y="68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6414</xdr:rowOff>
    </xdr:from>
    <xdr:to>
      <xdr:col>55</xdr:col>
      <xdr:colOff>0</xdr:colOff>
      <xdr:row>40</xdr:row>
      <xdr:rowOff>10541</xdr:rowOff>
    </xdr:to>
    <xdr:cxnSp macro="">
      <xdr:nvCxnSpPr>
        <xdr:cNvPr id="134" name="直線コネクタ 133">
          <a:extLst>
            <a:ext uri="{FF2B5EF4-FFF2-40B4-BE49-F238E27FC236}">
              <a16:creationId xmlns:a16="http://schemas.microsoft.com/office/drawing/2014/main" xmlns="" id="{5F8E45AC-7CC3-4878-B0B1-B0E68B54D7B0}"/>
            </a:ext>
          </a:extLst>
        </xdr:cNvPr>
        <xdr:cNvCxnSpPr/>
      </xdr:nvCxnSpPr>
      <xdr:spPr>
        <a:xfrm flipV="1">
          <a:off x="9639300" y="6864414"/>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134785</xdr:rowOff>
    </xdr:from>
    <xdr:to>
      <xdr:col>46</xdr:col>
      <xdr:colOff>38100</xdr:colOff>
      <xdr:row>40</xdr:row>
      <xdr:rowOff>64935</xdr:rowOff>
    </xdr:to>
    <xdr:sp macro="" textlink="">
      <xdr:nvSpPr>
        <xdr:cNvPr id="135" name="楕円 134">
          <a:extLst>
            <a:ext uri="{FF2B5EF4-FFF2-40B4-BE49-F238E27FC236}">
              <a16:creationId xmlns:a16="http://schemas.microsoft.com/office/drawing/2014/main" xmlns="" id="{D7DC848C-7A56-478A-AB61-E582A8DCE57C}"/>
            </a:ext>
          </a:extLst>
        </xdr:cNvPr>
        <xdr:cNvSpPr/>
      </xdr:nvSpPr>
      <xdr:spPr>
        <a:xfrm>
          <a:off x="8699500" y="68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10541</xdr:rowOff>
    </xdr:from>
    <xdr:to>
      <xdr:col>50</xdr:col>
      <xdr:colOff>114300</xdr:colOff>
      <xdr:row>40</xdr:row>
      <xdr:rowOff>14135</xdr:rowOff>
    </xdr:to>
    <xdr:cxnSp macro="">
      <xdr:nvCxnSpPr>
        <xdr:cNvPr id="136" name="直線コネクタ 135">
          <a:extLst>
            <a:ext uri="{FF2B5EF4-FFF2-40B4-BE49-F238E27FC236}">
              <a16:creationId xmlns:a16="http://schemas.microsoft.com/office/drawing/2014/main" xmlns="" id="{C11A304C-59F6-4D3A-99E2-6754267FC057}"/>
            </a:ext>
          </a:extLst>
        </xdr:cNvPr>
        <xdr:cNvCxnSpPr/>
      </xdr:nvCxnSpPr>
      <xdr:spPr>
        <a:xfrm flipV="1">
          <a:off x="8750300" y="6868541"/>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136868</xdr:rowOff>
    </xdr:from>
    <xdr:to>
      <xdr:col>41</xdr:col>
      <xdr:colOff>101600</xdr:colOff>
      <xdr:row>40</xdr:row>
      <xdr:rowOff>67018</xdr:rowOff>
    </xdr:to>
    <xdr:sp macro="" textlink="">
      <xdr:nvSpPr>
        <xdr:cNvPr id="137" name="楕円 136">
          <a:extLst>
            <a:ext uri="{FF2B5EF4-FFF2-40B4-BE49-F238E27FC236}">
              <a16:creationId xmlns:a16="http://schemas.microsoft.com/office/drawing/2014/main" xmlns="" id="{265CCD63-0205-4706-89C6-2F6D2848A798}"/>
            </a:ext>
          </a:extLst>
        </xdr:cNvPr>
        <xdr:cNvSpPr/>
      </xdr:nvSpPr>
      <xdr:spPr>
        <a:xfrm>
          <a:off x="7810500" y="68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14135</xdr:rowOff>
    </xdr:from>
    <xdr:to>
      <xdr:col>45</xdr:col>
      <xdr:colOff>177800</xdr:colOff>
      <xdr:row>40</xdr:row>
      <xdr:rowOff>16218</xdr:rowOff>
    </xdr:to>
    <xdr:cxnSp macro="">
      <xdr:nvCxnSpPr>
        <xdr:cNvPr id="138" name="直線コネクタ 137">
          <a:extLst>
            <a:ext uri="{FF2B5EF4-FFF2-40B4-BE49-F238E27FC236}">
              <a16:creationId xmlns:a16="http://schemas.microsoft.com/office/drawing/2014/main" xmlns="" id="{C5910A21-70A3-4DF2-A37B-5F719CA644CB}"/>
            </a:ext>
          </a:extLst>
        </xdr:cNvPr>
        <xdr:cNvCxnSpPr/>
      </xdr:nvCxnSpPr>
      <xdr:spPr>
        <a:xfrm flipV="1">
          <a:off x="7861300" y="6872135"/>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140322</xdr:rowOff>
    </xdr:from>
    <xdr:to>
      <xdr:col>36</xdr:col>
      <xdr:colOff>165100</xdr:colOff>
      <xdr:row>40</xdr:row>
      <xdr:rowOff>70472</xdr:rowOff>
    </xdr:to>
    <xdr:sp macro="" textlink="">
      <xdr:nvSpPr>
        <xdr:cNvPr id="139" name="楕円 138">
          <a:extLst>
            <a:ext uri="{FF2B5EF4-FFF2-40B4-BE49-F238E27FC236}">
              <a16:creationId xmlns:a16="http://schemas.microsoft.com/office/drawing/2014/main" xmlns="" id="{3F4F4489-7AA7-48E4-BE84-665758E59320}"/>
            </a:ext>
          </a:extLst>
        </xdr:cNvPr>
        <xdr:cNvSpPr/>
      </xdr:nvSpPr>
      <xdr:spPr>
        <a:xfrm>
          <a:off x="6921500" y="68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16218</xdr:rowOff>
    </xdr:from>
    <xdr:to>
      <xdr:col>41</xdr:col>
      <xdr:colOff>50800</xdr:colOff>
      <xdr:row>40</xdr:row>
      <xdr:rowOff>19672</xdr:rowOff>
    </xdr:to>
    <xdr:cxnSp macro="">
      <xdr:nvCxnSpPr>
        <xdr:cNvPr id="140" name="直線コネクタ 139">
          <a:extLst>
            <a:ext uri="{FF2B5EF4-FFF2-40B4-BE49-F238E27FC236}">
              <a16:creationId xmlns:a16="http://schemas.microsoft.com/office/drawing/2014/main" xmlns="" id="{9A55A75A-A71E-425D-B6B6-AC2D695271D3}"/>
            </a:ext>
          </a:extLst>
        </xdr:cNvPr>
        <xdr:cNvCxnSpPr/>
      </xdr:nvCxnSpPr>
      <xdr:spPr>
        <a:xfrm flipV="1">
          <a:off x="6972300" y="6874218"/>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xmlns="" id="{214EB900-98E0-4954-8C2A-72F286F634A7}"/>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xmlns="" id="{7AD4C73F-E142-4DBD-AE30-ACF063C4C9B7}"/>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xmlns="" id="{C6AFE5E4-2DCC-4969-8EEF-C4050B1A4247}"/>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xmlns="" id="{90DEA72D-B659-4066-B4E7-6FADA99C2150}"/>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77868</xdr:rowOff>
    </xdr:from>
    <xdr:ext cx="534377" cy="259045"/>
    <xdr:sp macro="" textlink="">
      <xdr:nvSpPr>
        <xdr:cNvPr id="145" name="n_1mainValue【道路】&#10;一人当たり延長">
          <a:extLst>
            <a:ext uri="{FF2B5EF4-FFF2-40B4-BE49-F238E27FC236}">
              <a16:creationId xmlns:a16="http://schemas.microsoft.com/office/drawing/2014/main" xmlns="" id="{9DE90DAC-3000-4CD9-8B1B-51FB99BA3F98}"/>
            </a:ext>
          </a:extLst>
        </xdr:cNvPr>
        <xdr:cNvSpPr txBox="1"/>
      </xdr:nvSpPr>
      <xdr:spPr>
        <a:xfrm>
          <a:off x="9359411" y="6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81462</xdr:rowOff>
    </xdr:from>
    <xdr:ext cx="534377" cy="259045"/>
    <xdr:sp macro="" textlink="">
      <xdr:nvSpPr>
        <xdr:cNvPr id="146" name="n_2mainValue【道路】&#10;一人当たり延長">
          <a:extLst>
            <a:ext uri="{FF2B5EF4-FFF2-40B4-BE49-F238E27FC236}">
              <a16:creationId xmlns:a16="http://schemas.microsoft.com/office/drawing/2014/main" xmlns="" id="{9D3BB38E-7304-4725-8D54-FB8F770AE00E}"/>
            </a:ext>
          </a:extLst>
        </xdr:cNvPr>
        <xdr:cNvSpPr txBox="1"/>
      </xdr:nvSpPr>
      <xdr:spPr>
        <a:xfrm>
          <a:off x="8483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83545</xdr:rowOff>
    </xdr:from>
    <xdr:ext cx="534377" cy="259045"/>
    <xdr:sp macro="" textlink="">
      <xdr:nvSpPr>
        <xdr:cNvPr id="147" name="n_3mainValue【道路】&#10;一人当たり延長">
          <a:extLst>
            <a:ext uri="{FF2B5EF4-FFF2-40B4-BE49-F238E27FC236}">
              <a16:creationId xmlns:a16="http://schemas.microsoft.com/office/drawing/2014/main" xmlns="" id="{5313AECF-A4F5-40D2-9A40-61C2DA22A763}"/>
            </a:ext>
          </a:extLst>
        </xdr:cNvPr>
        <xdr:cNvSpPr txBox="1"/>
      </xdr:nvSpPr>
      <xdr:spPr>
        <a:xfrm>
          <a:off x="7594111" y="65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86999</xdr:rowOff>
    </xdr:from>
    <xdr:ext cx="534377" cy="259045"/>
    <xdr:sp macro="" textlink="">
      <xdr:nvSpPr>
        <xdr:cNvPr id="148" name="n_4mainValue【道路】&#10;一人当たり延長">
          <a:extLst>
            <a:ext uri="{FF2B5EF4-FFF2-40B4-BE49-F238E27FC236}">
              <a16:creationId xmlns:a16="http://schemas.microsoft.com/office/drawing/2014/main" xmlns="" id="{01E655BF-875A-4B32-982C-9F3FE07F13BD}"/>
            </a:ext>
          </a:extLst>
        </xdr:cNvPr>
        <xdr:cNvSpPr txBox="1"/>
      </xdr:nvSpPr>
      <xdr:spPr>
        <a:xfrm>
          <a:off x="6705111" y="66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D8EED79A-1E68-43C2-8B80-E0964A48F8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4899DD77-7169-4601-86D7-D929C499DB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897DE852-3D80-47A8-B89D-40D4B53A70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80999FC8-8B08-4E1C-BC28-050B56C8E9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905BDCCD-0D73-418F-BF76-36BFD8CC55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EBEBAA27-83A2-4F39-993D-36891E6F92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2308EE26-8A96-4E2A-A7A3-466D8D9B91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E17FC13-39C8-40F8-AF0C-13D9B324D9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B638D42E-D9F0-4A37-BB8F-FC2B7CA32C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4957F785-9D17-41D4-9FCA-D720A3E7C7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3DCC3EAE-20E2-47E1-B5DB-4147751625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B35B9099-E523-41FA-A822-0BF29AF71E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xmlns="" id="{FE948808-D172-45CD-AD01-2A9403DCA92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A5319B20-D6EB-4845-834B-1782A884FD1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4B4E8FBD-D6B4-4B59-A4CB-423D0AE2952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C003BA5D-06FF-4C9C-88C2-4083C9C8E49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E09A010E-9CD4-42C0-A60A-CBFB0C77B4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93467F1E-22E7-4615-B202-E6DAB43583C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4DADA96E-0908-4EE3-9D64-BCBBF2470EC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A745E980-6F6F-4428-B0FF-F54917DE4E8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xmlns="" id="{018846FC-CF57-4CBD-96C9-DEC9642ED1B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E8C8E6B8-5492-4070-B3E3-C90FEDD081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84915D90-C251-4BC6-94DE-3544B99F67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xmlns="" id="{5AC9BB8C-4DE7-44A4-8493-0DE5C1344CE8}"/>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D0FCD3AC-ACE7-42F4-9748-085513ED8871}"/>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xmlns="" id="{FB2A051E-195E-479B-995C-CD9B911BD661}"/>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72F6A3E1-D8F2-4783-A840-955404205DC5}"/>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xmlns="" id="{263F38D1-95EB-4CB8-8903-D391C435C345}"/>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AEC0C14D-23E1-4DC5-B760-9A0D9B1D2E98}"/>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xmlns="" id="{753E5507-6610-4179-B9B9-9292F6546209}"/>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xmlns="" id="{4397F80D-2955-4560-BA49-496830812DBB}"/>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xmlns="" id="{ED53B6AD-9091-43D0-BD13-8887D0FFE2B2}"/>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xmlns="" id="{1F6D6B0D-51B4-458E-9858-262663FA7CAD}"/>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xmlns="" id="{448DDC79-8C90-40E3-95E8-A27255A86E93}"/>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0E012BD-7842-4197-9390-9D4FCF54D0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D07D935-DAEE-470F-87EC-8F684CAF5A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AE2750F-6DF4-4E45-ACC9-0C085BFA95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98EEC63-0207-4E28-B5F2-3527C6AFED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C76824A0-51A1-42CD-9F5A-DA9F2ACD08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8" name="楕円 187">
          <a:extLst>
            <a:ext uri="{FF2B5EF4-FFF2-40B4-BE49-F238E27FC236}">
              <a16:creationId xmlns:a16="http://schemas.microsoft.com/office/drawing/2014/main" xmlns="" id="{28B3723D-5634-4F6F-8135-DBC30DA056F0}"/>
            </a:ext>
          </a:extLst>
        </xdr:cNvPr>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67327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2138E151-026A-4CCE-BD27-01A35D2BD9A9}"/>
            </a:ext>
          </a:extLst>
        </xdr:cNvPr>
        <xdr:cNvSpPr txBox="1"/>
      </xdr:nvSpPr>
      <xdr:spPr>
        <a:xfrm>
          <a:off x="4673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a:extLst>
            <a:ext uri="{FF2B5EF4-FFF2-40B4-BE49-F238E27FC236}">
              <a16:creationId xmlns:a16="http://schemas.microsoft.com/office/drawing/2014/main" xmlns="" id="{B87C9D13-09D8-4F91-A9E9-C73DD33D4EB1}"/>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95250</xdr:rowOff>
    </xdr:to>
    <xdr:cxnSp macro="">
      <xdr:nvCxnSpPr>
        <xdr:cNvPr id="191" name="直線コネクタ 190">
          <a:extLst>
            <a:ext uri="{FF2B5EF4-FFF2-40B4-BE49-F238E27FC236}">
              <a16:creationId xmlns:a16="http://schemas.microsoft.com/office/drawing/2014/main" xmlns="" id="{8EE7CB20-E479-4DA5-ABF6-BCA6CE45FF15}"/>
            </a:ext>
          </a:extLst>
        </xdr:cNvPr>
        <xdr:cNvCxnSpPr/>
      </xdr:nvCxnSpPr>
      <xdr:spPr>
        <a:xfrm>
          <a:off x="3797300" y="103498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92" name="楕円 191">
          <a:extLst>
            <a:ext uri="{FF2B5EF4-FFF2-40B4-BE49-F238E27FC236}">
              <a16:creationId xmlns:a16="http://schemas.microsoft.com/office/drawing/2014/main" xmlns="" id="{AF93F226-CEB2-49F8-9116-615E110EE6EF}"/>
            </a:ext>
          </a:extLst>
        </xdr:cNvPr>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62865</xdr:rowOff>
    </xdr:to>
    <xdr:cxnSp macro="">
      <xdr:nvCxnSpPr>
        <xdr:cNvPr id="193" name="直線コネクタ 192">
          <a:extLst>
            <a:ext uri="{FF2B5EF4-FFF2-40B4-BE49-F238E27FC236}">
              <a16:creationId xmlns:a16="http://schemas.microsoft.com/office/drawing/2014/main" xmlns="" id="{0A7DD73E-763E-4433-BAED-46B3D49A904A}"/>
            </a:ext>
          </a:extLst>
        </xdr:cNvPr>
        <xdr:cNvCxnSpPr/>
      </xdr:nvCxnSpPr>
      <xdr:spPr>
        <a:xfrm>
          <a:off x="2908300" y="10317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94" name="楕円 193">
          <a:extLst>
            <a:ext uri="{FF2B5EF4-FFF2-40B4-BE49-F238E27FC236}">
              <a16:creationId xmlns:a16="http://schemas.microsoft.com/office/drawing/2014/main" xmlns="" id="{420D7980-B62B-4909-B88B-964302B95F21}"/>
            </a:ext>
          </a:extLst>
        </xdr:cNvPr>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30480</xdr:rowOff>
    </xdr:to>
    <xdr:cxnSp macro="">
      <xdr:nvCxnSpPr>
        <xdr:cNvPr id="195" name="直線コネクタ 194">
          <a:extLst>
            <a:ext uri="{FF2B5EF4-FFF2-40B4-BE49-F238E27FC236}">
              <a16:creationId xmlns:a16="http://schemas.microsoft.com/office/drawing/2014/main" xmlns="" id="{72D5E335-33F1-455F-B774-64B62A0C8341}"/>
            </a:ext>
          </a:extLst>
        </xdr:cNvPr>
        <xdr:cNvCxnSpPr/>
      </xdr:nvCxnSpPr>
      <xdr:spPr>
        <a:xfrm>
          <a:off x="2019300" y="10288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6" name="楕円 195">
          <a:extLst>
            <a:ext uri="{FF2B5EF4-FFF2-40B4-BE49-F238E27FC236}">
              <a16:creationId xmlns:a16="http://schemas.microsoft.com/office/drawing/2014/main" xmlns="" id="{D97850E4-4ADC-4CEF-9095-8ACFB146F45F}"/>
            </a:ext>
          </a:extLst>
        </xdr:cNvPr>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1905</xdr:rowOff>
    </xdr:to>
    <xdr:cxnSp macro="">
      <xdr:nvCxnSpPr>
        <xdr:cNvPr id="197" name="直線コネクタ 196">
          <a:extLst>
            <a:ext uri="{FF2B5EF4-FFF2-40B4-BE49-F238E27FC236}">
              <a16:creationId xmlns:a16="http://schemas.microsoft.com/office/drawing/2014/main" xmlns="" id="{421FD8D3-079F-4451-ADD5-0F2E5C9324B7}"/>
            </a:ext>
          </a:extLst>
        </xdr:cNvPr>
        <xdr:cNvCxnSpPr/>
      </xdr:nvCxnSpPr>
      <xdr:spPr>
        <a:xfrm>
          <a:off x="1130300" y="1025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56F46478-47C3-4812-9A39-E0FBD2C0FD72}"/>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5465263D-9C14-4877-B523-D4774E079EE9}"/>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831EBEE7-BBB9-4FC5-893C-6ECBEF3D2056}"/>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24CF36FB-61AF-42DC-A183-AB21FFEFEC8C}"/>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130192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6F965A34-6D33-4241-8905-8CDC27E54C8A}"/>
            </a:ext>
          </a:extLst>
        </xdr:cNvPr>
        <xdr:cNvSpPr txBox="1"/>
      </xdr:nvSpPr>
      <xdr:spPr>
        <a:xfrm>
          <a:off x="3582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043F69FC-B4E2-4FB3-A167-51D9546C687C}"/>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E747A12F-5F19-49BB-B8A7-42E7EC109B45}"/>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0D3DF138-715C-4ACC-899B-D532C1586808}"/>
            </a:ext>
          </a:extLst>
        </xdr:cNvPr>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3E8F7308-A61E-401D-A6C9-CCC5A63321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AA6C5E04-5BBB-4D63-878B-90CB839B89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FA95F6A4-C7D4-497F-86E1-9B19C50EB5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153D8476-C835-4487-A031-0771A141B3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32F68904-A5F1-4CD4-98F7-00CD4F9906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C2C60B8F-0FFB-4E68-9E04-EB8B4F73B5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3B55CA23-C749-4A77-BC0A-4DF70A14B5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CD94DC55-EB7E-4AEE-91DE-44CF0A5A5E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5F050F50-55F6-4A0A-892D-84B6B2E532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731097E7-66FE-4E0B-96F1-38549504C4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xmlns="" id="{A43F17BA-13E2-4C5A-8B6E-459C4775AA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xmlns="" id="{BB77F915-6038-458E-B773-7D3984780E2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xmlns="" id="{BD5DB349-2D67-4AE0-BE9B-D4095B604B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xmlns="" id="{F93F6A5D-5AB1-4822-90F9-EA7E75358C3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xmlns="" id="{300B5382-4BC0-4188-884B-63202D80A3C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xmlns="" id="{05143CCE-E568-4BBD-AB4A-0C74D21A1A2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xmlns="" id="{72DC93F6-6572-41FD-B610-82A53E6962E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xmlns="" id="{05413F91-FF6F-4B86-8FAB-4847502EA18C}"/>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xmlns="" id="{CBB24AD0-9FF4-4A48-8A9C-31BBD214CF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xmlns="" id="{050CA1CC-63D9-484D-B198-796CFB98F80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xmlns="" id="{BBD9CDEC-E2D5-4AD8-8869-59D8B2252A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xmlns="" id="{922C108A-B7B6-401C-A80C-6A42451A56F8}"/>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xmlns="" id="{38C02354-08CB-42D3-89F3-CE885699B3C5}"/>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xmlns="" id="{9F900CB1-99EF-4ED9-B399-915718B1FDE3}"/>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xmlns="" id="{0E0F5D08-5063-4140-A1D8-DCE795979347}"/>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xmlns="" id="{B3EA1D39-FF47-4AED-BAB7-C83928D52C35}"/>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xmlns="" id="{1940C6B5-A542-4D7A-ACF7-77FCF74B52ED}"/>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xmlns="" id="{970CC54D-BDC6-48F4-A3E0-02A4AFFD237F}"/>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xmlns="" id="{41C40A30-FBD0-4165-952B-6BA72C41CD0D}"/>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xmlns="" id="{502719C4-16A5-4317-877A-9D8F9A45E51E}"/>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xmlns="" id="{46FD4FEB-9FDE-4C22-B38E-C0AA8DFE7C0D}"/>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xmlns="" id="{7397A66C-800A-46E4-A775-4433ED03011A}"/>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EB4DB7B1-2F12-4313-81C5-9C81D1FDE61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27E5031-03AF-4D6E-B842-D7CF6BA151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645F25A1-EFAC-4C45-A8F1-AB04C20788A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5E709DE3-E93F-4A0C-949E-BC1393BCBD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3F890F7-A5CE-4774-810E-D8A270F3B3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104132</xdr:rowOff>
    </xdr:from>
    <xdr:to>
      <xdr:col>55</xdr:col>
      <xdr:colOff>50800</xdr:colOff>
      <xdr:row>60</xdr:row>
      <xdr:rowOff>34282</xdr:rowOff>
    </xdr:to>
    <xdr:sp macro="" textlink="">
      <xdr:nvSpPr>
        <xdr:cNvPr id="243" name="楕円 242">
          <a:extLst>
            <a:ext uri="{FF2B5EF4-FFF2-40B4-BE49-F238E27FC236}">
              <a16:creationId xmlns:a16="http://schemas.microsoft.com/office/drawing/2014/main" xmlns="" id="{2C7732FC-AA77-4BCE-B64D-56FAB7582E61}"/>
            </a:ext>
          </a:extLst>
        </xdr:cNvPr>
        <xdr:cNvSpPr/>
      </xdr:nvSpPr>
      <xdr:spPr>
        <a:xfrm>
          <a:off x="10426700" y="102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127009</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xmlns="" id="{21D51833-538A-4094-91BE-F7D343D1214B}"/>
            </a:ext>
          </a:extLst>
        </xdr:cNvPr>
        <xdr:cNvSpPr txBox="1"/>
      </xdr:nvSpPr>
      <xdr:spPr>
        <a:xfrm>
          <a:off x="10515600" y="1007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110164</xdr:rowOff>
    </xdr:from>
    <xdr:to>
      <xdr:col>50</xdr:col>
      <xdr:colOff>165100</xdr:colOff>
      <xdr:row>60</xdr:row>
      <xdr:rowOff>40314</xdr:rowOff>
    </xdr:to>
    <xdr:sp macro="" textlink="">
      <xdr:nvSpPr>
        <xdr:cNvPr id="245" name="楕円 244">
          <a:extLst>
            <a:ext uri="{FF2B5EF4-FFF2-40B4-BE49-F238E27FC236}">
              <a16:creationId xmlns:a16="http://schemas.microsoft.com/office/drawing/2014/main" xmlns="" id="{EEC31CF3-E67C-4FD1-9C20-0DDB68BEC9A3}"/>
            </a:ext>
          </a:extLst>
        </xdr:cNvPr>
        <xdr:cNvSpPr/>
      </xdr:nvSpPr>
      <xdr:spPr>
        <a:xfrm>
          <a:off x="9588500" y="102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154932</xdr:rowOff>
    </xdr:from>
    <xdr:to>
      <xdr:col>55</xdr:col>
      <xdr:colOff>0</xdr:colOff>
      <xdr:row>59</xdr:row>
      <xdr:rowOff>160964</xdr:rowOff>
    </xdr:to>
    <xdr:cxnSp macro="">
      <xdr:nvCxnSpPr>
        <xdr:cNvPr id="246" name="直線コネクタ 245">
          <a:extLst>
            <a:ext uri="{FF2B5EF4-FFF2-40B4-BE49-F238E27FC236}">
              <a16:creationId xmlns:a16="http://schemas.microsoft.com/office/drawing/2014/main" xmlns="" id="{6E08CD08-4001-4827-AC55-51026F866ED0}"/>
            </a:ext>
          </a:extLst>
        </xdr:cNvPr>
        <xdr:cNvCxnSpPr/>
      </xdr:nvCxnSpPr>
      <xdr:spPr>
        <a:xfrm flipV="1">
          <a:off x="9639300" y="1027048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116135</xdr:rowOff>
    </xdr:from>
    <xdr:to>
      <xdr:col>46</xdr:col>
      <xdr:colOff>38100</xdr:colOff>
      <xdr:row>60</xdr:row>
      <xdr:rowOff>46285</xdr:rowOff>
    </xdr:to>
    <xdr:sp macro="" textlink="">
      <xdr:nvSpPr>
        <xdr:cNvPr id="247" name="楕円 246">
          <a:extLst>
            <a:ext uri="{FF2B5EF4-FFF2-40B4-BE49-F238E27FC236}">
              <a16:creationId xmlns:a16="http://schemas.microsoft.com/office/drawing/2014/main" xmlns="" id="{553CA44B-8DFC-4748-8477-BC45B9E64BA9}"/>
            </a:ext>
          </a:extLst>
        </xdr:cNvPr>
        <xdr:cNvSpPr/>
      </xdr:nvSpPr>
      <xdr:spPr>
        <a:xfrm>
          <a:off x="8699500" y="10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160964</xdr:rowOff>
    </xdr:from>
    <xdr:to>
      <xdr:col>50</xdr:col>
      <xdr:colOff>114300</xdr:colOff>
      <xdr:row>59</xdr:row>
      <xdr:rowOff>166935</xdr:rowOff>
    </xdr:to>
    <xdr:cxnSp macro="">
      <xdr:nvCxnSpPr>
        <xdr:cNvPr id="248" name="直線コネクタ 247">
          <a:extLst>
            <a:ext uri="{FF2B5EF4-FFF2-40B4-BE49-F238E27FC236}">
              <a16:creationId xmlns:a16="http://schemas.microsoft.com/office/drawing/2014/main" xmlns="" id="{66D18616-71F0-49C3-A2DC-80175FB0EA4E}"/>
            </a:ext>
          </a:extLst>
        </xdr:cNvPr>
        <xdr:cNvCxnSpPr/>
      </xdr:nvCxnSpPr>
      <xdr:spPr>
        <a:xfrm flipV="1">
          <a:off x="8750300" y="10276514"/>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125453</xdr:rowOff>
    </xdr:from>
    <xdr:to>
      <xdr:col>41</xdr:col>
      <xdr:colOff>101600</xdr:colOff>
      <xdr:row>60</xdr:row>
      <xdr:rowOff>55603</xdr:rowOff>
    </xdr:to>
    <xdr:sp macro="" textlink="">
      <xdr:nvSpPr>
        <xdr:cNvPr id="249" name="楕円 248">
          <a:extLst>
            <a:ext uri="{FF2B5EF4-FFF2-40B4-BE49-F238E27FC236}">
              <a16:creationId xmlns:a16="http://schemas.microsoft.com/office/drawing/2014/main" xmlns="" id="{C7F417F1-0E26-43B1-8ACB-A3BAC0B43A0D}"/>
            </a:ext>
          </a:extLst>
        </xdr:cNvPr>
        <xdr:cNvSpPr/>
      </xdr:nvSpPr>
      <xdr:spPr>
        <a:xfrm>
          <a:off x="7810500" y="102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166935</xdr:rowOff>
    </xdr:from>
    <xdr:to>
      <xdr:col>45</xdr:col>
      <xdr:colOff>177800</xdr:colOff>
      <xdr:row>60</xdr:row>
      <xdr:rowOff>4803</xdr:rowOff>
    </xdr:to>
    <xdr:cxnSp macro="">
      <xdr:nvCxnSpPr>
        <xdr:cNvPr id="250" name="直線コネクタ 249">
          <a:extLst>
            <a:ext uri="{FF2B5EF4-FFF2-40B4-BE49-F238E27FC236}">
              <a16:creationId xmlns:a16="http://schemas.microsoft.com/office/drawing/2014/main" xmlns="" id="{EDF879B6-3A95-41A5-A5A2-B936808F3D6C}"/>
            </a:ext>
          </a:extLst>
        </xdr:cNvPr>
        <xdr:cNvCxnSpPr/>
      </xdr:nvCxnSpPr>
      <xdr:spPr>
        <a:xfrm flipV="1">
          <a:off x="7861300" y="1028248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131862</xdr:rowOff>
    </xdr:from>
    <xdr:to>
      <xdr:col>36</xdr:col>
      <xdr:colOff>165100</xdr:colOff>
      <xdr:row>60</xdr:row>
      <xdr:rowOff>62012</xdr:rowOff>
    </xdr:to>
    <xdr:sp macro="" textlink="">
      <xdr:nvSpPr>
        <xdr:cNvPr id="251" name="楕円 250">
          <a:extLst>
            <a:ext uri="{FF2B5EF4-FFF2-40B4-BE49-F238E27FC236}">
              <a16:creationId xmlns:a16="http://schemas.microsoft.com/office/drawing/2014/main" xmlns="" id="{28321BCD-B300-4640-8560-15E8B5F95F3B}"/>
            </a:ext>
          </a:extLst>
        </xdr:cNvPr>
        <xdr:cNvSpPr/>
      </xdr:nvSpPr>
      <xdr:spPr>
        <a:xfrm>
          <a:off x="6921500" y="102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4803</xdr:rowOff>
    </xdr:from>
    <xdr:to>
      <xdr:col>41</xdr:col>
      <xdr:colOff>50800</xdr:colOff>
      <xdr:row>60</xdr:row>
      <xdr:rowOff>11212</xdr:rowOff>
    </xdr:to>
    <xdr:cxnSp macro="">
      <xdr:nvCxnSpPr>
        <xdr:cNvPr id="252" name="直線コネクタ 251">
          <a:extLst>
            <a:ext uri="{FF2B5EF4-FFF2-40B4-BE49-F238E27FC236}">
              <a16:creationId xmlns:a16="http://schemas.microsoft.com/office/drawing/2014/main" xmlns="" id="{C2EB3045-6F3B-42D7-8F39-FBC06E021659}"/>
            </a:ext>
          </a:extLst>
        </xdr:cNvPr>
        <xdr:cNvCxnSpPr/>
      </xdr:nvCxnSpPr>
      <xdr:spPr>
        <a:xfrm flipV="1">
          <a:off x="6972300" y="1029180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xmlns="" id="{566E6A7C-24D7-40BF-BE62-52F087891DA3}"/>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xmlns="" id="{BF8C9A79-8D8B-4F5B-9EF8-44844A7E9C5E}"/>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xmlns="" id="{B46ABA13-E13D-4570-833B-EC736FF7C403}"/>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xmlns="" id="{89F16E0E-FEEF-4C60-9A56-CB6C4B57DCDE}"/>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56841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xmlns="" id="{8459785E-51BB-4C74-9600-79A2CE7A8836}"/>
            </a:ext>
          </a:extLst>
        </xdr:cNvPr>
        <xdr:cNvSpPr txBox="1"/>
      </xdr:nvSpPr>
      <xdr:spPr>
        <a:xfrm>
          <a:off x="9327095" y="1000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62812</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xmlns="" id="{D318B0FD-438D-4100-8156-9C3A5DCE8951}"/>
            </a:ext>
          </a:extLst>
        </xdr:cNvPr>
        <xdr:cNvSpPr txBox="1"/>
      </xdr:nvSpPr>
      <xdr:spPr>
        <a:xfrm>
          <a:off x="8450795" y="1000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72130</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xmlns="" id="{BD65FCC6-BBB3-4FAC-A1DE-A700B0424F7A}"/>
            </a:ext>
          </a:extLst>
        </xdr:cNvPr>
        <xdr:cNvSpPr txBox="1"/>
      </xdr:nvSpPr>
      <xdr:spPr>
        <a:xfrm>
          <a:off x="7561795" y="100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78539</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xmlns="" id="{CA67F134-1383-4E7D-B544-057F54F97DF3}"/>
            </a:ext>
          </a:extLst>
        </xdr:cNvPr>
        <xdr:cNvSpPr txBox="1"/>
      </xdr:nvSpPr>
      <xdr:spPr>
        <a:xfrm>
          <a:off x="6672795" y="1002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xmlns="" id="{1F186EF5-DB87-47F2-80C0-DED563A5A0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xmlns="" id="{9BE7C6B8-F954-4B7D-A0B7-0859F7C9FE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xmlns="" id="{ADD38420-7367-4ED1-ACF0-ADE14D84765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xmlns="" id="{BDE10701-063C-40B6-9A49-49EE0A6751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xmlns="" id="{BD15DCF0-0D96-4A93-A56D-A5249E4020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xmlns="" id="{E4E373BC-2F65-4C2B-B781-3B0FA7FA87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xmlns="" id="{37C65919-AC40-4855-9A98-2BE30682B0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xmlns="" id="{C249147B-2AA1-4616-847C-B2376B080C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xmlns="" id="{476CAE04-F127-4164-AC2F-2DEC1E49F8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xmlns="" id="{B21EEDEF-54FB-469E-9AB2-E666D4E3E1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xmlns="" id="{BF9F6FDE-5938-420B-BAF7-1559297991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xmlns="" id="{B8AAB19D-C55C-4A25-A138-AC57AC2800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xmlns="" id="{34564609-1620-429B-A8B9-89F6F94D16E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xmlns="" id="{4A07D301-F74E-45AD-A9C1-32BAEF38C5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xmlns="" id="{8B2C2E16-6BD0-4658-9CE9-5B8EB44F89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xmlns="" id="{804EFAD5-E131-4CB8-84AB-91CD8EDD13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xmlns="" id="{B0E25F95-6473-4119-8973-90792CC801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xmlns="" id="{D09F99E6-9E00-4017-9FCB-BD34E24D93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xmlns="" id="{5CD0BCC4-333D-4CD4-8B79-704F98EB44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xmlns="" id="{AD9C17E8-C318-4F86-8202-0A07D2EC27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xmlns="" id="{E60B2AFB-68EB-44D9-8FC6-E63B24FA37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xmlns="" id="{DC610322-3E76-4C29-8930-C98D45943C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xmlns="" id="{3594F708-7AC2-47BE-A961-486A44C878D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xmlns="" id="{4D9DD94C-594B-4586-9BB6-E9C36813C0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xmlns="" id="{9759983F-A23E-44B0-8D81-2FF20BCA02A5}"/>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xmlns="" id="{110F7655-05AC-40F4-A85B-F0CB5B54A276}"/>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xmlns="" id="{84CF32BC-37AC-4106-84E9-FD3D2E42A7C7}"/>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xmlns="" id="{C7B83D94-0ED8-4353-A5E7-E9533D929C19}"/>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xmlns="" id="{A55A035B-754F-4C73-A8FA-4E8AB54BDE19}"/>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xmlns="" id="{D21311B1-DD53-40E2-93B3-EDA4CBFDE8C8}"/>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xmlns="" id="{CA50F66F-6FE8-439F-8728-46F422B46167}"/>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xmlns="" id="{11474CBC-38EA-4AD6-8C45-5F3D51226EFA}"/>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xmlns="" id="{BBCC9C28-75C1-4441-8713-9C9D96607BA2}"/>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xmlns="" id="{385E4C9F-11DB-4E5C-A019-634351525081}"/>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xmlns="" id="{2C93EE07-1C93-41B1-A248-8AA0A34E9B41}"/>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95841FD1-191D-4DA0-9352-1AAB8735C3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EFB617C1-2D52-4E34-A3AC-41EA6306A81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88F07D0-F242-4D4F-98CD-E554096840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D440E040-98BD-4610-878C-F51D9BA36B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3DD01A47-CF17-4DF1-84C7-6FAFC5041C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1" name="楕円 300">
          <a:extLst>
            <a:ext uri="{FF2B5EF4-FFF2-40B4-BE49-F238E27FC236}">
              <a16:creationId xmlns:a16="http://schemas.microsoft.com/office/drawing/2014/main" xmlns="" id="{35335D72-4E6C-4BDE-8B02-024A4DBC5B58}"/>
            </a:ext>
          </a:extLst>
        </xdr:cNvPr>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302" name="【公営住宅】&#10;有形固定資産減価償却率該当値テキスト">
          <a:extLst>
            <a:ext uri="{FF2B5EF4-FFF2-40B4-BE49-F238E27FC236}">
              <a16:creationId xmlns:a16="http://schemas.microsoft.com/office/drawing/2014/main" xmlns="" id="{828B49A5-B150-44A6-B8FC-151731C69D92}"/>
            </a:ext>
          </a:extLst>
        </xdr:cNvPr>
        <xdr:cNvSpPr txBox="1"/>
      </xdr:nvSpPr>
      <xdr:spPr>
        <a:xfrm>
          <a:off x="4673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36830</xdr:rowOff>
    </xdr:from>
    <xdr:to>
      <xdr:col>20</xdr:col>
      <xdr:colOff>38100</xdr:colOff>
      <xdr:row>85</xdr:row>
      <xdr:rowOff>138430</xdr:rowOff>
    </xdr:to>
    <xdr:sp macro="" textlink="">
      <xdr:nvSpPr>
        <xdr:cNvPr id="303" name="楕円 302">
          <a:extLst>
            <a:ext uri="{FF2B5EF4-FFF2-40B4-BE49-F238E27FC236}">
              <a16:creationId xmlns:a16="http://schemas.microsoft.com/office/drawing/2014/main" xmlns="" id="{1D70168D-9A8B-4E2E-B04A-484E77CCFEEB}"/>
            </a:ext>
          </a:extLst>
        </xdr:cNvPr>
        <xdr:cNvSpPr/>
      </xdr:nvSpPr>
      <xdr:spPr>
        <a:xfrm>
          <a:off x="3746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87630</xdr:rowOff>
    </xdr:from>
    <xdr:to>
      <xdr:col>24</xdr:col>
      <xdr:colOff>63500</xdr:colOff>
      <xdr:row>85</xdr:row>
      <xdr:rowOff>108586</xdr:rowOff>
    </xdr:to>
    <xdr:cxnSp macro="">
      <xdr:nvCxnSpPr>
        <xdr:cNvPr id="304" name="直線コネクタ 303">
          <a:extLst>
            <a:ext uri="{FF2B5EF4-FFF2-40B4-BE49-F238E27FC236}">
              <a16:creationId xmlns:a16="http://schemas.microsoft.com/office/drawing/2014/main" xmlns="" id="{B57023C6-A1B3-4A23-9629-9FF4ACB7F992}"/>
            </a:ext>
          </a:extLst>
        </xdr:cNvPr>
        <xdr:cNvCxnSpPr/>
      </xdr:nvCxnSpPr>
      <xdr:spPr>
        <a:xfrm>
          <a:off x="3797300" y="146608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17780</xdr:rowOff>
    </xdr:from>
    <xdr:to>
      <xdr:col>15</xdr:col>
      <xdr:colOff>101600</xdr:colOff>
      <xdr:row>85</xdr:row>
      <xdr:rowOff>119380</xdr:rowOff>
    </xdr:to>
    <xdr:sp macro="" textlink="">
      <xdr:nvSpPr>
        <xdr:cNvPr id="305" name="楕円 304">
          <a:extLst>
            <a:ext uri="{FF2B5EF4-FFF2-40B4-BE49-F238E27FC236}">
              <a16:creationId xmlns:a16="http://schemas.microsoft.com/office/drawing/2014/main" xmlns="" id="{66537816-FD57-4E3F-9C5D-0565D9C51B3C}"/>
            </a:ext>
          </a:extLst>
        </xdr:cNvPr>
        <xdr:cNvSpPr/>
      </xdr:nvSpPr>
      <xdr:spPr>
        <a:xfrm>
          <a:off x="2857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68580</xdr:rowOff>
    </xdr:from>
    <xdr:to>
      <xdr:col>19</xdr:col>
      <xdr:colOff>177800</xdr:colOff>
      <xdr:row>85</xdr:row>
      <xdr:rowOff>87630</xdr:rowOff>
    </xdr:to>
    <xdr:cxnSp macro="">
      <xdr:nvCxnSpPr>
        <xdr:cNvPr id="306" name="直線コネクタ 305">
          <a:extLst>
            <a:ext uri="{FF2B5EF4-FFF2-40B4-BE49-F238E27FC236}">
              <a16:creationId xmlns:a16="http://schemas.microsoft.com/office/drawing/2014/main" xmlns="" id="{5FF6B013-6098-4EC3-B1D9-628B28B8B870}"/>
            </a:ext>
          </a:extLst>
        </xdr:cNvPr>
        <xdr:cNvCxnSpPr/>
      </xdr:nvCxnSpPr>
      <xdr:spPr>
        <a:xfrm>
          <a:off x="2908300" y="14641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307" name="楕円 306">
          <a:extLst>
            <a:ext uri="{FF2B5EF4-FFF2-40B4-BE49-F238E27FC236}">
              <a16:creationId xmlns:a16="http://schemas.microsoft.com/office/drawing/2014/main" xmlns="" id="{6CA771E1-FACF-48A8-A4B5-7AE86B2E45A8}"/>
            </a:ext>
          </a:extLst>
        </xdr:cNvPr>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68580</xdr:rowOff>
    </xdr:to>
    <xdr:cxnSp macro="">
      <xdr:nvCxnSpPr>
        <xdr:cNvPr id="308" name="直線コネクタ 307">
          <a:extLst>
            <a:ext uri="{FF2B5EF4-FFF2-40B4-BE49-F238E27FC236}">
              <a16:creationId xmlns:a16="http://schemas.microsoft.com/office/drawing/2014/main" xmlns="" id="{FE7AFAD5-8D41-4101-BAD3-577BD59970B6}"/>
            </a:ext>
          </a:extLst>
        </xdr:cNvPr>
        <xdr:cNvCxnSpPr/>
      </xdr:nvCxnSpPr>
      <xdr:spPr>
        <a:xfrm>
          <a:off x="2019300" y="14620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145414</xdr:rowOff>
    </xdr:from>
    <xdr:to>
      <xdr:col>6</xdr:col>
      <xdr:colOff>38100</xdr:colOff>
      <xdr:row>85</xdr:row>
      <xdr:rowOff>75564</xdr:rowOff>
    </xdr:to>
    <xdr:sp macro="" textlink="">
      <xdr:nvSpPr>
        <xdr:cNvPr id="309" name="楕円 308">
          <a:extLst>
            <a:ext uri="{FF2B5EF4-FFF2-40B4-BE49-F238E27FC236}">
              <a16:creationId xmlns:a16="http://schemas.microsoft.com/office/drawing/2014/main" xmlns="" id="{97E03213-EBBC-40A3-BC9B-CE89674510E8}"/>
            </a:ext>
          </a:extLst>
        </xdr:cNvPr>
        <xdr:cNvSpPr/>
      </xdr:nvSpPr>
      <xdr:spPr>
        <a:xfrm>
          <a:off x="1079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24764</xdr:rowOff>
    </xdr:from>
    <xdr:to>
      <xdr:col>10</xdr:col>
      <xdr:colOff>114300</xdr:colOff>
      <xdr:row>85</xdr:row>
      <xdr:rowOff>47625</xdr:rowOff>
    </xdr:to>
    <xdr:cxnSp macro="">
      <xdr:nvCxnSpPr>
        <xdr:cNvPr id="310" name="直線コネクタ 309">
          <a:extLst>
            <a:ext uri="{FF2B5EF4-FFF2-40B4-BE49-F238E27FC236}">
              <a16:creationId xmlns:a16="http://schemas.microsoft.com/office/drawing/2014/main" xmlns="" id="{5C320015-721F-43D5-9897-6874B07FCBE0}"/>
            </a:ext>
          </a:extLst>
        </xdr:cNvPr>
        <xdr:cNvCxnSpPr/>
      </xdr:nvCxnSpPr>
      <xdr:spPr>
        <a:xfrm>
          <a:off x="1130300" y="145980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xmlns="" id="{86BB9A96-8F80-43FC-B088-618F493DF7EE}"/>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xmlns="" id="{AE5B3E4A-B465-47A2-969E-9B33B4A1B1EE}"/>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xmlns="" id="{74559428-CC89-4531-8C8E-46A1FD76892A}"/>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xmlns="" id="{2C89B75D-72DC-46DD-82E0-BEB36CD236D1}"/>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129557</xdr:rowOff>
    </xdr:from>
    <xdr:ext cx="405111" cy="259045"/>
    <xdr:sp macro="" textlink="">
      <xdr:nvSpPr>
        <xdr:cNvPr id="315" name="n_1mainValue【公営住宅】&#10;有形固定資産減価償却率">
          <a:extLst>
            <a:ext uri="{FF2B5EF4-FFF2-40B4-BE49-F238E27FC236}">
              <a16:creationId xmlns:a16="http://schemas.microsoft.com/office/drawing/2014/main" xmlns="" id="{B7BB6AEF-A8EE-444C-B7CD-C378241432EF}"/>
            </a:ext>
          </a:extLst>
        </xdr:cNvPr>
        <xdr:cNvSpPr txBox="1"/>
      </xdr:nvSpPr>
      <xdr:spPr>
        <a:xfrm>
          <a:off x="35820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110507</xdr:rowOff>
    </xdr:from>
    <xdr:ext cx="405111" cy="259045"/>
    <xdr:sp macro="" textlink="">
      <xdr:nvSpPr>
        <xdr:cNvPr id="316" name="n_2mainValue【公営住宅】&#10;有形固定資産減価償却率">
          <a:extLst>
            <a:ext uri="{FF2B5EF4-FFF2-40B4-BE49-F238E27FC236}">
              <a16:creationId xmlns:a16="http://schemas.microsoft.com/office/drawing/2014/main" xmlns="" id="{97328967-8758-49DA-A381-0237C540B4AC}"/>
            </a:ext>
          </a:extLst>
        </xdr:cNvPr>
        <xdr:cNvSpPr txBox="1"/>
      </xdr:nvSpPr>
      <xdr:spPr>
        <a:xfrm>
          <a:off x="2705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317" name="n_3mainValue【公営住宅】&#10;有形固定資産減価償却率">
          <a:extLst>
            <a:ext uri="{FF2B5EF4-FFF2-40B4-BE49-F238E27FC236}">
              <a16:creationId xmlns:a16="http://schemas.microsoft.com/office/drawing/2014/main" xmlns="" id="{ABD003C5-38E1-43CF-930D-A69822954AFA}"/>
            </a:ext>
          </a:extLst>
        </xdr:cNvPr>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66691</xdr:rowOff>
    </xdr:from>
    <xdr:ext cx="405111" cy="259045"/>
    <xdr:sp macro="" textlink="">
      <xdr:nvSpPr>
        <xdr:cNvPr id="318" name="n_4mainValue【公営住宅】&#10;有形固定資産減価償却率">
          <a:extLst>
            <a:ext uri="{FF2B5EF4-FFF2-40B4-BE49-F238E27FC236}">
              <a16:creationId xmlns:a16="http://schemas.microsoft.com/office/drawing/2014/main" xmlns="" id="{BF06AB81-7E89-4FB2-A846-3ADEFF226AFF}"/>
            </a:ext>
          </a:extLst>
        </xdr:cNvPr>
        <xdr:cNvSpPr txBox="1"/>
      </xdr:nvSpPr>
      <xdr:spPr>
        <a:xfrm>
          <a:off x="927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xmlns="" id="{FE5CC83B-2464-43FB-8057-62882B0C5C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xmlns="" id="{648A1002-4103-4C4C-A7FD-CFA1C137AB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xmlns="" id="{E6D485EC-6BE4-4C57-B84A-E53AB7CE30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xmlns="" id="{309B3B17-4F77-4006-97A6-EBB18ABE1A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xmlns="" id="{EA37C347-D82C-4AF4-860C-7423DC788C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xmlns="" id="{4D8F3CCD-505A-48E2-BD63-74EA58FE0F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xmlns="" id="{51F19F5E-4FA3-412D-8231-570CDB91A7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xmlns="" id="{A53A3603-E3C8-40E7-9D05-527D111CB8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xmlns="" id="{A84AE262-23A9-41B3-83DD-7343B5BCEC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xmlns="" id="{9EFB44E4-BA8C-4E72-A5F8-3B4B7022CA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xmlns="" id="{277B35C2-7CEA-470F-AA4D-76D0BD7460C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xmlns="" id="{4CC5066A-CE7C-48CD-9F7E-AF70DF1626B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xmlns="" id="{C81FBEC7-89F4-462C-969C-1B9466783A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xmlns="" id="{5E9B278B-BF77-42C1-AA4E-252E8BCE5B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xmlns="" id="{F9F5DCF1-E1A9-49C7-900F-81B017B0E6D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xmlns="" id="{1FC0A1C1-7795-4FE2-9912-5412C2EEFFB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5F58A152-109D-4BE4-89FE-EE1DCB631E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9C9833D3-8EA7-40BD-8091-0A366AA9E5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xmlns="" id="{A2463A79-42B9-4340-B824-7B1BD8073D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xmlns="" id="{07C12616-6774-4E57-B7A4-C6C9F171BB59}"/>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xmlns="" id="{61281315-77F6-4D7A-BAD7-927AD9B10444}"/>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xmlns="" id="{F28B166D-C814-4E0D-9B9D-67DDB4E08493}"/>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xmlns="" id="{D840BFBD-E04F-4B50-A329-F30FF1B5B58B}"/>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xmlns="" id="{1ED5AA97-C45A-4E2F-BADF-F6516B54787E}"/>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a:extLst>
            <a:ext uri="{FF2B5EF4-FFF2-40B4-BE49-F238E27FC236}">
              <a16:creationId xmlns:a16="http://schemas.microsoft.com/office/drawing/2014/main" xmlns="" id="{709B8842-BB75-4A9A-94CD-15C87FCF87AA}"/>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xmlns="" id="{DBCB2318-838B-4E86-9D50-3D85B8FFA263}"/>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xmlns="" id="{152E12A1-520B-41B8-AA1B-534DADA471EA}"/>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xmlns="" id="{CACB1CB2-CD07-417C-A82C-11B58924EF68}"/>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xmlns="" id="{870F745A-2568-4659-AA4E-559D790B2DC8}"/>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xmlns="" id="{BA598BF7-7062-4E61-914E-25FB1CF383C1}"/>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5C2A5279-AA15-447F-BCB9-F860AE6713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CC1D8586-6009-45F0-9141-7C6B0A1967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8000385A-EBD7-458D-A742-DC9AF65663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FD782A61-2F42-42AB-9B4D-D7ADDFE927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8F3FEB65-4E6B-4D1D-B9E6-3AB2BB3896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115315</xdr:rowOff>
    </xdr:from>
    <xdr:to>
      <xdr:col>55</xdr:col>
      <xdr:colOff>50800</xdr:colOff>
      <xdr:row>84</xdr:row>
      <xdr:rowOff>45465</xdr:rowOff>
    </xdr:to>
    <xdr:sp macro="" textlink="">
      <xdr:nvSpPr>
        <xdr:cNvPr id="354" name="楕円 353">
          <a:extLst>
            <a:ext uri="{FF2B5EF4-FFF2-40B4-BE49-F238E27FC236}">
              <a16:creationId xmlns:a16="http://schemas.microsoft.com/office/drawing/2014/main" xmlns="" id="{08700A23-9946-41CC-8D78-90E732817EFF}"/>
            </a:ext>
          </a:extLst>
        </xdr:cNvPr>
        <xdr:cNvSpPr/>
      </xdr:nvSpPr>
      <xdr:spPr>
        <a:xfrm>
          <a:off x="104267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93742</xdr:rowOff>
    </xdr:from>
    <xdr:ext cx="469744" cy="259045"/>
    <xdr:sp macro="" textlink="">
      <xdr:nvSpPr>
        <xdr:cNvPr id="355" name="【公営住宅】&#10;一人当たり面積該当値テキスト">
          <a:extLst>
            <a:ext uri="{FF2B5EF4-FFF2-40B4-BE49-F238E27FC236}">
              <a16:creationId xmlns:a16="http://schemas.microsoft.com/office/drawing/2014/main" xmlns="" id="{2A22A98D-BA9C-426D-A659-F1B72AC8B8E0}"/>
            </a:ext>
          </a:extLst>
        </xdr:cNvPr>
        <xdr:cNvSpPr txBox="1"/>
      </xdr:nvSpPr>
      <xdr:spPr>
        <a:xfrm>
          <a:off x="10515600" y="143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56" name="楕円 355">
          <a:extLst>
            <a:ext uri="{FF2B5EF4-FFF2-40B4-BE49-F238E27FC236}">
              <a16:creationId xmlns:a16="http://schemas.microsoft.com/office/drawing/2014/main" xmlns="" id="{46DB8F07-F725-4DF6-9D3E-162F56FFC5E2}"/>
            </a:ext>
          </a:extLst>
        </xdr:cNvPr>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166115</xdr:rowOff>
    </xdr:from>
    <xdr:to>
      <xdr:col>55</xdr:col>
      <xdr:colOff>0</xdr:colOff>
      <xdr:row>83</xdr:row>
      <xdr:rowOff>168402</xdr:rowOff>
    </xdr:to>
    <xdr:cxnSp macro="">
      <xdr:nvCxnSpPr>
        <xdr:cNvPr id="357" name="直線コネクタ 356">
          <a:extLst>
            <a:ext uri="{FF2B5EF4-FFF2-40B4-BE49-F238E27FC236}">
              <a16:creationId xmlns:a16="http://schemas.microsoft.com/office/drawing/2014/main" xmlns="" id="{F6827E99-220A-4CE2-8506-E3B5D0803D39}"/>
            </a:ext>
          </a:extLst>
        </xdr:cNvPr>
        <xdr:cNvCxnSpPr/>
      </xdr:nvCxnSpPr>
      <xdr:spPr>
        <a:xfrm flipV="1">
          <a:off x="9639300" y="143964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58" name="楕円 357">
          <a:extLst>
            <a:ext uri="{FF2B5EF4-FFF2-40B4-BE49-F238E27FC236}">
              <a16:creationId xmlns:a16="http://schemas.microsoft.com/office/drawing/2014/main" xmlns="" id="{9B27F186-2498-4957-B56E-198A8E2CC529}"/>
            </a:ext>
          </a:extLst>
        </xdr:cNvPr>
        <xdr:cNvSpPr/>
      </xdr:nvSpPr>
      <xdr:spPr>
        <a:xfrm>
          <a:off x="8699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83</xdr:row>
      <xdr:rowOff>168402</xdr:rowOff>
    </xdr:to>
    <xdr:cxnSp macro="">
      <xdr:nvCxnSpPr>
        <xdr:cNvPr id="359" name="直線コネクタ 358">
          <a:extLst>
            <a:ext uri="{FF2B5EF4-FFF2-40B4-BE49-F238E27FC236}">
              <a16:creationId xmlns:a16="http://schemas.microsoft.com/office/drawing/2014/main" xmlns="" id="{C2BD7269-F7B2-4A11-AA00-ABCEC2DF3E86}"/>
            </a:ext>
          </a:extLst>
        </xdr:cNvPr>
        <xdr:cNvCxnSpPr/>
      </xdr:nvCxnSpPr>
      <xdr:spPr>
        <a:xfrm>
          <a:off x="8750300" y="1439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0" name="楕円 359">
          <a:extLst>
            <a:ext uri="{FF2B5EF4-FFF2-40B4-BE49-F238E27FC236}">
              <a16:creationId xmlns:a16="http://schemas.microsoft.com/office/drawing/2014/main" xmlns="" id="{EDEE379C-C7CD-4427-964B-E4D414EB2FDC}"/>
            </a:ext>
          </a:extLst>
        </xdr:cNvPr>
        <xdr:cNvSpPr/>
      </xdr:nvSpPr>
      <xdr:spPr>
        <a:xfrm>
          <a:off x="781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166115</xdr:rowOff>
    </xdr:from>
    <xdr:to>
      <xdr:col>45</xdr:col>
      <xdr:colOff>177800</xdr:colOff>
      <xdr:row>83</xdr:row>
      <xdr:rowOff>168402</xdr:rowOff>
    </xdr:to>
    <xdr:cxnSp macro="">
      <xdr:nvCxnSpPr>
        <xdr:cNvPr id="361" name="直線コネクタ 360">
          <a:extLst>
            <a:ext uri="{FF2B5EF4-FFF2-40B4-BE49-F238E27FC236}">
              <a16:creationId xmlns:a16="http://schemas.microsoft.com/office/drawing/2014/main" xmlns="" id="{A1DBB7FC-5E9D-486D-A5E9-10DB1D8364A2}"/>
            </a:ext>
          </a:extLst>
        </xdr:cNvPr>
        <xdr:cNvCxnSpPr/>
      </xdr:nvCxnSpPr>
      <xdr:spPr>
        <a:xfrm flipV="1">
          <a:off x="7861300" y="1439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362" name="楕円 361">
          <a:extLst>
            <a:ext uri="{FF2B5EF4-FFF2-40B4-BE49-F238E27FC236}">
              <a16:creationId xmlns:a16="http://schemas.microsoft.com/office/drawing/2014/main" xmlns="" id="{6EC4D00F-9D2D-4A39-BDDE-725DA3C52232}"/>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83</xdr:row>
      <xdr:rowOff>170687</xdr:rowOff>
    </xdr:to>
    <xdr:cxnSp macro="">
      <xdr:nvCxnSpPr>
        <xdr:cNvPr id="363" name="直線コネクタ 362">
          <a:extLst>
            <a:ext uri="{FF2B5EF4-FFF2-40B4-BE49-F238E27FC236}">
              <a16:creationId xmlns:a16="http://schemas.microsoft.com/office/drawing/2014/main" xmlns="" id="{1EA03FC8-7830-42D5-9DE7-27ADEDB14F55}"/>
            </a:ext>
          </a:extLst>
        </xdr:cNvPr>
        <xdr:cNvCxnSpPr/>
      </xdr:nvCxnSpPr>
      <xdr:spPr>
        <a:xfrm flipV="1">
          <a:off x="6972300" y="14398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a:extLst>
            <a:ext uri="{FF2B5EF4-FFF2-40B4-BE49-F238E27FC236}">
              <a16:creationId xmlns:a16="http://schemas.microsoft.com/office/drawing/2014/main" xmlns="" id="{66B50C77-2B8F-47B0-B78B-87B759F7E0D5}"/>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a:extLst>
            <a:ext uri="{FF2B5EF4-FFF2-40B4-BE49-F238E27FC236}">
              <a16:creationId xmlns:a16="http://schemas.microsoft.com/office/drawing/2014/main" xmlns="" id="{0C9D8C1B-33D8-40A8-A3EC-70D37DCCE00F}"/>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a:extLst>
            <a:ext uri="{FF2B5EF4-FFF2-40B4-BE49-F238E27FC236}">
              <a16:creationId xmlns:a16="http://schemas.microsoft.com/office/drawing/2014/main" xmlns="" id="{5E0F8B1B-8961-4531-AD19-00104B38AC40}"/>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a:extLst>
            <a:ext uri="{FF2B5EF4-FFF2-40B4-BE49-F238E27FC236}">
              <a16:creationId xmlns:a16="http://schemas.microsoft.com/office/drawing/2014/main" xmlns="" id="{E95485E3-8BD2-40FF-A7E7-FE7EABD893A4}"/>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68" name="n_1mainValue【公営住宅】&#10;一人当たり面積">
          <a:extLst>
            <a:ext uri="{FF2B5EF4-FFF2-40B4-BE49-F238E27FC236}">
              <a16:creationId xmlns:a16="http://schemas.microsoft.com/office/drawing/2014/main" xmlns="" id="{963B7EB5-0055-49D0-AE85-C62A2167EA13}"/>
            </a:ext>
          </a:extLst>
        </xdr:cNvPr>
        <xdr:cNvSpPr txBox="1"/>
      </xdr:nvSpPr>
      <xdr:spPr>
        <a:xfrm>
          <a:off x="9391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36592</xdr:rowOff>
    </xdr:from>
    <xdr:ext cx="469744" cy="259045"/>
    <xdr:sp macro="" textlink="">
      <xdr:nvSpPr>
        <xdr:cNvPr id="369" name="n_2mainValue【公営住宅】&#10;一人当たり面積">
          <a:extLst>
            <a:ext uri="{FF2B5EF4-FFF2-40B4-BE49-F238E27FC236}">
              <a16:creationId xmlns:a16="http://schemas.microsoft.com/office/drawing/2014/main" xmlns="" id="{CE97C56B-B2F5-4877-AE10-E4C224751C47}"/>
            </a:ext>
          </a:extLst>
        </xdr:cNvPr>
        <xdr:cNvSpPr txBox="1"/>
      </xdr:nvSpPr>
      <xdr:spPr>
        <a:xfrm>
          <a:off x="85154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0" name="n_3mainValue【公営住宅】&#10;一人当たり面積">
          <a:extLst>
            <a:ext uri="{FF2B5EF4-FFF2-40B4-BE49-F238E27FC236}">
              <a16:creationId xmlns:a16="http://schemas.microsoft.com/office/drawing/2014/main" xmlns="" id="{5030EE6D-86F7-454F-A072-0872F0B5F53C}"/>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41164</xdr:rowOff>
    </xdr:from>
    <xdr:ext cx="469744" cy="259045"/>
    <xdr:sp macro="" textlink="">
      <xdr:nvSpPr>
        <xdr:cNvPr id="371" name="n_4mainValue【公営住宅】&#10;一人当たり面積">
          <a:extLst>
            <a:ext uri="{FF2B5EF4-FFF2-40B4-BE49-F238E27FC236}">
              <a16:creationId xmlns:a16="http://schemas.microsoft.com/office/drawing/2014/main" xmlns="" id="{174F4DDE-57C7-487D-A312-B4E2497AEA5B}"/>
            </a:ext>
          </a:extLst>
        </xdr:cNvPr>
        <xdr:cNvSpPr txBox="1"/>
      </xdr:nvSpPr>
      <xdr:spPr>
        <a:xfrm>
          <a:off x="67374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65A4A6C1-B0B1-46C4-BA32-65CBB36F8C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185B81B9-F18C-481A-99D3-07DD2CCEF5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C26E41C6-DE20-430A-9C66-528E4818DE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B652D584-2A45-4832-8B01-6B1B17F2A9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5A8A6713-3B94-45BC-A53F-5B8E618D40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75C71DEF-C1D4-4DE8-B1E7-F2174D34DF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68F7DD36-F82F-41A0-B8EB-121633997A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F0657001-9B21-4871-885E-8C17650741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xmlns="" id="{485CAA0E-4828-4A16-9113-440E7180AE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xmlns="" id="{E92C1AA5-1CBC-47BA-AE68-3F3276DB14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xmlns="" id="{377886C0-FBFE-4EA3-A54C-0009383DBF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xmlns="" id="{467DB569-827B-49AF-8A12-5AB9A29346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xmlns="" id="{48E4A1DA-8E2D-4D53-A8E1-1099BCA90C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xmlns="" id="{A8FA043D-5421-42D9-A22F-BA8A8AF7E0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xmlns="" id="{227F9236-C489-4AA9-BE44-7A5249BA5E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xmlns="" id="{88250A2B-666B-4292-8B11-9516A4D541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xmlns="" id="{9091788A-9D2A-499E-84C1-A837CFAE28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xmlns="" id="{1EE22A7C-13AE-4A15-9452-AB19652086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xmlns="" id="{324E1EBD-0801-4375-B1A0-552BB36C02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xmlns="" id="{49B3A92C-82BB-4B3C-877A-A0E4A2A8DE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xmlns="" id="{532141B6-BF9C-48B2-9B8F-C39EC4FDB4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xmlns="" id="{A6BC4B72-C842-4F41-92AC-2618CE4D99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xmlns="" id="{5F5FC217-4BEA-40AF-929E-8ACB72F72B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xmlns="" id="{36685117-7568-4E6E-9820-9E074BC54F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xmlns="" id="{D206F7F4-2371-45AA-8223-5405BDF41D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xmlns="" id="{EB283843-9FFA-425B-A025-4FA607EA11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xmlns="" id="{6A3E0F5A-DB4C-4F50-B524-D669A94262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xmlns="" id="{62716160-E631-43BF-8057-7882E36B68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xmlns="" id="{11961F18-8AF0-4728-88F5-769B07BDC07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xmlns="" id="{1BEDEFE9-BEE9-49C2-BD03-D3CB7C6F0E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xmlns="" id="{95A6A792-495C-4906-B4EB-EA27FBFE4E8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xmlns="" id="{FDBA2D23-9AFB-4BB9-B4EE-F375602C9F7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xmlns="" id="{0A7B9710-CB23-405A-BEE3-62074F0A428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xmlns="" id="{5FA3A375-FCBC-400B-932D-148C17D592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xmlns="" id="{C0C089A7-CB17-4661-A4F7-02EFD7A718D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xmlns="" id="{F6E5C9C8-1952-4F3A-B58E-B7504EFDBC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xmlns="" id="{B949099F-F554-4468-B43D-E2201DCA174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xmlns="" id="{9E9E98B0-443F-4924-BAAF-FE6681848D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xmlns="" id="{5492D3BC-5291-46EF-B009-72B0479A5BD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xmlns="" id="{EF08FC6B-A19B-4A01-AEFD-76B8250BD5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xmlns="" id="{378B5C32-F55B-4182-A2DA-CC8250281899}"/>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xmlns="" id="{504D7DA2-4C70-4608-A4DD-2271083C8CB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xmlns="" id="{1E294C0A-E4D3-4D02-A034-83550A675B94}"/>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xmlns="" id="{545C37FC-9A31-4D40-9CC1-C84473FAF562}"/>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xmlns="" id="{05CFD25F-AF3C-467B-BFE1-6851DD03F84D}"/>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xmlns="" id="{BBFA306D-411F-4ACF-8195-BC8EC561E61F}"/>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xmlns="" id="{5EE96D61-482E-42EA-9731-06827BC57C19}"/>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xmlns="" id="{7CC4AAB4-C02C-4FC9-AC34-64B1E561B589}"/>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xmlns="" id="{84145446-F3A7-4EAF-8806-A7CD34C98D5E}"/>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xmlns="" id="{377E5F5F-078B-4328-9642-857FA151F53C}"/>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xmlns="" id="{84C5B7E6-708F-429A-909F-EB08F6685C0B}"/>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DE804DFB-155F-43E4-AF83-98D8D382C6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D971283C-CCDA-4200-89D9-FAE561A5B6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183D8D1B-0113-4EFB-B53E-7D5F1FED18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C05CD4B8-D39C-47E1-A5F5-F37148F79A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FC0045B6-9306-4E7E-BD2A-5BD7EAC47F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113030</xdr:rowOff>
    </xdr:from>
    <xdr:to>
      <xdr:col>85</xdr:col>
      <xdr:colOff>177800</xdr:colOff>
      <xdr:row>41</xdr:row>
      <xdr:rowOff>43180</xdr:rowOff>
    </xdr:to>
    <xdr:sp macro="" textlink="">
      <xdr:nvSpPr>
        <xdr:cNvPr id="428" name="楕円 427">
          <a:extLst>
            <a:ext uri="{FF2B5EF4-FFF2-40B4-BE49-F238E27FC236}">
              <a16:creationId xmlns:a16="http://schemas.microsoft.com/office/drawing/2014/main" xmlns="" id="{57BD753D-9A6F-49D0-8009-02132AF68220}"/>
            </a:ext>
          </a:extLst>
        </xdr:cNvPr>
        <xdr:cNvSpPr/>
      </xdr:nvSpPr>
      <xdr:spPr>
        <a:xfrm>
          <a:off x="16268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27957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xmlns="" id="{B91CFD7F-B100-4EC4-9749-8FAF0F338444}"/>
            </a:ext>
          </a:extLst>
        </xdr:cNvPr>
        <xdr:cNvSpPr txBox="1"/>
      </xdr:nvSpPr>
      <xdr:spPr>
        <a:xfrm>
          <a:off x="16357600" y="688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30" name="楕円 429">
          <a:extLst>
            <a:ext uri="{FF2B5EF4-FFF2-40B4-BE49-F238E27FC236}">
              <a16:creationId xmlns:a16="http://schemas.microsoft.com/office/drawing/2014/main" xmlns="" id="{DC7BB425-FE87-4FEC-88BB-9F44F949A343}"/>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163830</xdr:rowOff>
    </xdr:to>
    <xdr:cxnSp macro="">
      <xdr:nvCxnSpPr>
        <xdr:cNvPr id="431" name="直線コネクタ 430">
          <a:extLst>
            <a:ext uri="{FF2B5EF4-FFF2-40B4-BE49-F238E27FC236}">
              <a16:creationId xmlns:a16="http://schemas.microsoft.com/office/drawing/2014/main" xmlns="" id="{0832D318-8910-4726-A10B-12ABAC42C50E}"/>
            </a:ext>
          </a:extLst>
        </xdr:cNvPr>
        <xdr:cNvCxnSpPr/>
      </xdr:nvCxnSpPr>
      <xdr:spPr>
        <a:xfrm>
          <a:off x="15481300" y="6979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xdr:rowOff>
    </xdr:from>
    <xdr:to>
      <xdr:col>76</xdr:col>
      <xdr:colOff>165100</xdr:colOff>
      <xdr:row>40</xdr:row>
      <xdr:rowOff>106045</xdr:rowOff>
    </xdr:to>
    <xdr:sp macro="" textlink="">
      <xdr:nvSpPr>
        <xdr:cNvPr id="432" name="楕円 431">
          <a:extLst>
            <a:ext uri="{FF2B5EF4-FFF2-40B4-BE49-F238E27FC236}">
              <a16:creationId xmlns:a16="http://schemas.microsoft.com/office/drawing/2014/main" xmlns="" id="{811A4890-AB77-4A58-A07B-395BDF0D6B92}"/>
            </a:ext>
          </a:extLst>
        </xdr:cNvPr>
        <xdr:cNvSpPr/>
      </xdr:nvSpPr>
      <xdr:spPr>
        <a:xfrm>
          <a:off x="1454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55245</xdr:rowOff>
    </xdr:from>
    <xdr:to>
      <xdr:col>81</xdr:col>
      <xdr:colOff>50800</xdr:colOff>
      <xdr:row>40</xdr:row>
      <xdr:rowOff>121920</xdr:rowOff>
    </xdr:to>
    <xdr:cxnSp macro="">
      <xdr:nvCxnSpPr>
        <xdr:cNvPr id="433" name="直線コネクタ 432">
          <a:extLst>
            <a:ext uri="{FF2B5EF4-FFF2-40B4-BE49-F238E27FC236}">
              <a16:creationId xmlns:a16="http://schemas.microsoft.com/office/drawing/2014/main" xmlns="" id="{80504D42-EE4E-46F3-A396-5308938EB3CC}"/>
            </a:ext>
          </a:extLst>
        </xdr:cNvPr>
        <xdr:cNvCxnSpPr/>
      </xdr:nvCxnSpPr>
      <xdr:spPr>
        <a:xfrm>
          <a:off x="14592300" y="69132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434" name="楕円 433">
          <a:extLst>
            <a:ext uri="{FF2B5EF4-FFF2-40B4-BE49-F238E27FC236}">
              <a16:creationId xmlns:a16="http://schemas.microsoft.com/office/drawing/2014/main" xmlns="" id="{80D8B641-5273-40C5-A48D-4AE85ABD913E}"/>
            </a:ext>
          </a:extLst>
        </xdr:cNvPr>
        <xdr:cNvSpPr/>
      </xdr:nvSpPr>
      <xdr:spPr>
        <a:xfrm>
          <a:off x="1365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55245</xdr:rowOff>
    </xdr:to>
    <xdr:cxnSp macro="">
      <xdr:nvCxnSpPr>
        <xdr:cNvPr id="435" name="直線コネクタ 434">
          <a:extLst>
            <a:ext uri="{FF2B5EF4-FFF2-40B4-BE49-F238E27FC236}">
              <a16:creationId xmlns:a16="http://schemas.microsoft.com/office/drawing/2014/main" xmlns="" id="{9B2EE288-8F6F-48E0-B294-8E933A5934F1}"/>
            </a:ext>
          </a:extLst>
        </xdr:cNvPr>
        <xdr:cNvCxnSpPr/>
      </xdr:nvCxnSpPr>
      <xdr:spPr>
        <a:xfrm>
          <a:off x="13703300" y="6892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111125</xdr:rowOff>
    </xdr:from>
    <xdr:to>
      <xdr:col>67</xdr:col>
      <xdr:colOff>101600</xdr:colOff>
      <xdr:row>40</xdr:row>
      <xdr:rowOff>41275</xdr:rowOff>
    </xdr:to>
    <xdr:sp macro="" textlink="">
      <xdr:nvSpPr>
        <xdr:cNvPr id="436" name="楕円 435">
          <a:extLst>
            <a:ext uri="{FF2B5EF4-FFF2-40B4-BE49-F238E27FC236}">
              <a16:creationId xmlns:a16="http://schemas.microsoft.com/office/drawing/2014/main" xmlns="" id="{8C0D8558-B98A-4E28-90C5-F404176CB7A2}"/>
            </a:ext>
          </a:extLst>
        </xdr:cNvPr>
        <xdr:cNvSpPr/>
      </xdr:nvSpPr>
      <xdr:spPr>
        <a:xfrm>
          <a:off x="12763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161925</xdr:rowOff>
    </xdr:from>
    <xdr:to>
      <xdr:col>71</xdr:col>
      <xdr:colOff>177800</xdr:colOff>
      <xdr:row>40</xdr:row>
      <xdr:rowOff>34290</xdr:rowOff>
    </xdr:to>
    <xdr:cxnSp macro="">
      <xdr:nvCxnSpPr>
        <xdr:cNvPr id="437" name="直線コネクタ 436">
          <a:extLst>
            <a:ext uri="{FF2B5EF4-FFF2-40B4-BE49-F238E27FC236}">
              <a16:creationId xmlns:a16="http://schemas.microsoft.com/office/drawing/2014/main" xmlns="" id="{D28A9B45-E4ED-48E3-8C04-A7D22561A09C}"/>
            </a:ext>
          </a:extLst>
        </xdr:cNvPr>
        <xdr:cNvCxnSpPr/>
      </xdr:nvCxnSpPr>
      <xdr:spPr>
        <a:xfrm>
          <a:off x="12814300" y="6848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xmlns="" id="{F72885EF-5D87-4C66-8D8A-28F7BA386D0E}"/>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xmlns="" id="{6FC12625-D197-46CB-9DA2-DAD4B4D73697}"/>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xmlns="" id="{4478C3E5-F439-4703-B822-144FF98EA921}"/>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xmlns="" id="{72972A88-2DFA-4FC3-88E3-B861A1DA1E8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xmlns="" id="{308CE139-D921-4637-8AAC-4171A016C983}"/>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97172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xmlns="" id="{D34D6B8E-4660-4857-AE27-19C50F301D33}"/>
            </a:ext>
          </a:extLst>
        </xdr:cNvPr>
        <xdr:cNvSpPr txBox="1"/>
      </xdr:nvSpPr>
      <xdr:spPr>
        <a:xfrm>
          <a:off x="14389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xmlns="" id="{B92B537F-68C2-4284-996A-25F5FEF96979}"/>
            </a:ext>
          </a:extLst>
        </xdr:cNvPr>
        <xdr:cNvSpPr txBox="1"/>
      </xdr:nvSpPr>
      <xdr:spPr>
        <a:xfrm>
          <a:off x="13500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32402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xmlns="" id="{5D3B35C2-ED2E-4518-A61E-ED3C22321A3D}"/>
            </a:ext>
          </a:extLst>
        </xdr:cNvPr>
        <xdr:cNvSpPr txBox="1"/>
      </xdr:nvSpPr>
      <xdr:spPr>
        <a:xfrm>
          <a:off x="12611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xmlns="" id="{C63C9749-F0C1-455F-AC4F-737D4925B3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xmlns="" id="{ED4C8154-A2B6-4036-B5D2-26D772A695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xmlns="" id="{B2C1059C-0DF4-4154-BA20-D34C8FF8D3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xmlns="" id="{CB3CDE10-1BE2-456C-8587-F88D6BA13D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xmlns="" id="{EE4840FA-BB10-42C0-971D-2EE5BA754F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xmlns="" id="{13FEAB92-75CB-4DBA-9586-0214B2CB70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xmlns="" id="{C119FAF7-EC85-4D3A-A942-27FD146704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xmlns="" id="{3DC18411-DE46-48D8-BCD5-B9971C04EC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xmlns="" id="{EC7E1887-7AB2-4B45-96DB-4F985FB06D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xmlns="" id="{B90B7A96-EF79-40D8-9D9B-D8684D7726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xmlns="" id="{AB3541DC-2BE1-4E26-87E6-F1345AE066B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xmlns="" id="{DAF7E699-3248-4CFC-ABD9-D99EEBAB62C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xmlns="" id="{591E8A06-F9E2-4DBC-863C-0CA6E0EEDF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xmlns="" id="{6E2AE61C-C0A0-45C8-B7CD-6AFD183F962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xmlns="" id="{F53066F3-D4B4-4BB8-BAAA-12745BDC98A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xmlns="" id="{D4A09A65-A15E-4087-B77C-E507C938ABE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xmlns="" id="{AA242E2F-DDC9-4C14-A477-7F938A77900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xmlns="" id="{6C754F28-8275-427B-AA71-F98C2E2005B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F033989B-44DC-4E73-954D-B901477FAC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xmlns="" id="{00370817-63E2-49AE-99DC-E5F4CDFBD9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xmlns="" id="{7F04CABB-C020-4DDA-8A52-31900A61EC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xmlns="" id="{3751254F-DCA6-4E48-B143-955329A491AE}"/>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xmlns="" id="{0549F059-5455-4214-B800-FB954DDCF78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xmlns="" id="{91EC56A4-BFB7-4C68-A2CF-BEE2E83C5AEF}"/>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xmlns="" id="{C8E759F6-90C9-435F-B8E2-4346AFDFBC02}"/>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xmlns="" id="{107503F6-8F3F-4C6D-8C5C-957EC4D0B738}"/>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xmlns="" id="{5AD22F8B-D0A7-4CF9-8637-986FE060DD9D}"/>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xmlns="" id="{445C1270-112E-47FD-A845-1A440F9B7626}"/>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xmlns="" id="{79B56742-6A42-421E-B465-B47AABDE91A3}"/>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xmlns="" id="{DD91011D-6510-4CFB-9F86-78293828ABF7}"/>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xmlns="" id="{623AEC76-CB4E-43B5-9CCA-D9981A57BFDE}"/>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xmlns="" id="{C43AE86F-B354-4E0A-95CA-226BC9137D7E}"/>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F4DA6B34-25F2-4478-9100-616B50CC9E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27B44967-7A54-4E20-9C74-DD06856E4A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303B3061-FD08-42B0-B3C7-6FF183561E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ABDF5823-F80D-4754-8024-A062B27879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DA51F8D5-5080-4F93-8882-A42E1BA31F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483" name="楕円 482">
          <a:extLst>
            <a:ext uri="{FF2B5EF4-FFF2-40B4-BE49-F238E27FC236}">
              <a16:creationId xmlns:a16="http://schemas.microsoft.com/office/drawing/2014/main" xmlns="" id="{349B1195-35A4-4916-98BE-6EC4F5062265}"/>
            </a:ext>
          </a:extLst>
        </xdr:cNvPr>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xmlns="" id="{F0534505-6112-4336-9F4F-3C254B3E4416}"/>
            </a:ext>
          </a:extLst>
        </xdr:cNvPr>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85" name="楕円 484">
          <a:extLst>
            <a:ext uri="{FF2B5EF4-FFF2-40B4-BE49-F238E27FC236}">
              <a16:creationId xmlns:a16="http://schemas.microsoft.com/office/drawing/2014/main" xmlns="" id="{67AC4FB0-03B8-4F79-B18C-6A72D45872A3}"/>
            </a:ext>
          </a:extLst>
        </xdr:cNvPr>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14478</xdr:rowOff>
    </xdr:to>
    <xdr:cxnSp macro="">
      <xdr:nvCxnSpPr>
        <xdr:cNvPr id="486" name="直線コネクタ 485">
          <a:extLst>
            <a:ext uri="{FF2B5EF4-FFF2-40B4-BE49-F238E27FC236}">
              <a16:creationId xmlns:a16="http://schemas.microsoft.com/office/drawing/2014/main" xmlns="" id="{64EE01D0-2B21-47EB-BDD0-1400C1FBE827}"/>
            </a:ext>
          </a:extLst>
        </xdr:cNvPr>
        <xdr:cNvCxnSpPr/>
      </xdr:nvCxnSpPr>
      <xdr:spPr>
        <a:xfrm flipV="1">
          <a:off x="21323300" y="704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87" name="楕円 486">
          <a:extLst>
            <a:ext uri="{FF2B5EF4-FFF2-40B4-BE49-F238E27FC236}">
              <a16:creationId xmlns:a16="http://schemas.microsoft.com/office/drawing/2014/main" xmlns="" id="{CE4490A9-01CC-4B3F-98C9-E2CB18E17D47}"/>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23622</xdr:rowOff>
    </xdr:to>
    <xdr:cxnSp macro="">
      <xdr:nvCxnSpPr>
        <xdr:cNvPr id="488" name="直線コネクタ 487">
          <a:extLst>
            <a:ext uri="{FF2B5EF4-FFF2-40B4-BE49-F238E27FC236}">
              <a16:creationId xmlns:a16="http://schemas.microsoft.com/office/drawing/2014/main" xmlns="" id="{FFB7398F-6492-40D1-AE19-9FF4D010E41D}"/>
            </a:ext>
          </a:extLst>
        </xdr:cNvPr>
        <xdr:cNvCxnSpPr/>
      </xdr:nvCxnSpPr>
      <xdr:spPr>
        <a:xfrm flipV="1">
          <a:off x="20434300" y="704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89" name="楕円 488">
          <a:extLst>
            <a:ext uri="{FF2B5EF4-FFF2-40B4-BE49-F238E27FC236}">
              <a16:creationId xmlns:a16="http://schemas.microsoft.com/office/drawing/2014/main" xmlns="" id="{7F783C04-A324-4C32-AC5D-268B85D5701F}"/>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0" name="直線コネクタ 489">
          <a:extLst>
            <a:ext uri="{FF2B5EF4-FFF2-40B4-BE49-F238E27FC236}">
              <a16:creationId xmlns:a16="http://schemas.microsoft.com/office/drawing/2014/main" xmlns="" id="{71024343-ED78-43C8-BEC3-10A78EDAD4EB}"/>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1" name="楕円 490">
          <a:extLst>
            <a:ext uri="{FF2B5EF4-FFF2-40B4-BE49-F238E27FC236}">
              <a16:creationId xmlns:a16="http://schemas.microsoft.com/office/drawing/2014/main" xmlns="" id="{36466147-90CB-4326-802F-5AF46729751D}"/>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2" name="直線コネクタ 491">
          <a:extLst>
            <a:ext uri="{FF2B5EF4-FFF2-40B4-BE49-F238E27FC236}">
              <a16:creationId xmlns:a16="http://schemas.microsoft.com/office/drawing/2014/main" xmlns="" id="{8F1FCF3A-C63B-4585-9755-56FADDFAEF60}"/>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xmlns="" id="{B689E001-D79A-4CAB-995D-A0ECFA791347}"/>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xmlns="" id="{222B1629-B421-42FF-84C3-8EB0B704F766}"/>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xmlns="" id="{86E8BFB2-4DFF-4127-9A56-C9463BA3DB5F}"/>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xmlns="" id="{A74376EB-C4A5-468D-ABC4-35C2BF3164C7}"/>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xmlns="" id="{9DDE4F1B-9E94-43CA-AF3D-A7C4045E6F49}"/>
            </a:ext>
          </a:extLst>
        </xdr:cNvPr>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xmlns="" id="{1A4BFEE0-E2C6-49A4-B2A5-335119A11A9C}"/>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xmlns="" id="{EA674D53-CA50-4E7D-A55E-E3004D05314D}"/>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xmlns="" id="{2558BE8F-14F9-4758-8123-7940290C9AB4}"/>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B4510AF5-BA09-4BEB-86CC-DE6BD84342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F8D1D387-0D74-4A6B-960E-864BCA1338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41281AB8-931B-46D5-86DD-A6B7EF9D7D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BFC0F6D7-D894-40BB-8A5D-D337A0D843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3EF38869-7D0A-4179-AD7C-AFC4F2318E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1AE2D307-CAF2-4346-8D2D-484CA7E16B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7D7F98C2-EEF0-4FFB-9120-83BC9DBFF1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D5004B04-7EA8-4C3F-B93C-80606CECA8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056400A7-26BA-42D5-9E25-1F065C8533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C0F7D5AE-8566-4296-B7E9-8C7F8B7D5D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D04FA6C4-CF1D-43DB-86C3-596B1BB000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xmlns="" id="{D8433433-3A7D-4DA7-83D8-362FCA83A6B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xmlns="" id="{D6C965EA-9286-4820-A527-E7FFB8DBD4C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xmlns="" id="{E59C13F2-BF65-4AA3-9252-507F0EFAB07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xmlns="" id="{9BE9E813-C436-43A0-801E-B750532E537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xmlns="" id="{55E4E569-C0CF-4807-B22F-6DD8734E3C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xmlns="" id="{AE616B33-4AE8-4899-8D3B-660B56DA006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xmlns="" id="{DB03ED3D-9207-4E53-8609-3DAA9C5DCBF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xmlns="" id="{9DCC2981-F4B5-4372-A458-50BEE270D8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xmlns="" id="{610BBB4E-34BE-428B-A986-99B31365008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xmlns="" id="{D174F156-AE77-4C68-BF17-B30C18867E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xmlns="" id="{AD0FB48A-6FF5-49ED-970A-9D7C5D03BF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xmlns="" id="{26EF89E7-01EA-4021-B652-741A8C9C5C5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xmlns="" id="{08505953-CB82-4CD8-9F90-3212C8EBC5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xmlns="" id="{E25340E3-D22D-4432-84BB-0DE30E47773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xmlns="" id="{21D6C308-32A0-4FB5-B9F2-C4DB434D2F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xmlns="" id="{D32B7DB8-B805-4838-B135-264C1AC3AA7A}"/>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xmlns="" id="{D67F83DB-F92B-45E4-9861-9373118B1B15}"/>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xmlns="" id="{23A914D9-8117-4F0A-B45B-B01BC08BFF82}"/>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xmlns="" id="{AC7D5D8D-E660-4E03-A22F-1A15541FF1A3}"/>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xmlns="" id="{C538930D-3DF1-461A-A95E-F1FBDD92B8A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a:extLst>
            <a:ext uri="{FF2B5EF4-FFF2-40B4-BE49-F238E27FC236}">
              <a16:creationId xmlns:a16="http://schemas.microsoft.com/office/drawing/2014/main" xmlns="" id="{11B98E33-1A9B-4CDA-9BC2-50525331A793}"/>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xmlns="" id="{821D613E-D036-413F-BF32-303B8F573707}"/>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xmlns="" id="{FCDC8729-739E-4F5C-9A83-E97E3A744B6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xmlns="" id="{A702CB18-0A63-43A2-A602-709E563FBA3F}"/>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xmlns="" id="{50413F1D-467A-4642-A27E-E1E0BA10A6BF}"/>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xmlns="" id="{283674C9-DB8F-4C37-B85A-5F63C4EE9465}"/>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DC75E923-32A2-411F-8677-C109267B80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08B5F7BF-5BB2-491A-BF92-7B69F68707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EC5B3F76-9478-4C7B-8C14-24E09D3869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A6EBD25F-09AB-4AAD-9C78-CC674FE488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898E9AA5-FAF7-48DC-B6B8-4D47EF3774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43" name="楕円 542">
          <a:extLst>
            <a:ext uri="{FF2B5EF4-FFF2-40B4-BE49-F238E27FC236}">
              <a16:creationId xmlns:a16="http://schemas.microsoft.com/office/drawing/2014/main" xmlns="" id="{3A7915DC-49D4-405B-900C-F62766CC8DCF}"/>
            </a:ext>
          </a:extLst>
        </xdr:cNvPr>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44" name="【学校施設】&#10;有形固定資産減価償却率該当値テキスト">
          <a:extLst>
            <a:ext uri="{FF2B5EF4-FFF2-40B4-BE49-F238E27FC236}">
              <a16:creationId xmlns:a16="http://schemas.microsoft.com/office/drawing/2014/main" xmlns="" id="{BFCC93B4-B737-409B-975E-ED47993F317D}"/>
            </a:ext>
          </a:extLst>
        </xdr:cNvPr>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545" name="楕円 544">
          <a:extLst>
            <a:ext uri="{FF2B5EF4-FFF2-40B4-BE49-F238E27FC236}">
              <a16:creationId xmlns:a16="http://schemas.microsoft.com/office/drawing/2014/main" xmlns="" id="{0304681F-66E0-440A-A065-C1E000644CDD}"/>
            </a:ext>
          </a:extLst>
        </xdr:cNvPr>
        <xdr:cNvSpPr/>
      </xdr:nvSpPr>
      <xdr:spPr>
        <a:xfrm>
          <a:off x="15430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156754</xdr:rowOff>
    </xdr:from>
    <xdr:to>
      <xdr:col>85</xdr:col>
      <xdr:colOff>127000</xdr:colOff>
      <xdr:row>57</xdr:row>
      <xdr:rowOff>73478</xdr:rowOff>
    </xdr:to>
    <xdr:cxnSp macro="">
      <xdr:nvCxnSpPr>
        <xdr:cNvPr id="546" name="直線コネクタ 545">
          <a:extLst>
            <a:ext uri="{FF2B5EF4-FFF2-40B4-BE49-F238E27FC236}">
              <a16:creationId xmlns:a16="http://schemas.microsoft.com/office/drawing/2014/main" xmlns="" id="{7F375CDF-2095-4FA4-AE49-12864D9105C7}"/>
            </a:ext>
          </a:extLst>
        </xdr:cNvPr>
        <xdr:cNvCxnSpPr/>
      </xdr:nvCxnSpPr>
      <xdr:spPr>
        <a:xfrm>
          <a:off x="15481300" y="9757954"/>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158206</xdr:rowOff>
    </xdr:from>
    <xdr:to>
      <xdr:col>76</xdr:col>
      <xdr:colOff>165100</xdr:colOff>
      <xdr:row>55</xdr:row>
      <xdr:rowOff>88356</xdr:rowOff>
    </xdr:to>
    <xdr:sp macro="" textlink="">
      <xdr:nvSpPr>
        <xdr:cNvPr id="547" name="楕円 546">
          <a:extLst>
            <a:ext uri="{FF2B5EF4-FFF2-40B4-BE49-F238E27FC236}">
              <a16:creationId xmlns:a16="http://schemas.microsoft.com/office/drawing/2014/main" xmlns="" id="{892681E2-B3D5-4095-B251-75D39FC0F566}"/>
            </a:ext>
          </a:extLst>
        </xdr:cNvPr>
        <xdr:cNvSpPr/>
      </xdr:nvSpPr>
      <xdr:spPr>
        <a:xfrm>
          <a:off x="14541500" y="94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37556</xdr:rowOff>
    </xdr:from>
    <xdr:to>
      <xdr:col>81</xdr:col>
      <xdr:colOff>50800</xdr:colOff>
      <xdr:row>56</xdr:row>
      <xdr:rowOff>156754</xdr:rowOff>
    </xdr:to>
    <xdr:cxnSp macro="">
      <xdr:nvCxnSpPr>
        <xdr:cNvPr id="548" name="直線コネクタ 547">
          <a:extLst>
            <a:ext uri="{FF2B5EF4-FFF2-40B4-BE49-F238E27FC236}">
              <a16:creationId xmlns:a16="http://schemas.microsoft.com/office/drawing/2014/main" xmlns="" id="{A1A61040-D5A9-4F44-8E82-9F5533E155C8}"/>
            </a:ext>
          </a:extLst>
        </xdr:cNvPr>
        <xdr:cNvCxnSpPr/>
      </xdr:nvCxnSpPr>
      <xdr:spPr>
        <a:xfrm>
          <a:off x="14592300" y="946730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549" name="楕円 548">
          <a:extLst>
            <a:ext uri="{FF2B5EF4-FFF2-40B4-BE49-F238E27FC236}">
              <a16:creationId xmlns:a16="http://schemas.microsoft.com/office/drawing/2014/main" xmlns="" id="{9F3DBA30-FC0C-4544-A703-8B594464F57A}"/>
            </a:ext>
          </a:extLst>
        </xdr:cNvPr>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37556</xdr:rowOff>
    </xdr:from>
    <xdr:to>
      <xdr:col>76</xdr:col>
      <xdr:colOff>114300</xdr:colOff>
      <xdr:row>56</xdr:row>
      <xdr:rowOff>3266</xdr:rowOff>
    </xdr:to>
    <xdr:cxnSp macro="">
      <xdr:nvCxnSpPr>
        <xdr:cNvPr id="550" name="直線コネクタ 549">
          <a:extLst>
            <a:ext uri="{FF2B5EF4-FFF2-40B4-BE49-F238E27FC236}">
              <a16:creationId xmlns:a16="http://schemas.microsoft.com/office/drawing/2014/main" xmlns="" id="{2487BB84-A65A-409A-B8DB-EDD1EEF5BF19}"/>
            </a:ext>
          </a:extLst>
        </xdr:cNvPr>
        <xdr:cNvCxnSpPr/>
      </xdr:nvCxnSpPr>
      <xdr:spPr>
        <a:xfrm flipV="1">
          <a:off x="13703300" y="94673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91259</xdr:rowOff>
    </xdr:from>
    <xdr:to>
      <xdr:col>67</xdr:col>
      <xdr:colOff>101600</xdr:colOff>
      <xdr:row>56</xdr:row>
      <xdr:rowOff>21409</xdr:rowOff>
    </xdr:to>
    <xdr:sp macro="" textlink="">
      <xdr:nvSpPr>
        <xdr:cNvPr id="551" name="楕円 550">
          <a:extLst>
            <a:ext uri="{FF2B5EF4-FFF2-40B4-BE49-F238E27FC236}">
              <a16:creationId xmlns:a16="http://schemas.microsoft.com/office/drawing/2014/main" xmlns="" id="{83B99226-78D4-46CE-B6CC-64E43DD5435A}"/>
            </a:ext>
          </a:extLst>
        </xdr:cNvPr>
        <xdr:cNvSpPr/>
      </xdr:nvSpPr>
      <xdr:spPr>
        <a:xfrm>
          <a:off x="12763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142059</xdr:rowOff>
    </xdr:from>
    <xdr:to>
      <xdr:col>71</xdr:col>
      <xdr:colOff>177800</xdr:colOff>
      <xdr:row>56</xdr:row>
      <xdr:rowOff>3266</xdr:rowOff>
    </xdr:to>
    <xdr:cxnSp macro="">
      <xdr:nvCxnSpPr>
        <xdr:cNvPr id="552" name="直線コネクタ 551">
          <a:extLst>
            <a:ext uri="{FF2B5EF4-FFF2-40B4-BE49-F238E27FC236}">
              <a16:creationId xmlns:a16="http://schemas.microsoft.com/office/drawing/2014/main" xmlns="" id="{C63076EF-3409-44A7-8C7F-DD409BC432AB}"/>
            </a:ext>
          </a:extLst>
        </xdr:cNvPr>
        <xdr:cNvCxnSpPr/>
      </xdr:nvCxnSpPr>
      <xdr:spPr>
        <a:xfrm>
          <a:off x="12814300" y="95718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a:extLst>
            <a:ext uri="{FF2B5EF4-FFF2-40B4-BE49-F238E27FC236}">
              <a16:creationId xmlns:a16="http://schemas.microsoft.com/office/drawing/2014/main" xmlns="" id="{45FC2998-67AE-4F96-A9EA-09722692AD7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a:extLst>
            <a:ext uri="{FF2B5EF4-FFF2-40B4-BE49-F238E27FC236}">
              <a16:creationId xmlns:a16="http://schemas.microsoft.com/office/drawing/2014/main" xmlns="" id="{69FC04DE-532C-4406-9A1C-32600A0DEC93}"/>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a:extLst>
            <a:ext uri="{FF2B5EF4-FFF2-40B4-BE49-F238E27FC236}">
              <a16:creationId xmlns:a16="http://schemas.microsoft.com/office/drawing/2014/main" xmlns="" id="{FDAE7707-FEA0-4254-9D66-95CC742152FC}"/>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a:extLst>
            <a:ext uri="{FF2B5EF4-FFF2-40B4-BE49-F238E27FC236}">
              <a16:creationId xmlns:a16="http://schemas.microsoft.com/office/drawing/2014/main" xmlns="" id="{C566C3B1-4248-4954-959C-2BDE7735B988}"/>
            </a:ext>
          </a:extLst>
        </xdr:cNvPr>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557" name="n_1mainValue【学校施設】&#10;有形固定資産減価償却率">
          <a:extLst>
            <a:ext uri="{FF2B5EF4-FFF2-40B4-BE49-F238E27FC236}">
              <a16:creationId xmlns:a16="http://schemas.microsoft.com/office/drawing/2014/main" xmlns="" id="{28CA53BB-9F05-4679-82A3-20E190AB1355}"/>
            </a:ext>
          </a:extLst>
        </xdr:cNvPr>
        <xdr:cNvSpPr txBox="1"/>
      </xdr:nvSpPr>
      <xdr:spPr>
        <a:xfrm>
          <a:off x="15266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104883</xdr:rowOff>
    </xdr:from>
    <xdr:ext cx="405111" cy="259045"/>
    <xdr:sp macro="" textlink="">
      <xdr:nvSpPr>
        <xdr:cNvPr id="558" name="n_2mainValue【学校施設】&#10;有形固定資産減価償却率">
          <a:extLst>
            <a:ext uri="{FF2B5EF4-FFF2-40B4-BE49-F238E27FC236}">
              <a16:creationId xmlns:a16="http://schemas.microsoft.com/office/drawing/2014/main" xmlns="" id="{24F81372-20AB-408E-806D-557E5C0104B1}"/>
            </a:ext>
          </a:extLst>
        </xdr:cNvPr>
        <xdr:cNvSpPr txBox="1"/>
      </xdr:nvSpPr>
      <xdr:spPr>
        <a:xfrm>
          <a:off x="143897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559" name="n_3mainValue【学校施設】&#10;有形固定資産減価償却率">
          <a:extLst>
            <a:ext uri="{FF2B5EF4-FFF2-40B4-BE49-F238E27FC236}">
              <a16:creationId xmlns:a16="http://schemas.microsoft.com/office/drawing/2014/main" xmlns="" id="{D5A6E4A8-5820-405F-8E54-F5E8816A52E7}"/>
            </a:ext>
          </a:extLst>
        </xdr:cNvPr>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37936</xdr:rowOff>
    </xdr:from>
    <xdr:ext cx="405111" cy="259045"/>
    <xdr:sp macro="" textlink="">
      <xdr:nvSpPr>
        <xdr:cNvPr id="560" name="n_4mainValue【学校施設】&#10;有形固定資産減価償却率">
          <a:extLst>
            <a:ext uri="{FF2B5EF4-FFF2-40B4-BE49-F238E27FC236}">
              <a16:creationId xmlns:a16="http://schemas.microsoft.com/office/drawing/2014/main" xmlns="" id="{DAA3C147-BB95-410B-A5F3-25FBE7A84228}"/>
            </a:ext>
          </a:extLst>
        </xdr:cNvPr>
        <xdr:cNvSpPr txBox="1"/>
      </xdr:nvSpPr>
      <xdr:spPr>
        <a:xfrm>
          <a:off x="12611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xmlns="" id="{BB1C84DC-CE57-4524-89BC-A5BD76298A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xmlns="" id="{B582EA1C-15A3-49A6-BBBF-118783DE05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xmlns="" id="{5AAB4E08-B003-445F-B89C-58C93B05B6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xmlns="" id="{68D04B7C-E441-472C-8918-6E1D1CD361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xmlns="" id="{5B81E55A-E00F-43EB-BF22-1E2337C81B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xmlns="" id="{D2732596-7C61-4726-A786-E27E5D342B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xmlns="" id="{A6D9260E-7406-4A6C-B8F4-6D535C88DA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xmlns="" id="{6E03644C-EB3E-4F02-814D-8054EF9343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xmlns="" id="{47A014E6-FDAC-4452-87F7-088EAF4A4B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xmlns="" id="{2F7349D8-7637-4A1D-9735-A0A0032798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xmlns="" id="{8C766CC2-A97A-45AD-95C0-06B557F1EDC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xmlns="" id="{43B44036-A312-44F2-99FB-A9D5C0E6B0C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xmlns="" id="{49CF2E3F-C310-487F-A1B5-B5B6ADC9D44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xmlns="" id="{D34BF7E4-4133-4F56-9D5C-27586B6653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xmlns="" id="{51EA94AF-E0E7-4A64-B60A-20388E8E4B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xmlns="" id="{9A19EBA7-88B4-4582-BDFA-5EF602C6EE7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xmlns="" id="{B13D7767-28B5-47D0-8B27-FEFAA09C15B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xmlns="" id="{FF984484-9B01-4286-84CA-D7F47ED048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xmlns="" id="{37F4D40F-B040-43E3-8BB7-8AC26F4511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xmlns="" id="{28FCFD81-B630-4F60-A747-E3C1F68A6A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xmlns="" id="{AFA2C921-673E-4129-8CF9-9D6A4C1874CF}"/>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xmlns="" id="{E214C467-CD6E-4079-92B1-B52AB36A3BBA}"/>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xmlns="" id="{DCE860D1-3541-4876-A4A5-7693E68A61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xmlns="" id="{A2849D97-33E5-48B0-9C09-8C6B8DEDB907}"/>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xmlns="" id="{804C26B2-0C8C-4BD8-B221-D434FC4ECED2}"/>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xmlns="" id="{D04C7706-ED59-45B2-B1A1-DF9A667D7D9C}"/>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xmlns="" id="{A7B0B376-1F66-4DB3-8BEA-1474D9567E8D}"/>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xmlns="" id="{8A8B5E14-AC77-4DE9-8831-8CE0AC40080F}"/>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xmlns="" id="{F202A230-41A7-4B20-B9F8-FA5F436B68C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xmlns="" id="{0700C6F1-395F-4CCD-B2CC-D3B2C930AB32}"/>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xmlns="" id="{64A33706-8D29-40C2-800F-8A165D1658AE}"/>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73F9ACBE-B471-4CFA-8F86-98B15AFB28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D6B68AAA-E10B-4DDE-90D3-ABC583ADCD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AFC9789F-1182-4E1F-B0EF-FFC902B85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879B4715-FB05-4DF2-AD6B-9C121D3CE6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63385100-5C8F-43F3-9566-32BE9D40F6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104648</xdr:rowOff>
    </xdr:from>
    <xdr:to>
      <xdr:col>116</xdr:col>
      <xdr:colOff>114300</xdr:colOff>
      <xdr:row>61</xdr:row>
      <xdr:rowOff>34798</xdr:rowOff>
    </xdr:to>
    <xdr:sp macro="" textlink="">
      <xdr:nvSpPr>
        <xdr:cNvPr id="597" name="楕円 596">
          <a:extLst>
            <a:ext uri="{FF2B5EF4-FFF2-40B4-BE49-F238E27FC236}">
              <a16:creationId xmlns:a16="http://schemas.microsoft.com/office/drawing/2014/main" xmlns="" id="{8DC92A3C-1AD6-4DAB-9066-61F2651A3946}"/>
            </a:ext>
          </a:extLst>
        </xdr:cNvPr>
        <xdr:cNvSpPr/>
      </xdr:nvSpPr>
      <xdr:spPr>
        <a:xfrm>
          <a:off x="22110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127525</xdr:rowOff>
    </xdr:from>
    <xdr:ext cx="469744" cy="259045"/>
    <xdr:sp macro="" textlink="">
      <xdr:nvSpPr>
        <xdr:cNvPr id="598" name="【学校施設】&#10;一人当たり面積該当値テキスト">
          <a:extLst>
            <a:ext uri="{FF2B5EF4-FFF2-40B4-BE49-F238E27FC236}">
              <a16:creationId xmlns:a16="http://schemas.microsoft.com/office/drawing/2014/main" xmlns="" id="{49BEC4CA-B5AD-4E50-AF2C-524C6A258CE8}"/>
            </a:ext>
          </a:extLst>
        </xdr:cNvPr>
        <xdr:cNvSpPr txBox="1"/>
      </xdr:nvSpPr>
      <xdr:spPr>
        <a:xfrm>
          <a:off x="22199600" y="102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599" name="楕円 598">
          <a:extLst>
            <a:ext uri="{FF2B5EF4-FFF2-40B4-BE49-F238E27FC236}">
              <a16:creationId xmlns:a16="http://schemas.microsoft.com/office/drawing/2014/main" xmlns="" id="{BFC21CD8-7456-4AC8-A446-C521BF08F3F1}"/>
            </a:ext>
          </a:extLst>
        </xdr:cNvPr>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155448</xdr:rowOff>
    </xdr:from>
    <xdr:to>
      <xdr:col>116</xdr:col>
      <xdr:colOff>63500</xdr:colOff>
      <xdr:row>61</xdr:row>
      <xdr:rowOff>89154</xdr:rowOff>
    </xdr:to>
    <xdr:cxnSp macro="">
      <xdr:nvCxnSpPr>
        <xdr:cNvPr id="600" name="直線コネクタ 599">
          <a:extLst>
            <a:ext uri="{FF2B5EF4-FFF2-40B4-BE49-F238E27FC236}">
              <a16:creationId xmlns:a16="http://schemas.microsoft.com/office/drawing/2014/main" xmlns="" id="{4AE70704-D2DE-44ED-8EBC-921B933FDE53}"/>
            </a:ext>
          </a:extLst>
        </xdr:cNvPr>
        <xdr:cNvCxnSpPr/>
      </xdr:nvCxnSpPr>
      <xdr:spPr>
        <a:xfrm flipV="1">
          <a:off x="21323300" y="104424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134366</xdr:rowOff>
    </xdr:from>
    <xdr:to>
      <xdr:col>107</xdr:col>
      <xdr:colOff>101600</xdr:colOff>
      <xdr:row>61</xdr:row>
      <xdr:rowOff>64516</xdr:rowOff>
    </xdr:to>
    <xdr:sp macro="" textlink="">
      <xdr:nvSpPr>
        <xdr:cNvPr id="601" name="楕円 600">
          <a:extLst>
            <a:ext uri="{FF2B5EF4-FFF2-40B4-BE49-F238E27FC236}">
              <a16:creationId xmlns:a16="http://schemas.microsoft.com/office/drawing/2014/main" xmlns="" id="{15322B53-3C85-4FCA-8EDB-FB9CF4BD31C4}"/>
            </a:ext>
          </a:extLst>
        </xdr:cNvPr>
        <xdr:cNvSpPr/>
      </xdr:nvSpPr>
      <xdr:spPr>
        <a:xfrm>
          <a:off x="20383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xdr:rowOff>
    </xdr:from>
    <xdr:to>
      <xdr:col>111</xdr:col>
      <xdr:colOff>177800</xdr:colOff>
      <xdr:row>61</xdr:row>
      <xdr:rowOff>89154</xdr:rowOff>
    </xdr:to>
    <xdr:cxnSp macro="">
      <xdr:nvCxnSpPr>
        <xdr:cNvPr id="602" name="直線コネクタ 601">
          <a:extLst>
            <a:ext uri="{FF2B5EF4-FFF2-40B4-BE49-F238E27FC236}">
              <a16:creationId xmlns:a16="http://schemas.microsoft.com/office/drawing/2014/main" xmlns="" id="{58C5F3F2-8F87-4455-B2EB-A047EF74A6A2}"/>
            </a:ext>
          </a:extLst>
        </xdr:cNvPr>
        <xdr:cNvCxnSpPr/>
      </xdr:nvCxnSpPr>
      <xdr:spPr>
        <a:xfrm>
          <a:off x="20434300" y="1047216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141795</xdr:rowOff>
    </xdr:from>
    <xdr:to>
      <xdr:col>102</xdr:col>
      <xdr:colOff>165100</xdr:colOff>
      <xdr:row>61</xdr:row>
      <xdr:rowOff>71945</xdr:rowOff>
    </xdr:to>
    <xdr:sp macro="" textlink="">
      <xdr:nvSpPr>
        <xdr:cNvPr id="603" name="楕円 602">
          <a:extLst>
            <a:ext uri="{FF2B5EF4-FFF2-40B4-BE49-F238E27FC236}">
              <a16:creationId xmlns:a16="http://schemas.microsoft.com/office/drawing/2014/main" xmlns="" id="{241F8BC4-0EE6-4986-B83C-A0A1327709AB}"/>
            </a:ext>
          </a:extLst>
        </xdr:cNvPr>
        <xdr:cNvSpPr/>
      </xdr:nvSpPr>
      <xdr:spPr>
        <a:xfrm>
          <a:off x="19494500" y="104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xdr:rowOff>
    </xdr:from>
    <xdr:to>
      <xdr:col>107</xdr:col>
      <xdr:colOff>50800</xdr:colOff>
      <xdr:row>61</xdr:row>
      <xdr:rowOff>21145</xdr:rowOff>
    </xdr:to>
    <xdr:cxnSp macro="">
      <xdr:nvCxnSpPr>
        <xdr:cNvPr id="604" name="直線コネクタ 603">
          <a:extLst>
            <a:ext uri="{FF2B5EF4-FFF2-40B4-BE49-F238E27FC236}">
              <a16:creationId xmlns:a16="http://schemas.microsoft.com/office/drawing/2014/main" xmlns="" id="{2AB34C84-D33A-4B5B-9A59-52AC9A3BADD7}"/>
            </a:ext>
          </a:extLst>
        </xdr:cNvPr>
        <xdr:cNvCxnSpPr/>
      </xdr:nvCxnSpPr>
      <xdr:spPr>
        <a:xfrm flipV="1">
          <a:off x="19545300" y="1047216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110934</xdr:rowOff>
    </xdr:from>
    <xdr:to>
      <xdr:col>98</xdr:col>
      <xdr:colOff>38100</xdr:colOff>
      <xdr:row>61</xdr:row>
      <xdr:rowOff>41084</xdr:rowOff>
    </xdr:to>
    <xdr:sp macro="" textlink="">
      <xdr:nvSpPr>
        <xdr:cNvPr id="605" name="楕円 604">
          <a:extLst>
            <a:ext uri="{FF2B5EF4-FFF2-40B4-BE49-F238E27FC236}">
              <a16:creationId xmlns:a16="http://schemas.microsoft.com/office/drawing/2014/main" xmlns="" id="{B6E461E1-B604-47F8-8EE1-B9237BC6EA31}"/>
            </a:ext>
          </a:extLst>
        </xdr:cNvPr>
        <xdr:cNvSpPr/>
      </xdr:nvSpPr>
      <xdr:spPr>
        <a:xfrm>
          <a:off x="18605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161734</xdr:rowOff>
    </xdr:from>
    <xdr:to>
      <xdr:col>102</xdr:col>
      <xdr:colOff>114300</xdr:colOff>
      <xdr:row>61</xdr:row>
      <xdr:rowOff>21145</xdr:rowOff>
    </xdr:to>
    <xdr:cxnSp macro="">
      <xdr:nvCxnSpPr>
        <xdr:cNvPr id="606" name="直線コネクタ 605">
          <a:extLst>
            <a:ext uri="{FF2B5EF4-FFF2-40B4-BE49-F238E27FC236}">
              <a16:creationId xmlns:a16="http://schemas.microsoft.com/office/drawing/2014/main" xmlns="" id="{AB068394-D324-4C20-9DBA-FE65774672DF}"/>
            </a:ext>
          </a:extLst>
        </xdr:cNvPr>
        <xdr:cNvCxnSpPr/>
      </xdr:nvCxnSpPr>
      <xdr:spPr>
        <a:xfrm>
          <a:off x="18656300" y="1044873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a:extLst>
            <a:ext uri="{FF2B5EF4-FFF2-40B4-BE49-F238E27FC236}">
              <a16:creationId xmlns:a16="http://schemas.microsoft.com/office/drawing/2014/main" xmlns="" id="{91BE069D-E187-419B-9037-CFAE9C7FB1A5}"/>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a:extLst>
            <a:ext uri="{FF2B5EF4-FFF2-40B4-BE49-F238E27FC236}">
              <a16:creationId xmlns:a16="http://schemas.microsoft.com/office/drawing/2014/main" xmlns="" id="{552BEFB1-BB77-4882-B784-F25EF2317073}"/>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a:extLst>
            <a:ext uri="{FF2B5EF4-FFF2-40B4-BE49-F238E27FC236}">
              <a16:creationId xmlns:a16="http://schemas.microsoft.com/office/drawing/2014/main" xmlns="" id="{26CC53A5-3AE4-4110-A9DF-13B1F2C209A8}"/>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xmlns="" id="{FEE077A2-EB3B-4D88-A54A-E0215F9B566D}"/>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131081</xdr:rowOff>
    </xdr:from>
    <xdr:ext cx="469744" cy="259045"/>
    <xdr:sp macro="" textlink="">
      <xdr:nvSpPr>
        <xdr:cNvPr id="611" name="n_1mainValue【学校施設】&#10;一人当たり面積">
          <a:extLst>
            <a:ext uri="{FF2B5EF4-FFF2-40B4-BE49-F238E27FC236}">
              <a16:creationId xmlns:a16="http://schemas.microsoft.com/office/drawing/2014/main" xmlns="" id="{0BCBCFC2-8789-4C5E-8CEF-D986BB6C7B5B}"/>
            </a:ext>
          </a:extLst>
        </xdr:cNvPr>
        <xdr:cNvSpPr txBox="1"/>
      </xdr:nvSpPr>
      <xdr:spPr>
        <a:xfrm>
          <a:off x="210757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55643</xdr:rowOff>
    </xdr:from>
    <xdr:ext cx="469744" cy="259045"/>
    <xdr:sp macro="" textlink="">
      <xdr:nvSpPr>
        <xdr:cNvPr id="612" name="n_2mainValue【学校施設】&#10;一人当たり面積">
          <a:extLst>
            <a:ext uri="{FF2B5EF4-FFF2-40B4-BE49-F238E27FC236}">
              <a16:creationId xmlns:a16="http://schemas.microsoft.com/office/drawing/2014/main" xmlns="" id="{B40D2DBF-C3E5-4478-926A-A3456D52A357}"/>
            </a:ext>
          </a:extLst>
        </xdr:cNvPr>
        <xdr:cNvSpPr txBox="1"/>
      </xdr:nvSpPr>
      <xdr:spPr>
        <a:xfrm>
          <a:off x="20199427" y="105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63072</xdr:rowOff>
    </xdr:from>
    <xdr:ext cx="469744" cy="259045"/>
    <xdr:sp macro="" textlink="">
      <xdr:nvSpPr>
        <xdr:cNvPr id="613" name="n_3mainValue【学校施設】&#10;一人当たり面積">
          <a:extLst>
            <a:ext uri="{FF2B5EF4-FFF2-40B4-BE49-F238E27FC236}">
              <a16:creationId xmlns:a16="http://schemas.microsoft.com/office/drawing/2014/main" xmlns="" id="{6195202E-E773-4EA0-8465-BD25DB5AAB3E}"/>
            </a:ext>
          </a:extLst>
        </xdr:cNvPr>
        <xdr:cNvSpPr txBox="1"/>
      </xdr:nvSpPr>
      <xdr:spPr>
        <a:xfrm>
          <a:off x="19310427" y="1052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57611</xdr:rowOff>
    </xdr:from>
    <xdr:ext cx="469744" cy="259045"/>
    <xdr:sp macro="" textlink="">
      <xdr:nvSpPr>
        <xdr:cNvPr id="614" name="n_4mainValue【学校施設】&#10;一人当たり面積">
          <a:extLst>
            <a:ext uri="{FF2B5EF4-FFF2-40B4-BE49-F238E27FC236}">
              <a16:creationId xmlns:a16="http://schemas.microsoft.com/office/drawing/2014/main" xmlns="" id="{F2487FCF-D4C5-409D-80A0-BF0C275BA438}"/>
            </a:ext>
          </a:extLst>
        </xdr:cNvPr>
        <xdr:cNvSpPr txBox="1"/>
      </xdr:nvSpPr>
      <xdr:spPr>
        <a:xfrm>
          <a:off x="18421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xmlns="" id="{752840A2-A700-4FEB-A53E-8D362B419E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xmlns="" id="{BB2223BC-D2E6-4A87-966F-7D17F55C18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xmlns="" id="{214C8E1F-E215-49A7-BAA6-69C522C0D6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xmlns="" id="{56EDC708-83A1-45E0-AE8B-FCD430CB11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xmlns="" id="{B39E779D-954B-485E-9241-9A4DF3E6B7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xmlns="" id="{D7B6C4ED-39BB-4D26-A5E8-D9A26D8878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xmlns="" id="{DC823DC9-AA47-4047-BD9D-B248D6A75F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xmlns="" id="{EC704672-3E4D-4C2D-BA4F-16BFD4803A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xmlns="" id="{85A2A6E4-FF33-465C-A7DE-CBBD7B6AC1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xmlns="" id="{FF6FF227-B9B5-408F-BF15-B07C410FA9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xmlns="" id="{94C2075E-71A0-420E-8F8B-2F7FF897D8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xmlns="" id="{0B343806-BFF8-4E2C-A2F5-DFC070A022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xmlns="" id="{8C19BAD4-4EFC-4F85-A362-FD728957B3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xmlns="" id="{985819ED-87AA-47A5-9F46-64A436056A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xmlns="" id="{BB2C8953-C127-4946-8A2B-5C8838EB96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xmlns="" id="{DA4D0117-7A45-4A9C-8B32-C7A55D45CC5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xmlns="" id="{4D904E45-A44C-44BC-9700-250970CD5F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xmlns="" id="{E00E1623-5C2A-4ED1-8073-CC31E85FB9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xmlns="" id="{36A2D370-5407-4451-B9D6-141C53A947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xmlns="" id="{CBE0792C-1904-43C1-9DA8-4019326727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xmlns="" id="{BEB724D0-79CF-45CD-8C0E-DB9FB6895C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xmlns="" id="{C04231C8-1176-485F-BE73-67D64FFB6E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xmlns="" id="{80314DE7-7E36-4965-93FE-27D90510E3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xmlns="" id="{2B0EE53B-A340-4799-90CD-EA3EAEE9279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xmlns="" id="{2E4CEE04-5EBF-4A09-BD13-4186819870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xmlns="" id="{3795F878-6E60-4CA0-8C60-1FBBDA1439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xmlns="" id="{708FB792-6219-4901-A7C1-FAF63735AE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xmlns="" id="{43EA1921-018A-433F-B577-F4A8649AFD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xmlns="" id="{E9AB6914-776B-4A60-A58E-04A8865D05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xmlns="" id="{89FA3A75-2DD2-4809-B85B-C0E05DF355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xmlns="" id="{4D771F39-7D2A-425C-B80B-963B315F6F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xmlns="" id="{B2B69E95-D20E-4D34-8DAB-01CFFCE8EB9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a:extLst>
            <a:ext uri="{FF2B5EF4-FFF2-40B4-BE49-F238E27FC236}">
              <a16:creationId xmlns:a16="http://schemas.microsoft.com/office/drawing/2014/main" xmlns="" id="{E327DEE3-FFE7-4E4B-94C0-16E19BCA79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a:extLst>
            <a:ext uri="{FF2B5EF4-FFF2-40B4-BE49-F238E27FC236}">
              <a16:creationId xmlns:a16="http://schemas.microsoft.com/office/drawing/2014/main" xmlns="" id="{7409C80C-E710-406C-AA97-BF169CBDCE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a:extLst>
            <a:ext uri="{FF2B5EF4-FFF2-40B4-BE49-F238E27FC236}">
              <a16:creationId xmlns:a16="http://schemas.microsoft.com/office/drawing/2014/main" xmlns="" id="{0464ACD7-C98A-4B2E-A045-54B0DE7CD6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極めて高くなっている施設は，公営住宅及び認定こども園・幼稚園・保育所である。一方で，低くなっている施設は，学校施設である。公営住宅については，町営住宅の約７割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年代に整備したものであり，半数以上が耐用年数を超過しているため，今後，平成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年度策定の茨城町公営住宅等長寿命化計画に基づき，修繕・改善等により長寿命化を図るなど，計画的に維持管理を進めていく。また，認定こども園・幼稚園・保育所については，既存施設の約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年代に整備したものであり，長岡幼稚園及び沼前幼稚園については築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ため，老朽化が特に進んでいる施設である。今後は茨城町公共施設等総合管理計画に基づき，施設の更新や長寿命化を検討し幼稚園等利用者の安全確保に努めていく。学校施設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から「茨城町小中学校再編計画」に基づく小中学校の統廃合に伴う教育施設整備を進めており，令和元年度には長岡小学校の大規模改造事業などを行い，教育施設の長寿命化をすることができた。今後についても，地域の避難拠点施設としての役割を考慮し，災害に強い安全・安心な施設づくりに努めていく。　　　　　　　　　　　　　　　　　　　　　　　　　　　　　　　　　　　　　　　　　　　　　　　　　　　　　　　　　　　</a:t>
          </a:r>
        </a:p>
        <a:p>
          <a:r>
            <a:rPr kumimoji="1" lang="ja-JP" altLang="en-US" sz="1300">
              <a:latin typeface="ＭＳ Ｐゴシック" panose="020B0600070205080204" pitchFamily="50" charset="-128"/>
              <a:ea typeface="ＭＳ Ｐゴシック" panose="020B0600070205080204" pitchFamily="50" charset="-128"/>
            </a:rPr>
            <a:t>　また，類似団体と比較して特に一人当たり有形固定資産額が大きいのが，橋りょう・トンネルである。橋りょう・トンネルについては，昭和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年代から整備が始まり，昭和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年代以降から平成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年にかけて整備が集中していることもあり，令和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年以降は耐用年数を超えた橋りょうが増加する見込みである。平成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年度に改訂された「茨城町橋梁長寿命化修繕計画」に基づき，計画的かつ適切な維持管理に努めていく。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DD34F8C-7D77-40E1-B768-CACAA37A70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282051C-C39D-4FB0-B8D9-75A853E129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B4E4719-5CE2-418C-B71D-038D82549F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50DBC28-D8BA-4696-9AD7-29658D4A26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BEC071D-15A5-4347-BAD2-F60571EECF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48D4794-1C65-413D-86DE-C96A249448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65BF5C0-8997-4B7C-AD71-23EBD42380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78F766F-3F96-49FB-8520-114718FB5A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3BAB6F3-7CB6-4767-8CA8-1079E34A43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2EB0CB2-809B-41DF-9637-F297EF1181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4360D62-0029-4E80-9C16-BA397E5029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29E12E3-0950-4297-A146-E10C265470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9A1BFF3-B172-40D6-A7C0-800621B08C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9614461-3A76-4E9C-8A7E-A6A5F6A093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47C4134-2796-4AA5-88CF-B2427C3047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E427D1D-D002-4C12-B040-3E7F4170A8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189EA5B-3F31-4865-ADDC-344D5E5542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B17E4FD-4800-4797-94AF-871BC1F986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8AA9067-4F23-438A-ACF2-1279544FCD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5F19FE7-C2AD-4868-A706-94FA91A947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AA5A26-BCE8-4CFE-A892-7AEECC1D54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9D1A435-BBB8-4D5F-8B6F-546C4263DF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B8FBCDD-464B-4644-9960-75B03E60FA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A06F3A0-AE62-4CBE-B74C-EFABE06BB8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82F9CAE-4959-4C58-AEB8-6CB6D524D1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C641240-DB9D-4FAB-9778-82FD6720FF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63338FE-CC52-4328-91C9-0C9FAF2786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B2B5B6B-833C-4EB3-9D2E-BF2CBFEF25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D283282-3C22-471A-8571-2A64987F36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0CAF693-5757-4C26-880D-74060E640F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1BF24B4-CC4E-4EED-A98D-50CCCBC29A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B0F680E-8E5C-400E-AE33-B37236CEBA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627A65F-BACD-47F1-B387-683E03DD3A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0D8EB43-FF9B-4F77-8967-A7E2E1BA74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50CA9F6-8EB1-4394-BA9C-6EC87B3994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C2F2BDD-8895-40D1-B07C-BD7BEC9828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6356CEB-C8CA-44C2-B2E5-45FB0C630C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FDFE66A-EF38-41FC-AAEB-6CA259A888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2FC73A9-9963-4373-8D73-C97FAA4C81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8469B4A-00F0-4B34-BD45-C40FBD658E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33E3FD6-A293-42B0-9C45-5ADBC764D9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99AA23F-B07A-4A03-861C-38DA38399E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24CDBC6-B011-499D-A0D8-1A6E40207A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D82B2502-9153-41B4-981B-BC48CD59824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C5123523-EC09-482A-95A8-7C89DB8193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53F09E65-1557-4FA6-883C-B78A097F98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5240542-C045-40FB-91B2-6167486AAE6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7A4FDBC-F106-458B-8BFC-59BFB5DB465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F230BC0-E875-4683-9501-079455ABE6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E2EF17C-5DC5-4C20-B8E4-948724B274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BF8D467-D301-45E5-9824-A6A93761E73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ED179B3-F38F-4D2F-8C49-70D49A862E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FF3248E-EC3B-44B9-B1DE-1BCF880C0C4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82F88CEC-72A7-4672-B038-A109E55531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5DB9D9F-C278-4BA5-84C0-22860F8366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D19ADF15-E245-40E6-806E-7F0CD1347B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xmlns="" id="{68527322-272B-4832-9870-F4E503D457A2}"/>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D2B2FE9E-B12F-4670-921B-9420A3F8CD28}"/>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xmlns="" id="{801F09FB-DFFA-413E-A2DB-1918D1BB6647}"/>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ACB45CC8-6AD3-4B0B-B565-DDDC8F4C8065}"/>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xmlns="" id="{2FF14C47-71E8-4EEF-999E-84999B3AF493}"/>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DDA099D5-F3D9-4E3B-9572-239B6DBF67D6}"/>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xmlns="" id="{C499E974-0C8C-4422-AA32-3A7199CF4E35}"/>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xmlns="" id="{D54C07DF-D18B-4489-B421-6B34AAAC0713}"/>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xmlns="" id="{B0405974-2897-4E4B-BABE-0C7434A9E08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xmlns="" id="{9245DBDF-60AD-49E9-9F30-ADC1BD6B1F08}"/>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xmlns="" id="{95F38B96-7DB9-46D1-8E23-272B28151931}"/>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7649F57-24C2-4B36-88F6-9DE9088A0D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EF76BED-0B88-40B4-A89F-9541AAD6F3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EB9C551-3345-4793-8BBE-1C1CE363C4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40435EB-FFE3-4C5B-9936-113A696E91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3974FCF-D3E6-470D-B406-DBB3F584BD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xmlns="" id="{671965DB-A926-4F83-9286-881DBCE2AAB5}"/>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2578DC1C-E9D1-4AFB-98A0-2CB77D81DEBC}"/>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6" name="楕円 75">
          <a:extLst>
            <a:ext uri="{FF2B5EF4-FFF2-40B4-BE49-F238E27FC236}">
              <a16:creationId xmlns:a16="http://schemas.microsoft.com/office/drawing/2014/main" xmlns="" id="{F50262F6-E9F9-4EE2-B632-676C320F34BE}"/>
            </a:ext>
          </a:extLst>
        </xdr:cNvPr>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143147</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xmlns="" id="{57A6E15E-AD18-47E2-A8AC-E6A9204A5C12}"/>
            </a:ext>
          </a:extLst>
        </xdr:cNvPr>
        <xdr:cNvCxnSpPr/>
      </xdr:nvCxnSpPr>
      <xdr:spPr>
        <a:xfrm>
          <a:off x="3797300" y="648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a:extLst>
            <a:ext uri="{FF2B5EF4-FFF2-40B4-BE49-F238E27FC236}">
              <a16:creationId xmlns:a16="http://schemas.microsoft.com/office/drawing/2014/main" xmlns="" id="{276329BA-D77C-4D96-B192-1F12691A5364}"/>
            </a:ext>
          </a:extLst>
        </xdr:cNvPr>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143147</xdr:rowOff>
    </xdr:to>
    <xdr:cxnSp macro="">
      <xdr:nvCxnSpPr>
        <xdr:cNvPr id="79" name="直線コネクタ 78">
          <a:extLst>
            <a:ext uri="{FF2B5EF4-FFF2-40B4-BE49-F238E27FC236}">
              <a16:creationId xmlns:a16="http://schemas.microsoft.com/office/drawing/2014/main" xmlns="" id="{65DA5DFA-2114-4B07-AE0A-6A40511AB2C2}"/>
            </a:ext>
          </a:extLst>
        </xdr:cNvPr>
        <xdr:cNvCxnSpPr/>
      </xdr:nvCxnSpPr>
      <xdr:spPr>
        <a:xfrm>
          <a:off x="2908300" y="64672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35197</xdr:rowOff>
    </xdr:from>
    <xdr:to>
      <xdr:col>10</xdr:col>
      <xdr:colOff>165100</xdr:colOff>
      <xdr:row>37</xdr:row>
      <xdr:rowOff>136797</xdr:rowOff>
    </xdr:to>
    <xdr:sp macro="" textlink="">
      <xdr:nvSpPr>
        <xdr:cNvPr id="80" name="楕円 79">
          <a:extLst>
            <a:ext uri="{FF2B5EF4-FFF2-40B4-BE49-F238E27FC236}">
              <a16:creationId xmlns:a16="http://schemas.microsoft.com/office/drawing/2014/main" xmlns="" id="{A01F1C26-7F82-49C5-8390-828A7376A3C7}"/>
            </a:ext>
          </a:extLst>
        </xdr:cNvPr>
        <xdr:cNvSpPr/>
      </xdr:nvSpPr>
      <xdr:spPr>
        <a:xfrm>
          <a:off x="1968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85997</xdr:rowOff>
    </xdr:from>
    <xdr:to>
      <xdr:col>15</xdr:col>
      <xdr:colOff>50800</xdr:colOff>
      <xdr:row>37</xdr:row>
      <xdr:rowOff>123553</xdr:rowOff>
    </xdr:to>
    <xdr:cxnSp macro="">
      <xdr:nvCxnSpPr>
        <xdr:cNvPr id="81" name="直線コネクタ 80">
          <a:extLst>
            <a:ext uri="{FF2B5EF4-FFF2-40B4-BE49-F238E27FC236}">
              <a16:creationId xmlns:a16="http://schemas.microsoft.com/office/drawing/2014/main" xmlns="" id="{7B386001-922E-4452-89F5-7B328EEBE1F3}"/>
            </a:ext>
          </a:extLst>
        </xdr:cNvPr>
        <xdr:cNvCxnSpPr/>
      </xdr:nvCxnSpPr>
      <xdr:spPr>
        <a:xfrm>
          <a:off x="2019300" y="64296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a:extLst>
            <a:ext uri="{FF2B5EF4-FFF2-40B4-BE49-F238E27FC236}">
              <a16:creationId xmlns:a16="http://schemas.microsoft.com/office/drawing/2014/main" xmlns="" id="{436F912C-FAD5-4906-B882-C4600C70E7DB}"/>
            </a:ext>
          </a:extLst>
        </xdr:cNvPr>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63137</xdr:rowOff>
    </xdr:from>
    <xdr:to>
      <xdr:col>10</xdr:col>
      <xdr:colOff>114300</xdr:colOff>
      <xdr:row>37</xdr:row>
      <xdr:rowOff>85997</xdr:rowOff>
    </xdr:to>
    <xdr:cxnSp macro="">
      <xdr:nvCxnSpPr>
        <xdr:cNvPr id="83" name="直線コネクタ 82">
          <a:extLst>
            <a:ext uri="{FF2B5EF4-FFF2-40B4-BE49-F238E27FC236}">
              <a16:creationId xmlns:a16="http://schemas.microsoft.com/office/drawing/2014/main" xmlns="" id="{FB462260-9F43-4F17-8911-6750B5992F05}"/>
            </a:ext>
          </a:extLst>
        </xdr:cNvPr>
        <xdr:cNvCxnSpPr/>
      </xdr:nvCxnSpPr>
      <xdr:spPr>
        <a:xfrm>
          <a:off x="1130300" y="64067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4" name="n_1aveValue【図書館】&#10;有形固定資産減価償却率">
          <a:extLst>
            <a:ext uri="{FF2B5EF4-FFF2-40B4-BE49-F238E27FC236}">
              <a16:creationId xmlns:a16="http://schemas.microsoft.com/office/drawing/2014/main" xmlns="" id="{7400A75A-7AB8-4D35-90C6-794348013FC1}"/>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xmlns="" id="{1CBB689B-91C4-4C2D-9439-BFC819A40539}"/>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6" name="n_3aveValue【図書館】&#10;有形固定資産減価償却率">
          <a:extLst>
            <a:ext uri="{FF2B5EF4-FFF2-40B4-BE49-F238E27FC236}">
              <a16:creationId xmlns:a16="http://schemas.microsoft.com/office/drawing/2014/main" xmlns="" id="{335618C1-9D39-4947-9048-ED9A0AA361E3}"/>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xmlns="" id="{7794F287-0C80-484A-8B8E-80EE1AB60FEC}"/>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39024</xdr:rowOff>
    </xdr:from>
    <xdr:ext cx="405111" cy="259045"/>
    <xdr:sp macro="" textlink="">
      <xdr:nvSpPr>
        <xdr:cNvPr id="88" name="n_1mainValue【図書館】&#10;有形固定資産減価償却率">
          <a:extLst>
            <a:ext uri="{FF2B5EF4-FFF2-40B4-BE49-F238E27FC236}">
              <a16:creationId xmlns:a16="http://schemas.microsoft.com/office/drawing/2014/main" xmlns="" id="{989603BF-EFC1-45D3-B69F-03E69E903160}"/>
            </a:ext>
          </a:extLst>
        </xdr:cNvPr>
        <xdr:cNvSpPr txBox="1"/>
      </xdr:nvSpPr>
      <xdr:spPr>
        <a:xfrm>
          <a:off x="3582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9" name="n_2mainValue【図書館】&#10;有形固定資産減価償却率">
          <a:extLst>
            <a:ext uri="{FF2B5EF4-FFF2-40B4-BE49-F238E27FC236}">
              <a16:creationId xmlns:a16="http://schemas.microsoft.com/office/drawing/2014/main" xmlns="" id="{991DE720-9D0D-4A77-B579-3FB80A33CECD}"/>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90" name="n_3mainValue【図書館】&#10;有形固定資産減価償却率">
          <a:extLst>
            <a:ext uri="{FF2B5EF4-FFF2-40B4-BE49-F238E27FC236}">
              <a16:creationId xmlns:a16="http://schemas.microsoft.com/office/drawing/2014/main" xmlns="" id="{83D1A182-0693-4825-8684-4A05AB344A95}"/>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105064</xdr:rowOff>
    </xdr:from>
    <xdr:ext cx="405111" cy="259045"/>
    <xdr:sp macro="" textlink="">
      <xdr:nvSpPr>
        <xdr:cNvPr id="91" name="n_4mainValue【図書館】&#10;有形固定資産減価償却率">
          <a:extLst>
            <a:ext uri="{FF2B5EF4-FFF2-40B4-BE49-F238E27FC236}">
              <a16:creationId xmlns:a16="http://schemas.microsoft.com/office/drawing/2014/main" xmlns="" id="{C3625CF6-05F4-4618-AB76-7E7725F2215F}"/>
            </a:ext>
          </a:extLst>
        </xdr:cNvPr>
        <xdr:cNvSpPr txBox="1"/>
      </xdr:nvSpPr>
      <xdr:spPr>
        <a:xfrm>
          <a:off x="927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90BECD1E-FDDE-4FE6-9D9B-C61ABCBCF1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225C2911-A917-41B5-96D2-70744B7CD3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B44CB57-27A8-49C0-9E2F-760A174777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4D4D700-85E1-44AB-8C6C-6C328D3C8F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006F6E5-BA5F-45B8-A010-12499177F2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113BB1F-E679-4919-BEAC-07D890AB6F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87B58D9-3256-48AB-88BC-639A09BCC3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F4E1C28A-5D35-4DFB-B017-A2848F7833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FAFC8D37-5F13-40EF-9089-B3F469D0731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986F5E6F-2EE1-41EE-BFF3-20DA6EFC83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EBF3EB29-600C-482C-9843-9274E17BFE6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E1EBDF39-0BA5-4B3B-B59A-52329BE176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8A9C3839-C2D4-4715-8E02-6D86354080D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F05DF5D7-3E6C-4148-88BB-D214BBCB158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D5153800-7E33-4C87-90B6-E63783586C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C97A970-F731-4080-88EE-674876A614F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DFD60EF6-6D33-491D-B69E-006F44B83C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3B2689A4-0DB8-4920-A93A-F14E0D4EE27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3C6E58B-699A-460A-8313-74B5B3DEAC6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7899ECD0-6019-4209-AFDA-27103617C1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D936923C-F0DF-46E6-98AA-8B9DE6357B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53CCF752-A345-4F38-8E77-CE2EAFD9D9F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BE81B17-EAF4-466B-A3D7-ED2512EE6E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xmlns="" id="{259428ED-C616-42EA-A176-1EA02C662C93}"/>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xmlns="" id="{65420CC3-2D9E-4729-A869-D1A803F728CC}"/>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xmlns="" id="{F96D3617-9676-4CDF-9555-D196A3033988}"/>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xmlns="" id="{8BF91D4B-3AB8-452E-936A-A7419BD68A7C}"/>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xmlns="" id="{DB18DA97-B505-4396-9E97-86BBCE65EDB5}"/>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xmlns="" id="{E3EEB6D3-BBFB-487C-AE25-9D88FF1212C2}"/>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xmlns="" id="{D1A13519-15C9-4EB0-8847-CB7F10E99A7E}"/>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xmlns="" id="{A6F1CC56-7183-43E5-8650-8312701B620D}"/>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xmlns="" id="{B3C9B36D-BD19-436C-953A-982A6411B3DB}"/>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xmlns="" id="{C94CABF0-9C11-4F47-90FC-B37960B3C13B}"/>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xmlns="" id="{809D5E3D-D143-4C7D-8E05-B97396C3BBF3}"/>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A334F05-FEEF-49A5-9DF1-D31A3713FC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E9A9DE4-CD10-45D2-B513-3EAF51CB1A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25F03AE-8D9D-4FB8-97FC-63406C8044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845BC63A-351A-4648-9D4D-A08B38303A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AF84B58-1E58-431E-8271-6F66A0217F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31" name="楕円 130">
          <a:extLst>
            <a:ext uri="{FF2B5EF4-FFF2-40B4-BE49-F238E27FC236}">
              <a16:creationId xmlns:a16="http://schemas.microsoft.com/office/drawing/2014/main" xmlns="" id="{59B4C2E1-2097-42A1-BAB2-159F2E3024B3}"/>
            </a:ext>
          </a:extLst>
        </xdr:cNvPr>
        <xdr:cNvSpPr/>
      </xdr:nvSpPr>
      <xdr:spPr>
        <a:xfrm>
          <a:off x="10426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109237</xdr:rowOff>
    </xdr:from>
    <xdr:ext cx="469744" cy="259045"/>
    <xdr:sp macro="" textlink="">
      <xdr:nvSpPr>
        <xdr:cNvPr id="132" name="【図書館】&#10;一人当たり面積該当値テキスト">
          <a:extLst>
            <a:ext uri="{FF2B5EF4-FFF2-40B4-BE49-F238E27FC236}">
              <a16:creationId xmlns:a16="http://schemas.microsoft.com/office/drawing/2014/main" xmlns="" id="{AA5E8EF8-B96A-4E2C-9311-D3E61718C6B1}"/>
            </a:ext>
          </a:extLst>
        </xdr:cNvPr>
        <xdr:cNvSpPr txBox="1"/>
      </xdr:nvSpPr>
      <xdr:spPr>
        <a:xfrm>
          <a:off x="105156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3" name="楕円 132">
          <a:extLst>
            <a:ext uri="{FF2B5EF4-FFF2-40B4-BE49-F238E27FC236}">
              <a16:creationId xmlns:a16="http://schemas.microsoft.com/office/drawing/2014/main" xmlns="" id="{61C89FF2-51BA-4AA8-B0E8-BA80ED64E309}"/>
            </a:ext>
          </a:extLst>
        </xdr:cNvPr>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144780</xdr:rowOff>
    </xdr:to>
    <xdr:cxnSp macro="">
      <xdr:nvCxnSpPr>
        <xdr:cNvPr id="134" name="直線コネクタ 133">
          <a:extLst>
            <a:ext uri="{FF2B5EF4-FFF2-40B4-BE49-F238E27FC236}">
              <a16:creationId xmlns:a16="http://schemas.microsoft.com/office/drawing/2014/main" xmlns="" id="{D70098A5-646B-4232-ADAD-1F205A71F6BF}"/>
            </a:ext>
          </a:extLst>
        </xdr:cNvPr>
        <xdr:cNvCxnSpPr/>
      </xdr:nvCxnSpPr>
      <xdr:spPr>
        <a:xfrm flipV="1">
          <a:off x="9639300" y="6652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5" name="楕円 134">
          <a:extLst>
            <a:ext uri="{FF2B5EF4-FFF2-40B4-BE49-F238E27FC236}">
              <a16:creationId xmlns:a16="http://schemas.microsoft.com/office/drawing/2014/main" xmlns="" id="{E31CF4E5-3837-4F37-B2BC-90ECF5616458}"/>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6" name="直線コネクタ 135">
          <a:extLst>
            <a:ext uri="{FF2B5EF4-FFF2-40B4-BE49-F238E27FC236}">
              <a16:creationId xmlns:a16="http://schemas.microsoft.com/office/drawing/2014/main" xmlns="" id="{7DBFC8F6-2654-45D0-9B4C-B785ED614B07}"/>
            </a:ext>
          </a:extLst>
        </xdr:cNvPr>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a:extLst>
            <a:ext uri="{FF2B5EF4-FFF2-40B4-BE49-F238E27FC236}">
              <a16:creationId xmlns:a16="http://schemas.microsoft.com/office/drawing/2014/main" xmlns="" id="{B1568C5C-4C35-4C8F-8DD1-63DDE0A6ABB2}"/>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152400</xdr:rowOff>
    </xdr:to>
    <xdr:cxnSp macro="">
      <xdr:nvCxnSpPr>
        <xdr:cNvPr id="138" name="直線コネクタ 137">
          <a:extLst>
            <a:ext uri="{FF2B5EF4-FFF2-40B4-BE49-F238E27FC236}">
              <a16:creationId xmlns:a16="http://schemas.microsoft.com/office/drawing/2014/main" xmlns="" id="{C3D3F7E5-E4B6-4B0A-BEEC-CFCCBCFCB74D}"/>
            </a:ext>
          </a:extLst>
        </xdr:cNvPr>
        <xdr:cNvCxnSpPr/>
      </xdr:nvCxnSpPr>
      <xdr:spPr>
        <a:xfrm flipV="1">
          <a:off x="7861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a:extLst>
            <a:ext uri="{FF2B5EF4-FFF2-40B4-BE49-F238E27FC236}">
              <a16:creationId xmlns:a16="http://schemas.microsoft.com/office/drawing/2014/main" xmlns="" id="{41DB43CF-B7C6-47E2-8E72-76B5609AC341}"/>
            </a:ext>
          </a:extLst>
        </xdr:cNvPr>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xmlns="" id="{93835843-BBC7-4A0A-A96C-2BACDF26C4C2}"/>
            </a:ext>
          </a:extLst>
        </xdr:cNvPr>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a:extLst>
            <a:ext uri="{FF2B5EF4-FFF2-40B4-BE49-F238E27FC236}">
              <a16:creationId xmlns:a16="http://schemas.microsoft.com/office/drawing/2014/main" xmlns="" id="{DCD6DB85-8721-408D-9AA0-FD661EEB25B2}"/>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a:extLst>
            <a:ext uri="{FF2B5EF4-FFF2-40B4-BE49-F238E27FC236}">
              <a16:creationId xmlns:a16="http://schemas.microsoft.com/office/drawing/2014/main" xmlns="" id="{D4C23411-5BE1-47C0-895E-33024CA71D79}"/>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a:extLst>
            <a:ext uri="{FF2B5EF4-FFF2-40B4-BE49-F238E27FC236}">
              <a16:creationId xmlns:a16="http://schemas.microsoft.com/office/drawing/2014/main" xmlns="" id="{C8286937-CDE4-4B4D-9773-43987752EE9F}"/>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a:extLst>
            <a:ext uri="{FF2B5EF4-FFF2-40B4-BE49-F238E27FC236}">
              <a16:creationId xmlns:a16="http://schemas.microsoft.com/office/drawing/2014/main" xmlns="" id="{2185881F-ACA1-4C1D-B39C-B8D5197A2644}"/>
            </a:ext>
          </a:extLst>
        </xdr:cNvPr>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45" name="n_1mainValue【図書館】&#10;一人当たり面積">
          <a:extLst>
            <a:ext uri="{FF2B5EF4-FFF2-40B4-BE49-F238E27FC236}">
              <a16:creationId xmlns:a16="http://schemas.microsoft.com/office/drawing/2014/main" xmlns="" id="{8462AC69-4043-4147-A752-1D54FEB437D1}"/>
            </a:ext>
          </a:extLst>
        </xdr:cNvPr>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46" name="n_2mainValue【図書館】&#10;一人当たり面積">
          <a:extLst>
            <a:ext uri="{FF2B5EF4-FFF2-40B4-BE49-F238E27FC236}">
              <a16:creationId xmlns:a16="http://schemas.microsoft.com/office/drawing/2014/main" xmlns="" id="{09A18B0D-263D-4899-9293-95DA8A28D927}"/>
            </a:ext>
          </a:extLst>
        </xdr:cNvPr>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47" name="n_3mainValue【図書館】&#10;一人当たり面積">
          <a:extLst>
            <a:ext uri="{FF2B5EF4-FFF2-40B4-BE49-F238E27FC236}">
              <a16:creationId xmlns:a16="http://schemas.microsoft.com/office/drawing/2014/main" xmlns="" id="{B8B05129-0D96-44D2-8F1A-B61BEC0D7462}"/>
            </a:ext>
          </a:extLst>
        </xdr:cNvPr>
        <xdr:cNvSpPr txBox="1"/>
      </xdr:nvSpPr>
      <xdr:spPr>
        <a:xfrm>
          <a:off x="7626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48277</xdr:rowOff>
    </xdr:from>
    <xdr:ext cx="469744" cy="259045"/>
    <xdr:sp macro="" textlink="">
      <xdr:nvSpPr>
        <xdr:cNvPr id="148" name="n_4mainValue【図書館】&#10;一人当たり面積">
          <a:extLst>
            <a:ext uri="{FF2B5EF4-FFF2-40B4-BE49-F238E27FC236}">
              <a16:creationId xmlns:a16="http://schemas.microsoft.com/office/drawing/2014/main" xmlns="" id="{0C4C2A56-13A5-44E4-BF0E-583E6EC99026}"/>
            </a:ext>
          </a:extLst>
        </xdr:cNvPr>
        <xdr:cNvSpPr txBox="1"/>
      </xdr:nvSpPr>
      <xdr:spPr>
        <a:xfrm>
          <a:off x="6737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9C8AFBE6-7F7C-4182-8D8F-378EBE79F2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14A1B1DC-F914-477A-B891-245BEB3416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DDDF09D9-E3BA-425C-BF6A-057AEF4895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F70EF36D-AB46-4DAB-BF30-63F1213107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9595A215-649E-4E24-A744-34E3C27F50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F3CFCCD4-7BD6-4754-80E8-A63B229584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253E1443-82A7-41FA-86A9-7C57FE3339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1E13E4C3-0034-4BBC-8C3E-5DA7E2134A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2F9C4CC-C603-4E4E-AAA1-2DCCF8F61A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4949D103-28D3-4D8F-B915-EF979E79E6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49155BB-8314-484C-875F-5D88E88E79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2C52738B-8694-4A18-9845-DD205C521B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514D9393-4C5A-4A00-9A92-D572F7F2957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0A942D50-35BA-4AEF-A37A-9E1C718F4E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41E626F0-9090-40D3-857E-511095354BC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27DA4DEF-092D-4BFB-99B5-305114E3192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7AAE583D-2515-4CC8-AAE0-51395406F6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B7FB9ABC-575C-44FB-8776-D5950CE94E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3FEFDDFD-7D05-47D8-A4E8-617D821FC29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615255E5-F53C-4984-A553-A25B7113CA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0EA098C5-370F-47C2-BD56-056436F3976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CB1D53F0-E8F8-486E-B168-1E2645A347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11AF5584-C412-4212-8503-47014F81D7F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6E699F89-B640-4626-BE32-C106E1E7AC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037C6661-4568-4688-AFD8-ED3C3C7B7DB3}"/>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3B3AB6EA-ECE4-4509-B4B1-544B7E91B77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462942E5-DB40-49F1-818F-CCBCB50CFE2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68A32697-8CAB-49CD-A754-D973D19D801A}"/>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xmlns="" id="{F0545539-DF21-445D-9220-9A6FDD9D4466}"/>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BA24ED5D-021F-4EA3-A4D9-622D49E367F2}"/>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xmlns="" id="{681A0917-1BD2-4039-965F-E4ECC2D38E71}"/>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xmlns="" id="{CCAF77DF-8934-490D-B410-CC85B301639B}"/>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xmlns="" id="{5EC9776D-C79F-4384-AD04-DE1BD43DC063}"/>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xmlns="" id="{5E164E46-A589-4BD3-A75B-8ED0030AB944}"/>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xmlns="" id="{D79C69F8-BCD6-4928-A3CD-4318F3C9B904}"/>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E47FB3D-F1FA-48B8-A697-A7F9859545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4DB2B04-48D5-41AB-894C-AF3B4DD50D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600B857-A171-4002-85B7-68706FCF06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2B2C74A-63A6-4DB4-B7E8-C15EEB42B5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11080EB0-4C16-466E-AE35-CB3625B022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128270</xdr:rowOff>
    </xdr:from>
    <xdr:to>
      <xdr:col>24</xdr:col>
      <xdr:colOff>114300</xdr:colOff>
      <xdr:row>57</xdr:row>
      <xdr:rowOff>58420</xdr:rowOff>
    </xdr:to>
    <xdr:sp macro="" textlink="">
      <xdr:nvSpPr>
        <xdr:cNvPr id="189" name="楕円 188">
          <a:extLst>
            <a:ext uri="{FF2B5EF4-FFF2-40B4-BE49-F238E27FC236}">
              <a16:creationId xmlns:a16="http://schemas.microsoft.com/office/drawing/2014/main" xmlns="" id="{7C4CA00B-948E-4500-9309-A7D40B37DBA2}"/>
            </a:ext>
          </a:extLst>
        </xdr:cNvPr>
        <xdr:cNvSpPr/>
      </xdr:nvSpPr>
      <xdr:spPr>
        <a:xfrm>
          <a:off x="4584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60342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306CC3DA-667E-48E1-A515-DE055F5BFC39}"/>
            </a:ext>
          </a:extLst>
        </xdr:cNvPr>
        <xdr:cNvSpPr txBox="1"/>
      </xdr:nvSpPr>
      <xdr:spPr>
        <a:xfrm>
          <a:off x="4673600" y="966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91" name="楕円 190">
          <a:extLst>
            <a:ext uri="{FF2B5EF4-FFF2-40B4-BE49-F238E27FC236}">
              <a16:creationId xmlns:a16="http://schemas.microsoft.com/office/drawing/2014/main" xmlns="" id="{B5887901-A7AB-4461-9C99-441C0470970C}"/>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57</xdr:row>
      <xdr:rowOff>7620</xdr:rowOff>
    </xdr:to>
    <xdr:cxnSp macro="">
      <xdr:nvCxnSpPr>
        <xdr:cNvPr id="192" name="直線コネクタ 191">
          <a:extLst>
            <a:ext uri="{FF2B5EF4-FFF2-40B4-BE49-F238E27FC236}">
              <a16:creationId xmlns:a16="http://schemas.microsoft.com/office/drawing/2014/main" xmlns="" id="{5819ACAA-FD34-48E6-8F3D-81E636B4187B}"/>
            </a:ext>
          </a:extLst>
        </xdr:cNvPr>
        <xdr:cNvCxnSpPr/>
      </xdr:nvCxnSpPr>
      <xdr:spPr>
        <a:xfrm>
          <a:off x="3797300" y="97250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29210</xdr:rowOff>
    </xdr:from>
    <xdr:to>
      <xdr:col>15</xdr:col>
      <xdr:colOff>101600</xdr:colOff>
      <xdr:row>56</xdr:row>
      <xdr:rowOff>130810</xdr:rowOff>
    </xdr:to>
    <xdr:sp macro="" textlink="">
      <xdr:nvSpPr>
        <xdr:cNvPr id="193" name="楕円 192">
          <a:extLst>
            <a:ext uri="{FF2B5EF4-FFF2-40B4-BE49-F238E27FC236}">
              <a16:creationId xmlns:a16="http://schemas.microsoft.com/office/drawing/2014/main" xmlns="" id="{0BBC6F0D-74F2-4B20-BE52-617B023642A0}"/>
            </a:ext>
          </a:extLst>
        </xdr:cNvPr>
        <xdr:cNvSpPr/>
      </xdr:nvSpPr>
      <xdr:spPr>
        <a:xfrm>
          <a:off x="2857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123825</xdr:rowOff>
    </xdr:to>
    <xdr:cxnSp macro="">
      <xdr:nvCxnSpPr>
        <xdr:cNvPr id="194" name="直線コネクタ 193">
          <a:extLst>
            <a:ext uri="{FF2B5EF4-FFF2-40B4-BE49-F238E27FC236}">
              <a16:creationId xmlns:a16="http://schemas.microsoft.com/office/drawing/2014/main" xmlns="" id="{FC1C5134-6981-48DC-B08C-C162E9AC5C34}"/>
            </a:ext>
          </a:extLst>
        </xdr:cNvPr>
        <xdr:cNvCxnSpPr/>
      </xdr:nvCxnSpPr>
      <xdr:spPr>
        <a:xfrm>
          <a:off x="2908300" y="9681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143510</xdr:rowOff>
    </xdr:from>
    <xdr:to>
      <xdr:col>10</xdr:col>
      <xdr:colOff>165100</xdr:colOff>
      <xdr:row>56</xdr:row>
      <xdr:rowOff>73660</xdr:rowOff>
    </xdr:to>
    <xdr:sp macro="" textlink="">
      <xdr:nvSpPr>
        <xdr:cNvPr id="195" name="楕円 194">
          <a:extLst>
            <a:ext uri="{FF2B5EF4-FFF2-40B4-BE49-F238E27FC236}">
              <a16:creationId xmlns:a16="http://schemas.microsoft.com/office/drawing/2014/main" xmlns="" id="{73451878-42B8-467C-ADC7-3068AE22AB8F}"/>
            </a:ext>
          </a:extLst>
        </xdr:cNvPr>
        <xdr:cNvSpPr/>
      </xdr:nvSpPr>
      <xdr:spPr>
        <a:xfrm>
          <a:off x="196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22860</xdr:rowOff>
    </xdr:from>
    <xdr:to>
      <xdr:col>15</xdr:col>
      <xdr:colOff>50800</xdr:colOff>
      <xdr:row>56</xdr:row>
      <xdr:rowOff>80010</xdr:rowOff>
    </xdr:to>
    <xdr:cxnSp macro="">
      <xdr:nvCxnSpPr>
        <xdr:cNvPr id="196" name="直線コネクタ 195">
          <a:extLst>
            <a:ext uri="{FF2B5EF4-FFF2-40B4-BE49-F238E27FC236}">
              <a16:creationId xmlns:a16="http://schemas.microsoft.com/office/drawing/2014/main" xmlns="" id="{9032FE1C-54C3-4D9A-8787-18EC7ED71B52}"/>
            </a:ext>
          </a:extLst>
        </xdr:cNvPr>
        <xdr:cNvCxnSpPr/>
      </xdr:nvCxnSpPr>
      <xdr:spPr>
        <a:xfrm>
          <a:off x="2019300" y="96240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86360</xdr:rowOff>
    </xdr:from>
    <xdr:to>
      <xdr:col>6</xdr:col>
      <xdr:colOff>38100</xdr:colOff>
      <xdr:row>56</xdr:row>
      <xdr:rowOff>16510</xdr:rowOff>
    </xdr:to>
    <xdr:sp macro="" textlink="">
      <xdr:nvSpPr>
        <xdr:cNvPr id="197" name="楕円 196">
          <a:extLst>
            <a:ext uri="{FF2B5EF4-FFF2-40B4-BE49-F238E27FC236}">
              <a16:creationId xmlns:a16="http://schemas.microsoft.com/office/drawing/2014/main" xmlns="" id="{33CDBA67-8CB6-4C45-AF5A-3840A216C2AC}"/>
            </a:ext>
          </a:extLst>
        </xdr:cNvPr>
        <xdr:cNvSpPr/>
      </xdr:nvSpPr>
      <xdr:spPr>
        <a:xfrm>
          <a:off x="1079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137160</xdr:rowOff>
    </xdr:from>
    <xdr:to>
      <xdr:col>10</xdr:col>
      <xdr:colOff>114300</xdr:colOff>
      <xdr:row>56</xdr:row>
      <xdr:rowOff>22860</xdr:rowOff>
    </xdr:to>
    <xdr:cxnSp macro="">
      <xdr:nvCxnSpPr>
        <xdr:cNvPr id="198" name="直線コネクタ 197">
          <a:extLst>
            <a:ext uri="{FF2B5EF4-FFF2-40B4-BE49-F238E27FC236}">
              <a16:creationId xmlns:a16="http://schemas.microsoft.com/office/drawing/2014/main" xmlns="" id="{93B84142-5BF3-4EDF-8492-A59DF91CE40B}"/>
            </a:ext>
          </a:extLst>
        </xdr:cNvPr>
        <xdr:cNvCxnSpPr/>
      </xdr:nvCxnSpPr>
      <xdr:spPr>
        <a:xfrm>
          <a:off x="1130300" y="95669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32E0CDDA-99C2-4DE1-83EF-54F782C1D29E}"/>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0AA3E60F-6C3F-4BD4-A26F-E814AE55A984}"/>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132C1D98-F72E-4888-8E71-25313BFE83F7}"/>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5460C212-4395-4FCD-8E43-4D9FAC3B1BE0}"/>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3DACBF2F-0783-440F-906A-19F6F019F253}"/>
            </a:ext>
          </a:extLst>
        </xdr:cNvPr>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147337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C5BA9857-25F7-46F0-9009-277D0D1FE80A}"/>
            </a:ext>
          </a:extLst>
        </xdr:cNvPr>
        <xdr:cNvSpPr txBox="1"/>
      </xdr:nvSpPr>
      <xdr:spPr>
        <a:xfrm>
          <a:off x="2705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90187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5C1E0857-8F0F-4517-A705-5B4E5FD88447}"/>
            </a:ext>
          </a:extLst>
        </xdr:cNvPr>
        <xdr:cNvSpPr txBox="1"/>
      </xdr:nvSpPr>
      <xdr:spPr>
        <a:xfrm>
          <a:off x="1816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33037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76DA2E48-57BD-4661-BFC0-7D8E022FA8DC}"/>
            </a:ext>
          </a:extLst>
        </xdr:cNvPr>
        <xdr:cNvSpPr txBox="1"/>
      </xdr:nvSpPr>
      <xdr:spPr>
        <a:xfrm>
          <a:off x="927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B2E8808-69D7-4C2D-90EB-C546653B4F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46106498-6063-499C-881A-8FD380461E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97B67136-17BB-4038-A30F-57AEBA539F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AD0474DC-E265-4250-B6E4-A0C36363CB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82B54842-0C6E-4C00-B4BE-EDA9BD4B6E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60636679-AA62-4C5E-9EC7-E016751CA9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42081FD5-EBF7-41D1-899B-3BA7EFE3F9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B5B2814-5EBC-47EB-91CF-55E5E70017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C1E2FE27-CF6D-4A59-A061-90CB6CD5F4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E7D515DB-FA82-408C-B7F4-9C7D4D7FF5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C24EE22B-B417-4E71-B7C9-70B3D575FB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2BBA3A91-10C6-496A-B323-067D6364D4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0AB8A61E-1707-4880-BB85-08DF1628207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E5780076-264E-4B13-AA48-C4FE26BEEB7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6BE78DC8-EC48-4598-9A6F-B85A0D38E9B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5915334F-6E99-49AC-98F3-589BFBA6DBE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D633C994-857D-45DA-A6A1-DCE76570FFE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9F1CF4AA-A8BF-4D45-8AC1-054373B21E9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D65F7485-0215-4031-A9F8-6A520EC0E07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034CF250-A7CA-4A95-9C34-8CA70F9316F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46213EAE-3898-432E-B977-CC4E92FF6D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F7D00DA7-3E38-4FBA-BE59-CEBAF8B4ECD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E4E3B375-E85D-4733-915F-ABB6463363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xmlns="" id="{A0E57C16-3770-47ED-9DBD-3538676B42E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B830B9FB-45DD-4520-895C-9E21E118269E}"/>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xmlns="" id="{58A09508-3194-4798-9ECE-10DA3C1C0F4E}"/>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62DE86CF-ADE7-4064-A07E-942790218045}"/>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xmlns="" id="{562AD232-72D3-4416-B13C-445101D054A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279C87BF-CAFF-49DA-97D4-1CC52A734A01}"/>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xmlns="" id="{A7CCBEE6-CDC0-42E0-9EF1-4A99F24A4CAC}"/>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xmlns="" id="{AAA41756-E001-4D4D-A822-5A7FCF2D4C7C}"/>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xmlns="" id="{D29239A2-05C8-429C-97DB-4C93CEF768E9}"/>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xmlns="" id="{A0818251-759A-46C0-95FB-EAEF6AE70326}"/>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xmlns="" id="{0A8E3E62-BE25-45D9-BEF0-73162D788F95}"/>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13D870CF-D9CC-4FCC-8485-F321907FE1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2EF0370-E152-473D-B578-BB5C109875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309ABC7-0869-4690-9B45-57A76AB4CC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EECF8838-1A0B-489E-9E49-174320C5BD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8AC255DA-621D-4CE9-A283-3DD7FB1E68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a:extLst>
            <a:ext uri="{FF2B5EF4-FFF2-40B4-BE49-F238E27FC236}">
              <a16:creationId xmlns:a16="http://schemas.microsoft.com/office/drawing/2014/main" xmlns="" id="{9F72F662-CB2F-4D4A-9DA9-991FE6AC09A5}"/>
            </a:ext>
          </a:extLst>
        </xdr:cNvPr>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4CCB1DD6-07BE-4101-BCD4-8124A4BA0EC8}"/>
            </a:ext>
          </a:extLst>
        </xdr:cNvPr>
        <xdr:cNvSpPr txBox="1"/>
      </xdr:nvSpPr>
      <xdr:spPr>
        <a:xfrm>
          <a:off x="10515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138430</xdr:rowOff>
    </xdr:from>
    <xdr:to>
      <xdr:col>50</xdr:col>
      <xdr:colOff>165100</xdr:colOff>
      <xdr:row>64</xdr:row>
      <xdr:rowOff>68580</xdr:rowOff>
    </xdr:to>
    <xdr:sp macro="" textlink="">
      <xdr:nvSpPr>
        <xdr:cNvPr id="248" name="楕円 247">
          <a:extLst>
            <a:ext uri="{FF2B5EF4-FFF2-40B4-BE49-F238E27FC236}">
              <a16:creationId xmlns:a16="http://schemas.microsoft.com/office/drawing/2014/main" xmlns="" id="{1D0E4FFE-C023-4084-9BE9-C719B19B322F}"/>
            </a:ext>
          </a:extLst>
        </xdr:cNvPr>
        <xdr:cNvSpPr/>
      </xdr:nvSpPr>
      <xdr:spPr>
        <a:xfrm>
          <a:off x="9588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17780</xdr:rowOff>
    </xdr:from>
    <xdr:to>
      <xdr:col>55</xdr:col>
      <xdr:colOff>0</xdr:colOff>
      <xdr:row>64</xdr:row>
      <xdr:rowOff>34290</xdr:rowOff>
    </xdr:to>
    <xdr:cxnSp macro="">
      <xdr:nvCxnSpPr>
        <xdr:cNvPr id="249" name="直線コネクタ 248">
          <a:extLst>
            <a:ext uri="{FF2B5EF4-FFF2-40B4-BE49-F238E27FC236}">
              <a16:creationId xmlns:a16="http://schemas.microsoft.com/office/drawing/2014/main" xmlns="" id="{7CF7CE1B-690D-41A6-A2F2-67759505648B}"/>
            </a:ext>
          </a:extLst>
        </xdr:cNvPr>
        <xdr:cNvCxnSpPr/>
      </xdr:nvCxnSpPr>
      <xdr:spPr>
        <a:xfrm>
          <a:off x="9639300" y="1099058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138430</xdr:rowOff>
    </xdr:from>
    <xdr:to>
      <xdr:col>46</xdr:col>
      <xdr:colOff>38100</xdr:colOff>
      <xdr:row>64</xdr:row>
      <xdr:rowOff>68580</xdr:rowOff>
    </xdr:to>
    <xdr:sp macro="" textlink="">
      <xdr:nvSpPr>
        <xdr:cNvPr id="250" name="楕円 249">
          <a:extLst>
            <a:ext uri="{FF2B5EF4-FFF2-40B4-BE49-F238E27FC236}">
              <a16:creationId xmlns:a16="http://schemas.microsoft.com/office/drawing/2014/main" xmlns="" id="{6AA04DF1-2162-4757-BA0E-A8E0E7FBBAE7}"/>
            </a:ext>
          </a:extLst>
        </xdr:cNvPr>
        <xdr:cNvSpPr/>
      </xdr:nvSpPr>
      <xdr:spPr>
        <a:xfrm>
          <a:off x="8699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17780</xdr:rowOff>
    </xdr:from>
    <xdr:to>
      <xdr:col>50</xdr:col>
      <xdr:colOff>114300</xdr:colOff>
      <xdr:row>64</xdr:row>
      <xdr:rowOff>17780</xdr:rowOff>
    </xdr:to>
    <xdr:cxnSp macro="">
      <xdr:nvCxnSpPr>
        <xdr:cNvPr id="251" name="直線コネクタ 250">
          <a:extLst>
            <a:ext uri="{FF2B5EF4-FFF2-40B4-BE49-F238E27FC236}">
              <a16:creationId xmlns:a16="http://schemas.microsoft.com/office/drawing/2014/main" xmlns="" id="{A1B65CF6-72D4-43BB-BDAF-5EE5B6635B01}"/>
            </a:ext>
          </a:extLst>
        </xdr:cNvPr>
        <xdr:cNvCxnSpPr/>
      </xdr:nvCxnSpPr>
      <xdr:spPr>
        <a:xfrm>
          <a:off x="8750300" y="1099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2" name="楕円 251">
          <a:extLst>
            <a:ext uri="{FF2B5EF4-FFF2-40B4-BE49-F238E27FC236}">
              <a16:creationId xmlns:a16="http://schemas.microsoft.com/office/drawing/2014/main" xmlns="" id="{C5C40417-D8BC-42C8-ADC2-104B9C6B0E5F}"/>
            </a:ext>
          </a:extLst>
        </xdr:cNvPr>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17780</xdr:rowOff>
    </xdr:to>
    <xdr:cxnSp macro="">
      <xdr:nvCxnSpPr>
        <xdr:cNvPr id="253" name="直線コネクタ 252">
          <a:extLst>
            <a:ext uri="{FF2B5EF4-FFF2-40B4-BE49-F238E27FC236}">
              <a16:creationId xmlns:a16="http://schemas.microsoft.com/office/drawing/2014/main" xmlns="" id="{A019B194-C71F-471A-9FD1-A262AA4AA99D}"/>
            </a:ext>
          </a:extLst>
        </xdr:cNvPr>
        <xdr:cNvCxnSpPr/>
      </xdr:nvCxnSpPr>
      <xdr:spPr>
        <a:xfrm>
          <a:off x="7861300" y="109728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121920</xdr:rowOff>
    </xdr:from>
    <xdr:to>
      <xdr:col>36</xdr:col>
      <xdr:colOff>165100</xdr:colOff>
      <xdr:row>64</xdr:row>
      <xdr:rowOff>52070</xdr:rowOff>
    </xdr:to>
    <xdr:sp macro="" textlink="">
      <xdr:nvSpPr>
        <xdr:cNvPr id="254" name="楕円 253">
          <a:extLst>
            <a:ext uri="{FF2B5EF4-FFF2-40B4-BE49-F238E27FC236}">
              <a16:creationId xmlns:a16="http://schemas.microsoft.com/office/drawing/2014/main" xmlns="" id="{F816D56A-9204-4DFF-A20A-90AD4C347E37}"/>
            </a:ext>
          </a:extLst>
        </xdr:cNvPr>
        <xdr:cNvSpPr/>
      </xdr:nvSpPr>
      <xdr:spPr>
        <a:xfrm>
          <a:off x="6921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1270</xdr:rowOff>
    </xdr:to>
    <xdr:cxnSp macro="">
      <xdr:nvCxnSpPr>
        <xdr:cNvPr id="255" name="直線コネクタ 254">
          <a:extLst>
            <a:ext uri="{FF2B5EF4-FFF2-40B4-BE49-F238E27FC236}">
              <a16:creationId xmlns:a16="http://schemas.microsoft.com/office/drawing/2014/main" xmlns="" id="{F1C34CEB-2A24-495C-BD49-D92A78494622}"/>
            </a:ext>
          </a:extLst>
        </xdr:cNvPr>
        <xdr:cNvCxnSpPr/>
      </xdr:nvCxnSpPr>
      <xdr:spPr>
        <a:xfrm flipV="1">
          <a:off x="6972300" y="1097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a:extLst>
            <a:ext uri="{FF2B5EF4-FFF2-40B4-BE49-F238E27FC236}">
              <a16:creationId xmlns:a16="http://schemas.microsoft.com/office/drawing/2014/main" xmlns="" id="{757FBFC9-B7BF-42BD-82D0-1FC889B1630A}"/>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xmlns="" id="{DFF0BC98-29BA-4170-98EA-129FCCE6B7BA}"/>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xmlns="" id="{983C275D-C386-4A1D-B193-AC11FA684AA5}"/>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xmlns="" id="{1F55E144-CE7C-4CC1-A45F-80302D192A1F}"/>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59707</xdr:rowOff>
    </xdr:from>
    <xdr:ext cx="469744" cy="259045"/>
    <xdr:sp macro="" textlink="">
      <xdr:nvSpPr>
        <xdr:cNvPr id="260" name="n_1mainValue【体育館・プール】&#10;一人当たり面積">
          <a:extLst>
            <a:ext uri="{FF2B5EF4-FFF2-40B4-BE49-F238E27FC236}">
              <a16:creationId xmlns:a16="http://schemas.microsoft.com/office/drawing/2014/main" xmlns="" id="{DBD60F3F-1C4F-4323-A873-FEECFBE5AC3E}"/>
            </a:ext>
          </a:extLst>
        </xdr:cNvPr>
        <xdr:cNvSpPr txBox="1"/>
      </xdr:nvSpPr>
      <xdr:spPr>
        <a:xfrm>
          <a:off x="9391727" y="11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59707</xdr:rowOff>
    </xdr:from>
    <xdr:ext cx="469744" cy="259045"/>
    <xdr:sp macro="" textlink="">
      <xdr:nvSpPr>
        <xdr:cNvPr id="261" name="n_2mainValue【体育館・プール】&#10;一人当たり面積">
          <a:extLst>
            <a:ext uri="{FF2B5EF4-FFF2-40B4-BE49-F238E27FC236}">
              <a16:creationId xmlns:a16="http://schemas.microsoft.com/office/drawing/2014/main" xmlns="" id="{D0788F0E-3FB0-40F8-983B-A039A29E5E33}"/>
            </a:ext>
          </a:extLst>
        </xdr:cNvPr>
        <xdr:cNvSpPr txBox="1"/>
      </xdr:nvSpPr>
      <xdr:spPr>
        <a:xfrm>
          <a:off x="8515427" y="11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2" name="n_3mainValue【体育館・プール】&#10;一人当たり面積">
          <a:extLst>
            <a:ext uri="{FF2B5EF4-FFF2-40B4-BE49-F238E27FC236}">
              <a16:creationId xmlns:a16="http://schemas.microsoft.com/office/drawing/2014/main" xmlns="" id="{9EF86386-858D-4866-A27A-31AAE6563F73}"/>
            </a:ext>
          </a:extLst>
        </xdr:cNvPr>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43197</xdr:rowOff>
    </xdr:from>
    <xdr:ext cx="469744" cy="259045"/>
    <xdr:sp macro="" textlink="">
      <xdr:nvSpPr>
        <xdr:cNvPr id="263" name="n_4mainValue【体育館・プール】&#10;一人当たり面積">
          <a:extLst>
            <a:ext uri="{FF2B5EF4-FFF2-40B4-BE49-F238E27FC236}">
              <a16:creationId xmlns:a16="http://schemas.microsoft.com/office/drawing/2014/main" xmlns="" id="{145548F1-0B5E-4678-ABEC-CB7A1DB032DA}"/>
            </a:ext>
          </a:extLst>
        </xdr:cNvPr>
        <xdr:cNvSpPr txBox="1"/>
      </xdr:nvSpPr>
      <xdr:spPr>
        <a:xfrm>
          <a:off x="6737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82162D6E-927A-420C-8067-0A00888DE2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CFE84895-876F-458A-846D-153D10D79B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D30CE4B-3653-44CE-A629-9E41722CB8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FE3DA8AE-2C26-44F9-A436-EF4FA9FDA5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FB19476C-382C-41CA-A691-1E4B89A645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94B73CC4-E1BA-4050-A760-924C100A30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3A763F43-7A46-49C5-9499-957F66302D9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5998B826-8811-474A-9CD3-42293124851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E67D7BC2-AA07-46F3-AD95-4F314C21A2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271A43B2-6019-4E60-AE52-C89E83CC2E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E4830D1D-0065-42D0-BB91-E7BA7109F6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944F6A6A-2D89-41C5-A0C2-C001A3F2FD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2878BDED-1C91-4ADB-A56B-6EAD0DC2A2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5B9A0438-37FB-4500-9B5E-FA2415D5B9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2D16E290-BC86-41B1-8B2C-1503433283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028F1D55-587B-4FA9-BBBE-B751527DE95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7D225E32-B191-4166-AAE4-CF64782583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7417EB08-69E1-4D6D-A779-BD072BD0F4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B7EAD194-44ED-4985-A9B8-35B0FD3D19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23424B38-B67F-4DB6-8DC5-D6B33FFFAE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83306C4E-FE15-4F47-B8ED-0CFFAE6130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59D253EB-B016-45C3-B985-1D4B703633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E7649F9D-E765-4709-9306-6D298DC804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09026872-AE76-459E-AD58-9F5C650E4E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xmlns="" id="{44DA63C8-7834-4396-AE61-5374C84208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xmlns="" id="{96374F80-A96B-4F48-89BD-B11AF48ECA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xmlns="" id="{A5FF29E6-F867-4592-BD91-CBD178E9A9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xmlns="" id="{0685CB3E-763B-46D3-A65C-09E284D23E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xmlns="" id="{7E0B731F-3CE1-40CA-B031-764DFA7647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xmlns="" id="{88C1F8AF-4778-43A3-9E26-BC7A38C1A6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xmlns="" id="{C30B63D9-12D8-4017-9A59-16EDFD7F77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xmlns="" id="{4E8C9FCC-4010-4BD8-BB7C-C6C59F6B52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xmlns="" id="{89102C7A-8FC6-4F99-B4FA-4673804F5D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xmlns="" id="{247BA3CC-10EA-4E63-B894-5D04F3BD70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xmlns="" id="{BBF6F122-039C-4046-8B56-ED8E513CA6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xmlns="" id="{2BE5CC82-D3D4-4DBE-94D3-3AA69D006F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xmlns="" id="{13A12E9D-BE69-4857-B7EC-9EAA31BFC0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xmlns="" id="{0C660B0F-3284-44E9-BC2E-BFBF95D1D0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xmlns="" id="{F19C2B4F-770B-4CDB-AE52-EC767E728E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xmlns="" id="{448D9FD5-D71F-4919-A22E-452CD57611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xmlns="" id="{0F0C11BD-345A-4B1C-B749-A83FBD21E2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xmlns="" id="{DBCCDBA5-1732-461E-B10C-3B554640F9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xmlns="" id="{AB4F05A7-8B6D-4597-B315-134AF037ED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xmlns="" id="{E441839D-1205-48C2-A68B-AAA7633DAED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xmlns="" id="{3F6FE253-4B7E-4D8B-88CD-26968EC82AB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xmlns="" id="{CD94F573-8B8E-4482-B43B-FDABE5B8F69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xmlns="" id="{30746E84-6FB4-4B94-B13F-B1DA31F7A8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xmlns="" id="{17B087B0-30CC-40B1-833C-E7C83AD920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xmlns="" id="{94595797-5278-48F7-A34E-E3913489BD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xmlns="" id="{B49EBEDC-8816-432F-A6FB-252F13B4D79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xmlns="" id="{571D8BD3-0DCA-4B94-9F91-E21BEE811B7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xmlns="" id="{0DFCD768-C746-4C2D-8205-D30DBF6D60C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xmlns="" id="{27D2B888-5BC3-4739-BD3B-E86A5518336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xmlns="" id="{92DFAE93-B273-4157-A9CB-50D41C8915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xmlns="" id="{C503C9C3-3CA3-436D-83FC-8CA54D344A1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xmlns="" id="{4E70718B-1A77-42B9-BF79-721187B495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20" name="直線コネクタ 319">
          <a:extLst>
            <a:ext uri="{FF2B5EF4-FFF2-40B4-BE49-F238E27FC236}">
              <a16:creationId xmlns:a16="http://schemas.microsoft.com/office/drawing/2014/main" xmlns="" id="{4B790745-5AC2-4555-9541-B12826AB637F}"/>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xmlns="" id="{EF3040C5-495F-4001-8581-40B31EC23057}"/>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22" name="直線コネクタ 321">
          <a:extLst>
            <a:ext uri="{FF2B5EF4-FFF2-40B4-BE49-F238E27FC236}">
              <a16:creationId xmlns:a16="http://schemas.microsoft.com/office/drawing/2014/main" xmlns="" id="{709F87D1-DB57-40AF-88AC-0FF24CD1C0EC}"/>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xmlns="" id="{B50DD2C8-C18F-47B8-B6DE-C2270057343B}"/>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4" name="直線コネクタ 323">
          <a:extLst>
            <a:ext uri="{FF2B5EF4-FFF2-40B4-BE49-F238E27FC236}">
              <a16:creationId xmlns:a16="http://schemas.microsoft.com/office/drawing/2014/main" xmlns="" id="{F3C38E35-F4AA-4B25-9D36-FC1D6FA87E52}"/>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xmlns="" id="{6A301C1F-F304-4D96-8192-FB51782F093D}"/>
            </a:ext>
          </a:extLst>
        </xdr:cNvPr>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26" name="フローチャート: 判断 325">
          <a:extLst>
            <a:ext uri="{FF2B5EF4-FFF2-40B4-BE49-F238E27FC236}">
              <a16:creationId xmlns:a16="http://schemas.microsoft.com/office/drawing/2014/main" xmlns="" id="{EBB84F56-94D2-477F-BD35-2A1B23BE84D1}"/>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27" name="フローチャート: 判断 326">
          <a:extLst>
            <a:ext uri="{FF2B5EF4-FFF2-40B4-BE49-F238E27FC236}">
              <a16:creationId xmlns:a16="http://schemas.microsoft.com/office/drawing/2014/main" xmlns="" id="{35B09A66-E051-471D-ADD3-E91FED942B71}"/>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28" name="フローチャート: 判断 327">
          <a:extLst>
            <a:ext uri="{FF2B5EF4-FFF2-40B4-BE49-F238E27FC236}">
              <a16:creationId xmlns:a16="http://schemas.microsoft.com/office/drawing/2014/main" xmlns="" id="{4C5C6AB2-CC58-4EFE-B76D-FA56BB2B41F9}"/>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9" name="フローチャート: 判断 328">
          <a:extLst>
            <a:ext uri="{FF2B5EF4-FFF2-40B4-BE49-F238E27FC236}">
              <a16:creationId xmlns:a16="http://schemas.microsoft.com/office/drawing/2014/main" xmlns="" id="{36BEAA0B-0D34-463D-87B4-391C1181630C}"/>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30" name="フローチャート: 判断 329">
          <a:extLst>
            <a:ext uri="{FF2B5EF4-FFF2-40B4-BE49-F238E27FC236}">
              <a16:creationId xmlns:a16="http://schemas.microsoft.com/office/drawing/2014/main" xmlns="" id="{0CC27438-470C-4EE1-A727-E32BD93EEC99}"/>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2AAD9A1B-F908-4ADD-8BD1-56E493669C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64B0DB25-7578-4EC1-B14D-54377C53DC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CCA0A425-C05D-44B1-8EEC-A4E889B3BA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B1F679FB-5783-403A-B9D5-2642DDC01A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CCFC0B3B-0656-41C1-9A4C-A6A210A702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336" name="楕円 335">
          <a:extLst>
            <a:ext uri="{FF2B5EF4-FFF2-40B4-BE49-F238E27FC236}">
              <a16:creationId xmlns:a16="http://schemas.microsoft.com/office/drawing/2014/main" xmlns="" id="{6088F868-8901-41AB-88B8-86BD58CAA8BC}"/>
            </a:ext>
          </a:extLst>
        </xdr:cNvPr>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64152</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xmlns="" id="{B7E16853-3E76-47B3-BCE5-B4360A1D8319}"/>
            </a:ext>
          </a:extLst>
        </xdr:cNvPr>
        <xdr:cNvSpPr txBox="1"/>
      </xdr:nvSpPr>
      <xdr:spPr>
        <a:xfrm>
          <a:off x="16357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338" name="楕円 337">
          <a:extLst>
            <a:ext uri="{FF2B5EF4-FFF2-40B4-BE49-F238E27FC236}">
              <a16:creationId xmlns:a16="http://schemas.microsoft.com/office/drawing/2014/main" xmlns="" id="{7624B71C-3E3C-49E1-9884-3198FF772996}"/>
            </a:ext>
          </a:extLst>
        </xdr:cNvPr>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154305</xdr:rowOff>
    </xdr:from>
    <xdr:to>
      <xdr:col>85</xdr:col>
      <xdr:colOff>127000</xdr:colOff>
      <xdr:row>41</xdr:row>
      <xdr:rowOff>28575</xdr:rowOff>
    </xdr:to>
    <xdr:cxnSp macro="">
      <xdr:nvCxnSpPr>
        <xdr:cNvPr id="339" name="直線コネクタ 338">
          <a:extLst>
            <a:ext uri="{FF2B5EF4-FFF2-40B4-BE49-F238E27FC236}">
              <a16:creationId xmlns:a16="http://schemas.microsoft.com/office/drawing/2014/main" xmlns="" id="{5DD2D8FE-D634-4DB3-95FA-5EB446928548}"/>
            </a:ext>
          </a:extLst>
        </xdr:cNvPr>
        <xdr:cNvCxnSpPr/>
      </xdr:nvCxnSpPr>
      <xdr:spPr>
        <a:xfrm>
          <a:off x="15481300" y="7012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340" name="楕円 339">
          <a:extLst>
            <a:ext uri="{FF2B5EF4-FFF2-40B4-BE49-F238E27FC236}">
              <a16:creationId xmlns:a16="http://schemas.microsoft.com/office/drawing/2014/main" xmlns="" id="{0FBA7A8C-2E2B-4331-B3F1-32B350AC4374}"/>
            </a:ext>
          </a:extLst>
        </xdr:cNvPr>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154305</xdr:rowOff>
    </xdr:to>
    <xdr:cxnSp macro="">
      <xdr:nvCxnSpPr>
        <xdr:cNvPr id="341" name="直線コネクタ 340">
          <a:extLst>
            <a:ext uri="{FF2B5EF4-FFF2-40B4-BE49-F238E27FC236}">
              <a16:creationId xmlns:a16="http://schemas.microsoft.com/office/drawing/2014/main" xmlns="" id="{5F6A0DD3-CA0F-4B69-A9A7-060AD7229294}"/>
            </a:ext>
          </a:extLst>
        </xdr:cNvPr>
        <xdr:cNvCxnSpPr/>
      </xdr:nvCxnSpPr>
      <xdr:spPr>
        <a:xfrm>
          <a:off x="14592300" y="6968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342" name="楕円 341">
          <a:extLst>
            <a:ext uri="{FF2B5EF4-FFF2-40B4-BE49-F238E27FC236}">
              <a16:creationId xmlns:a16="http://schemas.microsoft.com/office/drawing/2014/main" xmlns="" id="{EBEBEC01-5585-4ECC-B77A-2AA63688D799}"/>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74295</xdr:rowOff>
    </xdr:from>
    <xdr:to>
      <xdr:col>76</xdr:col>
      <xdr:colOff>114300</xdr:colOff>
      <xdr:row>40</xdr:row>
      <xdr:rowOff>110490</xdr:rowOff>
    </xdr:to>
    <xdr:cxnSp macro="">
      <xdr:nvCxnSpPr>
        <xdr:cNvPr id="343" name="直線コネクタ 342">
          <a:extLst>
            <a:ext uri="{FF2B5EF4-FFF2-40B4-BE49-F238E27FC236}">
              <a16:creationId xmlns:a16="http://schemas.microsoft.com/office/drawing/2014/main" xmlns="" id="{D23D74AB-B403-4C36-901E-9F5D23265850}"/>
            </a:ext>
          </a:extLst>
        </xdr:cNvPr>
        <xdr:cNvCxnSpPr/>
      </xdr:nvCxnSpPr>
      <xdr:spPr>
        <a:xfrm>
          <a:off x="13703300" y="693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158750</xdr:rowOff>
    </xdr:from>
    <xdr:to>
      <xdr:col>67</xdr:col>
      <xdr:colOff>101600</xdr:colOff>
      <xdr:row>40</xdr:row>
      <xdr:rowOff>88900</xdr:rowOff>
    </xdr:to>
    <xdr:sp macro="" textlink="">
      <xdr:nvSpPr>
        <xdr:cNvPr id="344" name="楕円 343">
          <a:extLst>
            <a:ext uri="{FF2B5EF4-FFF2-40B4-BE49-F238E27FC236}">
              <a16:creationId xmlns:a16="http://schemas.microsoft.com/office/drawing/2014/main" xmlns="" id="{006529C6-7A77-4FC0-9F38-941A618BE78F}"/>
            </a:ext>
          </a:extLst>
        </xdr:cNvPr>
        <xdr:cNvSpPr/>
      </xdr:nvSpPr>
      <xdr:spPr>
        <a:xfrm>
          <a:off x="1276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38100</xdr:rowOff>
    </xdr:from>
    <xdr:to>
      <xdr:col>71</xdr:col>
      <xdr:colOff>177800</xdr:colOff>
      <xdr:row>40</xdr:row>
      <xdr:rowOff>74295</xdr:rowOff>
    </xdr:to>
    <xdr:cxnSp macro="">
      <xdr:nvCxnSpPr>
        <xdr:cNvPr id="345" name="直線コネクタ 344">
          <a:extLst>
            <a:ext uri="{FF2B5EF4-FFF2-40B4-BE49-F238E27FC236}">
              <a16:creationId xmlns:a16="http://schemas.microsoft.com/office/drawing/2014/main" xmlns="" id="{D340FA6D-AB7F-4EF4-AC35-A6F4BC018FAB}"/>
            </a:ext>
          </a:extLst>
        </xdr:cNvPr>
        <xdr:cNvCxnSpPr/>
      </xdr:nvCxnSpPr>
      <xdr:spPr>
        <a:xfrm>
          <a:off x="12814300" y="689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xmlns="" id="{FB20F861-B86D-4448-860D-FD517DFEEBB9}"/>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xmlns="" id="{565279B5-5BD7-4652-8B29-D0B66F1B01EE}"/>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xmlns="" id="{144D9CBA-4AEE-454E-B2BC-FE3A7CC86A7A}"/>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xmlns="" id="{3C4AB7EF-1E6D-4112-A317-538B56D7C1ED}"/>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24782</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xmlns="" id="{A51365F1-CE46-4349-B4D5-934A0E54E797}"/>
            </a:ext>
          </a:extLst>
        </xdr:cNvPr>
        <xdr:cNvSpPr txBox="1"/>
      </xdr:nvSpPr>
      <xdr:spPr>
        <a:xfrm>
          <a:off x="15266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xmlns="" id="{17A93BD0-984C-448C-90E9-2619EB528ADD}"/>
            </a:ext>
          </a:extLst>
        </xdr:cNvPr>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xmlns="" id="{BC0969A4-E1D8-4DC1-87CD-E1BE20BCF09D}"/>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80027</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xmlns="" id="{7CAC80A5-F44B-4BA9-BB94-B69A0EE10A88}"/>
            </a:ext>
          </a:extLst>
        </xdr:cNvPr>
        <xdr:cNvSpPr txBox="1"/>
      </xdr:nvSpPr>
      <xdr:spPr>
        <a:xfrm>
          <a:off x="12611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E36B3DBE-5F54-4598-8CC3-5611B7133B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98A420D4-71BD-42AA-AC55-076DB3890D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3568D4FF-CD17-4835-8421-4F310D2F15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DD14B45A-B17D-48BD-BF9D-03B46008A1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ADDF10A6-54F8-463C-8E71-374D815664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792CC4FC-0A14-4B79-A6B2-7556F23445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A9C779A2-41F9-4E03-A3C2-6CB36E5B91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B9AD428B-A2AD-4613-BE53-96697C558C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964F97B6-E124-43B5-8D2B-E047DC634B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51F45ABC-C519-4C1E-BCE0-D3507A145E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BB1BB5B8-776B-4551-BA43-FA530B73852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xmlns="" id="{C4FB2F87-3BC5-44FD-953B-97DA2716B5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A4EF189C-BAD1-41A8-B3F8-CFE42EAF0B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7" name="テキスト ボックス 366">
          <a:extLst>
            <a:ext uri="{FF2B5EF4-FFF2-40B4-BE49-F238E27FC236}">
              <a16:creationId xmlns:a16="http://schemas.microsoft.com/office/drawing/2014/main" xmlns="" id="{DFEA28A4-EAEE-40B2-833A-4D9C50CCCB1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BEA59553-4A3D-4E08-BEFC-2723FD93C8A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9" name="テキスト ボックス 368">
          <a:extLst>
            <a:ext uri="{FF2B5EF4-FFF2-40B4-BE49-F238E27FC236}">
              <a16:creationId xmlns:a16="http://schemas.microsoft.com/office/drawing/2014/main" xmlns="" id="{960D438F-6DF6-4B31-99C0-BC0FE8FF48A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C4880FB2-9CE1-4A38-89D0-4967C219FB8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1" name="テキスト ボックス 370">
          <a:extLst>
            <a:ext uri="{FF2B5EF4-FFF2-40B4-BE49-F238E27FC236}">
              <a16:creationId xmlns:a16="http://schemas.microsoft.com/office/drawing/2014/main" xmlns="" id="{F070EB1E-6EC1-488E-9F57-F18D9F984A0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A91D906D-0DA2-479E-A421-3844C321DE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xmlns="" id="{8B783E6B-E657-4067-9033-F4FAB8DC7AD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xmlns="" id="{C29C32BF-175D-4B7B-905C-7993082C07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375" name="直線コネクタ 374">
          <a:extLst>
            <a:ext uri="{FF2B5EF4-FFF2-40B4-BE49-F238E27FC236}">
              <a16:creationId xmlns:a16="http://schemas.microsoft.com/office/drawing/2014/main" xmlns="" id="{CD89B184-90AC-4B26-AF68-E74086AF4FFB}"/>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xmlns="" id="{E72229F8-7554-4B4F-B596-F56E6079874D}"/>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377" name="直線コネクタ 376">
          <a:extLst>
            <a:ext uri="{FF2B5EF4-FFF2-40B4-BE49-F238E27FC236}">
              <a16:creationId xmlns:a16="http://schemas.microsoft.com/office/drawing/2014/main" xmlns="" id="{0D197C9B-E57A-4528-9007-A8ADFD3BCB72}"/>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xmlns="" id="{AA5F811F-6C4A-41F4-BC34-3A1AE3CDE3BF}"/>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379" name="直線コネクタ 378">
          <a:extLst>
            <a:ext uri="{FF2B5EF4-FFF2-40B4-BE49-F238E27FC236}">
              <a16:creationId xmlns:a16="http://schemas.microsoft.com/office/drawing/2014/main" xmlns="" id="{C354692C-9DCA-4732-B2F8-17FC18CC6E88}"/>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380" name="【一般廃棄物処理施設】&#10;一人当たり有形固定資産（償却資産）額平均値テキスト">
          <a:extLst>
            <a:ext uri="{FF2B5EF4-FFF2-40B4-BE49-F238E27FC236}">
              <a16:creationId xmlns:a16="http://schemas.microsoft.com/office/drawing/2014/main" xmlns="" id="{4C585CF5-A86B-4666-B5CD-8B49236886ED}"/>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381" name="フローチャート: 判断 380">
          <a:extLst>
            <a:ext uri="{FF2B5EF4-FFF2-40B4-BE49-F238E27FC236}">
              <a16:creationId xmlns:a16="http://schemas.microsoft.com/office/drawing/2014/main" xmlns="" id="{71CB4B63-2D5A-4030-A3AF-FAFA44F3E3A6}"/>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382" name="フローチャート: 判断 381">
          <a:extLst>
            <a:ext uri="{FF2B5EF4-FFF2-40B4-BE49-F238E27FC236}">
              <a16:creationId xmlns:a16="http://schemas.microsoft.com/office/drawing/2014/main" xmlns="" id="{5FFD41EF-BA17-4234-B66B-BE5AAC9AF848}"/>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383" name="フローチャート: 判断 382">
          <a:extLst>
            <a:ext uri="{FF2B5EF4-FFF2-40B4-BE49-F238E27FC236}">
              <a16:creationId xmlns:a16="http://schemas.microsoft.com/office/drawing/2014/main" xmlns="" id="{F9D9177C-C17E-451F-80A5-8C3947862799}"/>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384" name="フローチャート: 判断 383">
          <a:extLst>
            <a:ext uri="{FF2B5EF4-FFF2-40B4-BE49-F238E27FC236}">
              <a16:creationId xmlns:a16="http://schemas.microsoft.com/office/drawing/2014/main" xmlns="" id="{F12D7CBC-88CE-4A58-B3EA-ECD348451D6E}"/>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385" name="フローチャート: 判断 384">
          <a:extLst>
            <a:ext uri="{FF2B5EF4-FFF2-40B4-BE49-F238E27FC236}">
              <a16:creationId xmlns:a16="http://schemas.microsoft.com/office/drawing/2014/main" xmlns="" id="{8F48BF8F-5706-4D3B-B5DC-111611DFF4D7}"/>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9DA31052-17CA-43D1-8779-3C4952C6DA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566F0C94-B708-4F10-BB42-CA537FA952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3ADB72C5-AF94-472F-BEBD-C596848AE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D29D2295-A6BF-45C8-B245-17CB073F2F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A1D6F489-7A1F-45F9-9739-6B0A8CF78B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165637</xdr:rowOff>
    </xdr:from>
    <xdr:to>
      <xdr:col>116</xdr:col>
      <xdr:colOff>114300</xdr:colOff>
      <xdr:row>40</xdr:row>
      <xdr:rowOff>95787</xdr:rowOff>
    </xdr:to>
    <xdr:sp macro="" textlink="">
      <xdr:nvSpPr>
        <xdr:cNvPr id="391" name="楕円 390">
          <a:extLst>
            <a:ext uri="{FF2B5EF4-FFF2-40B4-BE49-F238E27FC236}">
              <a16:creationId xmlns:a16="http://schemas.microsoft.com/office/drawing/2014/main" xmlns="" id="{E906611D-4085-4229-A63B-D87F0CB23BB3}"/>
            </a:ext>
          </a:extLst>
        </xdr:cNvPr>
        <xdr:cNvSpPr/>
      </xdr:nvSpPr>
      <xdr:spPr>
        <a:xfrm>
          <a:off x="22110700" y="68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144064</xdr:rowOff>
    </xdr:from>
    <xdr:ext cx="534377" cy="259045"/>
    <xdr:sp macro="" textlink="">
      <xdr:nvSpPr>
        <xdr:cNvPr id="392" name="【一般廃棄物処理施設】&#10;一人当たり有形固定資産（償却資産）額該当値テキスト">
          <a:extLst>
            <a:ext uri="{FF2B5EF4-FFF2-40B4-BE49-F238E27FC236}">
              <a16:creationId xmlns:a16="http://schemas.microsoft.com/office/drawing/2014/main" xmlns="" id="{307BDC23-BB3C-4F59-8C41-ACE0B90B7B33}"/>
            </a:ext>
          </a:extLst>
        </xdr:cNvPr>
        <xdr:cNvSpPr txBox="1"/>
      </xdr:nvSpPr>
      <xdr:spPr>
        <a:xfrm>
          <a:off x="22199600" y="68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9604</xdr:rowOff>
    </xdr:from>
    <xdr:to>
      <xdr:col>112</xdr:col>
      <xdr:colOff>38100</xdr:colOff>
      <xdr:row>40</xdr:row>
      <xdr:rowOff>111204</xdr:rowOff>
    </xdr:to>
    <xdr:sp macro="" textlink="">
      <xdr:nvSpPr>
        <xdr:cNvPr id="393" name="楕円 392">
          <a:extLst>
            <a:ext uri="{FF2B5EF4-FFF2-40B4-BE49-F238E27FC236}">
              <a16:creationId xmlns:a16="http://schemas.microsoft.com/office/drawing/2014/main" xmlns="" id="{C2B786B3-17DB-4B44-93A1-EA07E5D1BB95}"/>
            </a:ext>
          </a:extLst>
        </xdr:cNvPr>
        <xdr:cNvSpPr/>
      </xdr:nvSpPr>
      <xdr:spPr>
        <a:xfrm>
          <a:off x="21272500" y="68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44987</xdr:rowOff>
    </xdr:from>
    <xdr:to>
      <xdr:col>116</xdr:col>
      <xdr:colOff>63500</xdr:colOff>
      <xdr:row>40</xdr:row>
      <xdr:rowOff>60404</xdr:rowOff>
    </xdr:to>
    <xdr:cxnSp macro="">
      <xdr:nvCxnSpPr>
        <xdr:cNvPr id="394" name="直線コネクタ 393">
          <a:extLst>
            <a:ext uri="{FF2B5EF4-FFF2-40B4-BE49-F238E27FC236}">
              <a16:creationId xmlns:a16="http://schemas.microsoft.com/office/drawing/2014/main" xmlns="" id="{330385CB-E907-4408-A47E-F824AC22D174}"/>
            </a:ext>
          </a:extLst>
        </xdr:cNvPr>
        <xdr:cNvCxnSpPr/>
      </xdr:nvCxnSpPr>
      <xdr:spPr>
        <a:xfrm flipV="1">
          <a:off x="21323300" y="6902987"/>
          <a:ext cx="8382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105012</xdr:rowOff>
    </xdr:from>
    <xdr:to>
      <xdr:col>107</xdr:col>
      <xdr:colOff>101600</xdr:colOff>
      <xdr:row>41</xdr:row>
      <xdr:rowOff>35162</xdr:rowOff>
    </xdr:to>
    <xdr:sp macro="" textlink="">
      <xdr:nvSpPr>
        <xdr:cNvPr id="395" name="楕円 394">
          <a:extLst>
            <a:ext uri="{FF2B5EF4-FFF2-40B4-BE49-F238E27FC236}">
              <a16:creationId xmlns:a16="http://schemas.microsoft.com/office/drawing/2014/main" xmlns="" id="{1591139F-7E50-4E38-B4C0-A2A6BF7ABAC4}"/>
            </a:ext>
          </a:extLst>
        </xdr:cNvPr>
        <xdr:cNvSpPr/>
      </xdr:nvSpPr>
      <xdr:spPr>
        <a:xfrm>
          <a:off x="20383500" y="6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60404</xdr:rowOff>
    </xdr:from>
    <xdr:to>
      <xdr:col>111</xdr:col>
      <xdr:colOff>177800</xdr:colOff>
      <xdr:row>40</xdr:row>
      <xdr:rowOff>155812</xdr:rowOff>
    </xdr:to>
    <xdr:cxnSp macro="">
      <xdr:nvCxnSpPr>
        <xdr:cNvPr id="396" name="直線コネクタ 395">
          <a:extLst>
            <a:ext uri="{FF2B5EF4-FFF2-40B4-BE49-F238E27FC236}">
              <a16:creationId xmlns:a16="http://schemas.microsoft.com/office/drawing/2014/main" xmlns="" id="{B5E9BB96-2A67-4F6A-86C7-232C2C00B2A8}"/>
            </a:ext>
          </a:extLst>
        </xdr:cNvPr>
        <xdr:cNvCxnSpPr/>
      </xdr:nvCxnSpPr>
      <xdr:spPr>
        <a:xfrm flipV="1">
          <a:off x="20434300" y="6918404"/>
          <a:ext cx="889000" cy="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107321</xdr:rowOff>
    </xdr:from>
    <xdr:to>
      <xdr:col>102</xdr:col>
      <xdr:colOff>165100</xdr:colOff>
      <xdr:row>41</xdr:row>
      <xdr:rowOff>37471</xdr:rowOff>
    </xdr:to>
    <xdr:sp macro="" textlink="">
      <xdr:nvSpPr>
        <xdr:cNvPr id="397" name="楕円 396">
          <a:extLst>
            <a:ext uri="{FF2B5EF4-FFF2-40B4-BE49-F238E27FC236}">
              <a16:creationId xmlns:a16="http://schemas.microsoft.com/office/drawing/2014/main" xmlns="" id="{FB5783CA-D320-4133-906A-AD961732340B}"/>
            </a:ext>
          </a:extLst>
        </xdr:cNvPr>
        <xdr:cNvSpPr/>
      </xdr:nvSpPr>
      <xdr:spPr>
        <a:xfrm>
          <a:off x="19494500" y="69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155812</xdr:rowOff>
    </xdr:from>
    <xdr:to>
      <xdr:col>107</xdr:col>
      <xdr:colOff>50800</xdr:colOff>
      <xdr:row>40</xdr:row>
      <xdr:rowOff>158121</xdr:rowOff>
    </xdr:to>
    <xdr:cxnSp macro="">
      <xdr:nvCxnSpPr>
        <xdr:cNvPr id="398" name="直線コネクタ 397">
          <a:extLst>
            <a:ext uri="{FF2B5EF4-FFF2-40B4-BE49-F238E27FC236}">
              <a16:creationId xmlns:a16="http://schemas.microsoft.com/office/drawing/2014/main" xmlns="" id="{D6043FC7-22D3-47F2-BB97-15CA131854BC}"/>
            </a:ext>
          </a:extLst>
        </xdr:cNvPr>
        <xdr:cNvCxnSpPr/>
      </xdr:nvCxnSpPr>
      <xdr:spPr>
        <a:xfrm flipV="1">
          <a:off x="19545300" y="7013812"/>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108770</xdr:rowOff>
    </xdr:from>
    <xdr:to>
      <xdr:col>98</xdr:col>
      <xdr:colOff>38100</xdr:colOff>
      <xdr:row>41</xdr:row>
      <xdr:rowOff>38920</xdr:rowOff>
    </xdr:to>
    <xdr:sp macro="" textlink="">
      <xdr:nvSpPr>
        <xdr:cNvPr id="399" name="楕円 398">
          <a:extLst>
            <a:ext uri="{FF2B5EF4-FFF2-40B4-BE49-F238E27FC236}">
              <a16:creationId xmlns:a16="http://schemas.microsoft.com/office/drawing/2014/main" xmlns="" id="{67C18FA7-A4FF-46D1-A15A-2AEC0AC27388}"/>
            </a:ext>
          </a:extLst>
        </xdr:cNvPr>
        <xdr:cNvSpPr/>
      </xdr:nvSpPr>
      <xdr:spPr>
        <a:xfrm>
          <a:off x="18605500" y="69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158121</xdr:rowOff>
    </xdr:from>
    <xdr:to>
      <xdr:col>102</xdr:col>
      <xdr:colOff>114300</xdr:colOff>
      <xdr:row>40</xdr:row>
      <xdr:rowOff>159570</xdr:rowOff>
    </xdr:to>
    <xdr:cxnSp macro="">
      <xdr:nvCxnSpPr>
        <xdr:cNvPr id="400" name="直線コネクタ 399">
          <a:extLst>
            <a:ext uri="{FF2B5EF4-FFF2-40B4-BE49-F238E27FC236}">
              <a16:creationId xmlns:a16="http://schemas.microsoft.com/office/drawing/2014/main" xmlns="" id="{AD5DD41D-CC0C-48C8-8209-6AF7DF4A791B}"/>
            </a:ext>
          </a:extLst>
        </xdr:cNvPr>
        <xdr:cNvCxnSpPr/>
      </xdr:nvCxnSpPr>
      <xdr:spPr>
        <a:xfrm flipV="1">
          <a:off x="18656300" y="7016121"/>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401" name="n_1aveValue【一般廃棄物処理施設】&#10;一人当たり有形固定資産（償却資産）額">
          <a:extLst>
            <a:ext uri="{FF2B5EF4-FFF2-40B4-BE49-F238E27FC236}">
              <a16:creationId xmlns:a16="http://schemas.microsoft.com/office/drawing/2014/main" xmlns="" id="{789B2B51-6CF2-4297-AC7F-89206E772F22}"/>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02" name="n_2aveValue【一般廃棄物処理施設】&#10;一人当たり有形固定資産（償却資産）額">
          <a:extLst>
            <a:ext uri="{FF2B5EF4-FFF2-40B4-BE49-F238E27FC236}">
              <a16:creationId xmlns:a16="http://schemas.microsoft.com/office/drawing/2014/main" xmlns="" id="{6704B7A7-80DE-460E-A8AE-2E13B4C0230A}"/>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03" name="n_3aveValue【一般廃棄物処理施設】&#10;一人当たり有形固定資産（償却資産）額">
          <a:extLst>
            <a:ext uri="{FF2B5EF4-FFF2-40B4-BE49-F238E27FC236}">
              <a16:creationId xmlns:a16="http://schemas.microsoft.com/office/drawing/2014/main" xmlns="" id="{F354B6D6-322B-4C25-BF11-CDCB54A7FEED}"/>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04" name="n_4aveValue【一般廃棄物処理施設】&#10;一人当たり有形固定資産（償却資産）額">
          <a:extLst>
            <a:ext uri="{FF2B5EF4-FFF2-40B4-BE49-F238E27FC236}">
              <a16:creationId xmlns:a16="http://schemas.microsoft.com/office/drawing/2014/main" xmlns="" id="{5BA9C6FB-5C04-4FE6-B45B-EFBA242AB3AB}"/>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102331</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xmlns="" id="{D91BCEA2-B880-4113-AC55-E029BA766255}"/>
            </a:ext>
          </a:extLst>
        </xdr:cNvPr>
        <xdr:cNvSpPr txBox="1"/>
      </xdr:nvSpPr>
      <xdr:spPr>
        <a:xfrm>
          <a:off x="21043411" y="69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26289</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xmlns="" id="{33DF9A4B-6B49-43CE-BBFC-D5E550E6315D}"/>
            </a:ext>
          </a:extLst>
        </xdr:cNvPr>
        <xdr:cNvSpPr txBox="1"/>
      </xdr:nvSpPr>
      <xdr:spPr>
        <a:xfrm>
          <a:off x="20167111" y="70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28598</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xmlns="" id="{17361B65-91E5-4901-87CF-D93EF9C621FC}"/>
            </a:ext>
          </a:extLst>
        </xdr:cNvPr>
        <xdr:cNvSpPr txBox="1"/>
      </xdr:nvSpPr>
      <xdr:spPr>
        <a:xfrm>
          <a:off x="19278111" y="70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30047</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xmlns="" id="{4CE13B6B-A941-4480-8F94-5EA66B0A82A3}"/>
            </a:ext>
          </a:extLst>
        </xdr:cNvPr>
        <xdr:cNvSpPr txBox="1"/>
      </xdr:nvSpPr>
      <xdr:spPr>
        <a:xfrm>
          <a:off x="18389111" y="70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xmlns="" id="{154FA1D4-695F-48C3-9C44-C4075890DA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xmlns="" id="{81B3294E-FB2E-45A9-8240-5F29262EBE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xmlns="" id="{DF077267-C86B-4504-B609-C2C8913E11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xmlns="" id="{C9FC0955-D67A-49E1-887D-A1070BD7AA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xmlns="" id="{97B40B73-8CED-4539-B81A-026EAF9E9E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xmlns="" id="{B9D3FE52-1DA6-4BFD-AE95-3332D2059A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xmlns="" id="{AA8686CC-6CC3-4E12-A311-49A538FDF8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xmlns="" id="{91AF7116-4BC0-4CB3-97F4-D152E733F9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xmlns="" id="{E6238EA9-6373-487A-BA58-11D27A94E3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xmlns="" id="{AC27B028-F9E6-461D-878B-003976C4D9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xmlns="" id="{56B27B12-47D9-4393-B501-2749F6A750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xmlns="" id="{4EF48605-170A-43F6-8EA9-FAC6DD33B1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xmlns="" id="{1DB7E5DD-8536-49BE-9027-E198CEFFABB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xmlns="" id="{07AED6AB-49BD-47E5-B8FD-71B25F96204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xmlns="" id="{F7A8C293-F486-425A-B32C-132CC84B459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xmlns="" id="{955A2C77-8C08-4512-925B-A54456163C1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xmlns="" id="{68B5766D-6CE0-4BF9-BBC0-E7A7D2010C4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xmlns="" id="{E8476D4D-9748-410D-AECD-99B1F501A50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xmlns="" id="{D45A615A-DEC7-4457-AB69-274545D46E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xmlns="" id="{F388A376-55AC-40C3-A462-9A94BBDE58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xmlns="" id="{0A4089E3-9BDE-48E4-8E9B-4E0775D7079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40E6FA58-B742-4EBA-AA9B-6D3EDBC784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xmlns="" id="{B2D5DBAF-465F-4C2D-9257-C37A601A37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32" name="直線コネクタ 431">
          <a:extLst>
            <a:ext uri="{FF2B5EF4-FFF2-40B4-BE49-F238E27FC236}">
              <a16:creationId xmlns:a16="http://schemas.microsoft.com/office/drawing/2014/main" xmlns="" id="{1A81403C-CA05-4B6F-9E2D-EA868888A691}"/>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xmlns="" id="{0C31B9A4-F8A5-442F-B22D-CC46922B4926}"/>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34" name="直線コネクタ 433">
          <a:extLst>
            <a:ext uri="{FF2B5EF4-FFF2-40B4-BE49-F238E27FC236}">
              <a16:creationId xmlns:a16="http://schemas.microsoft.com/office/drawing/2014/main" xmlns="" id="{50B66886-CC90-4D25-8C9F-8A46EE5CE226}"/>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5" name="【保健センター・保健所】&#10;有形固定資産減価償却率最大値テキスト">
          <a:extLst>
            <a:ext uri="{FF2B5EF4-FFF2-40B4-BE49-F238E27FC236}">
              <a16:creationId xmlns:a16="http://schemas.microsoft.com/office/drawing/2014/main" xmlns="" id="{52E23FDB-1F02-41A2-A81F-45E57805CF59}"/>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6" name="直線コネクタ 435">
          <a:extLst>
            <a:ext uri="{FF2B5EF4-FFF2-40B4-BE49-F238E27FC236}">
              <a16:creationId xmlns:a16="http://schemas.microsoft.com/office/drawing/2014/main" xmlns="" id="{A093F4B8-A700-4F2D-B84D-CE1F7DF0ED3B}"/>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xmlns="" id="{1A86BEA7-DFF8-4E0E-B2FC-1EE3726EE5BA}"/>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38" name="フローチャート: 判断 437">
          <a:extLst>
            <a:ext uri="{FF2B5EF4-FFF2-40B4-BE49-F238E27FC236}">
              <a16:creationId xmlns:a16="http://schemas.microsoft.com/office/drawing/2014/main" xmlns="" id="{A6B45266-E911-4409-A12F-3E5E01A8FE8E}"/>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39" name="フローチャート: 判断 438">
          <a:extLst>
            <a:ext uri="{FF2B5EF4-FFF2-40B4-BE49-F238E27FC236}">
              <a16:creationId xmlns:a16="http://schemas.microsoft.com/office/drawing/2014/main" xmlns="" id="{3FAA5065-6A6B-404D-8AF6-4D1D0447446E}"/>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40" name="フローチャート: 判断 439">
          <a:extLst>
            <a:ext uri="{FF2B5EF4-FFF2-40B4-BE49-F238E27FC236}">
              <a16:creationId xmlns:a16="http://schemas.microsoft.com/office/drawing/2014/main" xmlns="" id="{89A72070-CCDB-4D77-B15B-7379B4EA04F9}"/>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41" name="フローチャート: 判断 440">
          <a:extLst>
            <a:ext uri="{FF2B5EF4-FFF2-40B4-BE49-F238E27FC236}">
              <a16:creationId xmlns:a16="http://schemas.microsoft.com/office/drawing/2014/main" xmlns="" id="{21E6A26B-91FA-43BD-8E7A-8A37C7431FBE}"/>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42" name="フローチャート: 判断 441">
          <a:extLst>
            <a:ext uri="{FF2B5EF4-FFF2-40B4-BE49-F238E27FC236}">
              <a16:creationId xmlns:a16="http://schemas.microsoft.com/office/drawing/2014/main" xmlns="" id="{8FCA1DCA-5A1E-433C-A793-D2584D307608}"/>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97B72C1D-7E8E-4615-8A52-A5AD80471A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EB106AE9-F08C-4A64-A9B4-57BCDBE858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609DEA75-055C-4A3B-8C76-89F6801CA9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F37E70A8-E9B9-47CE-A6BA-CBCCC3CB8C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65B16781-5912-4319-B71D-12FD150C9C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448" name="楕円 447">
          <a:extLst>
            <a:ext uri="{FF2B5EF4-FFF2-40B4-BE49-F238E27FC236}">
              <a16:creationId xmlns:a16="http://schemas.microsoft.com/office/drawing/2014/main" xmlns="" id="{5CB42090-740E-4300-A804-D664CEFC585B}"/>
            </a:ext>
          </a:extLst>
        </xdr:cNvPr>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xmlns="" id="{1DF98462-372A-4218-A859-39E951823988}"/>
            </a:ext>
          </a:extLst>
        </xdr:cNvPr>
        <xdr:cNvSpPr txBox="1"/>
      </xdr:nvSpPr>
      <xdr:spPr>
        <a:xfrm>
          <a:off x="16357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19685</xdr:rowOff>
    </xdr:from>
    <xdr:to>
      <xdr:col>81</xdr:col>
      <xdr:colOff>101600</xdr:colOff>
      <xdr:row>61</xdr:row>
      <xdr:rowOff>121285</xdr:rowOff>
    </xdr:to>
    <xdr:sp macro="" textlink="">
      <xdr:nvSpPr>
        <xdr:cNvPr id="450" name="楕円 449">
          <a:extLst>
            <a:ext uri="{FF2B5EF4-FFF2-40B4-BE49-F238E27FC236}">
              <a16:creationId xmlns:a16="http://schemas.microsoft.com/office/drawing/2014/main" xmlns="" id="{C9DD422D-CF24-422F-A4BE-A5B7C4F8C6A7}"/>
            </a:ext>
          </a:extLst>
        </xdr:cNvPr>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70485</xdr:rowOff>
    </xdr:from>
    <xdr:to>
      <xdr:col>85</xdr:col>
      <xdr:colOff>127000</xdr:colOff>
      <xdr:row>61</xdr:row>
      <xdr:rowOff>108585</xdr:rowOff>
    </xdr:to>
    <xdr:cxnSp macro="">
      <xdr:nvCxnSpPr>
        <xdr:cNvPr id="451" name="直線コネクタ 450">
          <a:extLst>
            <a:ext uri="{FF2B5EF4-FFF2-40B4-BE49-F238E27FC236}">
              <a16:creationId xmlns:a16="http://schemas.microsoft.com/office/drawing/2014/main" xmlns="" id="{415B2118-F96A-4672-B8A5-0D67CD4D3CB3}"/>
            </a:ext>
          </a:extLst>
        </xdr:cNvPr>
        <xdr:cNvCxnSpPr/>
      </xdr:nvCxnSpPr>
      <xdr:spPr>
        <a:xfrm>
          <a:off x="15481300" y="1052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452" name="楕円 451">
          <a:extLst>
            <a:ext uri="{FF2B5EF4-FFF2-40B4-BE49-F238E27FC236}">
              <a16:creationId xmlns:a16="http://schemas.microsoft.com/office/drawing/2014/main" xmlns="" id="{77E63A9E-BA3E-4C00-8778-BD80DFA82017}"/>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70485</xdr:rowOff>
    </xdr:to>
    <xdr:cxnSp macro="">
      <xdr:nvCxnSpPr>
        <xdr:cNvPr id="453" name="直線コネクタ 452">
          <a:extLst>
            <a:ext uri="{FF2B5EF4-FFF2-40B4-BE49-F238E27FC236}">
              <a16:creationId xmlns:a16="http://schemas.microsoft.com/office/drawing/2014/main" xmlns="" id="{7DAF84A5-2AA0-4119-9184-47A8E9924A7A}"/>
            </a:ext>
          </a:extLst>
        </xdr:cNvPr>
        <xdr:cNvCxnSpPr/>
      </xdr:nvCxnSpPr>
      <xdr:spPr>
        <a:xfrm>
          <a:off x="14592300" y="10466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454" name="楕円 453">
          <a:extLst>
            <a:ext uri="{FF2B5EF4-FFF2-40B4-BE49-F238E27FC236}">
              <a16:creationId xmlns:a16="http://schemas.microsoft.com/office/drawing/2014/main" xmlns="" id="{9614243B-F96C-437F-AF86-825716C5CD2A}"/>
            </a:ext>
          </a:extLst>
        </xdr:cNvPr>
        <xdr:cNvSpPr/>
      </xdr:nvSpPr>
      <xdr:spPr>
        <a:xfrm>
          <a:off x="13652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135255</xdr:rowOff>
    </xdr:from>
    <xdr:to>
      <xdr:col>76</xdr:col>
      <xdr:colOff>114300</xdr:colOff>
      <xdr:row>61</xdr:row>
      <xdr:rowOff>7620</xdr:rowOff>
    </xdr:to>
    <xdr:cxnSp macro="">
      <xdr:nvCxnSpPr>
        <xdr:cNvPr id="455" name="直線コネクタ 454">
          <a:extLst>
            <a:ext uri="{FF2B5EF4-FFF2-40B4-BE49-F238E27FC236}">
              <a16:creationId xmlns:a16="http://schemas.microsoft.com/office/drawing/2014/main" xmlns="" id="{9A29AEDA-D25B-4B5A-BB3B-CA791BFD9592}"/>
            </a:ext>
          </a:extLst>
        </xdr:cNvPr>
        <xdr:cNvCxnSpPr/>
      </xdr:nvCxnSpPr>
      <xdr:spPr>
        <a:xfrm>
          <a:off x="13703300" y="10422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57785</xdr:rowOff>
    </xdr:from>
    <xdr:to>
      <xdr:col>67</xdr:col>
      <xdr:colOff>101600</xdr:colOff>
      <xdr:row>60</xdr:row>
      <xdr:rowOff>159385</xdr:rowOff>
    </xdr:to>
    <xdr:sp macro="" textlink="">
      <xdr:nvSpPr>
        <xdr:cNvPr id="456" name="楕円 455">
          <a:extLst>
            <a:ext uri="{FF2B5EF4-FFF2-40B4-BE49-F238E27FC236}">
              <a16:creationId xmlns:a16="http://schemas.microsoft.com/office/drawing/2014/main" xmlns="" id="{50959CCB-A894-4266-8779-3D3138737527}"/>
            </a:ext>
          </a:extLst>
        </xdr:cNvPr>
        <xdr:cNvSpPr/>
      </xdr:nvSpPr>
      <xdr:spPr>
        <a:xfrm>
          <a:off x="12763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108585</xdr:rowOff>
    </xdr:from>
    <xdr:to>
      <xdr:col>71</xdr:col>
      <xdr:colOff>177800</xdr:colOff>
      <xdr:row>60</xdr:row>
      <xdr:rowOff>135255</xdr:rowOff>
    </xdr:to>
    <xdr:cxnSp macro="">
      <xdr:nvCxnSpPr>
        <xdr:cNvPr id="457" name="直線コネクタ 456">
          <a:extLst>
            <a:ext uri="{FF2B5EF4-FFF2-40B4-BE49-F238E27FC236}">
              <a16:creationId xmlns:a16="http://schemas.microsoft.com/office/drawing/2014/main" xmlns="" id="{50FFA0C0-2803-45BF-88C7-FF24298E727C}"/>
            </a:ext>
          </a:extLst>
        </xdr:cNvPr>
        <xdr:cNvCxnSpPr/>
      </xdr:nvCxnSpPr>
      <xdr:spPr>
        <a:xfrm>
          <a:off x="12814300" y="103955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xmlns="" id="{EF85514E-C465-459E-B346-E79EE16E0B53}"/>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xmlns="" id="{80AE401C-403A-4C61-A1A3-6BAADBF6CD67}"/>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xmlns="" id="{AD49E416-6CA8-4269-BD61-8EC919D1A895}"/>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xmlns="" id="{7C949856-2166-4C13-93AC-5759C97AFE79}"/>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112412</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xmlns="" id="{B3D6334F-3AD7-400C-90A3-A43F0795BECD}"/>
            </a:ext>
          </a:extLst>
        </xdr:cNvPr>
        <xdr:cNvSpPr txBox="1"/>
      </xdr:nvSpPr>
      <xdr:spPr>
        <a:xfrm>
          <a:off x="15266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74947</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xmlns="" id="{0DFF314D-CD81-4B26-9D20-7CA95411D619}"/>
            </a:ext>
          </a:extLst>
        </xdr:cNvPr>
        <xdr:cNvSpPr txBox="1"/>
      </xdr:nvSpPr>
      <xdr:spPr>
        <a:xfrm>
          <a:off x="14389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31132</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xmlns="" id="{48159C97-632B-4E0F-9D3C-5849A206F362}"/>
            </a:ext>
          </a:extLst>
        </xdr:cNvPr>
        <xdr:cNvSpPr txBox="1"/>
      </xdr:nvSpPr>
      <xdr:spPr>
        <a:xfrm>
          <a:off x="13500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4462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xmlns="" id="{35EAAF95-63A2-497E-834E-9C5F50FC0962}"/>
            </a:ext>
          </a:extLst>
        </xdr:cNvPr>
        <xdr:cNvSpPr txBox="1"/>
      </xdr:nvSpPr>
      <xdr:spPr>
        <a:xfrm>
          <a:off x="12611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xmlns="" id="{394CA250-98C4-4B18-9715-4F1EF7A120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xmlns="" id="{4B0FCD2D-5E35-4093-9409-F883734D38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xmlns="" id="{DE997C78-50B2-402C-B400-818CF3318C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xmlns="" id="{A9441412-FAB0-4286-B766-E051F77C9A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xmlns="" id="{9BE26B64-0D9C-48CD-B74F-9CF563C4F4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xmlns="" id="{71278AE9-83EB-4CB7-AE15-FA922825CA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xmlns="" id="{03A808EF-2322-40F5-87BE-53396210B5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xmlns="" id="{358D5FF3-2D1E-4DBA-84FB-6B4AC9CCC4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xmlns="" id="{25AFD8CA-55B4-41B2-837E-BB1673130B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xmlns="" id="{5518F0CB-D4F4-4D9E-A100-68B590BD30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xmlns="" id="{16330CF5-3C71-4849-89E4-0D11B1A41C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xmlns="" id="{94A44105-0A3D-4340-AF5E-2292EDBA9C4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xmlns="" id="{D5A434C0-65E5-474D-976B-5D4E5963EC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xmlns="" id="{2F20618C-626D-4492-A995-BC643E05CA4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xmlns="" id="{1DC20EB3-F48C-4A53-AC45-DC878920D9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xmlns="" id="{FCBCC869-C67A-4A7F-BA6E-20092556980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xmlns="" id="{CC57F724-702A-4131-87E8-E2A48E0FED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xmlns="" id="{C68F10B5-993B-4745-9C4D-7E5C2C594BC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xmlns="" id="{380EEB16-A674-4A45-B644-74306361A48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xmlns="" id="{521B3729-B973-4DD7-96B7-3DD6C3AE151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xmlns="" id="{B1F63B99-31EA-4D6D-922F-E44B01D459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xmlns="" id="{9CDADE67-C335-4D00-B39C-C45EC7AF8A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xmlns="" id="{F0A79766-D327-49D5-B44E-8E21057600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89" name="直線コネクタ 488">
          <a:extLst>
            <a:ext uri="{FF2B5EF4-FFF2-40B4-BE49-F238E27FC236}">
              <a16:creationId xmlns:a16="http://schemas.microsoft.com/office/drawing/2014/main" xmlns="" id="{D57A6CF8-1582-41F9-BE46-0462B1850AC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xmlns="" id="{F739C102-8A03-4114-8A4B-1A91CC27D7A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1" name="直線コネクタ 490">
          <a:extLst>
            <a:ext uri="{FF2B5EF4-FFF2-40B4-BE49-F238E27FC236}">
              <a16:creationId xmlns:a16="http://schemas.microsoft.com/office/drawing/2014/main" xmlns="" id="{C4E9F43C-1321-4303-B2C5-1A9D1F0B898F}"/>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xmlns="" id="{93695180-BEF6-468E-8153-C87A4E0008B4}"/>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93" name="直線コネクタ 492">
          <a:extLst>
            <a:ext uri="{FF2B5EF4-FFF2-40B4-BE49-F238E27FC236}">
              <a16:creationId xmlns:a16="http://schemas.microsoft.com/office/drawing/2014/main" xmlns="" id="{F05FD347-D6E2-46CE-A5CE-E8E8001078F9}"/>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xmlns="" id="{D70C6A54-A59F-43EF-A037-5501C17160A3}"/>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95" name="フローチャート: 判断 494">
          <a:extLst>
            <a:ext uri="{FF2B5EF4-FFF2-40B4-BE49-F238E27FC236}">
              <a16:creationId xmlns:a16="http://schemas.microsoft.com/office/drawing/2014/main" xmlns="" id="{C8E6BD12-8C2D-4CAF-83D1-0C05A4109CC8}"/>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96" name="フローチャート: 判断 495">
          <a:extLst>
            <a:ext uri="{FF2B5EF4-FFF2-40B4-BE49-F238E27FC236}">
              <a16:creationId xmlns:a16="http://schemas.microsoft.com/office/drawing/2014/main" xmlns="" id="{4988B899-DA5F-4037-9625-B37C957684F7}"/>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97" name="フローチャート: 判断 496">
          <a:extLst>
            <a:ext uri="{FF2B5EF4-FFF2-40B4-BE49-F238E27FC236}">
              <a16:creationId xmlns:a16="http://schemas.microsoft.com/office/drawing/2014/main" xmlns="" id="{1F529DA6-A5F2-4D0D-A2F8-F50927750C58}"/>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98" name="フローチャート: 判断 497">
          <a:extLst>
            <a:ext uri="{FF2B5EF4-FFF2-40B4-BE49-F238E27FC236}">
              <a16:creationId xmlns:a16="http://schemas.microsoft.com/office/drawing/2014/main" xmlns="" id="{7B6D35CA-9D34-4A8B-9984-64D2BFBFA7AD}"/>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99" name="フローチャート: 判断 498">
          <a:extLst>
            <a:ext uri="{FF2B5EF4-FFF2-40B4-BE49-F238E27FC236}">
              <a16:creationId xmlns:a16="http://schemas.microsoft.com/office/drawing/2014/main" xmlns="" id="{7394E67B-A678-4A24-AAF9-65CFD95B36DD}"/>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64182D86-A70A-4B77-8C04-65652005C0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E34F13B5-B815-4D2B-BD4E-1DFDF53393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6E89EE73-46C5-4466-B234-939B408952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255897B6-2A3A-4491-90F3-E6FDA52919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CAE44F87-CA03-456D-B597-7BADB23071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05" name="楕円 504">
          <a:extLst>
            <a:ext uri="{FF2B5EF4-FFF2-40B4-BE49-F238E27FC236}">
              <a16:creationId xmlns:a16="http://schemas.microsoft.com/office/drawing/2014/main" xmlns="" id="{388CA8DC-B3A9-4BDD-9303-166B5A35113C}"/>
            </a:ext>
          </a:extLst>
        </xdr:cNvPr>
        <xdr:cNvSpPr/>
      </xdr:nvSpPr>
      <xdr:spPr>
        <a:xfrm>
          <a:off x="22110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33037</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xmlns="" id="{476AEA42-12F8-4492-A338-0C2B2DFAC960}"/>
            </a:ext>
          </a:extLst>
        </xdr:cNvPr>
        <xdr:cNvSpPr txBox="1"/>
      </xdr:nvSpPr>
      <xdr:spPr>
        <a:xfrm>
          <a:off x="22199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33020</xdr:rowOff>
    </xdr:from>
    <xdr:to>
      <xdr:col>112</xdr:col>
      <xdr:colOff>38100</xdr:colOff>
      <xdr:row>61</xdr:row>
      <xdr:rowOff>134620</xdr:rowOff>
    </xdr:to>
    <xdr:sp macro="" textlink="">
      <xdr:nvSpPr>
        <xdr:cNvPr id="507" name="楕円 506">
          <a:extLst>
            <a:ext uri="{FF2B5EF4-FFF2-40B4-BE49-F238E27FC236}">
              <a16:creationId xmlns:a16="http://schemas.microsoft.com/office/drawing/2014/main" xmlns="" id="{4A2EBBEB-CC8C-45CD-9219-1E4ABB5C6967}"/>
            </a:ext>
          </a:extLst>
        </xdr:cNvPr>
        <xdr:cNvSpPr/>
      </xdr:nvSpPr>
      <xdr:spPr>
        <a:xfrm>
          <a:off x="2127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60960</xdr:rowOff>
    </xdr:from>
    <xdr:to>
      <xdr:col>116</xdr:col>
      <xdr:colOff>63500</xdr:colOff>
      <xdr:row>61</xdr:row>
      <xdr:rowOff>83820</xdr:rowOff>
    </xdr:to>
    <xdr:cxnSp macro="">
      <xdr:nvCxnSpPr>
        <xdr:cNvPr id="508" name="直線コネクタ 507">
          <a:extLst>
            <a:ext uri="{FF2B5EF4-FFF2-40B4-BE49-F238E27FC236}">
              <a16:creationId xmlns:a16="http://schemas.microsoft.com/office/drawing/2014/main" xmlns="" id="{A96EE6A9-CC60-44EF-885D-C1404325DD02}"/>
            </a:ext>
          </a:extLst>
        </xdr:cNvPr>
        <xdr:cNvCxnSpPr/>
      </xdr:nvCxnSpPr>
      <xdr:spPr>
        <a:xfrm flipV="1">
          <a:off x="21323300" y="10519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509" name="楕円 508">
          <a:extLst>
            <a:ext uri="{FF2B5EF4-FFF2-40B4-BE49-F238E27FC236}">
              <a16:creationId xmlns:a16="http://schemas.microsoft.com/office/drawing/2014/main" xmlns="" id="{9D55E55C-BC61-4F26-918E-6F36104EA5D4}"/>
            </a:ext>
          </a:extLst>
        </xdr:cNvPr>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99060</xdr:rowOff>
    </xdr:to>
    <xdr:cxnSp macro="">
      <xdr:nvCxnSpPr>
        <xdr:cNvPr id="510" name="直線コネクタ 509">
          <a:extLst>
            <a:ext uri="{FF2B5EF4-FFF2-40B4-BE49-F238E27FC236}">
              <a16:creationId xmlns:a16="http://schemas.microsoft.com/office/drawing/2014/main" xmlns="" id="{1E0DEFAF-4805-44E0-9C2B-D3FA9F1A71C2}"/>
            </a:ext>
          </a:extLst>
        </xdr:cNvPr>
        <xdr:cNvCxnSpPr/>
      </xdr:nvCxnSpPr>
      <xdr:spPr>
        <a:xfrm flipV="1">
          <a:off x="20434300" y="10542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11" name="楕円 510">
          <a:extLst>
            <a:ext uri="{FF2B5EF4-FFF2-40B4-BE49-F238E27FC236}">
              <a16:creationId xmlns:a16="http://schemas.microsoft.com/office/drawing/2014/main" xmlns="" id="{15AE2CAF-77E2-475E-9B00-0C5ACDB5BF21}"/>
            </a:ext>
          </a:extLst>
        </xdr:cNvPr>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99060</xdr:rowOff>
    </xdr:to>
    <xdr:cxnSp macro="">
      <xdr:nvCxnSpPr>
        <xdr:cNvPr id="512" name="直線コネクタ 511">
          <a:extLst>
            <a:ext uri="{FF2B5EF4-FFF2-40B4-BE49-F238E27FC236}">
              <a16:creationId xmlns:a16="http://schemas.microsoft.com/office/drawing/2014/main" xmlns="" id="{D0509C9C-7200-4284-AAFD-8BC0C350E80A}"/>
            </a:ext>
          </a:extLst>
        </xdr:cNvPr>
        <xdr:cNvCxnSpPr/>
      </xdr:nvCxnSpPr>
      <xdr:spPr>
        <a:xfrm>
          <a:off x="19545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513" name="楕円 512">
          <a:extLst>
            <a:ext uri="{FF2B5EF4-FFF2-40B4-BE49-F238E27FC236}">
              <a16:creationId xmlns:a16="http://schemas.microsoft.com/office/drawing/2014/main" xmlns="" id="{8DB54CCA-BEDC-4B63-9137-EB1C3EF2CCEB}"/>
            </a:ext>
          </a:extLst>
        </xdr:cNvPr>
        <xdr:cNvSpPr/>
      </xdr:nvSpPr>
      <xdr:spPr>
        <a:xfrm>
          <a:off x="18605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61</xdr:row>
      <xdr:rowOff>102870</xdr:rowOff>
    </xdr:to>
    <xdr:cxnSp macro="">
      <xdr:nvCxnSpPr>
        <xdr:cNvPr id="514" name="直線コネクタ 513">
          <a:extLst>
            <a:ext uri="{FF2B5EF4-FFF2-40B4-BE49-F238E27FC236}">
              <a16:creationId xmlns:a16="http://schemas.microsoft.com/office/drawing/2014/main" xmlns="" id="{2EA05CEA-DF67-4D4A-A95C-E6BF11BA18D0}"/>
            </a:ext>
          </a:extLst>
        </xdr:cNvPr>
        <xdr:cNvCxnSpPr/>
      </xdr:nvCxnSpPr>
      <xdr:spPr>
        <a:xfrm flipV="1">
          <a:off x="18656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515" name="n_1aveValue【保健センター・保健所】&#10;一人当たり面積">
          <a:extLst>
            <a:ext uri="{FF2B5EF4-FFF2-40B4-BE49-F238E27FC236}">
              <a16:creationId xmlns:a16="http://schemas.microsoft.com/office/drawing/2014/main" xmlns="" id="{A165E2F6-0C5B-49FF-9760-7E500E0BE12E}"/>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16" name="n_2aveValue【保健センター・保健所】&#10;一人当たり面積">
          <a:extLst>
            <a:ext uri="{FF2B5EF4-FFF2-40B4-BE49-F238E27FC236}">
              <a16:creationId xmlns:a16="http://schemas.microsoft.com/office/drawing/2014/main" xmlns="" id="{E531EF8E-5E86-4E4B-B57C-5BD283C07005}"/>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517" name="n_3aveValue【保健センター・保健所】&#10;一人当たり面積">
          <a:extLst>
            <a:ext uri="{FF2B5EF4-FFF2-40B4-BE49-F238E27FC236}">
              <a16:creationId xmlns:a16="http://schemas.microsoft.com/office/drawing/2014/main" xmlns="" id="{F77563EF-FA43-465C-AD6C-843637D6687F}"/>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518" name="n_4aveValue【保健センター・保健所】&#10;一人当たり面積">
          <a:extLst>
            <a:ext uri="{FF2B5EF4-FFF2-40B4-BE49-F238E27FC236}">
              <a16:creationId xmlns:a16="http://schemas.microsoft.com/office/drawing/2014/main" xmlns="" id="{361E0751-EC7B-4518-A191-F09BC94EA503}"/>
            </a:ext>
          </a:extLst>
        </xdr:cNvPr>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151147</xdr:rowOff>
    </xdr:from>
    <xdr:ext cx="469744" cy="259045"/>
    <xdr:sp macro="" textlink="">
      <xdr:nvSpPr>
        <xdr:cNvPr id="519" name="n_1mainValue【保健センター・保健所】&#10;一人当たり面積">
          <a:extLst>
            <a:ext uri="{FF2B5EF4-FFF2-40B4-BE49-F238E27FC236}">
              <a16:creationId xmlns:a16="http://schemas.microsoft.com/office/drawing/2014/main" xmlns="" id="{8D067FC0-4F0F-4335-B332-BD13968BD7FB}"/>
            </a:ext>
          </a:extLst>
        </xdr:cNvPr>
        <xdr:cNvSpPr txBox="1"/>
      </xdr:nvSpPr>
      <xdr:spPr>
        <a:xfrm>
          <a:off x="21075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20" name="n_2mainValue【保健センター・保健所】&#10;一人当たり面積">
          <a:extLst>
            <a:ext uri="{FF2B5EF4-FFF2-40B4-BE49-F238E27FC236}">
              <a16:creationId xmlns:a16="http://schemas.microsoft.com/office/drawing/2014/main" xmlns="" id="{2C702E90-82EA-4D57-94FC-E4BF1FD1CFC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21" name="n_3mainValue【保健センター・保健所】&#10;一人当たり面積">
          <a:extLst>
            <a:ext uri="{FF2B5EF4-FFF2-40B4-BE49-F238E27FC236}">
              <a16:creationId xmlns:a16="http://schemas.microsoft.com/office/drawing/2014/main" xmlns="" id="{DA162346-089E-44EB-97DE-7A0EEC9F455D}"/>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522" name="n_4mainValue【保健センター・保健所】&#10;一人当たり面積">
          <a:extLst>
            <a:ext uri="{FF2B5EF4-FFF2-40B4-BE49-F238E27FC236}">
              <a16:creationId xmlns:a16="http://schemas.microsoft.com/office/drawing/2014/main" xmlns="" id="{4529782E-D537-4FFA-A17C-A1E76313E748}"/>
            </a:ext>
          </a:extLst>
        </xdr:cNvPr>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xmlns="" id="{0E78126D-E82E-4C3F-B3CB-22E85511F0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xmlns="" id="{F409667D-D7BC-4E15-A01F-A95ED943F1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xmlns="" id="{9EFB9218-F309-4672-A0A9-3587245CB1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xmlns="" id="{EE0B1DE7-89AE-482D-8A27-57699C09E3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xmlns="" id="{3D541C13-091C-4693-B90B-A56DC90664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xmlns="" id="{AB043871-B378-44D9-B650-ED3B21EE4A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xmlns="" id="{E6913C88-6DFA-4C35-B1FF-542503C36C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xmlns="" id="{AB03E85A-2A9D-43DA-BF23-A00C86DF40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xmlns="" id="{C1CE00B2-B86A-4F17-AEF2-176EE9244E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xmlns="" id="{4E4F5B52-4DAA-46A0-8D1F-6E2199D8EC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xmlns="" id="{6DE6E2F3-0060-4B40-BDBE-98134CF9222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xmlns="" id="{482ADACD-28C9-4D60-BDF3-A7BDECA458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xmlns="" id="{CF619514-42C6-434C-91FA-2F7F49BF245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xmlns="" id="{B6E2ED20-56FB-4922-BD5D-7F9681C5740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xmlns="" id="{C23E6946-B11A-44E1-9965-B7AC8A84806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xmlns="" id="{6756EEED-009F-4B4E-A0AF-573375728D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xmlns="" id="{D56B1A46-0ADA-4F64-8B9A-AA74E110DCF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xmlns="" id="{C454FD46-4ADA-4DB9-8D4A-67E1355C24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xmlns="" id="{77D02FD2-4C01-4B3B-8D3F-DDC67C0248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xmlns="" id="{CB669BF9-E2A6-4A5B-9440-B8DE361A7C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xmlns="" id="{76F70AE4-A27D-4A2C-9562-D8054358C60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xmlns="" id="{A6D45A11-30CF-4C98-90AC-C297763FB0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xmlns="" id="{1080891F-6BF0-495B-A4F0-7962566F27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xmlns="" id="{74D435FE-EF7C-4557-B0E5-B2BE723ED2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xmlns="" id="{9BF1CA9F-DDFF-4756-974D-C536E2CAAD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48" name="直線コネクタ 547">
          <a:extLst>
            <a:ext uri="{FF2B5EF4-FFF2-40B4-BE49-F238E27FC236}">
              <a16:creationId xmlns:a16="http://schemas.microsoft.com/office/drawing/2014/main" xmlns="" id="{A03DBFD3-DAF4-4DEA-B328-F7CA8F8E39BE}"/>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49" name="【消防施設】&#10;有形固定資産減価償却率最小値テキスト">
          <a:extLst>
            <a:ext uri="{FF2B5EF4-FFF2-40B4-BE49-F238E27FC236}">
              <a16:creationId xmlns:a16="http://schemas.microsoft.com/office/drawing/2014/main" xmlns="" id="{0F906522-019D-42B6-B39E-99EF8BBED8D5}"/>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50" name="直線コネクタ 549">
          <a:extLst>
            <a:ext uri="{FF2B5EF4-FFF2-40B4-BE49-F238E27FC236}">
              <a16:creationId xmlns:a16="http://schemas.microsoft.com/office/drawing/2014/main" xmlns="" id="{ECD5DB85-CCD3-4CC9-AEC9-7919FE26D19E}"/>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51" name="【消防施設】&#10;有形固定資産減価償却率最大値テキスト">
          <a:extLst>
            <a:ext uri="{FF2B5EF4-FFF2-40B4-BE49-F238E27FC236}">
              <a16:creationId xmlns:a16="http://schemas.microsoft.com/office/drawing/2014/main" xmlns="" id="{8AAFD0FF-C9DA-4CCC-B5E9-8B4F610F79BB}"/>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52" name="直線コネクタ 551">
          <a:extLst>
            <a:ext uri="{FF2B5EF4-FFF2-40B4-BE49-F238E27FC236}">
              <a16:creationId xmlns:a16="http://schemas.microsoft.com/office/drawing/2014/main" xmlns="" id="{C006CBFD-4817-49F5-8428-20EDF904CCE4}"/>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553" name="【消防施設】&#10;有形固定資産減価償却率平均値テキスト">
          <a:extLst>
            <a:ext uri="{FF2B5EF4-FFF2-40B4-BE49-F238E27FC236}">
              <a16:creationId xmlns:a16="http://schemas.microsoft.com/office/drawing/2014/main" xmlns="" id="{3C0909A2-4588-4457-B2B0-517D02CF7968}"/>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54" name="フローチャート: 判断 553">
          <a:extLst>
            <a:ext uri="{FF2B5EF4-FFF2-40B4-BE49-F238E27FC236}">
              <a16:creationId xmlns:a16="http://schemas.microsoft.com/office/drawing/2014/main" xmlns="" id="{CC7A2A22-E84F-44F8-B30D-364615FBFDEF}"/>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55" name="フローチャート: 判断 554">
          <a:extLst>
            <a:ext uri="{FF2B5EF4-FFF2-40B4-BE49-F238E27FC236}">
              <a16:creationId xmlns:a16="http://schemas.microsoft.com/office/drawing/2014/main" xmlns="" id="{FFB68D8D-CD79-4384-AD1D-AD1B0769399C}"/>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6" name="フローチャート: 判断 555">
          <a:extLst>
            <a:ext uri="{FF2B5EF4-FFF2-40B4-BE49-F238E27FC236}">
              <a16:creationId xmlns:a16="http://schemas.microsoft.com/office/drawing/2014/main" xmlns="" id="{DFF1FA45-5ADB-42AE-9D10-7BB9F58B337F}"/>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57" name="フローチャート: 判断 556">
          <a:extLst>
            <a:ext uri="{FF2B5EF4-FFF2-40B4-BE49-F238E27FC236}">
              <a16:creationId xmlns:a16="http://schemas.microsoft.com/office/drawing/2014/main" xmlns="" id="{16273512-A7A8-4175-9BEA-665B9083C54E}"/>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58" name="フローチャート: 判断 557">
          <a:extLst>
            <a:ext uri="{FF2B5EF4-FFF2-40B4-BE49-F238E27FC236}">
              <a16:creationId xmlns:a16="http://schemas.microsoft.com/office/drawing/2014/main" xmlns="" id="{E52AAD4F-D280-47A8-A4D9-9D1B16D98FA4}"/>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6580358B-0DAA-452F-A3F7-7DA4033F04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A95D65FC-0F14-4EAF-8C28-2AA86B0C80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68CD2B98-AEB2-47B1-BC36-50DEC4E56E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BF4FA9DD-07E3-4FF3-AFB2-89C22E93B4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AE1E0D22-B003-4433-B7C1-863C99E591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564" name="楕円 563">
          <a:extLst>
            <a:ext uri="{FF2B5EF4-FFF2-40B4-BE49-F238E27FC236}">
              <a16:creationId xmlns:a16="http://schemas.microsoft.com/office/drawing/2014/main" xmlns="" id="{3F85A75C-84C0-44EA-A657-F7235A701B46}"/>
            </a:ext>
          </a:extLst>
        </xdr:cNvPr>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565" name="【消防施設】&#10;有形固定資産減価償却率該当値テキスト">
          <a:extLst>
            <a:ext uri="{FF2B5EF4-FFF2-40B4-BE49-F238E27FC236}">
              <a16:creationId xmlns:a16="http://schemas.microsoft.com/office/drawing/2014/main" xmlns="" id="{DA28C109-2077-47A4-8F85-DBAD4489929A}"/>
            </a:ext>
          </a:extLst>
        </xdr:cNvPr>
        <xdr:cNvSpPr txBox="1"/>
      </xdr:nvSpPr>
      <xdr:spPr>
        <a:xfrm>
          <a:off x="16357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566" name="楕円 565">
          <a:extLst>
            <a:ext uri="{FF2B5EF4-FFF2-40B4-BE49-F238E27FC236}">
              <a16:creationId xmlns:a16="http://schemas.microsoft.com/office/drawing/2014/main" xmlns="" id="{D5E98DFE-DE65-4383-BB76-D9CB6CACA1C6}"/>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155666</xdr:rowOff>
    </xdr:to>
    <xdr:cxnSp macro="">
      <xdr:nvCxnSpPr>
        <xdr:cNvPr id="567" name="直線コネクタ 566">
          <a:extLst>
            <a:ext uri="{FF2B5EF4-FFF2-40B4-BE49-F238E27FC236}">
              <a16:creationId xmlns:a16="http://schemas.microsoft.com/office/drawing/2014/main" xmlns="" id="{C62DEECA-13C5-4A94-AF79-DD33B0EEEDB2}"/>
            </a:ext>
          </a:extLst>
        </xdr:cNvPr>
        <xdr:cNvCxnSpPr/>
      </xdr:nvCxnSpPr>
      <xdr:spPr>
        <a:xfrm>
          <a:off x="15481300" y="140055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68" name="楕円 567">
          <a:extLst>
            <a:ext uri="{FF2B5EF4-FFF2-40B4-BE49-F238E27FC236}">
              <a16:creationId xmlns:a16="http://schemas.microsoft.com/office/drawing/2014/main" xmlns="" id="{16A4BDC1-2900-4888-9FD8-9897B00C3B0B}"/>
            </a:ext>
          </a:extLst>
        </xdr:cNvPr>
        <xdr:cNvSpPr/>
      </xdr:nvSpPr>
      <xdr:spPr>
        <a:xfrm>
          <a:off x="14541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81</xdr:row>
      <xdr:rowOff>118111</xdr:rowOff>
    </xdr:to>
    <xdr:cxnSp macro="">
      <xdr:nvCxnSpPr>
        <xdr:cNvPr id="569" name="直線コネクタ 568">
          <a:extLst>
            <a:ext uri="{FF2B5EF4-FFF2-40B4-BE49-F238E27FC236}">
              <a16:creationId xmlns:a16="http://schemas.microsoft.com/office/drawing/2014/main" xmlns="" id="{F9716F3C-2164-4DF8-BC70-63314AC43343}"/>
            </a:ext>
          </a:extLst>
        </xdr:cNvPr>
        <xdr:cNvCxnSpPr/>
      </xdr:nvCxnSpPr>
      <xdr:spPr>
        <a:xfrm>
          <a:off x="14592300" y="1396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363</xdr:rowOff>
    </xdr:from>
    <xdr:to>
      <xdr:col>72</xdr:col>
      <xdr:colOff>38100</xdr:colOff>
      <xdr:row>81</xdr:row>
      <xdr:rowOff>101963</xdr:rowOff>
    </xdr:to>
    <xdr:sp macro="" textlink="">
      <xdr:nvSpPr>
        <xdr:cNvPr id="570" name="楕円 569">
          <a:extLst>
            <a:ext uri="{FF2B5EF4-FFF2-40B4-BE49-F238E27FC236}">
              <a16:creationId xmlns:a16="http://schemas.microsoft.com/office/drawing/2014/main" xmlns="" id="{6EBF647E-9116-4868-8CAE-C965EE72DE8E}"/>
            </a:ext>
          </a:extLst>
        </xdr:cNvPr>
        <xdr:cNvSpPr/>
      </xdr:nvSpPr>
      <xdr:spPr>
        <a:xfrm>
          <a:off x="13652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51163</xdr:rowOff>
    </xdr:from>
    <xdr:to>
      <xdr:col>76</xdr:col>
      <xdr:colOff>114300</xdr:colOff>
      <xdr:row>81</xdr:row>
      <xdr:rowOff>82187</xdr:rowOff>
    </xdr:to>
    <xdr:cxnSp macro="">
      <xdr:nvCxnSpPr>
        <xdr:cNvPr id="571" name="直線コネクタ 570">
          <a:extLst>
            <a:ext uri="{FF2B5EF4-FFF2-40B4-BE49-F238E27FC236}">
              <a16:creationId xmlns:a16="http://schemas.microsoft.com/office/drawing/2014/main" xmlns="" id="{5CF8AD3D-DBC4-47CF-9AE4-DD7729963324}"/>
            </a:ext>
          </a:extLst>
        </xdr:cNvPr>
        <xdr:cNvCxnSpPr/>
      </xdr:nvCxnSpPr>
      <xdr:spPr>
        <a:xfrm>
          <a:off x="13703300" y="1393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572" name="楕円 571">
          <a:extLst>
            <a:ext uri="{FF2B5EF4-FFF2-40B4-BE49-F238E27FC236}">
              <a16:creationId xmlns:a16="http://schemas.microsoft.com/office/drawing/2014/main" xmlns="" id="{2461D725-04D0-4916-8018-A2E40AA58292}"/>
            </a:ext>
          </a:extLst>
        </xdr:cNvPr>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26670</xdr:rowOff>
    </xdr:from>
    <xdr:to>
      <xdr:col>71</xdr:col>
      <xdr:colOff>177800</xdr:colOff>
      <xdr:row>81</xdr:row>
      <xdr:rowOff>51163</xdr:rowOff>
    </xdr:to>
    <xdr:cxnSp macro="">
      <xdr:nvCxnSpPr>
        <xdr:cNvPr id="573" name="直線コネクタ 572">
          <a:extLst>
            <a:ext uri="{FF2B5EF4-FFF2-40B4-BE49-F238E27FC236}">
              <a16:creationId xmlns:a16="http://schemas.microsoft.com/office/drawing/2014/main" xmlns="" id="{E4387C9A-43B5-4454-927A-FD38783FD235}"/>
            </a:ext>
          </a:extLst>
        </xdr:cNvPr>
        <xdr:cNvCxnSpPr/>
      </xdr:nvCxnSpPr>
      <xdr:spPr>
        <a:xfrm>
          <a:off x="12814300" y="139141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574" name="n_1aveValue【消防施設】&#10;有形固定資産減価償却率">
          <a:extLst>
            <a:ext uri="{FF2B5EF4-FFF2-40B4-BE49-F238E27FC236}">
              <a16:creationId xmlns:a16="http://schemas.microsoft.com/office/drawing/2014/main" xmlns="" id="{3A8FD1FF-BF5B-41E5-8156-3E80C78DE16A}"/>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5" name="n_2aveValue【消防施設】&#10;有形固定資産減価償却率">
          <a:extLst>
            <a:ext uri="{FF2B5EF4-FFF2-40B4-BE49-F238E27FC236}">
              <a16:creationId xmlns:a16="http://schemas.microsoft.com/office/drawing/2014/main" xmlns="" id="{E0F9EB1E-BDEB-44AF-96A3-67126DD983E2}"/>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576" name="n_3aveValue【消防施設】&#10;有形固定資産減価償却率">
          <a:extLst>
            <a:ext uri="{FF2B5EF4-FFF2-40B4-BE49-F238E27FC236}">
              <a16:creationId xmlns:a16="http://schemas.microsoft.com/office/drawing/2014/main" xmlns="" id="{C53E54DC-FEEA-447D-B46F-951908E0FB04}"/>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577" name="n_4aveValue【消防施設】&#10;有形固定資産減価償却率">
          <a:extLst>
            <a:ext uri="{FF2B5EF4-FFF2-40B4-BE49-F238E27FC236}">
              <a16:creationId xmlns:a16="http://schemas.microsoft.com/office/drawing/2014/main" xmlns="" id="{80CB9554-8DC0-4B1C-8D7F-296AD505286E}"/>
            </a:ext>
          </a:extLst>
        </xdr:cNvPr>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578" name="n_1mainValue【消防施設】&#10;有形固定資産減価償却率">
          <a:extLst>
            <a:ext uri="{FF2B5EF4-FFF2-40B4-BE49-F238E27FC236}">
              <a16:creationId xmlns:a16="http://schemas.microsoft.com/office/drawing/2014/main" xmlns="" id="{40CEC1CD-9F50-45BD-A75D-38BE3CEE7558}"/>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79" name="n_2mainValue【消防施設】&#10;有形固定資産減価償却率">
          <a:extLst>
            <a:ext uri="{FF2B5EF4-FFF2-40B4-BE49-F238E27FC236}">
              <a16:creationId xmlns:a16="http://schemas.microsoft.com/office/drawing/2014/main" xmlns="" id="{11D91D3F-67A2-422D-912F-8FF24B4FD028}"/>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118490</xdr:rowOff>
    </xdr:from>
    <xdr:ext cx="405111" cy="259045"/>
    <xdr:sp macro="" textlink="">
      <xdr:nvSpPr>
        <xdr:cNvPr id="580" name="n_3mainValue【消防施設】&#10;有形固定資産減価償却率">
          <a:extLst>
            <a:ext uri="{FF2B5EF4-FFF2-40B4-BE49-F238E27FC236}">
              <a16:creationId xmlns:a16="http://schemas.microsoft.com/office/drawing/2014/main" xmlns="" id="{504EEB55-19BD-40ED-AAB5-ADFD1A072B1E}"/>
            </a:ext>
          </a:extLst>
        </xdr:cNvPr>
        <xdr:cNvSpPr txBox="1"/>
      </xdr:nvSpPr>
      <xdr:spPr>
        <a:xfrm>
          <a:off x="13500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581" name="n_4mainValue【消防施設】&#10;有形固定資産減価償却率">
          <a:extLst>
            <a:ext uri="{FF2B5EF4-FFF2-40B4-BE49-F238E27FC236}">
              <a16:creationId xmlns:a16="http://schemas.microsoft.com/office/drawing/2014/main" xmlns="" id="{3FB74476-B8BE-40A2-A1AB-8DDDEABEAFAB}"/>
            </a:ext>
          </a:extLst>
        </xdr:cNvPr>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xmlns="" id="{2EA536AC-D266-4FB2-BF9A-22A9609B96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xmlns="" id="{1149F49E-EAD8-40E1-82F3-7594295C83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xmlns="" id="{06073630-82DD-49F9-B40F-4E99D55142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xmlns="" id="{85AB67D2-676E-43EA-91EA-A2DED22915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xmlns="" id="{C0E09B62-18DC-49D9-A834-2847C9B47B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xmlns="" id="{CB073EEE-6838-42BF-B0C5-0D4B028287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xmlns="" id="{87780FA7-6C96-4365-8048-F59C67D1CA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xmlns="" id="{E492EFCD-2608-4977-B3E2-47321F300C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xmlns="" id="{1270A7BA-E5A9-4777-87C9-56D495CD61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xmlns="" id="{FB12AFF1-2AA8-4F3A-91F8-A951A8AEE3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xmlns="" id="{CFF8BE7A-B54B-4944-99A4-391A7213FD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xmlns="" id="{25EC1044-9360-47A5-8BA3-9514D686515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xmlns="" id="{A912C763-1A72-4D8B-953E-ADD1877B2DC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xmlns="" id="{9C3FC0E5-E443-49D7-B557-BA031F9119E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xmlns="" id="{9B823FFA-CB30-47A2-95C5-252105CED3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xmlns="" id="{A38B16EB-AEED-4C9F-AC7C-4C4AFB57F0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xmlns="" id="{5B0C784C-6433-4F76-925C-C488C3B9E83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xmlns="" id="{9029D7FB-A945-490C-82CA-C5173444EB2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xmlns="" id="{022A0D1C-1B55-4DD2-B403-419A4676081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xmlns="" id="{36CF1B1A-A29E-4E8F-9315-1B18215955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xmlns="" id="{E193E278-51B9-4FBF-B404-94E7B12C2C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xmlns="" id="{8BE80E6F-D963-4C0F-BE06-1D4CBC237D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xmlns="" id="{1C409A8F-BAC3-4057-8C02-BADCF9D8B9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05" name="直線コネクタ 604">
          <a:extLst>
            <a:ext uri="{FF2B5EF4-FFF2-40B4-BE49-F238E27FC236}">
              <a16:creationId xmlns:a16="http://schemas.microsoft.com/office/drawing/2014/main" xmlns="" id="{D800F3CC-D928-4FF8-9EF6-1FCC8D5BD47C}"/>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06" name="【消防施設】&#10;一人当たり面積最小値テキスト">
          <a:extLst>
            <a:ext uri="{FF2B5EF4-FFF2-40B4-BE49-F238E27FC236}">
              <a16:creationId xmlns:a16="http://schemas.microsoft.com/office/drawing/2014/main" xmlns="" id="{82638BDE-72DA-4206-A365-7DB0CDE2E365}"/>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07" name="直線コネクタ 606">
          <a:extLst>
            <a:ext uri="{FF2B5EF4-FFF2-40B4-BE49-F238E27FC236}">
              <a16:creationId xmlns:a16="http://schemas.microsoft.com/office/drawing/2014/main" xmlns="" id="{DCE1FCD3-D9C8-4FF4-B764-412309288751}"/>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08" name="【消防施設】&#10;一人当たり面積最大値テキスト">
          <a:extLst>
            <a:ext uri="{FF2B5EF4-FFF2-40B4-BE49-F238E27FC236}">
              <a16:creationId xmlns:a16="http://schemas.microsoft.com/office/drawing/2014/main" xmlns="" id="{014A0E13-EACE-4F5A-9F92-7F70B978A86C}"/>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09" name="直線コネクタ 608">
          <a:extLst>
            <a:ext uri="{FF2B5EF4-FFF2-40B4-BE49-F238E27FC236}">
              <a16:creationId xmlns:a16="http://schemas.microsoft.com/office/drawing/2014/main" xmlns="" id="{924CDFA2-36F1-4AFE-8F23-6EC1F568C45C}"/>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10" name="【消防施設】&#10;一人当たり面積平均値テキスト">
          <a:extLst>
            <a:ext uri="{FF2B5EF4-FFF2-40B4-BE49-F238E27FC236}">
              <a16:creationId xmlns:a16="http://schemas.microsoft.com/office/drawing/2014/main" xmlns="" id="{0D9B6A05-C382-4330-8996-A61431EEDD8B}"/>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11" name="フローチャート: 判断 610">
          <a:extLst>
            <a:ext uri="{FF2B5EF4-FFF2-40B4-BE49-F238E27FC236}">
              <a16:creationId xmlns:a16="http://schemas.microsoft.com/office/drawing/2014/main" xmlns="" id="{BEEF25BC-84E0-4241-9F3D-F1732BBEB589}"/>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12" name="フローチャート: 判断 611">
          <a:extLst>
            <a:ext uri="{FF2B5EF4-FFF2-40B4-BE49-F238E27FC236}">
              <a16:creationId xmlns:a16="http://schemas.microsoft.com/office/drawing/2014/main" xmlns="" id="{7B95A00F-640F-46EF-8EA7-99BD73E0B0CD}"/>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13" name="フローチャート: 判断 612">
          <a:extLst>
            <a:ext uri="{FF2B5EF4-FFF2-40B4-BE49-F238E27FC236}">
              <a16:creationId xmlns:a16="http://schemas.microsoft.com/office/drawing/2014/main" xmlns="" id="{B9BBAF11-C5AE-4A04-B7A2-0761BA2BF587}"/>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14" name="フローチャート: 判断 613">
          <a:extLst>
            <a:ext uri="{FF2B5EF4-FFF2-40B4-BE49-F238E27FC236}">
              <a16:creationId xmlns:a16="http://schemas.microsoft.com/office/drawing/2014/main" xmlns="" id="{8ECC9C8D-5FE6-41C6-911E-00E08495E761}"/>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15" name="フローチャート: 判断 614">
          <a:extLst>
            <a:ext uri="{FF2B5EF4-FFF2-40B4-BE49-F238E27FC236}">
              <a16:creationId xmlns:a16="http://schemas.microsoft.com/office/drawing/2014/main" xmlns="" id="{9570B581-AA94-426D-8BB0-01D7A6FFE396}"/>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50AB5665-5D01-4E0F-9D89-56A757D08B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B981080E-CF68-487E-B242-80750F7BFF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B833ACCB-B492-442C-A3DD-512C369474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1A257899-4F72-411A-92B4-EA3268401F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8CC3640D-71EF-40CD-B788-7ADC2284D0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102870</xdr:rowOff>
    </xdr:from>
    <xdr:to>
      <xdr:col>116</xdr:col>
      <xdr:colOff>114300</xdr:colOff>
      <xdr:row>86</xdr:row>
      <xdr:rowOff>33020</xdr:rowOff>
    </xdr:to>
    <xdr:sp macro="" textlink="">
      <xdr:nvSpPr>
        <xdr:cNvPr id="621" name="楕円 620">
          <a:extLst>
            <a:ext uri="{FF2B5EF4-FFF2-40B4-BE49-F238E27FC236}">
              <a16:creationId xmlns:a16="http://schemas.microsoft.com/office/drawing/2014/main" xmlns="" id="{3F0EB092-7E6E-4660-85A7-E1F270857832}"/>
            </a:ext>
          </a:extLst>
        </xdr:cNvPr>
        <xdr:cNvSpPr/>
      </xdr:nvSpPr>
      <xdr:spPr>
        <a:xfrm>
          <a:off x="221107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22" name="【消防施設】&#10;一人当たり面積該当値テキスト">
          <a:extLst>
            <a:ext uri="{FF2B5EF4-FFF2-40B4-BE49-F238E27FC236}">
              <a16:creationId xmlns:a16="http://schemas.microsoft.com/office/drawing/2014/main" xmlns="" id="{32E2EB82-3871-4131-9056-534867176C15}"/>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23" name="楕円 622">
          <a:extLst>
            <a:ext uri="{FF2B5EF4-FFF2-40B4-BE49-F238E27FC236}">
              <a16:creationId xmlns:a16="http://schemas.microsoft.com/office/drawing/2014/main" xmlns="" id="{2AB83F6A-7B16-455E-B03D-017390D2B359}"/>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153670</xdr:rowOff>
    </xdr:from>
    <xdr:to>
      <xdr:col>116</xdr:col>
      <xdr:colOff>63500</xdr:colOff>
      <xdr:row>85</xdr:row>
      <xdr:rowOff>156211</xdr:rowOff>
    </xdr:to>
    <xdr:cxnSp macro="">
      <xdr:nvCxnSpPr>
        <xdr:cNvPr id="624" name="直線コネクタ 623">
          <a:extLst>
            <a:ext uri="{FF2B5EF4-FFF2-40B4-BE49-F238E27FC236}">
              <a16:creationId xmlns:a16="http://schemas.microsoft.com/office/drawing/2014/main" xmlns="" id="{A5CD28B8-1637-41B2-AE16-1CD19715E0C6}"/>
            </a:ext>
          </a:extLst>
        </xdr:cNvPr>
        <xdr:cNvCxnSpPr/>
      </xdr:nvCxnSpPr>
      <xdr:spPr>
        <a:xfrm flipV="1">
          <a:off x="21323300" y="147269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25" name="楕円 624">
          <a:extLst>
            <a:ext uri="{FF2B5EF4-FFF2-40B4-BE49-F238E27FC236}">
              <a16:creationId xmlns:a16="http://schemas.microsoft.com/office/drawing/2014/main" xmlns="" id="{094A9888-69BE-4E7C-922C-BA42DF20543B}"/>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158750</xdr:rowOff>
    </xdr:to>
    <xdr:cxnSp macro="">
      <xdr:nvCxnSpPr>
        <xdr:cNvPr id="626" name="直線コネクタ 625">
          <a:extLst>
            <a:ext uri="{FF2B5EF4-FFF2-40B4-BE49-F238E27FC236}">
              <a16:creationId xmlns:a16="http://schemas.microsoft.com/office/drawing/2014/main" xmlns="" id="{9CD752E7-68B2-4603-A143-94CAADC1F288}"/>
            </a:ext>
          </a:extLst>
        </xdr:cNvPr>
        <xdr:cNvCxnSpPr/>
      </xdr:nvCxnSpPr>
      <xdr:spPr>
        <a:xfrm flipV="1">
          <a:off x="20434300" y="14729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27" name="楕円 626">
          <a:extLst>
            <a:ext uri="{FF2B5EF4-FFF2-40B4-BE49-F238E27FC236}">
              <a16:creationId xmlns:a16="http://schemas.microsoft.com/office/drawing/2014/main" xmlns="" id="{A13021F4-0911-4ABC-BF40-822EF8596087}"/>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28" name="直線コネクタ 627">
          <a:extLst>
            <a:ext uri="{FF2B5EF4-FFF2-40B4-BE49-F238E27FC236}">
              <a16:creationId xmlns:a16="http://schemas.microsoft.com/office/drawing/2014/main" xmlns="" id="{A5BD3DF7-5A20-4A9F-B4BC-6B00990D9F04}"/>
            </a:ext>
          </a:extLst>
        </xdr:cNvPr>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110489</xdr:rowOff>
    </xdr:from>
    <xdr:to>
      <xdr:col>98</xdr:col>
      <xdr:colOff>38100</xdr:colOff>
      <xdr:row>86</xdr:row>
      <xdr:rowOff>40639</xdr:rowOff>
    </xdr:to>
    <xdr:sp macro="" textlink="">
      <xdr:nvSpPr>
        <xdr:cNvPr id="629" name="楕円 628">
          <a:extLst>
            <a:ext uri="{FF2B5EF4-FFF2-40B4-BE49-F238E27FC236}">
              <a16:creationId xmlns:a16="http://schemas.microsoft.com/office/drawing/2014/main" xmlns="" id="{C22156D1-518A-4CA3-B379-C87959E74734}"/>
            </a:ext>
          </a:extLst>
        </xdr:cNvPr>
        <xdr:cNvSpPr/>
      </xdr:nvSpPr>
      <xdr:spPr>
        <a:xfrm>
          <a:off x="18605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161289</xdr:rowOff>
    </xdr:to>
    <xdr:cxnSp macro="">
      <xdr:nvCxnSpPr>
        <xdr:cNvPr id="630" name="直線コネクタ 629">
          <a:extLst>
            <a:ext uri="{FF2B5EF4-FFF2-40B4-BE49-F238E27FC236}">
              <a16:creationId xmlns:a16="http://schemas.microsoft.com/office/drawing/2014/main" xmlns="" id="{32A724E8-E082-49E1-9A0B-E71DF9166B33}"/>
            </a:ext>
          </a:extLst>
        </xdr:cNvPr>
        <xdr:cNvCxnSpPr/>
      </xdr:nvCxnSpPr>
      <xdr:spPr>
        <a:xfrm flipV="1">
          <a:off x="18656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31" name="n_1aveValue【消防施設】&#10;一人当たり面積">
          <a:extLst>
            <a:ext uri="{FF2B5EF4-FFF2-40B4-BE49-F238E27FC236}">
              <a16:creationId xmlns:a16="http://schemas.microsoft.com/office/drawing/2014/main" xmlns="" id="{27B19DD0-891A-4BC8-BCB6-4E395A810503}"/>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32" name="n_2aveValue【消防施設】&#10;一人当たり面積">
          <a:extLst>
            <a:ext uri="{FF2B5EF4-FFF2-40B4-BE49-F238E27FC236}">
              <a16:creationId xmlns:a16="http://schemas.microsoft.com/office/drawing/2014/main" xmlns="" id="{E3428FA7-20A1-490A-AF0D-89C490395D3E}"/>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33" name="n_3aveValue【消防施設】&#10;一人当たり面積">
          <a:extLst>
            <a:ext uri="{FF2B5EF4-FFF2-40B4-BE49-F238E27FC236}">
              <a16:creationId xmlns:a16="http://schemas.microsoft.com/office/drawing/2014/main" xmlns="" id="{44EF9BA7-9DE8-4F9E-8258-C6DF2413FF27}"/>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34" name="n_4aveValue【消防施設】&#10;一人当たり面積">
          <a:extLst>
            <a:ext uri="{FF2B5EF4-FFF2-40B4-BE49-F238E27FC236}">
              <a16:creationId xmlns:a16="http://schemas.microsoft.com/office/drawing/2014/main" xmlns="" id="{DBCB5B0F-D777-48C5-B20D-B274C9C994CF}"/>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52088</xdr:rowOff>
    </xdr:from>
    <xdr:ext cx="469744" cy="259045"/>
    <xdr:sp macro="" textlink="">
      <xdr:nvSpPr>
        <xdr:cNvPr id="635" name="n_1mainValue【消防施設】&#10;一人当たり面積">
          <a:extLst>
            <a:ext uri="{FF2B5EF4-FFF2-40B4-BE49-F238E27FC236}">
              <a16:creationId xmlns:a16="http://schemas.microsoft.com/office/drawing/2014/main" xmlns="" id="{8E244096-BD13-4187-96DE-7D15EA280AC2}"/>
            </a:ext>
          </a:extLst>
        </xdr:cNvPr>
        <xdr:cNvSpPr txBox="1"/>
      </xdr:nvSpPr>
      <xdr:spPr>
        <a:xfrm>
          <a:off x="21075727"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36" name="n_2mainValue【消防施設】&#10;一人当たり面積">
          <a:extLst>
            <a:ext uri="{FF2B5EF4-FFF2-40B4-BE49-F238E27FC236}">
              <a16:creationId xmlns:a16="http://schemas.microsoft.com/office/drawing/2014/main" xmlns="" id="{14FE3BFF-002D-4620-BF37-7E2E440A9DA0}"/>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637" name="n_3mainValue【消防施設】&#10;一人当たり面積">
          <a:extLst>
            <a:ext uri="{FF2B5EF4-FFF2-40B4-BE49-F238E27FC236}">
              <a16:creationId xmlns:a16="http://schemas.microsoft.com/office/drawing/2014/main" xmlns="" id="{B2386AB7-A26A-4986-8ADE-13C3ABCC3976}"/>
            </a:ext>
          </a:extLst>
        </xdr:cNvPr>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638" name="n_4mainValue【消防施設】&#10;一人当たり面積">
          <a:extLst>
            <a:ext uri="{FF2B5EF4-FFF2-40B4-BE49-F238E27FC236}">
              <a16:creationId xmlns:a16="http://schemas.microsoft.com/office/drawing/2014/main" xmlns="" id="{7E172910-2E01-481F-AF6E-646BB13F08D6}"/>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CD89F457-432C-4341-879A-E478F37295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841263DE-1781-4EB1-AC57-BEF7D9FE00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CEA4F010-D701-4B5D-B5F6-594AC5944B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9A5F7C64-E38F-4762-A718-B6D7DFED66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8F730C43-C95D-4629-9D47-C7884EC42B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79A26F79-F705-4157-93F5-EB5D33C087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EB9CB48C-2E38-4EE1-9E60-74D3340B2C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DB9ACB9F-3FB5-4A63-9E60-752A045A9F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2CA068B2-4822-4D4F-BD9B-E333ED5586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085FF5F6-8568-4280-9794-89D363061A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C8404706-F596-4174-A885-B99421EFC1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xmlns="" id="{7E11B08F-5332-4E0C-B92C-1421A88F8B2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xmlns="" id="{D354CCD5-7C36-4446-8E0F-17A86A31A46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xmlns="" id="{C57B6731-61AB-42BD-9A0F-7821B1EC48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xmlns="" id="{3997B202-8463-4B23-842F-6392A031CA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xmlns="" id="{98E0CC83-926A-46EC-95D2-B51AEED45A7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xmlns="" id="{A40DA037-7129-49A1-BA6A-4630A66CE4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xmlns="" id="{F820BA1C-39CD-4C45-8C6B-9A15036FA24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xmlns="" id="{524B2316-7768-4602-B1E6-5C20B98B609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xmlns="" id="{D3398191-E76C-40B1-B7A6-06B7B03A2E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xmlns="" id="{F9134AF9-E50F-4E4C-BCA8-E3719529618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xmlns="" id="{72477370-BA88-42A6-8DA4-9A4C166FF7B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xmlns="" id="{C7CC99E4-9BBD-4CB7-B83F-269ACBBF6B4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xmlns="" id="{AD6D0738-058B-42B1-A0C8-3410250AE3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xmlns="" id="{88C426AE-5CCA-43F8-B490-C6F3012486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64" name="直線コネクタ 663">
          <a:extLst>
            <a:ext uri="{FF2B5EF4-FFF2-40B4-BE49-F238E27FC236}">
              <a16:creationId xmlns:a16="http://schemas.microsoft.com/office/drawing/2014/main" xmlns="" id="{FE1FC7AF-F598-4A72-AB5F-310DF748D1A9}"/>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65" name="【庁舎】&#10;有形固定資産減価償却率最小値テキスト">
          <a:extLst>
            <a:ext uri="{FF2B5EF4-FFF2-40B4-BE49-F238E27FC236}">
              <a16:creationId xmlns:a16="http://schemas.microsoft.com/office/drawing/2014/main" xmlns="" id="{554893B3-D59D-4340-BE3D-57B1ED61D137}"/>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66" name="直線コネクタ 665">
          <a:extLst>
            <a:ext uri="{FF2B5EF4-FFF2-40B4-BE49-F238E27FC236}">
              <a16:creationId xmlns:a16="http://schemas.microsoft.com/office/drawing/2014/main" xmlns="" id="{70866A07-61EA-4635-909F-C40315F3A95F}"/>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a:extLst>
            <a:ext uri="{FF2B5EF4-FFF2-40B4-BE49-F238E27FC236}">
              <a16:creationId xmlns:a16="http://schemas.microsoft.com/office/drawing/2014/main" xmlns="" id="{EDB91D68-2489-4B58-9E6B-B300C26F611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a:extLst>
            <a:ext uri="{FF2B5EF4-FFF2-40B4-BE49-F238E27FC236}">
              <a16:creationId xmlns:a16="http://schemas.microsoft.com/office/drawing/2014/main" xmlns="" id="{4D65C3FE-EBC0-4B5D-9476-B5AB5A59737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669" name="【庁舎】&#10;有形固定資産減価償却率平均値テキスト">
          <a:extLst>
            <a:ext uri="{FF2B5EF4-FFF2-40B4-BE49-F238E27FC236}">
              <a16:creationId xmlns:a16="http://schemas.microsoft.com/office/drawing/2014/main" xmlns="" id="{8064578C-87A3-4E4F-8E3B-5B9B741B1CA4}"/>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70" name="フローチャート: 判断 669">
          <a:extLst>
            <a:ext uri="{FF2B5EF4-FFF2-40B4-BE49-F238E27FC236}">
              <a16:creationId xmlns:a16="http://schemas.microsoft.com/office/drawing/2014/main" xmlns="" id="{5656353E-F848-4907-97B2-06A06FE4ADC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71" name="フローチャート: 判断 670">
          <a:extLst>
            <a:ext uri="{FF2B5EF4-FFF2-40B4-BE49-F238E27FC236}">
              <a16:creationId xmlns:a16="http://schemas.microsoft.com/office/drawing/2014/main" xmlns="" id="{21158D45-B2B3-472E-926F-135FF38F1B09}"/>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72" name="フローチャート: 判断 671">
          <a:extLst>
            <a:ext uri="{FF2B5EF4-FFF2-40B4-BE49-F238E27FC236}">
              <a16:creationId xmlns:a16="http://schemas.microsoft.com/office/drawing/2014/main" xmlns="" id="{945D52B5-5D6E-4AF6-BBE0-BD537B49834F}"/>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73" name="フローチャート: 判断 672">
          <a:extLst>
            <a:ext uri="{FF2B5EF4-FFF2-40B4-BE49-F238E27FC236}">
              <a16:creationId xmlns:a16="http://schemas.microsoft.com/office/drawing/2014/main" xmlns="" id="{B9C36C0E-7C8B-40C1-8065-0732D53A3B25}"/>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74" name="フローチャート: 判断 673">
          <a:extLst>
            <a:ext uri="{FF2B5EF4-FFF2-40B4-BE49-F238E27FC236}">
              <a16:creationId xmlns:a16="http://schemas.microsoft.com/office/drawing/2014/main" xmlns="" id="{1FFBFF5F-AEE9-4D64-A622-F59EA4F20B2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4A0C7FEF-0D49-4E3E-8358-73B629CA27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D361962D-D76A-429D-ABD8-463C62AD3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770F512F-5D2C-4A4A-9488-C585500876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661E7207-5CE5-40D0-BBD8-FD1112C3F3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DE784D84-C6E7-4E0A-B31B-7A9998C5D0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680" name="楕円 679">
          <a:extLst>
            <a:ext uri="{FF2B5EF4-FFF2-40B4-BE49-F238E27FC236}">
              <a16:creationId xmlns:a16="http://schemas.microsoft.com/office/drawing/2014/main" xmlns="" id="{8A47758B-4DB9-4E88-ACB5-691C8D57F6A1}"/>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4190</xdr:rowOff>
    </xdr:from>
    <xdr:ext cx="405111" cy="259045"/>
    <xdr:sp macro="" textlink="">
      <xdr:nvSpPr>
        <xdr:cNvPr id="681" name="【庁舎】&#10;有形固定資産減価償却率該当値テキスト">
          <a:extLst>
            <a:ext uri="{FF2B5EF4-FFF2-40B4-BE49-F238E27FC236}">
              <a16:creationId xmlns:a16="http://schemas.microsoft.com/office/drawing/2014/main" xmlns="" id="{73D5BE59-20E4-4710-989F-3AD1E2943B9C}"/>
            </a:ext>
          </a:extLst>
        </xdr:cNvPr>
        <xdr:cNvSpPr txBox="1"/>
      </xdr:nvSpPr>
      <xdr:spPr>
        <a:xfrm>
          <a:off x="16357600" y="178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82" name="楕円 681">
          <a:extLst>
            <a:ext uri="{FF2B5EF4-FFF2-40B4-BE49-F238E27FC236}">
              <a16:creationId xmlns:a16="http://schemas.microsoft.com/office/drawing/2014/main" xmlns="" id="{6E19540F-09C4-49CB-B82E-60F4E8DFC7B5}"/>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32113</xdr:rowOff>
    </xdr:to>
    <xdr:cxnSp macro="">
      <xdr:nvCxnSpPr>
        <xdr:cNvPr id="683" name="直線コネクタ 682">
          <a:extLst>
            <a:ext uri="{FF2B5EF4-FFF2-40B4-BE49-F238E27FC236}">
              <a16:creationId xmlns:a16="http://schemas.microsoft.com/office/drawing/2014/main" xmlns="" id="{3481FBB6-793F-404C-85AA-CAEAFDAC01ED}"/>
            </a:ext>
          </a:extLst>
        </xdr:cNvPr>
        <xdr:cNvCxnSpPr/>
      </xdr:nvCxnSpPr>
      <xdr:spPr>
        <a:xfrm>
          <a:off x="15481300" y="179984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84" name="楕円 683">
          <a:extLst>
            <a:ext uri="{FF2B5EF4-FFF2-40B4-BE49-F238E27FC236}">
              <a16:creationId xmlns:a16="http://schemas.microsoft.com/office/drawing/2014/main" xmlns="" id="{B8AC3DBE-5D44-4443-9C19-47812C0B7119}"/>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104</xdr:row>
      <xdr:rowOff>167639</xdr:rowOff>
    </xdr:to>
    <xdr:cxnSp macro="">
      <xdr:nvCxnSpPr>
        <xdr:cNvPr id="685" name="直線コネクタ 684">
          <a:extLst>
            <a:ext uri="{FF2B5EF4-FFF2-40B4-BE49-F238E27FC236}">
              <a16:creationId xmlns:a16="http://schemas.microsoft.com/office/drawing/2014/main" xmlns="" id="{D3DB790B-DCE3-40DC-839F-08A402BC0BFB}"/>
            </a:ext>
          </a:extLst>
        </xdr:cNvPr>
        <xdr:cNvCxnSpPr/>
      </xdr:nvCxnSpPr>
      <xdr:spPr>
        <a:xfrm>
          <a:off x="14592300" y="1797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686" name="楕円 685">
          <a:extLst>
            <a:ext uri="{FF2B5EF4-FFF2-40B4-BE49-F238E27FC236}">
              <a16:creationId xmlns:a16="http://schemas.microsoft.com/office/drawing/2014/main" xmlns="" id="{B7058B3B-DBE3-4A8B-B99B-7B87D3C02C67}"/>
            </a:ext>
          </a:extLst>
        </xdr:cNvPr>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141514</xdr:rowOff>
    </xdr:to>
    <xdr:cxnSp macro="">
      <xdr:nvCxnSpPr>
        <xdr:cNvPr id="687" name="直線コネクタ 686">
          <a:extLst>
            <a:ext uri="{FF2B5EF4-FFF2-40B4-BE49-F238E27FC236}">
              <a16:creationId xmlns:a16="http://schemas.microsoft.com/office/drawing/2014/main" xmlns="" id="{B4FB524F-0F49-40C0-AC50-ADE303F29FB5}"/>
            </a:ext>
          </a:extLst>
        </xdr:cNvPr>
        <xdr:cNvCxnSpPr/>
      </xdr:nvCxnSpPr>
      <xdr:spPr>
        <a:xfrm>
          <a:off x="13703300" y="179380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10705</xdr:rowOff>
    </xdr:from>
    <xdr:to>
      <xdr:col>67</xdr:col>
      <xdr:colOff>101600</xdr:colOff>
      <xdr:row>104</xdr:row>
      <xdr:rowOff>112305</xdr:rowOff>
    </xdr:to>
    <xdr:sp macro="" textlink="">
      <xdr:nvSpPr>
        <xdr:cNvPr id="688" name="楕円 687">
          <a:extLst>
            <a:ext uri="{FF2B5EF4-FFF2-40B4-BE49-F238E27FC236}">
              <a16:creationId xmlns:a16="http://schemas.microsoft.com/office/drawing/2014/main" xmlns="" id="{763C111B-00B2-4B60-BA87-D63BE1AA3409}"/>
            </a:ext>
          </a:extLst>
        </xdr:cNvPr>
        <xdr:cNvSpPr/>
      </xdr:nvSpPr>
      <xdr:spPr>
        <a:xfrm>
          <a:off x="1276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107224</xdr:rowOff>
    </xdr:to>
    <xdr:cxnSp macro="">
      <xdr:nvCxnSpPr>
        <xdr:cNvPr id="689" name="直線コネクタ 688">
          <a:extLst>
            <a:ext uri="{FF2B5EF4-FFF2-40B4-BE49-F238E27FC236}">
              <a16:creationId xmlns:a16="http://schemas.microsoft.com/office/drawing/2014/main" xmlns="" id="{922BA16D-98E9-4668-8775-DE476CB7353D}"/>
            </a:ext>
          </a:extLst>
        </xdr:cNvPr>
        <xdr:cNvCxnSpPr/>
      </xdr:nvCxnSpPr>
      <xdr:spPr>
        <a:xfrm>
          <a:off x="12814300" y="178923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690" name="n_1aveValue【庁舎】&#10;有形固定資産減価償却率">
          <a:extLst>
            <a:ext uri="{FF2B5EF4-FFF2-40B4-BE49-F238E27FC236}">
              <a16:creationId xmlns:a16="http://schemas.microsoft.com/office/drawing/2014/main" xmlns="" id="{50350218-1A90-475C-8A9C-75E442BE7391}"/>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691" name="n_2aveValue【庁舎】&#10;有形固定資産減価償却率">
          <a:extLst>
            <a:ext uri="{FF2B5EF4-FFF2-40B4-BE49-F238E27FC236}">
              <a16:creationId xmlns:a16="http://schemas.microsoft.com/office/drawing/2014/main" xmlns="" id="{127D6809-C073-4342-94DF-475A5AE97E00}"/>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692" name="n_3aveValue【庁舎】&#10;有形固定資産減価償却率">
          <a:extLst>
            <a:ext uri="{FF2B5EF4-FFF2-40B4-BE49-F238E27FC236}">
              <a16:creationId xmlns:a16="http://schemas.microsoft.com/office/drawing/2014/main" xmlns="" id="{928D913C-340D-4AA0-99D8-6D0111E166CD}"/>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693" name="n_4aveValue【庁舎】&#10;有形固定資産減価償却率">
          <a:extLst>
            <a:ext uri="{FF2B5EF4-FFF2-40B4-BE49-F238E27FC236}">
              <a16:creationId xmlns:a16="http://schemas.microsoft.com/office/drawing/2014/main" xmlns="" id="{90ADB919-3F75-4904-826C-F16BB6E835F0}"/>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694" name="n_1mainValue【庁舎】&#10;有形固定資産減価償却率">
          <a:extLst>
            <a:ext uri="{FF2B5EF4-FFF2-40B4-BE49-F238E27FC236}">
              <a16:creationId xmlns:a16="http://schemas.microsoft.com/office/drawing/2014/main" xmlns="" id="{561F7350-636A-4A3D-AF16-957E2D4BD599}"/>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5" name="n_2mainValue【庁舎】&#10;有形固定資産減価償却率">
          <a:extLst>
            <a:ext uri="{FF2B5EF4-FFF2-40B4-BE49-F238E27FC236}">
              <a16:creationId xmlns:a16="http://schemas.microsoft.com/office/drawing/2014/main" xmlns="" id="{3DF43F28-514C-411A-B7B0-71F2DD39338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696" name="n_3mainValue【庁舎】&#10;有形固定資産減価償却率">
          <a:extLst>
            <a:ext uri="{FF2B5EF4-FFF2-40B4-BE49-F238E27FC236}">
              <a16:creationId xmlns:a16="http://schemas.microsoft.com/office/drawing/2014/main" xmlns="" id="{794E2B3F-4C8F-4907-BF16-6A8F9AF12193}"/>
            </a:ext>
          </a:extLst>
        </xdr:cNvPr>
        <xdr:cNvSpPr txBox="1"/>
      </xdr:nvSpPr>
      <xdr:spPr>
        <a:xfrm>
          <a:off x="13500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128832</xdr:rowOff>
    </xdr:from>
    <xdr:ext cx="405111" cy="259045"/>
    <xdr:sp macro="" textlink="">
      <xdr:nvSpPr>
        <xdr:cNvPr id="697" name="n_4mainValue【庁舎】&#10;有形固定資産減価償却率">
          <a:extLst>
            <a:ext uri="{FF2B5EF4-FFF2-40B4-BE49-F238E27FC236}">
              <a16:creationId xmlns:a16="http://schemas.microsoft.com/office/drawing/2014/main" xmlns="" id="{8CAE8660-037A-40B7-9EBD-C8CD8177905F}"/>
            </a:ext>
          </a:extLst>
        </xdr:cNvPr>
        <xdr:cNvSpPr txBox="1"/>
      </xdr:nvSpPr>
      <xdr:spPr>
        <a:xfrm>
          <a:off x="12611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xmlns="" id="{5C0A90B6-FA49-4602-85F5-CA2598F5BB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xmlns="" id="{3D488D7B-BE18-461E-840C-8FBD72D6B1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xmlns="" id="{2318E272-EEDE-4265-B14A-070A645E31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xmlns="" id="{A8EE6AB5-46E6-471E-B70D-9544054EA3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xmlns="" id="{E514C4EF-2A47-4C49-9743-4FD01D0732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xmlns="" id="{B0AC0CF5-4FBF-4ADB-8EDC-2E31D438F4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xmlns="" id="{B440F721-F249-4BFD-AAEB-7C5C53C9F7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xmlns="" id="{7297F3FD-66F4-40A0-8FBF-5747DC8E5B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xmlns="" id="{F7A35313-6661-4C59-BCD9-2E2A23355F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xmlns="" id="{8CE28D98-0E0B-4F71-AABF-C16F79E691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xmlns="" id="{0FB022FB-DA63-48EF-B100-6DE4D83C5C6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xmlns="" id="{7FD12849-3AE8-4C99-BD1D-8CC24F3CBCC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xmlns="" id="{DA702514-8720-45CD-AB4B-18ABED4C94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xmlns="" id="{037B2BE8-081A-480C-8AD0-F77748BFEEF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xmlns="" id="{D256D2DE-B42F-4809-9807-82999DFAD4E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xmlns="" id="{20E10909-EB46-404C-8640-3DBF9AD1D9D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xmlns="" id="{FD81AE20-0C68-4713-B2D1-0D82CBCDD3E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xmlns="" id="{21900CA0-33DA-4F4F-B7C8-B9258010EA0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xmlns="" id="{7E135DC4-60D0-4705-8172-1431F82D75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xmlns="" id="{344D9AB4-FA63-48E9-91C4-2FC3ECB439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xmlns="" id="{1700DBBC-EF96-49BE-B2A0-77E3D5352B5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xmlns="" id="{95C7CB12-6A71-4A3A-9436-CA6638F83BA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xmlns="" id="{86BEFD70-944B-47E4-984B-B745F41573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xmlns="" id="{7A6759B9-9A00-463A-828D-0D2045D955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xmlns="" id="{DC7D05C8-69BC-4819-B940-618AF65621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23" name="直線コネクタ 722">
          <a:extLst>
            <a:ext uri="{FF2B5EF4-FFF2-40B4-BE49-F238E27FC236}">
              <a16:creationId xmlns:a16="http://schemas.microsoft.com/office/drawing/2014/main" xmlns="" id="{F117F6DA-2796-4285-961B-6E5F6AB4550F}"/>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4" name="【庁舎】&#10;一人当たり面積最小値テキスト">
          <a:extLst>
            <a:ext uri="{FF2B5EF4-FFF2-40B4-BE49-F238E27FC236}">
              <a16:creationId xmlns:a16="http://schemas.microsoft.com/office/drawing/2014/main" xmlns="" id="{F9725C76-2000-46D8-B786-75B146C7089F}"/>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5" name="直線コネクタ 724">
          <a:extLst>
            <a:ext uri="{FF2B5EF4-FFF2-40B4-BE49-F238E27FC236}">
              <a16:creationId xmlns:a16="http://schemas.microsoft.com/office/drawing/2014/main" xmlns="" id="{ECA49E5E-8AA4-4495-8F68-8AA088735147}"/>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26" name="【庁舎】&#10;一人当たり面積最大値テキスト">
          <a:extLst>
            <a:ext uri="{FF2B5EF4-FFF2-40B4-BE49-F238E27FC236}">
              <a16:creationId xmlns:a16="http://schemas.microsoft.com/office/drawing/2014/main" xmlns="" id="{E8984AD8-53E7-41C8-953E-9640A17E613E}"/>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27" name="直線コネクタ 726">
          <a:extLst>
            <a:ext uri="{FF2B5EF4-FFF2-40B4-BE49-F238E27FC236}">
              <a16:creationId xmlns:a16="http://schemas.microsoft.com/office/drawing/2014/main" xmlns="" id="{ABF3D916-DCFB-48F5-8E9B-6AB2F1FC5099}"/>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28" name="【庁舎】&#10;一人当たり面積平均値テキスト">
          <a:extLst>
            <a:ext uri="{FF2B5EF4-FFF2-40B4-BE49-F238E27FC236}">
              <a16:creationId xmlns:a16="http://schemas.microsoft.com/office/drawing/2014/main" xmlns="" id="{8461ED63-275C-4215-93A8-ACD6BE2FA322}"/>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29" name="フローチャート: 判断 728">
          <a:extLst>
            <a:ext uri="{FF2B5EF4-FFF2-40B4-BE49-F238E27FC236}">
              <a16:creationId xmlns:a16="http://schemas.microsoft.com/office/drawing/2014/main" xmlns="" id="{34CDEA64-1904-419B-9403-26176EF800B3}"/>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30" name="フローチャート: 判断 729">
          <a:extLst>
            <a:ext uri="{FF2B5EF4-FFF2-40B4-BE49-F238E27FC236}">
              <a16:creationId xmlns:a16="http://schemas.microsoft.com/office/drawing/2014/main" xmlns="" id="{F8B0E2E4-6028-416B-AEF7-2B9EDD10071A}"/>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31" name="フローチャート: 判断 730">
          <a:extLst>
            <a:ext uri="{FF2B5EF4-FFF2-40B4-BE49-F238E27FC236}">
              <a16:creationId xmlns:a16="http://schemas.microsoft.com/office/drawing/2014/main" xmlns="" id="{528215DD-3FFC-499F-975B-248D4FC25863}"/>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32" name="フローチャート: 判断 731">
          <a:extLst>
            <a:ext uri="{FF2B5EF4-FFF2-40B4-BE49-F238E27FC236}">
              <a16:creationId xmlns:a16="http://schemas.microsoft.com/office/drawing/2014/main" xmlns="" id="{98E9824E-1D59-4168-BB9E-0681D63A499F}"/>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33" name="フローチャート: 判断 732">
          <a:extLst>
            <a:ext uri="{FF2B5EF4-FFF2-40B4-BE49-F238E27FC236}">
              <a16:creationId xmlns:a16="http://schemas.microsoft.com/office/drawing/2014/main" xmlns="" id="{AFC22C5C-3668-40C5-AEC7-B38C1A20173B}"/>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5F0DC81B-F1C5-4A61-823D-A12A087C70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B303E0F0-C0A6-4ADB-9455-2FD85F39CF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93A4ABB5-AD5D-4C8E-9C0E-0046620C4E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59CCFF7E-9FE9-4FE0-AC92-28FCA69048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28378931-759D-46EA-9D41-5B098740F3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39" name="楕円 738">
          <a:extLst>
            <a:ext uri="{FF2B5EF4-FFF2-40B4-BE49-F238E27FC236}">
              <a16:creationId xmlns:a16="http://schemas.microsoft.com/office/drawing/2014/main" xmlns="" id="{681C6D43-A074-42E9-9F06-EA61473C8187}"/>
            </a:ext>
          </a:extLst>
        </xdr:cNvPr>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740" name="【庁舎】&#10;一人当たり面積該当値テキスト">
          <a:extLst>
            <a:ext uri="{FF2B5EF4-FFF2-40B4-BE49-F238E27FC236}">
              <a16:creationId xmlns:a16="http://schemas.microsoft.com/office/drawing/2014/main" xmlns="" id="{B2315C8A-7D89-4656-8581-E8E0BDF01EE8}"/>
            </a:ext>
          </a:extLst>
        </xdr:cNvPr>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41" name="楕円 740">
          <a:extLst>
            <a:ext uri="{FF2B5EF4-FFF2-40B4-BE49-F238E27FC236}">
              <a16:creationId xmlns:a16="http://schemas.microsoft.com/office/drawing/2014/main" xmlns="" id="{E363C925-7117-4BAB-8734-DF7631CB1E80}"/>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742" name="直線コネクタ 741">
          <a:extLst>
            <a:ext uri="{FF2B5EF4-FFF2-40B4-BE49-F238E27FC236}">
              <a16:creationId xmlns:a16="http://schemas.microsoft.com/office/drawing/2014/main" xmlns="" id="{B913C6F0-664B-4B50-B070-44D3BD6D19EC}"/>
            </a:ext>
          </a:extLst>
        </xdr:cNvPr>
        <xdr:cNvCxnSpPr/>
      </xdr:nvCxnSpPr>
      <xdr:spPr>
        <a:xfrm flipV="1">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35198</xdr:rowOff>
    </xdr:from>
    <xdr:to>
      <xdr:col>107</xdr:col>
      <xdr:colOff>101600</xdr:colOff>
      <xdr:row>107</xdr:row>
      <xdr:rowOff>136798</xdr:rowOff>
    </xdr:to>
    <xdr:sp macro="" textlink="">
      <xdr:nvSpPr>
        <xdr:cNvPr id="743" name="楕円 742">
          <a:extLst>
            <a:ext uri="{FF2B5EF4-FFF2-40B4-BE49-F238E27FC236}">
              <a16:creationId xmlns:a16="http://schemas.microsoft.com/office/drawing/2014/main" xmlns="" id="{4018B390-B1C9-425A-8A3B-CE6493FE42B4}"/>
            </a:ext>
          </a:extLst>
        </xdr:cNvPr>
        <xdr:cNvSpPr/>
      </xdr:nvSpPr>
      <xdr:spPr>
        <a:xfrm>
          <a:off x="2038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85998</xdr:rowOff>
    </xdr:to>
    <xdr:cxnSp macro="">
      <xdr:nvCxnSpPr>
        <xdr:cNvPr id="744" name="直線コネクタ 743">
          <a:extLst>
            <a:ext uri="{FF2B5EF4-FFF2-40B4-BE49-F238E27FC236}">
              <a16:creationId xmlns:a16="http://schemas.microsoft.com/office/drawing/2014/main" xmlns="" id="{8A971147-C8F3-4938-A1A7-0DBA9E7F025A}"/>
            </a:ext>
          </a:extLst>
        </xdr:cNvPr>
        <xdr:cNvCxnSpPr/>
      </xdr:nvCxnSpPr>
      <xdr:spPr>
        <a:xfrm flipV="1">
          <a:off x="20434300" y="1840665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45" name="楕円 744">
          <a:extLst>
            <a:ext uri="{FF2B5EF4-FFF2-40B4-BE49-F238E27FC236}">
              <a16:creationId xmlns:a16="http://schemas.microsoft.com/office/drawing/2014/main" xmlns="" id="{1CD2DB46-2995-4680-8376-329483D11DC1}"/>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85998</xdr:rowOff>
    </xdr:from>
    <xdr:to>
      <xdr:col>107</xdr:col>
      <xdr:colOff>50800</xdr:colOff>
      <xdr:row>107</xdr:row>
      <xdr:rowOff>87630</xdr:rowOff>
    </xdr:to>
    <xdr:cxnSp macro="">
      <xdr:nvCxnSpPr>
        <xdr:cNvPr id="746" name="直線コネクタ 745">
          <a:extLst>
            <a:ext uri="{FF2B5EF4-FFF2-40B4-BE49-F238E27FC236}">
              <a16:creationId xmlns:a16="http://schemas.microsoft.com/office/drawing/2014/main" xmlns="" id="{57BC1E1D-5DA9-4C6A-A5DE-55F5BF46193C}"/>
            </a:ext>
          </a:extLst>
        </xdr:cNvPr>
        <xdr:cNvCxnSpPr/>
      </xdr:nvCxnSpPr>
      <xdr:spPr>
        <a:xfrm flipV="1">
          <a:off x="19545300" y="184311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747" name="楕円 746">
          <a:extLst>
            <a:ext uri="{FF2B5EF4-FFF2-40B4-BE49-F238E27FC236}">
              <a16:creationId xmlns:a16="http://schemas.microsoft.com/office/drawing/2014/main" xmlns="" id="{2E055E1C-29A5-427A-AE83-C2BF8836B6D1}"/>
            </a:ext>
          </a:extLst>
        </xdr:cNvPr>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90895</xdr:rowOff>
    </xdr:to>
    <xdr:cxnSp macro="">
      <xdr:nvCxnSpPr>
        <xdr:cNvPr id="748" name="直線コネクタ 747">
          <a:extLst>
            <a:ext uri="{FF2B5EF4-FFF2-40B4-BE49-F238E27FC236}">
              <a16:creationId xmlns:a16="http://schemas.microsoft.com/office/drawing/2014/main" xmlns="" id="{54943C0F-C460-4DEE-9840-C80E45F314A7}"/>
            </a:ext>
          </a:extLst>
        </xdr:cNvPr>
        <xdr:cNvCxnSpPr/>
      </xdr:nvCxnSpPr>
      <xdr:spPr>
        <a:xfrm flipV="1">
          <a:off x="18656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49" name="n_1aveValue【庁舎】&#10;一人当たり面積">
          <a:extLst>
            <a:ext uri="{FF2B5EF4-FFF2-40B4-BE49-F238E27FC236}">
              <a16:creationId xmlns:a16="http://schemas.microsoft.com/office/drawing/2014/main" xmlns="" id="{8F0B4B7C-9938-4B53-91C3-95AE49B1780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50" name="n_2aveValue【庁舎】&#10;一人当たり面積">
          <a:extLst>
            <a:ext uri="{FF2B5EF4-FFF2-40B4-BE49-F238E27FC236}">
              <a16:creationId xmlns:a16="http://schemas.microsoft.com/office/drawing/2014/main" xmlns="" id="{F7BF2650-AC63-4D50-B860-A69A42698915}"/>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51" name="n_3aveValue【庁舎】&#10;一人当たり面積">
          <a:extLst>
            <a:ext uri="{FF2B5EF4-FFF2-40B4-BE49-F238E27FC236}">
              <a16:creationId xmlns:a16="http://schemas.microsoft.com/office/drawing/2014/main" xmlns="" id="{7B851343-4965-4EE7-918A-4020067FF8BD}"/>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752" name="n_4aveValue【庁舎】&#10;一人当たり面積">
          <a:extLst>
            <a:ext uri="{FF2B5EF4-FFF2-40B4-BE49-F238E27FC236}">
              <a16:creationId xmlns:a16="http://schemas.microsoft.com/office/drawing/2014/main" xmlns="" id="{128B6B39-B2D4-462D-A9ED-8141B12D7F28}"/>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753" name="n_1mainValue【庁舎】&#10;一人当たり面積">
          <a:extLst>
            <a:ext uri="{FF2B5EF4-FFF2-40B4-BE49-F238E27FC236}">
              <a16:creationId xmlns:a16="http://schemas.microsoft.com/office/drawing/2014/main" xmlns="" id="{3AF824E7-5D11-41AD-BAA8-F24D987FE6FF}"/>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127925</xdr:rowOff>
    </xdr:from>
    <xdr:ext cx="469744" cy="259045"/>
    <xdr:sp macro="" textlink="">
      <xdr:nvSpPr>
        <xdr:cNvPr id="754" name="n_2mainValue【庁舎】&#10;一人当たり面積">
          <a:extLst>
            <a:ext uri="{FF2B5EF4-FFF2-40B4-BE49-F238E27FC236}">
              <a16:creationId xmlns:a16="http://schemas.microsoft.com/office/drawing/2014/main" xmlns="" id="{F826629A-26FA-4B1B-87A3-79B49FA68065}"/>
            </a:ext>
          </a:extLst>
        </xdr:cNvPr>
        <xdr:cNvSpPr txBox="1"/>
      </xdr:nvSpPr>
      <xdr:spPr>
        <a:xfrm>
          <a:off x="20199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55" name="n_3mainValue【庁舎】&#10;一人当たり面積">
          <a:extLst>
            <a:ext uri="{FF2B5EF4-FFF2-40B4-BE49-F238E27FC236}">
              <a16:creationId xmlns:a16="http://schemas.microsoft.com/office/drawing/2014/main" xmlns="" id="{844846AB-3642-45EB-8A19-6614E923CE55}"/>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756" name="n_4mainValue【庁舎】&#10;一人当たり面積">
          <a:extLst>
            <a:ext uri="{FF2B5EF4-FFF2-40B4-BE49-F238E27FC236}">
              <a16:creationId xmlns:a16="http://schemas.microsoft.com/office/drawing/2014/main" xmlns="" id="{E69ABDDE-5CFC-49A4-BB53-BA8977C4E0EE}"/>
            </a:ext>
          </a:extLst>
        </xdr:cNvPr>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xmlns="" id="{4EBDF627-3F9B-4E39-9701-21E8808E3D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xmlns="" id="{D178FAE9-1FFC-44DC-AEB8-53D9436FFA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xmlns="" id="{0515A131-8BCC-4EDB-99CB-0BD3F6AAAA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類似団体と比較して特に有形固定資産減価償却率が高くなっている施設は，一般廃棄物処理施設である。一般廃棄物処理施設については，昭和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年の稼働開始から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年が経過し，一般的な耐用年数と考えられている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上回っているため，定期的なメンテナンスや修繕を行いながら稼働している状況である。現在，安全で安定したごみ処理を継続するため，本町に加え，石岡市，かすみがうら市，小美玉市の４市町で構成された一部事務組合「霞台厚生施設組合」において，新たな施設整備及びごみ処理広域化を行っている。ごみ処理や施設整備を共同で行うことにより共通の課題を解決するとともに，３Ｒの推進，環境負担の低減，ごみ処理経費の削減を図る取り組みを進め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また，類似団体と比較して特に一人当たり面積が大きい施設は，保健センター・保健所である。保健センター等を併設した複合施設である茨城町総合福祉センター「ゆうゆう館」は，平成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月に供用開始し，開館時の人口は</a:t>
          </a:r>
          <a:r>
            <a:rPr kumimoji="1" lang="en-US" altLang="ja-JP" sz="1300">
              <a:latin typeface="ＭＳ Ｐゴシック" panose="020B0600070205080204" pitchFamily="50" charset="-128"/>
              <a:ea typeface="ＭＳ Ｐゴシック" panose="020B0600070205080204" pitchFamily="50" charset="-128"/>
            </a:rPr>
            <a:t>35,741</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年国勢調査人口）であったが，平成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年国勢調査人口</a:t>
          </a:r>
          <a:r>
            <a:rPr kumimoji="1" lang="en-US" altLang="ja-JP" sz="1300">
              <a:latin typeface="ＭＳ Ｐゴシック" panose="020B0600070205080204" pitchFamily="50" charset="-128"/>
              <a:ea typeface="ＭＳ Ｐゴシック" panose="020B0600070205080204" pitchFamily="50" charset="-128"/>
            </a:rPr>
            <a:t>32,921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年で約</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％の人口が減少している。</a:t>
          </a:r>
        </a:p>
        <a:p>
          <a:r>
            <a:rPr kumimoji="1" lang="ja-JP" altLang="en-US" sz="1300">
              <a:latin typeface="ＭＳ Ｐゴシック" panose="020B0600070205080204" pitchFamily="50" charset="-128"/>
              <a:ea typeface="ＭＳ Ｐゴシック" panose="020B0600070205080204" pitchFamily="50" charset="-128"/>
            </a:rPr>
            <a:t>　今後，茨城県央地域定住自立圏共生ビジョンに基づき「近隣市町村」の自然環境、歴史，文化などのそれぞれの魅力を活用して，相互に役割分担し，連携・協力することにより，圏域全体で必要な生活機能を確保し，定住化促進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令和元年度の財政力指数は，基準財政収入額において，個人町民税（所得割）の増や太陽光設備等の償却資産による固定資産税（償却資産分）が増額となったため，前年度より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茨城町第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次総合計画に沿った施策の重点化や歳出予算の抑制や行政の効率化の両立に努め，活力あるまちづくりと財政の健全化を図る。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町税収入の増や歳出面における定年退職等による職員の新陳代謝により人件費が減となった一方で，物件費や扶助費，公債費等が増加したことから，前年度から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扶助費や公共施設等の維持補修費は増加傾向にあり，厳しい状況であるが，今後とも，事業の見直しを更に進めるとともに，全ての事務事業の優先度を厳しく点検し，優先度の低い事業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27432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7853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160274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140970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6550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3,701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112,518</a:t>
          </a:r>
          <a:r>
            <a:rPr kumimoji="1" lang="ja-JP" altLang="en-US" sz="1300">
              <a:latin typeface="ＭＳ Ｐゴシック" panose="020B0600070205080204" pitchFamily="50" charset="-128"/>
              <a:ea typeface="ＭＳ Ｐゴシック" panose="020B0600070205080204" pitchFamily="50" charset="-128"/>
            </a:rPr>
            <a:t>円となっているものの，類似団体平均を下回る水準となっている。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人件費は定年退職等による職員の新陳代謝により減額となっているが，各種計画策定や改訂，デマンド交通システムの整備等による委託費の増加や，公共施設等の老朽化により，物件費や維持管理費が増加となっている。</a:t>
          </a:r>
        </a:p>
        <a:p>
          <a:r>
            <a:rPr kumimoji="1" lang="ja-JP" altLang="en-US" sz="1300">
              <a:latin typeface="ＭＳ Ｐゴシック" panose="020B0600070205080204" pitchFamily="50" charset="-128"/>
              <a:ea typeface="ＭＳ Ｐゴシック" panose="020B0600070205080204" pitchFamily="50" charset="-128"/>
            </a:rPr>
            <a:t>　今後は競争によるコスト削減効果が期待できる指定管理者制度の導入等も含め検討を行い，更なるコスト縮減に努める。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132040</xdr:rowOff>
    </xdr:from>
    <xdr:to>
      <xdr:col>23</xdr:col>
      <xdr:colOff>133350</xdr:colOff>
      <xdr:row>82</xdr:row>
      <xdr:rowOff>169250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90940"/>
          <a:ext cx="838200" cy="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132040</xdr:rowOff>
    </xdr:from>
    <xdr:to>
      <xdr:col>19</xdr:col>
      <xdr:colOff>133350</xdr:colOff>
      <xdr:row>82</xdr:row>
      <xdr:rowOff>143098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190940"/>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117672</xdr:rowOff>
    </xdr:from>
    <xdr:to>
      <xdr:col>15</xdr:col>
      <xdr:colOff>82550</xdr:colOff>
      <xdr:row>82</xdr:row>
      <xdr:rowOff>143098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176572"/>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112956</xdr:rowOff>
    </xdr:from>
    <xdr:to>
      <xdr:col>11</xdr:col>
      <xdr:colOff>31750</xdr:colOff>
      <xdr:row>82</xdr:row>
      <xdr:rowOff>117672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171856"/>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118450</xdr:rowOff>
    </xdr:from>
    <xdr:to>
      <xdr:col>23</xdr:col>
      <xdr:colOff>184150</xdr:colOff>
      <xdr:row>83</xdr:row>
      <xdr:rowOff>48600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1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134977</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0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81240</xdr:rowOff>
    </xdr:from>
    <xdr:to>
      <xdr:col>19</xdr:col>
      <xdr:colOff>184150</xdr:colOff>
      <xdr:row>83</xdr:row>
      <xdr:rowOff>11390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21567</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90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92298</xdr:rowOff>
    </xdr:from>
    <xdr:to>
      <xdr:col>15</xdr:col>
      <xdr:colOff>133350</xdr:colOff>
      <xdr:row>83</xdr:row>
      <xdr:rowOff>22448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1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32625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92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66872</xdr:rowOff>
    </xdr:from>
    <xdr:to>
      <xdr:col>11</xdr:col>
      <xdr:colOff>82550</xdr:colOff>
      <xdr:row>82</xdr:row>
      <xdr:rowOff>168472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1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7199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8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62156</xdr:rowOff>
    </xdr:from>
    <xdr:to>
      <xdr:col>7</xdr:col>
      <xdr:colOff>31750</xdr:colOff>
      <xdr:row>82</xdr:row>
      <xdr:rowOff>163756</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1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2483</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8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となり，類似団体平均と同水準となった。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引き続き，人事院勧告に準拠した給与改定を実施するとともに，級別職員数比率や年代別職員構成の新陳代謝を図り，より一層の給与の適正化に努める。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人で類似団体平均を少し上回る水準となっている。この要因は，町単独で消防本部を設置するなど，職員数が多くなる側面を有しているためである。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今後も事務事業の見直しや民間活力の導入をはじめとした事務の合理化を図りつつ，定員適正化計画に基づく職員数の適正化により，類似団体平均の水準に近づくよう努める。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1360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619196"/>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61</xdr:row>
      <xdr:rowOff>164193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6191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159022</xdr:rowOff>
    </xdr:from>
    <xdr:to>
      <xdr:col>72</xdr:col>
      <xdr:colOff>203200</xdr:colOff>
      <xdr:row>61</xdr:row>
      <xdr:rowOff>164193</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61747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159022</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59851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122010</xdr:rowOff>
    </xdr:from>
    <xdr:to>
      <xdr:col>81</xdr:col>
      <xdr:colOff>95250</xdr:colOff>
      <xdr:row>62</xdr:row>
      <xdr:rowOff>52160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94087</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5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113393</xdr:rowOff>
    </xdr:from>
    <xdr:to>
      <xdr:col>73</xdr:col>
      <xdr:colOff>44450</xdr:colOff>
      <xdr:row>62</xdr:row>
      <xdr:rowOff>43543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28320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108222</xdr:rowOff>
    </xdr:from>
    <xdr:to>
      <xdr:col>68</xdr:col>
      <xdr:colOff>203200</xdr:colOff>
      <xdr:row>62</xdr:row>
      <xdr:rowOff>38372</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23149</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臨時財政対策債や学校教育施設等整備事業債等の償還開始による公債費の元利償還金が増加した一方で，臨時財政対策債等の基準財政需要額への算入額の増等により相殺され，前年度と同率の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今後も学校給食共同調理場の再整備など大規模な整備事業による地方債の発行が見込まれるが，元利償還金に対する交付税措置の高いものを選択していくことで適正な資金調達に努める。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40</xdr:row>
      <xdr:rowOff>133894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179800" y="6991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133894</xdr:rowOff>
    </xdr:from>
    <xdr:to>
      <xdr:col>77</xdr:col>
      <xdr:colOff>44450</xdr:colOff>
      <xdr:row>40</xdr:row>
      <xdr:rowOff>147683</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5290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17599</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4401800" y="700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17599</xdr:rowOff>
    </xdr:from>
    <xdr:to>
      <xdr:col>68</xdr:col>
      <xdr:colOff>152400</xdr:colOff>
      <xdr:row>41</xdr:row>
      <xdr:rowOff>24493</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flipV="1">
          <a:off x="13512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55171</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9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83094</xdr:rowOff>
    </xdr:from>
    <xdr:to>
      <xdr:col>77</xdr:col>
      <xdr:colOff>95250</xdr:colOff>
      <xdr:row>41</xdr:row>
      <xdr:rowOff>13244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169471</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702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138249</xdr:rowOff>
    </xdr:from>
    <xdr:to>
      <xdr:col>68</xdr:col>
      <xdr:colOff>203200</xdr:colOff>
      <xdr:row>41</xdr:row>
      <xdr:rowOff>68399</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53176</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公共下水道事業等公営企業債現在高の減少による繰入見込額の大幅な減少に対し，大規模施設整備事業による公共施設等整備基金等の取崩しによって充当可能基金が大幅に減少したこと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今後も学校給食共同調理場の再整備など大規模な整備事業による地方債の発行が見込まれるが，後世への負担を少しでも軽減するよう，新規事業の実施等について総点検を図り，財政の健全化を図る。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126187</xdr:rowOff>
    </xdr:from>
    <xdr:to>
      <xdr:col>81</xdr:col>
      <xdr:colOff>44450</xdr:colOff>
      <xdr:row>17</xdr:row>
      <xdr:rowOff>131978</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179800" y="304083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126187</xdr:rowOff>
    </xdr:from>
    <xdr:to>
      <xdr:col>77</xdr:col>
      <xdr:colOff>44450</xdr:colOff>
      <xdr:row>18</xdr:row>
      <xdr:rowOff>18440</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5290800" y="3040837"/>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161900</xdr:rowOff>
    </xdr:from>
    <xdr:to>
      <xdr:col>72</xdr:col>
      <xdr:colOff>203200</xdr:colOff>
      <xdr:row>18</xdr:row>
      <xdr:rowOff>18440</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a:off x="14401800" y="3076550"/>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161900</xdr:rowOff>
    </xdr:from>
    <xdr:to>
      <xdr:col>68</xdr:col>
      <xdr:colOff>152400</xdr:colOff>
      <xdr:row>18</xdr:row>
      <xdr:rowOff>58014</xdr:rowOff>
    </xdr:to>
    <xdr:cxnSp macro="">
      <xdr:nvCxnSpPr>
        <xdr:cNvPr id="458" name="直線コネクタ 457">
          <a:extLst>
            <a:ext uri="{FF2B5EF4-FFF2-40B4-BE49-F238E27FC236}">
              <a16:creationId xmlns:a16="http://schemas.microsoft.com/office/drawing/2014/main" xmlns="" id="{00000000-0008-0000-0300-0000CA010000}"/>
            </a:ext>
          </a:extLst>
        </xdr:cNvPr>
        <xdr:cNvCxnSpPr/>
      </xdr:nvCxnSpPr>
      <xdr:spPr>
        <a:xfrm flipV="1">
          <a:off x="13512800" y="30765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81178</xdr:rowOff>
    </xdr:from>
    <xdr:to>
      <xdr:col>81</xdr:col>
      <xdr:colOff>95250</xdr:colOff>
      <xdr:row>18</xdr:row>
      <xdr:rowOff>11328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9672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53255</xdr:rowOff>
    </xdr:from>
    <xdr:ext cx="762000" cy="259045"/>
    <xdr:sp macro="" textlink="">
      <xdr:nvSpPr>
        <xdr:cNvPr id="469" name="将来負担の状況該当値テキスト">
          <a:extLst>
            <a:ext uri="{FF2B5EF4-FFF2-40B4-BE49-F238E27FC236}">
              <a16:creationId xmlns:a16="http://schemas.microsoft.com/office/drawing/2014/main" xmlns="" id="{00000000-0008-0000-0300-0000D5010000}"/>
            </a:ext>
          </a:extLst>
        </xdr:cNvPr>
        <xdr:cNvSpPr txBox="1"/>
      </xdr:nvSpPr>
      <xdr:spPr>
        <a:xfrm>
          <a:off x="17106900" y="29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75387</xdr:rowOff>
    </xdr:from>
    <xdr:to>
      <xdr:col>77</xdr:col>
      <xdr:colOff>95250</xdr:colOff>
      <xdr:row>18</xdr:row>
      <xdr:rowOff>5537</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129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161764</xdr:rowOff>
    </xdr:from>
    <xdr:ext cx="7366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5798800" y="307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139090</xdr:rowOff>
    </xdr:from>
    <xdr:to>
      <xdr:col>73</xdr:col>
      <xdr:colOff>44450</xdr:colOff>
      <xdr:row>18</xdr:row>
      <xdr:rowOff>69240</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52400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54017</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909800" y="31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111100</xdr:rowOff>
    </xdr:from>
    <xdr:to>
      <xdr:col>68</xdr:col>
      <xdr:colOff>203200</xdr:colOff>
      <xdr:row>18</xdr:row>
      <xdr:rowOff>41250</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4351000" y="30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26027</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020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7214</xdr:rowOff>
    </xdr:from>
    <xdr:to>
      <xdr:col>64</xdr:col>
      <xdr:colOff>152400</xdr:colOff>
      <xdr:row>18</xdr:row>
      <xdr:rowOff>108814</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3462000" y="30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93591</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3131800" y="31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定年退職等による職員の新陳代謝により減額となったことから，前年度から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％となったものの，類似団体平均を上回る水準となっている。類似団体平均を上回る要因は，町単独で消防本部を設置していること等が挙げられる。</a:t>
          </a:r>
        </a:p>
        <a:p>
          <a:r>
            <a:rPr kumimoji="1" lang="ja-JP" altLang="en-US" sz="1300">
              <a:latin typeface="ＭＳ Ｐゴシック" panose="020B0600070205080204" pitchFamily="50" charset="-128"/>
              <a:ea typeface="ＭＳ Ｐゴシック" panose="020B0600070205080204" pitchFamily="50" charset="-128"/>
            </a:rPr>
            <a:t>　今後も再任用職員の増加や臨時職員等の会計年度任用職員への制度移行による増加が見込まれるが，業務量に応じた職員の適正配置に努め，人件費の抑制に努める。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9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1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物件費は，各種計画策定や改訂，デマンド交通システムの整備等による委託費の増加に伴い前年度から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％となったが，類似団体平均を下回る水準となっている。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指定管理者制度の導入等があまり進んでいないことから，人件費から物件費への移転が進んでいないため，今後も民間活力の活用も視野に，経費削減の徹底に努める。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100330</xdr:rowOff>
    </xdr:from>
    <xdr:to>
      <xdr:col>82</xdr:col>
      <xdr:colOff>107950</xdr:colOff>
      <xdr:row>13</xdr:row>
      <xdr:rowOff>130810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32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100330</xdr:rowOff>
    </xdr:from>
    <xdr:to>
      <xdr:col>78</xdr:col>
      <xdr:colOff>69850</xdr:colOff>
      <xdr:row>13</xdr:row>
      <xdr:rowOff>100330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32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100330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29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16510</xdr:rowOff>
    </xdr:from>
    <xdr:to>
      <xdr:col>69</xdr:col>
      <xdr:colOff>92075</xdr:colOff>
      <xdr:row>13</xdr:row>
      <xdr:rowOff>69850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24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80010</xdr:rowOff>
    </xdr:from>
    <xdr:to>
      <xdr:col>82</xdr:col>
      <xdr:colOff>158750</xdr:colOff>
      <xdr:row>14</xdr:row>
      <xdr:rowOff>10160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96537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49530</xdr:rowOff>
    </xdr:from>
    <xdr:to>
      <xdr:col>78</xdr:col>
      <xdr:colOff>120650</xdr:colOff>
      <xdr:row>13</xdr:row>
      <xdr:rowOff>151130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161307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04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49530</xdr:rowOff>
    </xdr:from>
    <xdr:to>
      <xdr:col>74</xdr:col>
      <xdr:colOff>31750</xdr:colOff>
      <xdr:row>13</xdr:row>
      <xdr:rowOff>151130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161307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137160</xdr:rowOff>
    </xdr:from>
    <xdr:to>
      <xdr:col>65</xdr:col>
      <xdr:colOff>53975</xdr:colOff>
      <xdr:row>13</xdr:row>
      <xdr:rowOff>67310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77487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主な増加要因は，障害者自立支援事業に係るサービス等給付費や保育所等による施設型給付費の増等が挙げられる。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今後も少子高齢化の進行に伴う社会保障費の増加が見込まれることから，地域の実情に応じた様々な福祉施策を展開し，扶助費の抑制に努めていく。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61685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29028</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102507</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主な増加要因は，公営企業法適用移行支援業務等の増により公共下水道事業特別会計への繰出金が増加したことが挙げられる。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今後も特別会計における税，使用料等の見直しを行い，独立採算制を基本とした，さらなる経営改善に努める。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123190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1019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115570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62230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152417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補助費等は，前年度と同率の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％となっており，類似団体を下回る水準となっている。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今後も，補助団体の事業内容や収支状況等を精査し，必要性の低い補助金は見直しを図る。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51562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052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51562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60706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029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65278</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80789</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％となっているものの，類似団体平均を下回る水準となっている。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年度に借り入れた学校教育施設等整備事業債及び臨時財政対策債等の償還が開始したことによるものである。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今後の借入については，交付税措置があるものの活用を図るとともに，後世への負担を少しでも軽減するよう，新規事業の実施等について総点検を図り，財政の健全化に努めていく。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67563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44704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40132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40132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％となっており，類似団体を下回る水準となっている。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今後も少子高齢化や人口減少に伴う社会保障経費の負担増や公共施設等の老朽化対策などが見込まれるため，より一層の歳入の確保と徹底した歳出削減により，財政健全化に努める。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46989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46989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19558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57712</xdr:rowOff>
    </xdr:from>
    <xdr:to>
      <xdr:col>29</xdr:col>
      <xdr:colOff>127000</xdr:colOff>
      <xdr:row>17</xdr:row>
      <xdr:rowOff>81356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19987"/>
          <a:ext cx="6477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57876</xdr:rowOff>
    </xdr:from>
    <xdr:to>
      <xdr:col>26</xdr:col>
      <xdr:colOff>50800</xdr:colOff>
      <xdr:row>17</xdr:row>
      <xdr:rowOff>81356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020151"/>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57876</xdr:rowOff>
    </xdr:from>
    <xdr:to>
      <xdr:col>22</xdr:col>
      <xdr:colOff>114300</xdr:colOff>
      <xdr:row>17</xdr:row>
      <xdr:rowOff>70808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20151"/>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70808</xdr:rowOff>
    </xdr:from>
    <xdr:to>
      <xdr:col>18</xdr:col>
      <xdr:colOff>177800</xdr:colOff>
      <xdr:row>17</xdr:row>
      <xdr:rowOff>73616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33083"/>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6912</xdr:rowOff>
    </xdr:from>
    <xdr:to>
      <xdr:col>29</xdr:col>
      <xdr:colOff>177800</xdr:colOff>
      <xdr:row>17</xdr:row>
      <xdr:rowOff>108512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6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150439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94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30556</xdr:rowOff>
    </xdr:from>
    <xdr:to>
      <xdr:col>26</xdr:col>
      <xdr:colOff>101600</xdr:colOff>
      <xdr:row>17</xdr:row>
      <xdr:rowOff>132156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116933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07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7076</xdr:rowOff>
    </xdr:from>
    <xdr:to>
      <xdr:col>22</xdr:col>
      <xdr:colOff>165100</xdr:colOff>
      <xdr:row>17</xdr:row>
      <xdr:rowOff>108676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96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93453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0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20008</xdr:rowOff>
    </xdr:from>
    <xdr:to>
      <xdr:col>19</xdr:col>
      <xdr:colOff>38100</xdr:colOff>
      <xdr:row>17</xdr:row>
      <xdr:rowOff>121608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98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106385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0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22816</xdr:rowOff>
    </xdr:from>
    <xdr:to>
      <xdr:col>15</xdr:col>
      <xdr:colOff>101600</xdr:colOff>
      <xdr:row>17</xdr:row>
      <xdr:rowOff>124416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98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109193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07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145105</xdr:rowOff>
    </xdr:from>
    <xdr:to>
      <xdr:col>29</xdr:col>
      <xdr:colOff>127000</xdr:colOff>
      <xdr:row>37</xdr:row>
      <xdr:rowOff>1933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98355"/>
          <a:ext cx="647700" cy="2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129882</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083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1933</xdr:rowOff>
    </xdr:from>
    <xdr:to>
      <xdr:col>26</xdr:col>
      <xdr:colOff>50800</xdr:colOff>
      <xdr:row>37</xdr:row>
      <xdr:rowOff>10437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126633"/>
          <a:ext cx="6985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148351</xdr:rowOff>
    </xdr:from>
    <xdr:to>
      <xdr:col>22</xdr:col>
      <xdr:colOff>114300</xdr:colOff>
      <xdr:row>37</xdr:row>
      <xdr:rowOff>10437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101601"/>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148351</xdr:rowOff>
    </xdr:from>
    <xdr:to>
      <xdr:col>18</xdr:col>
      <xdr:colOff>177800</xdr:colOff>
      <xdr:row>36</xdr:row>
      <xdr:rowOff>160582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10160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94305</xdr:rowOff>
    </xdr:from>
    <xdr:to>
      <xdr:col>29</xdr:col>
      <xdr:colOff>177800</xdr:colOff>
      <xdr:row>37</xdr:row>
      <xdr:rowOff>24455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4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282282</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8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122583</xdr:rowOff>
    </xdr:from>
    <xdr:to>
      <xdr:col>26</xdr:col>
      <xdr:colOff>101600</xdr:colOff>
      <xdr:row>37</xdr:row>
      <xdr:rowOff>52733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7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234360</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84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131087</xdr:rowOff>
    </xdr:from>
    <xdr:to>
      <xdr:col>22</xdr:col>
      <xdr:colOff>165100</xdr:colOff>
      <xdr:row>37</xdr:row>
      <xdr:rowOff>61237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8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242864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8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97551</xdr:rowOff>
    </xdr:from>
    <xdr:to>
      <xdr:col>19</xdr:col>
      <xdr:colOff>38100</xdr:colOff>
      <xdr:row>37</xdr:row>
      <xdr:rowOff>27701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209328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81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109782</xdr:rowOff>
    </xdr:from>
    <xdr:to>
      <xdr:col>15</xdr:col>
      <xdr:colOff>101600</xdr:colOff>
      <xdr:row>37</xdr:row>
      <xdr:rowOff>39932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6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221559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138181</xdr:rowOff>
    </xdr:from>
    <xdr:to>
      <xdr:col>24</xdr:col>
      <xdr:colOff>63500</xdr:colOff>
      <xdr:row>36</xdr:row>
      <xdr:rowOff>154608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10381"/>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116530</xdr:rowOff>
    </xdr:from>
    <xdr:to>
      <xdr:col>19</xdr:col>
      <xdr:colOff>177800</xdr:colOff>
      <xdr:row>36</xdr:row>
      <xdr:rowOff>138181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288730"/>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92706</xdr:rowOff>
    </xdr:from>
    <xdr:to>
      <xdr:col>15</xdr:col>
      <xdr:colOff>50800</xdr:colOff>
      <xdr:row>36</xdr:row>
      <xdr:rowOff>116530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64906"/>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83464</xdr:rowOff>
    </xdr:from>
    <xdr:to>
      <xdr:col>10</xdr:col>
      <xdr:colOff>114300</xdr:colOff>
      <xdr:row>36</xdr:row>
      <xdr:rowOff>92706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55664"/>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103808</xdr:rowOff>
    </xdr:from>
    <xdr:to>
      <xdr:col>24</xdr:col>
      <xdr:colOff>114300</xdr:colOff>
      <xdr:row>37</xdr:row>
      <xdr:rowOff>33958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126685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87381</xdr:rowOff>
    </xdr:from>
    <xdr:to>
      <xdr:col>20</xdr:col>
      <xdr:colOff>38100</xdr:colOff>
      <xdr:row>37</xdr:row>
      <xdr:rowOff>17531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34058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0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65730</xdr:rowOff>
    </xdr:from>
    <xdr:to>
      <xdr:col>15</xdr:col>
      <xdr:colOff>101600</xdr:colOff>
      <xdr:row>36</xdr:row>
      <xdr:rowOff>167330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12407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0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41906</xdr:rowOff>
    </xdr:from>
    <xdr:to>
      <xdr:col>10</xdr:col>
      <xdr:colOff>165100</xdr:colOff>
      <xdr:row>36</xdr:row>
      <xdr:rowOff>143506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160033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9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32664</xdr:rowOff>
    </xdr:from>
    <xdr:to>
      <xdr:col>6</xdr:col>
      <xdr:colOff>38100</xdr:colOff>
      <xdr:row>36</xdr:row>
      <xdr:rowOff>134264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150791</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128270</xdr:rowOff>
    </xdr:from>
    <xdr:to>
      <xdr:col>24</xdr:col>
      <xdr:colOff>63500</xdr:colOff>
      <xdr:row>58</xdr:row>
      <xdr:rowOff>171247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072370"/>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171247</xdr:rowOff>
    </xdr:from>
    <xdr:to>
      <xdr:col>19</xdr:col>
      <xdr:colOff>177800</xdr:colOff>
      <xdr:row>59</xdr:row>
      <xdr:rowOff>7969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10115347"/>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7969</xdr:rowOff>
    </xdr:from>
    <xdr:to>
      <xdr:col>15</xdr:col>
      <xdr:colOff>50800</xdr:colOff>
      <xdr:row>59</xdr:row>
      <xdr:rowOff>41687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123519"/>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41687</xdr:rowOff>
    </xdr:from>
    <xdr:to>
      <xdr:col>10</xdr:col>
      <xdr:colOff>114300</xdr:colOff>
      <xdr:row>59</xdr:row>
      <xdr:rowOff>60071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1015723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77470</xdr:rowOff>
    </xdr:from>
    <xdr:to>
      <xdr:col>24</xdr:col>
      <xdr:colOff>114300</xdr:colOff>
      <xdr:row>59</xdr:row>
      <xdr:rowOff>7620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163847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9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120447</xdr:rowOff>
    </xdr:from>
    <xdr:to>
      <xdr:col>20</xdr:col>
      <xdr:colOff>38100</xdr:colOff>
      <xdr:row>59</xdr:row>
      <xdr:rowOff>50597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41724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128619</xdr:rowOff>
    </xdr:from>
    <xdr:to>
      <xdr:col>15</xdr:col>
      <xdr:colOff>101600</xdr:colOff>
      <xdr:row>59</xdr:row>
      <xdr:rowOff>58769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0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49896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1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162337</xdr:rowOff>
    </xdr:from>
    <xdr:to>
      <xdr:col>10</xdr:col>
      <xdr:colOff>165100</xdr:colOff>
      <xdr:row>59</xdr:row>
      <xdr:rowOff>92487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1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83614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9271</xdr:rowOff>
    </xdr:from>
    <xdr:to>
      <xdr:col>6</xdr:col>
      <xdr:colOff>38100</xdr:colOff>
      <xdr:row>59</xdr:row>
      <xdr:rowOff>110871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1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101998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72262</xdr:rowOff>
    </xdr:from>
    <xdr:to>
      <xdr:col>24</xdr:col>
      <xdr:colOff>63500</xdr:colOff>
      <xdr:row>78</xdr:row>
      <xdr:rowOff>91948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45362"/>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74930</xdr:rowOff>
    </xdr:from>
    <xdr:to>
      <xdr:col>19</xdr:col>
      <xdr:colOff>177800</xdr:colOff>
      <xdr:row>78</xdr:row>
      <xdr:rowOff>91948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48030"/>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74930</xdr:rowOff>
    </xdr:from>
    <xdr:to>
      <xdr:col>15</xdr:col>
      <xdr:colOff>50800</xdr:colOff>
      <xdr:row>78</xdr:row>
      <xdr:rowOff>83947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48030"/>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58420</xdr:rowOff>
    </xdr:from>
    <xdr:to>
      <xdr:col>10</xdr:col>
      <xdr:colOff>114300</xdr:colOff>
      <xdr:row>78</xdr:row>
      <xdr:rowOff>83947</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3152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21462</xdr:rowOff>
    </xdr:from>
    <xdr:to>
      <xdr:col>24</xdr:col>
      <xdr:colOff>114300</xdr:colOff>
      <xdr:row>78</xdr:row>
      <xdr:rowOff>123062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107839</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41148</xdr:rowOff>
    </xdr:from>
    <xdr:to>
      <xdr:col>20</xdr:col>
      <xdr:colOff>38100</xdr:colOff>
      <xdr:row>78</xdr:row>
      <xdr:rowOff>142748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133875</xdr:rowOff>
    </xdr:from>
    <xdr:ext cx="378565"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608017" y="1350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24130</xdr:rowOff>
    </xdr:from>
    <xdr:to>
      <xdr:col>15</xdr:col>
      <xdr:colOff>101600</xdr:colOff>
      <xdr:row>78</xdr:row>
      <xdr:rowOff>125730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116857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33147</xdr:rowOff>
    </xdr:from>
    <xdr:to>
      <xdr:col>10</xdr:col>
      <xdr:colOff>165100</xdr:colOff>
      <xdr:row>78</xdr:row>
      <xdr:rowOff>134747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125874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7620</xdr:rowOff>
    </xdr:from>
    <xdr:to>
      <xdr:col>6</xdr:col>
      <xdr:colOff>38100</xdr:colOff>
      <xdr:row>78</xdr:row>
      <xdr:rowOff>109220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100347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37040</xdr:rowOff>
    </xdr:from>
    <xdr:to>
      <xdr:col>24</xdr:col>
      <xdr:colOff>63500</xdr:colOff>
      <xdr:row>96</xdr:row>
      <xdr:rowOff>98819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496240"/>
          <a:ext cx="8382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72816</xdr:rowOff>
    </xdr:from>
    <xdr:to>
      <xdr:col>19</xdr:col>
      <xdr:colOff>177800</xdr:colOff>
      <xdr:row>96</xdr:row>
      <xdr:rowOff>98819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53201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72816</xdr:rowOff>
    </xdr:from>
    <xdr:to>
      <xdr:col>15</xdr:col>
      <xdr:colOff>50800</xdr:colOff>
      <xdr:row>96</xdr:row>
      <xdr:rowOff>134956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532016"/>
          <a:ext cx="8890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134956</xdr:rowOff>
    </xdr:from>
    <xdr:to>
      <xdr:col>10</xdr:col>
      <xdr:colOff>114300</xdr:colOff>
      <xdr:row>97</xdr:row>
      <xdr:rowOff>58165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594156"/>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157690</xdr:rowOff>
    </xdr:from>
    <xdr:to>
      <xdr:col>24</xdr:col>
      <xdr:colOff>114300</xdr:colOff>
      <xdr:row>96</xdr:row>
      <xdr:rowOff>87840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9117</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2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48019</xdr:rowOff>
    </xdr:from>
    <xdr:to>
      <xdr:col>20</xdr:col>
      <xdr:colOff>38100</xdr:colOff>
      <xdr:row>96</xdr:row>
      <xdr:rowOff>149619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166146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2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22016</xdr:rowOff>
    </xdr:from>
    <xdr:to>
      <xdr:col>15</xdr:col>
      <xdr:colOff>101600</xdr:colOff>
      <xdr:row>96</xdr:row>
      <xdr:rowOff>123616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4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140143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84156</xdr:rowOff>
    </xdr:from>
    <xdr:to>
      <xdr:col>10</xdr:col>
      <xdr:colOff>165100</xdr:colOff>
      <xdr:row>97</xdr:row>
      <xdr:rowOff>14306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30833</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3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7365</xdr:rowOff>
    </xdr:from>
    <xdr:to>
      <xdr:col>6</xdr:col>
      <xdr:colOff>38100</xdr:colOff>
      <xdr:row>97</xdr:row>
      <xdr:rowOff>108965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125492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1582</xdr:rowOff>
    </xdr:from>
    <xdr:to>
      <xdr:col>55</xdr:col>
      <xdr:colOff>0</xdr:colOff>
      <xdr:row>37</xdr:row>
      <xdr:rowOff>63489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6173782"/>
          <a:ext cx="838200" cy="2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63489</xdr:rowOff>
    </xdr:from>
    <xdr:to>
      <xdr:col>50</xdr:col>
      <xdr:colOff>114300</xdr:colOff>
      <xdr:row>37</xdr:row>
      <xdr:rowOff>65775</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407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65775</xdr:rowOff>
    </xdr:from>
    <xdr:to>
      <xdr:col>45</xdr:col>
      <xdr:colOff>177800</xdr:colOff>
      <xdr:row>37</xdr:row>
      <xdr:rowOff>100130</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409425"/>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100130</xdr:rowOff>
    </xdr:from>
    <xdr:to>
      <xdr:col>41</xdr:col>
      <xdr:colOff>50800</xdr:colOff>
      <xdr:row>37</xdr:row>
      <xdr:rowOff>108403</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44378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122232</xdr:rowOff>
    </xdr:from>
    <xdr:to>
      <xdr:col>55</xdr:col>
      <xdr:colOff>50800</xdr:colOff>
      <xdr:row>36</xdr:row>
      <xdr:rowOff>52382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1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100659</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1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12689</xdr:rowOff>
    </xdr:from>
    <xdr:to>
      <xdr:col>50</xdr:col>
      <xdr:colOff>165100</xdr:colOff>
      <xdr:row>37</xdr:row>
      <xdr:rowOff>114289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3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105416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4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14975</xdr:rowOff>
    </xdr:from>
    <xdr:to>
      <xdr:col>46</xdr:col>
      <xdr:colOff>38100</xdr:colOff>
      <xdr:row>37</xdr:row>
      <xdr:rowOff>116575</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107702</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4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49330</xdr:rowOff>
    </xdr:from>
    <xdr:to>
      <xdr:col>41</xdr:col>
      <xdr:colOff>101600</xdr:colOff>
      <xdr:row>37</xdr:row>
      <xdr:rowOff>150930</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3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142057</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4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57603</xdr:rowOff>
    </xdr:from>
    <xdr:to>
      <xdr:col>36</xdr:col>
      <xdr:colOff>165100</xdr:colOff>
      <xdr:row>37</xdr:row>
      <xdr:rowOff>159203</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4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150330</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100261</xdr:rowOff>
    </xdr:from>
    <xdr:to>
      <xdr:col>55</xdr:col>
      <xdr:colOff>0</xdr:colOff>
      <xdr:row>57</xdr:row>
      <xdr:rowOff>74636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9701461"/>
          <a:ext cx="838200" cy="1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33041</xdr:rowOff>
    </xdr:from>
    <xdr:to>
      <xdr:col>50</xdr:col>
      <xdr:colOff>114300</xdr:colOff>
      <xdr:row>57</xdr:row>
      <xdr:rowOff>74636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9805691"/>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33041</xdr:rowOff>
    </xdr:from>
    <xdr:to>
      <xdr:col>45</xdr:col>
      <xdr:colOff>177800</xdr:colOff>
      <xdr:row>57</xdr:row>
      <xdr:rowOff>99869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7861300" y="9805691"/>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133789</xdr:rowOff>
    </xdr:from>
    <xdr:to>
      <xdr:col>41</xdr:col>
      <xdr:colOff>50800</xdr:colOff>
      <xdr:row>57</xdr:row>
      <xdr:rowOff>99869</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6972300" y="9734989"/>
          <a:ext cx="889000" cy="1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49461</xdr:rowOff>
    </xdr:from>
    <xdr:to>
      <xdr:col>55</xdr:col>
      <xdr:colOff>50800</xdr:colOff>
      <xdr:row>56</xdr:row>
      <xdr:rowOff>151061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6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27888</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6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23836</xdr:rowOff>
    </xdr:from>
    <xdr:to>
      <xdr:col>50</xdr:col>
      <xdr:colOff>165100</xdr:colOff>
      <xdr:row>57</xdr:row>
      <xdr:rowOff>125436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7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116563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9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153691</xdr:rowOff>
    </xdr:from>
    <xdr:to>
      <xdr:col>46</xdr:col>
      <xdr:colOff>38100</xdr:colOff>
      <xdr:row>57</xdr:row>
      <xdr:rowOff>83841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74968</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8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49069</xdr:rowOff>
    </xdr:from>
    <xdr:to>
      <xdr:col>41</xdr:col>
      <xdr:colOff>101600</xdr:colOff>
      <xdr:row>57</xdr:row>
      <xdr:rowOff>150669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141796</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9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82989</xdr:rowOff>
    </xdr:from>
    <xdr:to>
      <xdr:col>36</xdr:col>
      <xdr:colOff>165100</xdr:colOff>
      <xdr:row>57</xdr:row>
      <xdr:rowOff>13139</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6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4266</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7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xmlns=""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xmlns=""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xmlns=""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2687</xdr:rowOff>
    </xdr:from>
    <xdr:to>
      <xdr:col>55</xdr:col>
      <xdr:colOff>0</xdr:colOff>
      <xdr:row>79</xdr:row>
      <xdr:rowOff>7210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9639300" y="13547237"/>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xmlns=""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2687</xdr:rowOff>
    </xdr:from>
    <xdr:to>
      <xdr:col>50</xdr:col>
      <xdr:colOff>114300</xdr:colOff>
      <xdr:row>79</xdr:row>
      <xdr:rowOff>18476</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8750300" y="13547237"/>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18476</xdr:rowOff>
    </xdr:from>
    <xdr:to>
      <xdr:col>45</xdr:col>
      <xdr:colOff>177800</xdr:colOff>
      <xdr:row>79</xdr:row>
      <xdr:rowOff>35246</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flipV="1">
          <a:off x="7861300" y="1356302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79073</xdr:rowOff>
    </xdr:from>
    <xdr:to>
      <xdr:col>41</xdr:col>
      <xdr:colOff>50800</xdr:colOff>
      <xdr:row>79</xdr:row>
      <xdr:rowOff>35246</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6972300" y="13452173"/>
          <a:ext cx="889000" cy="1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127860</xdr:rowOff>
    </xdr:from>
    <xdr:to>
      <xdr:col>55</xdr:col>
      <xdr:colOff>50800</xdr:colOff>
      <xdr:row>79</xdr:row>
      <xdr:rowOff>58010</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10426700" y="135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42787</xdr:rowOff>
    </xdr:from>
    <xdr:ext cx="469744" cy="259045"/>
    <xdr:sp macro="" textlink="">
      <xdr:nvSpPr>
        <xdr:cNvPr id="433" name="普通建設事業費 （ うち新規整備　）該当値テキスト">
          <a:extLst>
            <a:ext uri="{FF2B5EF4-FFF2-40B4-BE49-F238E27FC236}">
              <a16:creationId xmlns:a16="http://schemas.microsoft.com/office/drawing/2014/main" xmlns="" id="{00000000-0008-0000-0600-0000B1010000}"/>
            </a:ext>
          </a:extLst>
        </xdr:cNvPr>
        <xdr:cNvSpPr txBox="1"/>
      </xdr:nvSpPr>
      <xdr:spPr>
        <a:xfrm>
          <a:off x="10528300" y="1341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123337</xdr:rowOff>
    </xdr:from>
    <xdr:to>
      <xdr:col>50</xdr:col>
      <xdr:colOff>165100</xdr:colOff>
      <xdr:row>79</xdr:row>
      <xdr:rowOff>53487</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9588500" y="134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44614</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9404428" y="135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139126</xdr:rowOff>
    </xdr:from>
    <xdr:to>
      <xdr:col>46</xdr:col>
      <xdr:colOff>38100</xdr:colOff>
      <xdr:row>79</xdr:row>
      <xdr:rowOff>69276</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8699500" y="1351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60403</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8515428" y="1360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155896</xdr:rowOff>
    </xdr:from>
    <xdr:to>
      <xdr:col>41</xdr:col>
      <xdr:colOff>101600</xdr:colOff>
      <xdr:row>79</xdr:row>
      <xdr:rowOff>86046</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7810500" y="13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77173</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7626428" y="1362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28273</xdr:rowOff>
    </xdr:from>
    <xdr:to>
      <xdr:col>36</xdr:col>
      <xdr:colOff>165100</xdr:colOff>
      <xdr:row>78</xdr:row>
      <xdr:rowOff>129873</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6921500" y="134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121000</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705111" y="134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xmlns=""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xmlns=""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xmlns=""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19315</xdr:rowOff>
    </xdr:from>
    <xdr:to>
      <xdr:col>55</xdr:col>
      <xdr:colOff>0</xdr:colOff>
      <xdr:row>97</xdr:row>
      <xdr:rowOff>161026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9639300" y="16649965"/>
          <a:ext cx="838200" cy="1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a:extLst>
            <a:ext uri="{FF2B5EF4-FFF2-40B4-BE49-F238E27FC236}">
              <a16:creationId xmlns:a16="http://schemas.microsoft.com/office/drawing/2014/main" xmlns="" id="{00000000-0008-0000-0600-0000D9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115870</xdr:rowOff>
    </xdr:from>
    <xdr:to>
      <xdr:col>50</xdr:col>
      <xdr:colOff>114300</xdr:colOff>
      <xdr:row>97</xdr:row>
      <xdr:rowOff>161026</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8750300" y="16746520"/>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115870</xdr:rowOff>
    </xdr:from>
    <xdr:to>
      <xdr:col>45</xdr:col>
      <xdr:colOff>177800</xdr:colOff>
      <xdr:row>98</xdr:row>
      <xdr:rowOff>73341</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flipV="1">
          <a:off x="7861300" y="16746520"/>
          <a:ext cx="889000" cy="1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3901</xdr:rowOff>
    </xdr:from>
    <xdr:to>
      <xdr:col>41</xdr:col>
      <xdr:colOff>50800</xdr:colOff>
      <xdr:row>98</xdr:row>
      <xdr:rowOff>73341</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6972300" y="16806001"/>
          <a:ext cx="8890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xmlns=""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139965</xdr:rowOff>
    </xdr:from>
    <xdr:to>
      <xdr:col>55</xdr:col>
      <xdr:colOff>50800</xdr:colOff>
      <xdr:row>97</xdr:row>
      <xdr:rowOff>70115</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10426700" y="165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162842</xdr:rowOff>
    </xdr:from>
    <xdr:ext cx="534377" cy="259045"/>
    <xdr:sp macro="" textlink="">
      <xdr:nvSpPr>
        <xdr:cNvPr id="492" name="普通建設事業費 （ うち更新整備　）該当値テキスト">
          <a:extLst>
            <a:ext uri="{FF2B5EF4-FFF2-40B4-BE49-F238E27FC236}">
              <a16:creationId xmlns:a16="http://schemas.microsoft.com/office/drawing/2014/main" xmlns="" id="{00000000-0008-0000-0600-0000EC010000}"/>
            </a:ext>
          </a:extLst>
        </xdr:cNvPr>
        <xdr:cNvSpPr txBox="1"/>
      </xdr:nvSpPr>
      <xdr:spPr>
        <a:xfrm>
          <a:off x="10528300" y="164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110226</xdr:rowOff>
    </xdr:from>
    <xdr:to>
      <xdr:col>50</xdr:col>
      <xdr:colOff>165100</xdr:colOff>
      <xdr:row>98</xdr:row>
      <xdr:rowOff>40376</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9588500" y="167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31503</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9372111" y="168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65070</xdr:rowOff>
    </xdr:from>
    <xdr:to>
      <xdr:col>46</xdr:col>
      <xdr:colOff>38100</xdr:colOff>
      <xdr:row>97</xdr:row>
      <xdr:rowOff>166670</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8699500" y="166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8483111" y="16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22541</xdr:rowOff>
    </xdr:from>
    <xdr:to>
      <xdr:col>41</xdr:col>
      <xdr:colOff>101600</xdr:colOff>
      <xdr:row>98</xdr:row>
      <xdr:rowOff>124141</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7810500" y="168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115268</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7594111" y="1691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124551</xdr:rowOff>
    </xdr:from>
    <xdr:to>
      <xdr:col>36</xdr:col>
      <xdr:colOff>165100</xdr:colOff>
      <xdr:row>98</xdr:row>
      <xdr:rowOff>54701</xdr:rowOff>
    </xdr:to>
    <xdr:sp macro="" textlink="">
      <xdr:nvSpPr>
        <xdr:cNvPr id="499" name="楕円 498">
          <a:extLst>
            <a:ext uri="{FF2B5EF4-FFF2-40B4-BE49-F238E27FC236}">
              <a16:creationId xmlns:a16="http://schemas.microsoft.com/office/drawing/2014/main" xmlns="" id="{00000000-0008-0000-0600-0000F3010000}"/>
            </a:ext>
          </a:extLst>
        </xdr:cNvPr>
        <xdr:cNvSpPr/>
      </xdr:nvSpPr>
      <xdr:spPr>
        <a:xfrm>
          <a:off x="6921500" y="16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71228</xdr:rowOff>
    </xdr:from>
    <xdr:ext cx="534377"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6705111" y="165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xmlns=""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xmlns=""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xmlns=""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139357</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5481300" y="6654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xmlns=""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114211</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4592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114211</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flipV="1">
          <a:off x="13703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134328</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814300" y="664942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88557</xdr:rowOff>
    </xdr:from>
    <xdr:to>
      <xdr:col>85</xdr:col>
      <xdr:colOff>177800</xdr:colOff>
      <xdr:row>39</xdr:row>
      <xdr:rowOff>18707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62687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3484</xdr:rowOff>
    </xdr:from>
    <xdr:ext cx="313932" cy="259045"/>
    <xdr:sp macro="" textlink="">
      <xdr:nvSpPr>
        <xdr:cNvPr id="547" name="災害復旧事業費該当値テキスト">
          <a:extLst>
            <a:ext uri="{FF2B5EF4-FFF2-40B4-BE49-F238E27FC236}">
              <a16:creationId xmlns:a16="http://schemas.microsoft.com/office/drawing/2014/main" xmlns="" id="{00000000-0008-0000-0600-000023020000}"/>
            </a:ext>
          </a:extLst>
        </xdr:cNvPr>
        <xdr:cNvSpPr txBox="1"/>
      </xdr:nvSpPr>
      <xdr:spPr>
        <a:xfrm>
          <a:off x="16370300" y="6518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63411</xdr:rowOff>
    </xdr:from>
    <xdr:to>
      <xdr:col>76</xdr:col>
      <xdr:colOff>165100</xdr:colOff>
      <xdr:row>38</xdr:row>
      <xdr:rowOff>165011</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4541500" y="6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156138</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357428" y="6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83528</xdr:rowOff>
    </xdr:from>
    <xdr:to>
      <xdr:col>67</xdr:col>
      <xdr:colOff>101600</xdr:colOff>
      <xdr:row>39</xdr:row>
      <xdr:rowOff>13678</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2763500" y="65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4805</xdr:rowOff>
    </xdr:from>
    <xdr:ext cx="378565"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625017" y="669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xmlns=""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xmlns=""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xmlns=""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xmlns=""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xmlns=""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xmlns=""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xmlns=""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xmlns=""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46565</xdr:rowOff>
    </xdr:from>
    <xdr:to>
      <xdr:col>85</xdr:col>
      <xdr:colOff>127000</xdr:colOff>
      <xdr:row>76</xdr:row>
      <xdr:rowOff>70129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5481300" y="13076765"/>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xmlns=""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70129</xdr:rowOff>
    </xdr:from>
    <xdr:to>
      <xdr:col>81</xdr:col>
      <xdr:colOff>50800</xdr:colOff>
      <xdr:row>76</xdr:row>
      <xdr:rowOff>83883</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4592300" y="1310032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81178</xdr:rowOff>
    </xdr:from>
    <xdr:to>
      <xdr:col>76</xdr:col>
      <xdr:colOff>114300</xdr:colOff>
      <xdr:row>76</xdr:row>
      <xdr:rowOff>83883</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3703300" y="1311137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81178</xdr:rowOff>
    </xdr:from>
    <xdr:to>
      <xdr:col>71</xdr:col>
      <xdr:colOff>177800</xdr:colOff>
      <xdr:row>76</xdr:row>
      <xdr:rowOff>103639</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2814300" y="13111378"/>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167215</xdr:rowOff>
    </xdr:from>
    <xdr:to>
      <xdr:col>85</xdr:col>
      <xdr:colOff>177800</xdr:colOff>
      <xdr:row>76</xdr:row>
      <xdr:rowOff>97365</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6268700" y="130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145642</xdr:rowOff>
    </xdr:from>
    <xdr:ext cx="534377" cy="259045"/>
    <xdr:sp macro="" textlink="">
      <xdr:nvSpPr>
        <xdr:cNvPr id="653" name="公債費該当値テキスト">
          <a:extLst>
            <a:ext uri="{FF2B5EF4-FFF2-40B4-BE49-F238E27FC236}">
              <a16:creationId xmlns:a16="http://schemas.microsoft.com/office/drawing/2014/main" xmlns="" id="{00000000-0008-0000-0600-00008D020000}"/>
            </a:ext>
          </a:extLst>
        </xdr:cNvPr>
        <xdr:cNvSpPr txBox="1"/>
      </xdr:nvSpPr>
      <xdr:spPr>
        <a:xfrm>
          <a:off x="16370300" y="130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19329</xdr:rowOff>
    </xdr:from>
    <xdr:to>
      <xdr:col>81</xdr:col>
      <xdr:colOff>101600</xdr:colOff>
      <xdr:row>76</xdr:row>
      <xdr:rowOff>120929</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5430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112056</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5214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33083</xdr:rowOff>
    </xdr:from>
    <xdr:to>
      <xdr:col>76</xdr:col>
      <xdr:colOff>165100</xdr:colOff>
      <xdr:row>76</xdr:row>
      <xdr:rowOff>134683</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4541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125810</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325111" y="131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30378</xdr:rowOff>
    </xdr:from>
    <xdr:to>
      <xdr:col>72</xdr:col>
      <xdr:colOff>38100</xdr:colOff>
      <xdr:row>76</xdr:row>
      <xdr:rowOff>131978</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3652500" y="130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123105</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3436111"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52839</xdr:rowOff>
    </xdr:from>
    <xdr:to>
      <xdr:col>67</xdr:col>
      <xdr:colOff>101600</xdr:colOff>
      <xdr:row>76</xdr:row>
      <xdr:rowOff>154439</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2763500" y="130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145566</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547111" y="131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xmlns=""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xmlns=""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xmlns=""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149568</xdr:rowOff>
    </xdr:from>
    <xdr:to>
      <xdr:col>85</xdr:col>
      <xdr:colOff>127000</xdr:colOff>
      <xdr:row>99</xdr:row>
      <xdr:rowOff>9449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5481300" y="16951668"/>
          <a:ext cx="8382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xmlns=""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66599</xdr:rowOff>
    </xdr:from>
    <xdr:to>
      <xdr:col>81</xdr:col>
      <xdr:colOff>50800</xdr:colOff>
      <xdr:row>98</xdr:row>
      <xdr:rowOff>149568</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4592300" y="16868699"/>
          <a:ext cx="889000" cy="8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66599</xdr:rowOff>
    </xdr:from>
    <xdr:to>
      <xdr:col>76</xdr:col>
      <xdr:colOff>114300</xdr:colOff>
      <xdr:row>98</xdr:row>
      <xdr:rowOff>116611</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3703300" y="16868699"/>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74270</xdr:rowOff>
    </xdr:from>
    <xdr:to>
      <xdr:col>71</xdr:col>
      <xdr:colOff>177800</xdr:colOff>
      <xdr:row>98</xdr:row>
      <xdr:rowOff>116611</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2814300" y="16876370"/>
          <a:ext cx="889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130099</xdr:rowOff>
    </xdr:from>
    <xdr:to>
      <xdr:col>85</xdr:col>
      <xdr:colOff>177800</xdr:colOff>
      <xdr:row>99</xdr:row>
      <xdr:rowOff>60249</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6268700" y="169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45026</xdr:rowOff>
    </xdr:from>
    <xdr:ext cx="469744" cy="259045"/>
    <xdr:sp macro="" textlink="">
      <xdr:nvSpPr>
        <xdr:cNvPr id="710" name="積立金該当値テキスト">
          <a:extLst>
            <a:ext uri="{FF2B5EF4-FFF2-40B4-BE49-F238E27FC236}">
              <a16:creationId xmlns:a16="http://schemas.microsoft.com/office/drawing/2014/main" xmlns="" id="{00000000-0008-0000-0600-0000C6020000}"/>
            </a:ext>
          </a:extLst>
        </xdr:cNvPr>
        <xdr:cNvSpPr txBox="1"/>
      </xdr:nvSpPr>
      <xdr:spPr>
        <a:xfrm>
          <a:off x="16370300" y="168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98768</xdr:rowOff>
    </xdr:from>
    <xdr:to>
      <xdr:col>81</xdr:col>
      <xdr:colOff>101600</xdr:colOff>
      <xdr:row>99</xdr:row>
      <xdr:rowOff>28918</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5430500" y="169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20045</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5246428" y="169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15799</xdr:rowOff>
    </xdr:from>
    <xdr:to>
      <xdr:col>76</xdr:col>
      <xdr:colOff>165100</xdr:colOff>
      <xdr:row>98</xdr:row>
      <xdr:rowOff>117399</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4541500" y="168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108526</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325111" y="169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65811</xdr:rowOff>
    </xdr:from>
    <xdr:to>
      <xdr:col>72</xdr:col>
      <xdr:colOff>38100</xdr:colOff>
      <xdr:row>98</xdr:row>
      <xdr:rowOff>167411</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3652500" y="168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158538</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3468428" y="169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23470</xdr:rowOff>
    </xdr:from>
    <xdr:to>
      <xdr:col>67</xdr:col>
      <xdr:colOff>101600</xdr:colOff>
      <xdr:row>98</xdr:row>
      <xdr:rowOff>125070</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2763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116197</xdr:rowOff>
    </xdr:from>
    <xdr:ext cx="534377"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2547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xmlns=""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xmlns=""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xmlns=""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49457</xdr:rowOff>
    </xdr:from>
    <xdr:to>
      <xdr:col>116</xdr:col>
      <xdr:colOff>63500</xdr:colOff>
      <xdr:row>38</xdr:row>
      <xdr:rowOff>100838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1323300" y="6564557"/>
          <a:ext cx="8382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a:extLst>
            <a:ext uri="{FF2B5EF4-FFF2-40B4-BE49-F238E27FC236}">
              <a16:creationId xmlns:a16="http://schemas.microsoft.com/office/drawing/2014/main" xmlns="" id="{00000000-0008-0000-0600-0000EE020000}"/>
            </a:ext>
          </a:extLst>
        </xdr:cNvPr>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34109</xdr:rowOff>
    </xdr:from>
    <xdr:to>
      <xdr:col>111</xdr:col>
      <xdr:colOff>177800</xdr:colOff>
      <xdr:row>38</xdr:row>
      <xdr:rowOff>49457</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0434300" y="6549209"/>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6459</xdr:rowOff>
    </xdr:from>
    <xdr:to>
      <xdr:col>107</xdr:col>
      <xdr:colOff>50800</xdr:colOff>
      <xdr:row>38</xdr:row>
      <xdr:rowOff>34109</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6521559"/>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167785</xdr:rowOff>
    </xdr:from>
    <xdr:to>
      <xdr:col>102</xdr:col>
      <xdr:colOff>114300</xdr:colOff>
      <xdr:row>38</xdr:row>
      <xdr:rowOff>6459</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6511435"/>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xmlns=""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50038</xdr:rowOff>
    </xdr:from>
    <xdr:to>
      <xdr:col>116</xdr:col>
      <xdr:colOff>114300</xdr:colOff>
      <xdr:row>38</xdr:row>
      <xdr:rowOff>151638</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2110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72915</xdr:rowOff>
    </xdr:from>
    <xdr:ext cx="469744" cy="259045"/>
    <xdr:sp macro="" textlink="">
      <xdr:nvSpPr>
        <xdr:cNvPr id="769" name="投資及び出資金該当値テキスト">
          <a:extLst>
            <a:ext uri="{FF2B5EF4-FFF2-40B4-BE49-F238E27FC236}">
              <a16:creationId xmlns:a16="http://schemas.microsoft.com/office/drawing/2014/main" xmlns="" id="{00000000-0008-0000-0600-000001030000}"/>
            </a:ext>
          </a:extLst>
        </xdr:cNvPr>
        <xdr:cNvSpPr txBox="1"/>
      </xdr:nvSpPr>
      <xdr:spPr>
        <a:xfrm>
          <a:off x="22212300"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170107</xdr:rowOff>
    </xdr:from>
    <xdr:to>
      <xdr:col>112</xdr:col>
      <xdr:colOff>38100</xdr:colOff>
      <xdr:row>38</xdr:row>
      <xdr:rowOff>100257</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1272500" y="65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116784</xdr:rowOff>
    </xdr:from>
    <xdr:ext cx="469744"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088428" y="62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154758</xdr:rowOff>
    </xdr:from>
    <xdr:to>
      <xdr:col>107</xdr:col>
      <xdr:colOff>101600</xdr:colOff>
      <xdr:row>38</xdr:row>
      <xdr:rowOff>84908</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0383500" y="64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101435</xdr:rowOff>
    </xdr:from>
    <xdr:ext cx="469744"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199428" y="627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127109</xdr:rowOff>
    </xdr:from>
    <xdr:to>
      <xdr:col>102</xdr:col>
      <xdr:colOff>165100</xdr:colOff>
      <xdr:row>38</xdr:row>
      <xdr:rowOff>57259</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9494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73786</xdr:rowOff>
    </xdr:from>
    <xdr:ext cx="469744"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310428" y="624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116985</xdr:rowOff>
    </xdr:from>
    <xdr:to>
      <xdr:col>98</xdr:col>
      <xdr:colOff>38100</xdr:colOff>
      <xdr:row>38</xdr:row>
      <xdr:rowOff>47135</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18605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63662</xdr:rowOff>
    </xdr:from>
    <xdr:ext cx="469744"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421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xmlns=""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xmlns=""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xmlns=""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162306</xdr:rowOff>
    </xdr:from>
    <xdr:to>
      <xdr:col>116</xdr:col>
      <xdr:colOff>63500</xdr:colOff>
      <xdr:row>58</xdr:row>
      <xdr:rowOff>166497</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21323300" y="1010640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xmlns=""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166497</xdr:rowOff>
    </xdr:from>
    <xdr:to>
      <xdr:col>111</xdr:col>
      <xdr:colOff>177800</xdr:colOff>
      <xdr:row>58</xdr:row>
      <xdr:rowOff>169672</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20434300" y="1011059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169672</xdr:rowOff>
    </xdr:from>
    <xdr:to>
      <xdr:col>107</xdr:col>
      <xdr:colOff>50800</xdr:colOff>
      <xdr:row>58</xdr:row>
      <xdr:rowOff>170053</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9545300" y="101137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170053</xdr:rowOff>
    </xdr:from>
    <xdr:to>
      <xdr:col>102</xdr:col>
      <xdr:colOff>114300</xdr:colOff>
      <xdr:row>58</xdr:row>
      <xdr:rowOff>170561</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flipV="1">
          <a:off x="18656300" y="1011415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xmlns=""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111506</xdr:rowOff>
    </xdr:from>
    <xdr:to>
      <xdr:col>116</xdr:col>
      <xdr:colOff>114300</xdr:colOff>
      <xdr:row>59</xdr:row>
      <xdr:rowOff>41656</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2110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26433</xdr:rowOff>
    </xdr:from>
    <xdr:ext cx="378565" cy="259045"/>
    <xdr:sp macro="" textlink="">
      <xdr:nvSpPr>
        <xdr:cNvPr id="826" name="貸付金該当値テキスト">
          <a:extLst>
            <a:ext uri="{FF2B5EF4-FFF2-40B4-BE49-F238E27FC236}">
              <a16:creationId xmlns:a16="http://schemas.microsoft.com/office/drawing/2014/main" xmlns="" id="{00000000-0008-0000-0600-00003A030000}"/>
            </a:ext>
          </a:extLst>
        </xdr:cNvPr>
        <xdr:cNvSpPr txBox="1"/>
      </xdr:nvSpPr>
      <xdr:spPr>
        <a:xfrm>
          <a:off x="22212300" y="99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115697</xdr:rowOff>
    </xdr:from>
    <xdr:to>
      <xdr:col>112</xdr:col>
      <xdr:colOff>38100</xdr:colOff>
      <xdr:row>59</xdr:row>
      <xdr:rowOff>45847</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1272500" y="100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36974</xdr:rowOff>
    </xdr:from>
    <xdr:ext cx="378565"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1134017" y="1015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118872</xdr:rowOff>
    </xdr:from>
    <xdr:to>
      <xdr:col>107</xdr:col>
      <xdr:colOff>101600</xdr:colOff>
      <xdr:row>59</xdr:row>
      <xdr:rowOff>49022</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0383500" y="10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40149</xdr:rowOff>
    </xdr:from>
    <xdr:ext cx="378565"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20245017" y="1015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119253</xdr:rowOff>
    </xdr:from>
    <xdr:to>
      <xdr:col>102</xdr:col>
      <xdr:colOff>165100</xdr:colOff>
      <xdr:row>59</xdr:row>
      <xdr:rowOff>49403</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9494500" y="100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40530</xdr:rowOff>
    </xdr:from>
    <xdr:ext cx="378565"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9356017" y="1015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119761</xdr:rowOff>
    </xdr:from>
    <xdr:to>
      <xdr:col>98</xdr:col>
      <xdr:colOff>38100</xdr:colOff>
      <xdr:row>59</xdr:row>
      <xdr:rowOff>49911</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18605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41038</xdr:rowOff>
    </xdr:from>
    <xdr:ext cx="378565"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467017" y="1015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xmlns=""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xmlns=""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xmlns=""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141453</xdr:rowOff>
    </xdr:from>
    <xdr:to>
      <xdr:col>116</xdr:col>
      <xdr:colOff>63500</xdr:colOff>
      <xdr:row>74</xdr:row>
      <xdr:rowOff>162864</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21323300" y="12828753"/>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xmlns=""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162864</xdr:rowOff>
    </xdr:from>
    <xdr:to>
      <xdr:col>111</xdr:col>
      <xdr:colOff>177800</xdr:colOff>
      <xdr:row>75</xdr:row>
      <xdr:rowOff>48813</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20434300" y="12850164"/>
          <a:ext cx="889000" cy="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48813</xdr:rowOff>
    </xdr:from>
    <xdr:to>
      <xdr:col>107</xdr:col>
      <xdr:colOff>50800</xdr:colOff>
      <xdr:row>75</xdr:row>
      <xdr:rowOff>88779</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19545300" y="12907563"/>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88779</xdr:rowOff>
    </xdr:from>
    <xdr:to>
      <xdr:col>102</xdr:col>
      <xdr:colOff>114300</xdr:colOff>
      <xdr:row>75</xdr:row>
      <xdr:rowOff>98495</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flipV="1">
          <a:off x="18656300" y="1294752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xmlns=""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90653</xdr:rowOff>
    </xdr:from>
    <xdr:to>
      <xdr:col>116</xdr:col>
      <xdr:colOff>114300</xdr:colOff>
      <xdr:row>75</xdr:row>
      <xdr:rowOff>20803</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2110700" y="127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113530</xdr:rowOff>
    </xdr:from>
    <xdr:ext cx="534377" cy="259045"/>
    <xdr:sp macro="" textlink="">
      <xdr:nvSpPr>
        <xdr:cNvPr id="884" name="繰出金該当値テキスト">
          <a:extLst>
            <a:ext uri="{FF2B5EF4-FFF2-40B4-BE49-F238E27FC236}">
              <a16:creationId xmlns:a16="http://schemas.microsoft.com/office/drawing/2014/main" xmlns="" id="{00000000-0008-0000-0600-000074030000}"/>
            </a:ext>
          </a:extLst>
        </xdr:cNvPr>
        <xdr:cNvSpPr txBox="1"/>
      </xdr:nvSpPr>
      <xdr:spPr>
        <a:xfrm>
          <a:off x="22212300"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112064</xdr:rowOff>
    </xdr:from>
    <xdr:to>
      <xdr:col>112</xdr:col>
      <xdr:colOff>38100</xdr:colOff>
      <xdr:row>75</xdr:row>
      <xdr:rowOff>42214</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1272500" y="12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58741</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056111" y="12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169463</xdr:rowOff>
    </xdr:from>
    <xdr:to>
      <xdr:col>107</xdr:col>
      <xdr:colOff>101600</xdr:colOff>
      <xdr:row>75</xdr:row>
      <xdr:rowOff>99613</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20383500" y="12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116140</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0167111" y="126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37979</xdr:rowOff>
    </xdr:from>
    <xdr:to>
      <xdr:col>102</xdr:col>
      <xdr:colOff>165100</xdr:colOff>
      <xdr:row>75</xdr:row>
      <xdr:rowOff>139579</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19494500" y="128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156106</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9278111" y="12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47695</xdr:rowOff>
    </xdr:from>
    <xdr:to>
      <xdr:col>98</xdr:col>
      <xdr:colOff>38100</xdr:colOff>
      <xdr:row>75</xdr:row>
      <xdr:rowOff>149295</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186055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165822</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389111" y="126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68,087</a:t>
          </a:r>
          <a:r>
            <a:rPr kumimoji="1" lang="ja-JP" altLang="en-US" sz="1300">
              <a:latin typeface="ＭＳ Ｐゴシック" panose="020B0600070205080204" pitchFamily="50" charset="-128"/>
              <a:ea typeface="ＭＳ Ｐゴシック" panose="020B0600070205080204" pitchFamily="50" charset="-128"/>
            </a:rPr>
            <a:t>円となっており，団塊世代の定年退職のピークを迎え，緩やかな減少傾向が続いているものの，町単独での消防本部設置などの要因から類似団体平均を</a:t>
          </a:r>
          <a:r>
            <a:rPr kumimoji="1" lang="en-US" altLang="ja-JP" sz="1300">
              <a:latin typeface="ＭＳ Ｐゴシック" panose="020B0600070205080204" pitchFamily="50" charset="-128"/>
              <a:ea typeface="ＭＳ Ｐゴシック" panose="020B0600070205080204" pitchFamily="50" charset="-128"/>
            </a:rPr>
            <a:t>5,124</a:t>
          </a:r>
          <a:r>
            <a:rPr kumimoji="1" lang="ja-JP" altLang="en-US" sz="1300">
              <a:latin typeface="ＭＳ Ｐゴシック" panose="020B0600070205080204" pitchFamily="50" charset="-128"/>
              <a:ea typeface="ＭＳ Ｐゴシック" panose="020B0600070205080204" pitchFamily="50" charset="-128"/>
            </a:rPr>
            <a:t>円上回る水準となっている。</a:t>
          </a:r>
        </a:p>
        <a:p>
          <a:r>
            <a:rPr kumimoji="1" lang="ja-JP" altLang="en-US" sz="1300">
              <a:latin typeface="ＭＳ Ｐゴシック" panose="020B0600070205080204" pitchFamily="50" charset="-128"/>
              <a:ea typeface="ＭＳ Ｐゴシック" panose="020B0600070205080204" pitchFamily="50" charset="-128"/>
            </a:rPr>
            <a:t>　また，繰出金は，住民一人当たり</a:t>
          </a:r>
          <a:r>
            <a:rPr kumimoji="1" lang="en-US" altLang="ja-JP" sz="1300">
              <a:latin typeface="ＭＳ Ｐゴシック" panose="020B0600070205080204" pitchFamily="50" charset="-128"/>
              <a:ea typeface="ＭＳ Ｐゴシック" panose="020B0600070205080204" pitchFamily="50" charset="-128"/>
            </a:rPr>
            <a:t>59,908</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16,097</a:t>
          </a:r>
          <a:r>
            <a:rPr kumimoji="1" lang="ja-JP" altLang="en-US" sz="1300">
              <a:latin typeface="ＭＳ Ｐゴシック" panose="020B0600070205080204" pitchFamily="50" charset="-128"/>
              <a:ea typeface="ＭＳ Ｐゴシック" panose="020B0600070205080204" pitchFamily="50" charset="-128"/>
            </a:rPr>
            <a:t>円上回る水準となっている。国民健康保険特別会計，介護保険特別会計，農業集落排水事業特別会計，公共下水道事業特別会計への繰出金が類似団体を上回っていることが要因として考えられる。国民健康保険税の見直し等のほか，農業集落排水事業及び公共下水道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年度より法適用への移行することから更なる施設維持管理経費の適正化に努める。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補助費等については，住民一人当たりにおいて，前年度よりも</a:t>
          </a:r>
          <a:r>
            <a:rPr kumimoji="1" lang="en-US" altLang="ja-JP" sz="1300">
              <a:latin typeface="ＭＳ Ｐゴシック" panose="020B0600070205080204" pitchFamily="50" charset="-128"/>
              <a:ea typeface="ＭＳ Ｐゴシック" panose="020B0600070205080204" pitchFamily="50" charset="-128"/>
            </a:rPr>
            <a:t>21,437</a:t>
          </a:r>
          <a:r>
            <a:rPr kumimoji="1" lang="ja-JP" altLang="en-US" sz="1300">
              <a:latin typeface="ＭＳ Ｐゴシック" panose="020B0600070205080204" pitchFamily="50" charset="-128"/>
              <a:ea typeface="ＭＳ Ｐゴシック" panose="020B0600070205080204" pitchFamily="50" charset="-128"/>
            </a:rPr>
            <a:t>円と大幅に増加し</a:t>
          </a:r>
          <a:r>
            <a:rPr kumimoji="1" lang="en-US" altLang="ja-JP" sz="1300">
              <a:latin typeface="ＭＳ Ｐゴシック" panose="020B0600070205080204" pitchFamily="50" charset="-128"/>
              <a:ea typeface="ＭＳ Ｐゴシック" panose="020B0600070205080204" pitchFamily="50" charset="-128"/>
            </a:rPr>
            <a:t>56,188</a:t>
          </a:r>
          <a:r>
            <a:rPr kumimoji="1" lang="ja-JP" altLang="en-US" sz="1300">
              <a:latin typeface="ＭＳ Ｐゴシック" panose="020B0600070205080204" pitchFamily="50" charset="-128"/>
              <a:ea typeface="ＭＳ Ｐゴシック" panose="020B0600070205080204" pitchFamily="50" charset="-128"/>
            </a:rPr>
            <a:t>円となったが，広域ごみ処理施設建設負担金が大きく増となったことによるものである。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32,438
31,783
121.58
12,765,802
12,198,762
418,741
7,544,047
9,946,532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135781</xdr:rowOff>
    </xdr:from>
    <xdr:to>
      <xdr:col>24</xdr:col>
      <xdr:colOff>63500</xdr:colOff>
      <xdr:row>36</xdr:row>
      <xdr:rowOff>12011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136531"/>
          <a:ext cx="8382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12011</xdr:rowOff>
    </xdr:from>
    <xdr:to>
      <xdr:col>19</xdr:col>
      <xdr:colOff>177800</xdr:colOff>
      <xdr:row>36</xdr:row>
      <xdr:rowOff>17889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18421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158641</xdr:rowOff>
    </xdr:from>
    <xdr:to>
      <xdr:col>15</xdr:col>
      <xdr:colOff>50800</xdr:colOff>
      <xdr:row>36</xdr:row>
      <xdr:rowOff>17889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59391"/>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80264</xdr:rowOff>
    </xdr:from>
    <xdr:to>
      <xdr:col>10</xdr:col>
      <xdr:colOff>114300</xdr:colOff>
      <xdr:row>35</xdr:row>
      <xdr:rowOff>158641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810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84981</xdr:rowOff>
    </xdr:from>
    <xdr:to>
      <xdr:col>24</xdr:col>
      <xdr:colOff>114300</xdr:colOff>
      <xdr:row>36</xdr:row>
      <xdr:rowOff>15131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63408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06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132661</xdr:rowOff>
    </xdr:from>
    <xdr:to>
      <xdr:col>20</xdr:col>
      <xdr:colOff>38100</xdr:colOff>
      <xdr:row>36</xdr:row>
      <xdr:rowOff>62811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53938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2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138539</xdr:rowOff>
    </xdr:from>
    <xdr:to>
      <xdr:col>15</xdr:col>
      <xdr:colOff>101600</xdr:colOff>
      <xdr:row>36</xdr:row>
      <xdr:rowOff>68689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59816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2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107841</xdr:rowOff>
    </xdr:from>
    <xdr:to>
      <xdr:col>10</xdr:col>
      <xdr:colOff>165100</xdr:colOff>
      <xdr:row>36</xdr:row>
      <xdr:rowOff>37991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29118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2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113887</xdr:rowOff>
    </xdr:from>
    <xdr:to>
      <xdr:col>24</xdr:col>
      <xdr:colOff>63500</xdr:colOff>
      <xdr:row>57</xdr:row>
      <xdr:rowOff>114403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86537"/>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94931</xdr:rowOff>
    </xdr:from>
    <xdr:to>
      <xdr:col>19</xdr:col>
      <xdr:colOff>177800</xdr:colOff>
      <xdr:row>57</xdr:row>
      <xdr:rowOff>113887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67581"/>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94931</xdr:rowOff>
    </xdr:from>
    <xdr:to>
      <xdr:col>15</xdr:col>
      <xdr:colOff>50800</xdr:colOff>
      <xdr:row>57</xdr:row>
      <xdr:rowOff>100422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67581"/>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100422</xdr:rowOff>
    </xdr:from>
    <xdr:to>
      <xdr:col>10</xdr:col>
      <xdr:colOff>114300</xdr:colOff>
      <xdr:row>57</xdr:row>
      <xdr:rowOff>134735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73072"/>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63603</xdr:rowOff>
    </xdr:from>
    <xdr:to>
      <xdr:col>24</xdr:col>
      <xdr:colOff>114300</xdr:colOff>
      <xdr:row>57</xdr:row>
      <xdr:rowOff>165203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149980</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63087</xdr:rowOff>
    </xdr:from>
    <xdr:to>
      <xdr:col>20</xdr:col>
      <xdr:colOff>38100</xdr:colOff>
      <xdr:row>57</xdr:row>
      <xdr:rowOff>164687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155814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44131</xdr:rowOff>
    </xdr:from>
    <xdr:to>
      <xdr:col>15</xdr:col>
      <xdr:colOff>101600</xdr:colOff>
      <xdr:row>57</xdr:row>
      <xdr:rowOff>145731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136858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49622</xdr:rowOff>
    </xdr:from>
    <xdr:to>
      <xdr:col>10</xdr:col>
      <xdr:colOff>165100</xdr:colOff>
      <xdr:row>57</xdr:row>
      <xdr:rowOff>151222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142349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83935</xdr:rowOff>
    </xdr:from>
    <xdr:to>
      <xdr:col>6</xdr:col>
      <xdr:colOff>38100</xdr:colOff>
      <xdr:row>58</xdr:row>
      <xdr:rowOff>14085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144463</xdr:rowOff>
    </xdr:from>
    <xdr:to>
      <xdr:col>24</xdr:col>
      <xdr:colOff>63500</xdr:colOff>
      <xdr:row>77</xdr:row>
      <xdr:rowOff>65900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74663"/>
          <a:ext cx="8382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65900</xdr:rowOff>
    </xdr:from>
    <xdr:to>
      <xdr:col>19</xdr:col>
      <xdr:colOff>177800</xdr:colOff>
      <xdr:row>77</xdr:row>
      <xdr:rowOff>68098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67550"/>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46470</xdr:rowOff>
    </xdr:from>
    <xdr:to>
      <xdr:col>15</xdr:col>
      <xdr:colOff>50800</xdr:colOff>
      <xdr:row>77</xdr:row>
      <xdr:rowOff>68098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248120"/>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46470</xdr:rowOff>
    </xdr:from>
    <xdr:to>
      <xdr:col>10</xdr:col>
      <xdr:colOff>114300</xdr:colOff>
      <xdr:row>78</xdr:row>
      <xdr:rowOff>19278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48120"/>
          <a:ext cx="889000" cy="1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93663</xdr:rowOff>
    </xdr:from>
    <xdr:to>
      <xdr:col>24</xdr:col>
      <xdr:colOff>114300</xdr:colOff>
      <xdr:row>77</xdr:row>
      <xdr:rowOff>23813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72090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0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15100</xdr:rowOff>
    </xdr:from>
    <xdr:to>
      <xdr:col>20</xdr:col>
      <xdr:colOff>38100</xdr:colOff>
      <xdr:row>77</xdr:row>
      <xdr:rowOff>116700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107827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17298</xdr:rowOff>
    </xdr:from>
    <xdr:to>
      <xdr:col>15</xdr:col>
      <xdr:colOff>101600</xdr:colOff>
      <xdr:row>77</xdr:row>
      <xdr:rowOff>118898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110025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167120</xdr:rowOff>
    </xdr:from>
    <xdr:to>
      <xdr:col>10</xdr:col>
      <xdr:colOff>165100</xdr:colOff>
      <xdr:row>77</xdr:row>
      <xdr:rowOff>97270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88397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139928</xdr:rowOff>
    </xdr:from>
    <xdr:to>
      <xdr:col>6</xdr:col>
      <xdr:colOff>38100</xdr:colOff>
      <xdr:row>78</xdr:row>
      <xdr:rowOff>70078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61205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3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152667</xdr:rowOff>
    </xdr:from>
    <xdr:to>
      <xdr:col>24</xdr:col>
      <xdr:colOff>63500</xdr:colOff>
      <xdr:row>97</xdr:row>
      <xdr:rowOff>21870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440417"/>
          <a:ext cx="838200" cy="2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21870</xdr:rowOff>
    </xdr:from>
    <xdr:to>
      <xdr:col>19</xdr:col>
      <xdr:colOff>177800</xdr:colOff>
      <xdr:row>97</xdr:row>
      <xdr:rowOff>81445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652520"/>
          <a:ext cx="889000" cy="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81445</xdr:rowOff>
    </xdr:from>
    <xdr:to>
      <xdr:col>15</xdr:col>
      <xdr:colOff>50800</xdr:colOff>
      <xdr:row>97</xdr:row>
      <xdr:rowOff>93168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712095"/>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93168</xdr:rowOff>
    </xdr:from>
    <xdr:to>
      <xdr:col>10</xdr:col>
      <xdr:colOff>114300</xdr:colOff>
      <xdr:row>97</xdr:row>
      <xdr:rowOff>98120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723818"/>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101867</xdr:rowOff>
    </xdr:from>
    <xdr:to>
      <xdr:col>24</xdr:col>
      <xdr:colOff>114300</xdr:colOff>
      <xdr:row>96</xdr:row>
      <xdr:rowOff>32017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3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124744</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2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142520</xdr:rowOff>
    </xdr:from>
    <xdr:to>
      <xdr:col>20</xdr:col>
      <xdr:colOff>38100</xdr:colOff>
      <xdr:row>97</xdr:row>
      <xdr:rowOff>72670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6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63797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6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30645</xdr:rowOff>
    </xdr:from>
    <xdr:to>
      <xdr:col>15</xdr:col>
      <xdr:colOff>101600</xdr:colOff>
      <xdr:row>97</xdr:row>
      <xdr:rowOff>132245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6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123372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7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42368</xdr:rowOff>
    </xdr:from>
    <xdr:to>
      <xdr:col>10</xdr:col>
      <xdr:colOff>165100</xdr:colOff>
      <xdr:row>97</xdr:row>
      <xdr:rowOff>143968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6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135095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7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47320</xdr:rowOff>
    </xdr:from>
    <xdr:to>
      <xdr:col>6</xdr:col>
      <xdr:colOff>38100</xdr:colOff>
      <xdr:row>97</xdr:row>
      <xdr:rowOff>148920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6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140047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7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170071</xdr:rowOff>
    </xdr:from>
    <xdr:to>
      <xdr:col>41</xdr:col>
      <xdr:colOff>50800</xdr:colOff>
      <xdr:row>39</xdr:row>
      <xdr:rowOff>98552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85171"/>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119271</xdr:rowOff>
    </xdr:from>
    <xdr:to>
      <xdr:col>36</xdr:col>
      <xdr:colOff>165100</xdr:colOff>
      <xdr:row>39</xdr:row>
      <xdr:rowOff>49421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40548</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166515</xdr:rowOff>
    </xdr:from>
    <xdr:to>
      <xdr:col>55</xdr:col>
      <xdr:colOff>0</xdr:colOff>
      <xdr:row>56</xdr:row>
      <xdr:rowOff>27526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59626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143106</xdr:rowOff>
    </xdr:from>
    <xdr:to>
      <xdr:col>50</xdr:col>
      <xdr:colOff>114300</xdr:colOff>
      <xdr:row>55</xdr:row>
      <xdr:rowOff>166515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572856"/>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143106</xdr:rowOff>
    </xdr:from>
    <xdr:to>
      <xdr:col>45</xdr:col>
      <xdr:colOff>177800</xdr:colOff>
      <xdr:row>56</xdr:row>
      <xdr:rowOff>27412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572856"/>
          <a:ext cx="889000" cy="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6929</xdr:rowOff>
    </xdr:from>
    <xdr:to>
      <xdr:col>41</xdr:col>
      <xdr:colOff>50800</xdr:colOff>
      <xdr:row>56</xdr:row>
      <xdr:rowOff>27412</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608129"/>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148176</xdr:rowOff>
    </xdr:from>
    <xdr:to>
      <xdr:col>55</xdr:col>
      <xdr:colOff>50800</xdr:colOff>
      <xdr:row>56</xdr:row>
      <xdr:rowOff>78326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5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171053</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4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115715</xdr:rowOff>
    </xdr:from>
    <xdr:to>
      <xdr:col>50</xdr:col>
      <xdr:colOff>165100</xdr:colOff>
      <xdr:row>56</xdr:row>
      <xdr:rowOff>45865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5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62392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3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92306</xdr:rowOff>
    </xdr:from>
    <xdr:to>
      <xdr:col>46</xdr:col>
      <xdr:colOff>38100</xdr:colOff>
      <xdr:row>56</xdr:row>
      <xdr:rowOff>22456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5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38983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29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148062</xdr:rowOff>
    </xdr:from>
    <xdr:to>
      <xdr:col>41</xdr:col>
      <xdr:colOff>101600</xdr:colOff>
      <xdr:row>56</xdr:row>
      <xdr:rowOff>78212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5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94739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127579</xdr:rowOff>
    </xdr:from>
    <xdr:to>
      <xdr:col>36</xdr:col>
      <xdr:colOff>165100</xdr:colOff>
      <xdr:row>56</xdr:row>
      <xdr:rowOff>57729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5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74256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3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141185</xdr:rowOff>
    </xdr:from>
    <xdr:to>
      <xdr:col>55</xdr:col>
      <xdr:colOff>0</xdr:colOff>
      <xdr:row>78</xdr:row>
      <xdr:rowOff>4635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42835"/>
          <a:ext cx="8382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4635</xdr:rowOff>
    </xdr:from>
    <xdr:to>
      <xdr:col>50</xdr:col>
      <xdr:colOff>114300</xdr:colOff>
      <xdr:row>78</xdr:row>
      <xdr:rowOff>16218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377735"/>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16218</xdr:rowOff>
    </xdr:from>
    <xdr:to>
      <xdr:col>45</xdr:col>
      <xdr:colOff>177800</xdr:colOff>
      <xdr:row>78</xdr:row>
      <xdr:rowOff>17438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389318"/>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131356</xdr:rowOff>
    </xdr:from>
    <xdr:to>
      <xdr:col>41</xdr:col>
      <xdr:colOff>50800</xdr:colOff>
      <xdr:row>78</xdr:row>
      <xdr:rowOff>17438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2990106"/>
          <a:ext cx="889000" cy="4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90385</xdr:rowOff>
    </xdr:from>
    <xdr:to>
      <xdr:col>55</xdr:col>
      <xdr:colOff>50800</xdr:colOff>
      <xdr:row>78</xdr:row>
      <xdr:rowOff>20535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68812</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125285</xdr:rowOff>
    </xdr:from>
    <xdr:to>
      <xdr:col>50</xdr:col>
      <xdr:colOff>165100</xdr:colOff>
      <xdr:row>78</xdr:row>
      <xdr:rowOff>55435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46562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4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136868</xdr:rowOff>
    </xdr:from>
    <xdr:to>
      <xdr:col>46</xdr:col>
      <xdr:colOff>38100</xdr:colOff>
      <xdr:row>78</xdr:row>
      <xdr:rowOff>67018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58145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4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138088</xdr:rowOff>
    </xdr:from>
    <xdr:to>
      <xdr:col>41</xdr:col>
      <xdr:colOff>101600</xdr:colOff>
      <xdr:row>78</xdr:row>
      <xdr:rowOff>68238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59365</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80556</xdr:rowOff>
    </xdr:from>
    <xdr:to>
      <xdr:col>36</xdr:col>
      <xdr:colOff>165100</xdr:colOff>
      <xdr:row>76</xdr:row>
      <xdr:rowOff>10706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27233</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16256</xdr:rowOff>
    </xdr:from>
    <xdr:to>
      <xdr:col>55</xdr:col>
      <xdr:colOff>0</xdr:colOff>
      <xdr:row>97</xdr:row>
      <xdr:rowOff>91740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9639300" y="16646906"/>
          <a:ext cx="8382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43802</xdr:rowOff>
    </xdr:from>
    <xdr:to>
      <xdr:col>50</xdr:col>
      <xdr:colOff>114300</xdr:colOff>
      <xdr:row>97</xdr:row>
      <xdr:rowOff>91740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8750300" y="16674452"/>
          <a:ext cx="8890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43802</xdr:rowOff>
    </xdr:from>
    <xdr:to>
      <xdr:col>45</xdr:col>
      <xdr:colOff>177800</xdr:colOff>
      <xdr:row>97</xdr:row>
      <xdr:rowOff>74847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6674452"/>
          <a:ext cx="88900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17216</xdr:rowOff>
    </xdr:from>
    <xdr:to>
      <xdr:col>41</xdr:col>
      <xdr:colOff>50800</xdr:colOff>
      <xdr:row>97</xdr:row>
      <xdr:rowOff>74847</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6972300" y="16647866"/>
          <a:ext cx="889000" cy="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136906</xdr:rowOff>
    </xdr:from>
    <xdr:to>
      <xdr:col>55</xdr:col>
      <xdr:colOff>50800</xdr:colOff>
      <xdr:row>97</xdr:row>
      <xdr:rowOff>67056</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5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115333</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5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40940</xdr:rowOff>
    </xdr:from>
    <xdr:to>
      <xdr:col>50</xdr:col>
      <xdr:colOff>165100</xdr:colOff>
      <xdr:row>97</xdr:row>
      <xdr:rowOff>142540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133667</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67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164452</xdr:rowOff>
    </xdr:from>
    <xdr:to>
      <xdr:col>46</xdr:col>
      <xdr:colOff>38100</xdr:colOff>
      <xdr:row>97</xdr:row>
      <xdr:rowOff>94602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85729</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7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24047</xdr:rowOff>
    </xdr:from>
    <xdr:to>
      <xdr:col>41</xdr:col>
      <xdr:colOff>101600</xdr:colOff>
      <xdr:row>97</xdr:row>
      <xdr:rowOff>125647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6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116774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7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137866</xdr:rowOff>
    </xdr:from>
    <xdr:to>
      <xdr:col>36</xdr:col>
      <xdr:colOff>165100</xdr:colOff>
      <xdr:row>97</xdr:row>
      <xdr:rowOff>68016</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59143</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6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75692</xdr:rowOff>
    </xdr:from>
    <xdr:to>
      <xdr:col>85</xdr:col>
      <xdr:colOff>127000</xdr:colOff>
      <xdr:row>36</xdr:row>
      <xdr:rowOff>81910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5481300" y="6076442"/>
          <a:ext cx="838200" cy="17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81910</xdr:rowOff>
    </xdr:from>
    <xdr:to>
      <xdr:col>81</xdr:col>
      <xdr:colOff>50800</xdr:colOff>
      <xdr:row>36</xdr:row>
      <xdr:rowOff>156479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625411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156479</xdr:rowOff>
    </xdr:from>
    <xdr:to>
      <xdr:col>76</xdr:col>
      <xdr:colOff>114300</xdr:colOff>
      <xdr:row>37</xdr:row>
      <xdr:rowOff>75326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32867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34910</xdr:rowOff>
    </xdr:from>
    <xdr:to>
      <xdr:col>71</xdr:col>
      <xdr:colOff>177800</xdr:colOff>
      <xdr:row>37</xdr:row>
      <xdr:rowOff>75326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6378560"/>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24892</xdr:rowOff>
    </xdr:from>
    <xdr:to>
      <xdr:col>85</xdr:col>
      <xdr:colOff>177800</xdr:colOff>
      <xdr:row>35</xdr:row>
      <xdr:rowOff>126492</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47769</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58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31110</xdr:rowOff>
    </xdr:from>
    <xdr:to>
      <xdr:col>81</xdr:col>
      <xdr:colOff>101600</xdr:colOff>
      <xdr:row>36</xdr:row>
      <xdr:rowOff>132710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123837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105679</xdr:rowOff>
    </xdr:from>
    <xdr:to>
      <xdr:col>76</xdr:col>
      <xdr:colOff>165100</xdr:colOff>
      <xdr:row>37</xdr:row>
      <xdr:rowOff>35829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26956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24526</xdr:rowOff>
    </xdr:from>
    <xdr:to>
      <xdr:col>72</xdr:col>
      <xdr:colOff>38100</xdr:colOff>
      <xdr:row>37</xdr:row>
      <xdr:rowOff>126126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3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117253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4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155560</xdr:rowOff>
    </xdr:from>
    <xdr:to>
      <xdr:col>67</xdr:col>
      <xdr:colOff>101600</xdr:colOff>
      <xdr:row>37</xdr:row>
      <xdr:rowOff>85710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3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76837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4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88804</xdr:rowOff>
    </xdr:from>
    <xdr:to>
      <xdr:col>85</xdr:col>
      <xdr:colOff>127000</xdr:colOff>
      <xdr:row>57</xdr:row>
      <xdr:rowOff>31099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690004"/>
          <a:ext cx="838200" cy="1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52440</xdr:rowOff>
    </xdr:from>
    <xdr:to>
      <xdr:col>81</xdr:col>
      <xdr:colOff>50800</xdr:colOff>
      <xdr:row>57</xdr:row>
      <xdr:rowOff>31099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653640"/>
          <a:ext cx="889000" cy="1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52440</xdr:rowOff>
    </xdr:from>
    <xdr:to>
      <xdr:col>76</xdr:col>
      <xdr:colOff>114300</xdr:colOff>
      <xdr:row>57</xdr:row>
      <xdr:rowOff>86632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653640"/>
          <a:ext cx="889000" cy="20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37369</xdr:rowOff>
    </xdr:from>
    <xdr:to>
      <xdr:col>71</xdr:col>
      <xdr:colOff>177800</xdr:colOff>
      <xdr:row>57</xdr:row>
      <xdr:rowOff>86632</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638569"/>
          <a:ext cx="889000" cy="2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38004</xdr:rowOff>
    </xdr:from>
    <xdr:to>
      <xdr:col>85</xdr:col>
      <xdr:colOff>177800</xdr:colOff>
      <xdr:row>56</xdr:row>
      <xdr:rowOff>139604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16431</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151749</xdr:rowOff>
    </xdr:from>
    <xdr:to>
      <xdr:col>81</xdr:col>
      <xdr:colOff>101600</xdr:colOff>
      <xdr:row>57</xdr:row>
      <xdr:rowOff>81899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7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73026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8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1640</xdr:rowOff>
    </xdr:from>
    <xdr:to>
      <xdr:col>76</xdr:col>
      <xdr:colOff>165100</xdr:colOff>
      <xdr:row>56</xdr:row>
      <xdr:rowOff>103240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119767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3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35832</xdr:rowOff>
    </xdr:from>
    <xdr:to>
      <xdr:col>72</xdr:col>
      <xdr:colOff>38100</xdr:colOff>
      <xdr:row>57</xdr:row>
      <xdr:rowOff>137432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128559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158019</xdr:rowOff>
    </xdr:from>
    <xdr:to>
      <xdr:col>67</xdr:col>
      <xdr:colOff>101600</xdr:colOff>
      <xdr:row>56</xdr:row>
      <xdr:rowOff>88169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104696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3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139357</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512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114212</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487312"/>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114212</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3703300" y="13487312"/>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134328</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50742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88557</xdr:rowOff>
    </xdr:from>
    <xdr:to>
      <xdr:col>85</xdr:col>
      <xdr:colOff>177800</xdr:colOff>
      <xdr:row>79</xdr:row>
      <xdr:rowOff>18707</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3484</xdr:rowOff>
    </xdr:from>
    <xdr:ext cx="313932"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376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63412</xdr:rowOff>
    </xdr:from>
    <xdr:to>
      <xdr:col>76</xdr:col>
      <xdr:colOff>165100</xdr:colOff>
      <xdr:row>78</xdr:row>
      <xdr:rowOff>165012</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156139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83528</xdr:rowOff>
    </xdr:from>
    <xdr:to>
      <xdr:col>67</xdr:col>
      <xdr:colOff>101600</xdr:colOff>
      <xdr:row>79</xdr:row>
      <xdr:rowOff>13678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4805</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5017" y="1354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46565</xdr:rowOff>
    </xdr:from>
    <xdr:to>
      <xdr:col>85</xdr:col>
      <xdr:colOff>127000</xdr:colOff>
      <xdr:row>96</xdr:row>
      <xdr:rowOff>70129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505765"/>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70129</xdr:rowOff>
    </xdr:from>
    <xdr:to>
      <xdr:col>81</xdr:col>
      <xdr:colOff>50800</xdr:colOff>
      <xdr:row>96</xdr:row>
      <xdr:rowOff>83883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52932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81178</xdr:rowOff>
    </xdr:from>
    <xdr:to>
      <xdr:col>76</xdr:col>
      <xdr:colOff>114300</xdr:colOff>
      <xdr:row>96</xdr:row>
      <xdr:rowOff>83883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54037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81178</xdr:rowOff>
    </xdr:from>
    <xdr:to>
      <xdr:col>71</xdr:col>
      <xdr:colOff>177800</xdr:colOff>
      <xdr:row>96</xdr:row>
      <xdr:rowOff>103639</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540378"/>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167215</xdr:rowOff>
    </xdr:from>
    <xdr:to>
      <xdr:col>85</xdr:col>
      <xdr:colOff>177800</xdr:colOff>
      <xdr:row>96</xdr:row>
      <xdr:rowOff>97365</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4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145642</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4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19329</xdr:rowOff>
    </xdr:from>
    <xdr:to>
      <xdr:col>81</xdr:col>
      <xdr:colOff>101600</xdr:colOff>
      <xdr:row>96</xdr:row>
      <xdr:rowOff>120929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112056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5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33083</xdr:rowOff>
    </xdr:from>
    <xdr:to>
      <xdr:col>76</xdr:col>
      <xdr:colOff>165100</xdr:colOff>
      <xdr:row>96</xdr:row>
      <xdr:rowOff>134683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125810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30378</xdr:rowOff>
    </xdr:from>
    <xdr:to>
      <xdr:col>72</xdr:col>
      <xdr:colOff>38100</xdr:colOff>
      <xdr:row>96</xdr:row>
      <xdr:rowOff>131978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4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123105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5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52839</xdr:rowOff>
    </xdr:from>
    <xdr:to>
      <xdr:col>67</xdr:col>
      <xdr:colOff>101600</xdr:colOff>
      <xdr:row>96</xdr:row>
      <xdr:rowOff>154439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145566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376,063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6,966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52,117</a:t>
          </a:r>
          <a:r>
            <a:rPr kumimoji="1" lang="ja-JP" altLang="en-US" sz="1300">
              <a:latin typeface="ＭＳ Ｐゴシック" panose="020B0600070205080204" pitchFamily="50" charset="-128"/>
              <a:ea typeface="ＭＳ Ｐゴシック" panose="020B0600070205080204" pitchFamily="50" charset="-128"/>
            </a:rPr>
            <a:t>円となっている。主な要因は，長岡小大規模改造事業によるものである。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3,886</a:t>
          </a:r>
          <a:r>
            <a:rPr kumimoji="1" lang="ja-JP" altLang="en-US" sz="1300">
              <a:latin typeface="ＭＳ Ｐゴシック" panose="020B0600070205080204" pitchFamily="50" charset="-128"/>
              <a:ea typeface="ＭＳ Ｐゴシック" panose="020B0600070205080204" pitchFamily="50" charset="-128"/>
            </a:rPr>
            <a:t>円増加したことから</a:t>
          </a:r>
          <a:r>
            <a:rPr kumimoji="1" lang="en-US" altLang="ja-JP" sz="1300">
              <a:latin typeface="ＭＳ Ｐゴシック" panose="020B0600070205080204" pitchFamily="50" charset="-128"/>
              <a:ea typeface="ＭＳ Ｐゴシック" panose="020B0600070205080204" pitchFamily="50" charset="-128"/>
            </a:rPr>
            <a:t>22,650</a:t>
          </a:r>
          <a:r>
            <a:rPr kumimoji="1" lang="ja-JP" altLang="en-US" sz="1300">
              <a:latin typeface="ＭＳ Ｐゴシック" panose="020B0600070205080204" pitchFamily="50" charset="-128"/>
              <a:ea typeface="ＭＳ Ｐゴシック" panose="020B0600070205080204" pitchFamily="50" charset="-128"/>
            </a:rPr>
            <a:t>円となり，類似団体平均を超えた。主な要因は，防災行政無線デジタル化更新事業によるものである。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16,701</a:t>
          </a:r>
          <a:r>
            <a:rPr kumimoji="1" lang="ja-JP" altLang="en-US" sz="1300">
              <a:latin typeface="ＭＳ Ｐゴシック" panose="020B0600070205080204" pitchFamily="50" charset="-128"/>
              <a:ea typeface="ＭＳ Ｐゴシック" panose="020B0600070205080204" pitchFamily="50" charset="-128"/>
            </a:rPr>
            <a:t>円と大きく増加したことから</a:t>
          </a:r>
          <a:r>
            <a:rPr kumimoji="1" lang="en-US" altLang="ja-JP" sz="1300">
              <a:latin typeface="ＭＳ Ｐゴシック" panose="020B0600070205080204" pitchFamily="50" charset="-128"/>
              <a:ea typeface="ＭＳ Ｐゴシック" panose="020B0600070205080204" pitchFamily="50" charset="-128"/>
            </a:rPr>
            <a:t>45,479</a:t>
          </a:r>
          <a:r>
            <a:rPr kumimoji="1" lang="ja-JP" altLang="en-US" sz="1300">
              <a:latin typeface="ＭＳ Ｐゴシック" panose="020B0600070205080204" pitchFamily="50" charset="-128"/>
              <a:ea typeface="ＭＳ Ｐゴシック" panose="020B0600070205080204" pitchFamily="50" charset="-128"/>
            </a:rPr>
            <a:t>円となり，類似団体平均を超えた。主な要因は，広域ごみ処理施設建設負担金の増によるものである。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今後も広域ごみ処理施設建設事業等により増加することが見込まれるが，その他の経費においては事務事業の見直しなど歳出の合理化を推進し，財政健全化に努める。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財政調整基金は，中期的な見通しのもとに決算剰余金を中心に積立てを行っているが，少子高齢化に伴う社会保障経費の増に加え，広域ごみ処理施設建設負担金等の増により，令和元年度は</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77</a:t>
          </a:r>
          <a:r>
            <a:rPr kumimoji="1" lang="ja-JP" altLang="en-US" sz="1050">
              <a:latin typeface="ＭＳ ゴシック" pitchFamily="49" charset="-128"/>
              <a:ea typeface="ＭＳ ゴシック" pitchFamily="49" charset="-128"/>
            </a:rPr>
            <a:t>万円の取り崩しとなったため，前年度より</a:t>
          </a:r>
          <a:r>
            <a:rPr kumimoji="1" lang="en-US" altLang="ja-JP" sz="1050">
              <a:latin typeface="ＭＳ ゴシック" pitchFamily="49" charset="-128"/>
              <a:ea typeface="ＭＳ ゴシック" pitchFamily="49" charset="-128"/>
            </a:rPr>
            <a:t>2.54</a:t>
          </a:r>
          <a:r>
            <a:rPr kumimoji="1" lang="ja-JP" altLang="en-US" sz="1050">
              <a:latin typeface="ＭＳ ゴシック" pitchFamily="49" charset="-128"/>
              <a:ea typeface="ＭＳ ゴシック" pitchFamily="49" charset="-128"/>
            </a:rPr>
            <a:t>ポイント減のと</a:t>
          </a:r>
          <a:r>
            <a:rPr kumimoji="1" lang="en-US" altLang="ja-JP" sz="1050">
              <a:latin typeface="ＭＳ ゴシック" pitchFamily="49" charset="-128"/>
              <a:ea typeface="ＭＳ ゴシック" pitchFamily="49" charset="-128"/>
            </a:rPr>
            <a:t>23.25</a:t>
          </a:r>
          <a:r>
            <a:rPr kumimoji="1" lang="ja-JP" altLang="en-US" sz="1050">
              <a:latin typeface="ＭＳ ゴシック" pitchFamily="49" charset="-128"/>
              <a:ea typeface="ＭＳ ゴシック" pitchFamily="49" charset="-128"/>
            </a:rPr>
            <a:t>となった。</a:t>
          </a:r>
        </a:p>
        <a:p>
          <a:r>
            <a:rPr kumimoji="1" lang="ja-JP" altLang="en-US" sz="1050">
              <a:latin typeface="ＭＳ ゴシック" pitchFamily="49" charset="-128"/>
              <a:ea typeface="ＭＳ ゴシック" pitchFamily="49" charset="-128"/>
            </a:rPr>
            <a:t>　実質収支額は，所得割や固定資産税の増収や歳出削減等により，</a:t>
          </a:r>
          <a:r>
            <a:rPr kumimoji="1" lang="en-US" altLang="ja-JP" sz="1050">
              <a:latin typeface="ＭＳ ゴシック" pitchFamily="49" charset="-128"/>
              <a:ea typeface="ＭＳ ゴシック" pitchFamily="49" charset="-128"/>
            </a:rPr>
            <a:t>2.01</a:t>
          </a:r>
          <a:r>
            <a:rPr kumimoji="1" lang="ja-JP" altLang="en-US" sz="1050">
              <a:latin typeface="ＭＳ ゴシック" pitchFamily="49" charset="-128"/>
              <a:ea typeface="ＭＳ ゴシック" pitchFamily="49" charset="-128"/>
            </a:rPr>
            <a:t>ポイント増の</a:t>
          </a:r>
          <a:r>
            <a:rPr kumimoji="1" lang="en-US" altLang="ja-JP" sz="1050">
              <a:latin typeface="ＭＳ ゴシック" pitchFamily="49" charset="-128"/>
              <a:ea typeface="ＭＳ ゴシック" pitchFamily="49" charset="-128"/>
            </a:rPr>
            <a:t>5.55</a:t>
          </a:r>
          <a:r>
            <a:rPr kumimoji="1" lang="ja-JP" altLang="en-US" sz="1050">
              <a:latin typeface="ＭＳ ゴシック" pitchFamily="49" charset="-128"/>
              <a:ea typeface="ＭＳ ゴシック" pitchFamily="49" charset="-128"/>
            </a:rPr>
            <a:t>％となったが，財政調整基金の取り崩しもあったこともあり，実質単年度収支は</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ポイント増となっている。</a:t>
          </a:r>
        </a:p>
        <a:p>
          <a:r>
            <a:rPr kumimoji="1" lang="ja-JP" altLang="en-US" sz="1050">
              <a:latin typeface="ＭＳ ゴシック" pitchFamily="49" charset="-128"/>
              <a:ea typeface="ＭＳ ゴシック" pitchFamily="49" charset="-128"/>
            </a:rPr>
            <a:t>　今後も税収等の歳入確保に努め，財政健全化に努める。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令和元年度も前年度に引続き全会計において黒字となっており，財政の健全化を維持しているものと思われる。</a:t>
          </a:r>
        </a:p>
        <a:p>
          <a:r>
            <a:rPr kumimoji="1" lang="ja-JP" altLang="en-US" sz="14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又は公共下水道使用料等の見直しを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A1" s="17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77"/>
      <c r="DK1" s="177"/>
      <c r="DL1" s="177"/>
      <c r="DM1" s="177"/>
      <c r="DN1" s="177"/>
      <c r="DO1" s="177"/>
    </row>
    <row r="2" spans="1:119" ht="24.75" thickBot="1" x14ac:dyDescent="0.2">
      <c r="A2" s="176"/>
      <c r="B2" s="179" t="s">
        <v>81</v>
      </c>
      <c r="C2" s="179"/>
      <c r="D2" s="180"/>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row>
    <row r="3" spans="1:119" ht="18.75" customHeight="1" thickBot="1" x14ac:dyDescent="0.2">
      <c r="A3" s="17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76"/>
      <c r="DK3" s="176"/>
      <c r="DL3" s="176"/>
      <c r="DM3" s="176"/>
      <c r="DN3" s="176"/>
      <c r="DO3" s="176"/>
    </row>
    <row r="4" spans="1:119" ht="18.75" customHeight="1" x14ac:dyDescent="0.15">
      <c r="A4" s="17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12765802</v>
      </c>
      <c r="BO4" s="462"/>
      <c r="BP4" s="462"/>
      <c r="BQ4" s="462"/>
      <c r="BR4" s="462"/>
      <c r="BS4" s="462"/>
      <c r="BT4" s="462"/>
      <c r="BU4" s="463"/>
      <c r="BV4" s="461">
        <v>11398235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5.6</v>
      </c>
      <c r="CU4" s="646"/>
      <c r="CV4" s="646"/>
      <c r="CW4" s="646"/>
      <c r="CX4" s="646"/>
      <c r="CY4" s="646"/>
      <c r="CZ4" s="646"/>
      <c r="DA4" s="647"/>
      <c r="DB4" s="645">
        <v>3.5</v>
      </c>
      <c r="DC4" s="646"/>
      <c r="DD4" s="646"/>
      <c r="DE4" s="646"/>
      <c r="DF4" s="646"/>
      <c r="DG4" s="646"/>
      <c r="DH4" s="646"/>
      <c r="DI4" s="647"/>
      <c r="DJ4" s="176"/>
      <c r="DK4" s="176"/>
      <c r="DL4" s="176"/>
      <c r="DM4" s="176"/>
      <c r="DN4" s="176"/>
      <c r="DO4" s="176"/>
    </row>
    <row r="5" spans="1:119" ht="18.75" customHeight="1" x14ac:dyDescent="0.15">
      <c r="A5" s="17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12198762</v>
      </c>
      <c r="BO5" s="467"/>
      <c r="BP5" s="467"/>
      <c r="BQ5" s="467"/>
      <c r="BR5" s="467"/>
      <c r="BS5" s="467"/>
      <c r="BT5" s="467"/>
      <c r="BU5" s="468"/>
      <c r="BV5" s="466">
        <v>11030041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85.7</v>
      </c>
      <c r="CU5" s="437"/>
      <c r="CV5" s="437"/>
      <c r="CW5" s="437"/>
      <c r="CX5" s="437"/>
      <c r="CY5" s="437"/>
      <c r="CZ5" s="437"/>
      <c r="DA5" s="438"/>
      <c r="DB5" s="436">
        <v>84.8</v>
      </c>
      <c r="DC5" s="437"/>
      <c r="DD5" s="437"/>
      <c r="DE5" s="437"/>
      <c r="DF5" s="437"/>
      <c r="DG5" s="437"/>
      <c r="DH5" s="437"/>
      <c r="DI5" s="438"/>
      <c r="DJ5" s="176"/>
      <c r="DK5" s="176"/>
      <c r="DL5" s="176"/>
      <c r="DM5" s="176"/>
      <c r="DN5" s="176"/>
      <c r="DO5" s="176"/>
    </row>
    <row r="6" spans="1:119" ht="18.75" customHeight="1" x14ac:dyDescent="0.15">
      <c r="A6" s="17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567040</v>
      </c>
      <c r="BO6" s="467"/>
      <c r="BP6" s="467"/>
      <c r="BQ6" s="467"/>
      <c r="BR6" s="467"/>
      <c r="BS6" s="467"/>
      <c r="BT6" s="467"/>
      <c r="BU6" s="468"/>
      <c r="BV6" s="466">
        <v>368194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90.2</v>
      </c>
      <c r="CU6" s="620"/>
      <c r="CV6" s="620"/>
      <c r="CW6" s="620"/>
      <c r="CX6" s="620"/>
      <c r="CY6" s="620"/>
      <c r="CZ6" s="620"/>
      <c r="DA6" s="621"/>
      <c r="DB6" s="619">
        <v>90.4</v>
      </c>
      <c r="DC6" s="620"/>
      <c r="DD6" s="620"/>
      <c r="DE6" s="620"/>
      <c r="DF6" s="620"/>
      <c r="DG6" s="620"/>
      <c r="DH6" s="620"/>
      <c r="DI6" s="621"/>
      <c r="DJ6" s="176"/>
      <c r="DK6" s="176"/>
      <c r="DL6" s="176"/>
      <c r="DM6" s="176"/>
      <c r="DN6" s="176"/>
      <c r="DO6" s="176"/>
    </row>
    <row r="7" spans="1:119" ht="18.75" customHeight="1" x14ac:dyDescent="0.15">
      <c r="A7" s="17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148299</v>
      </c>
      <c r="BO7" s="467"/>
      <c r="BP7" s="467"/>
      <c r="BQ7" s="467"/>
      <c r="BR7" s="467"/>
      <c r="BS7" s="467"/>
      <c r="BT7" s="467"/>
      <c r="BU7" s="468"/>
      <c r="BV7" s="466">
        <v>100055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7544047</v>
      </c>
      <c r="CU7" s="467"/>
      <c r="CV7" s="467"/>
      <c r="CW7" s="467"/>
      <c r="CX7" s="467"/>
      <c r="CY7" s="467"/>
      <c r="CZ7" s="467"/>
      <c r="DA7" s="468"/>
      <c r="DB7" s="466">
        <v>7579129</v>
      </c>
      <c r="DC7" s="467"/>
      <c r="DD7" s="467"/>
      <c r="DE7" s="467"/>
      <c r="DF7" s="467"/>
      <c r="DG7" s="467"/>
      <c r="DH7" s="467"/>
      <c r="DI7" s="468"/>
      <c r="DJ7" s="176"/>
      <c r="DK7" s="176"/>
      <c r="DL7" s="176"/>
      <c r="DM7" s="176"/>
      <c r="DN7" s="176"/>
      <c r="DO7" s="176"/>
    </row>
    <row r="8" spans="1:119" ht="18.75" customHeight="1" thickBot="1" x14ac:dyDescent="0.2">
      <c r="A8" s="17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418741</v>
      </c>
      <c r="BO8" s="467"/>
      <c r="BP8" s="467"/>
      <c r="BQ8" s="467"/>
      <c r="BR8" s="467"/>
      <c r="BS8" s="467"/>
      <c r="BT8" s="467"/>
      <c r="BU8" s="468"/>
      <c r="BV8" s="466">
        <v>268139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0.59</v>
      </c>
      <c r="CU8" s="580"/>
      <c r="CV8" s="580"/>
      <c r="CW8" s="580"/>
      <c r="CX8" s="580"/>
      <c r="CY8" s="580"/>
      <c r="CZ8" s="580"/>
      <c r="DA8" s="581"/>
      <c r="DB8" s="579">
        <v>0.57999999999999996</v>
      </c>
      <c r="DC8" s="580"/>
      <c r="DD8" s="580"/>
      <c r="DE8" s="580"/>
      <c r="DF8" s="580"/>
      <c r="DG8" s="580"/>
      <c r="DH8" s="580"/>
      <c r="DI8" s="581"/>
      <c r="DJ8" s="176"/>
      <c r="DK8" s="176"/>
      <c r="DL8" s="176"/>
      <c r="DM8" s="176"/>
      <c r="DN8" s="176"/>
      <c r="DO8" s="176"/>
    </row>
    <row r="9" spans="1:119" ht="18.75" customHeight="1" thickBot="1" x14ac:dyDescent="0.2">
      <c r="A9" s="177"/>
      <c r="B9" s="608" t="s">
        <v>112</v>
      </c>
      <c r="C9" s="609"/>
      <c r="D9" s="609"/>
      <c r="E9" s="609"/>
      <c r="F9" s="609"/>
      <c r="G9" s="609"/>
      <c r="H9" s="609"/>
      <c r="I9" s="609"/>
      <c r="J9" s="609"/>
      <c r="K9" s="529"/>
      <c r="L9" s="610" t="s">
        <v>113</v>
      </c>
      <c r="M9" s="611"/>
      <c r="N9" s="611"/>
      <c r="O9" s="611"/>
      <c r="P9" s="611"/>
      <c r="Q9" s="612"/>
      <c r="R9" s="613">
        <v>32921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150602</v>
      </c>
      <c r="BO9" s="467"/>
      <c r="BP9" s="467"/>
      <c r="BQ9" s="467"/>
      <c r="BR9" s="467"/>
      <c r="BS9" s="467"/>
      <c r="BT9" s="467"/>
      <c r="BU9" s="468"/>
      <c r="BV9" s="466">
        <v>-133377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9.9</v>
      </c>
      <c r="DC9" s="437"/>
      <c r="DD9" s="437"/>
      <c r="DE9" s="437"/>
      <c r="DF9" s="437"/>
      <c r="DG9" s="437"/>
      <c r="DH9" s="437"/>
      <c r="DI9" s="438"/>
      <c r="DJ9" s="176"/>
      <c r="DK9" s="176"/>
      <c r="DL9" s="176"/>
      <c r="DM9" s="176"/>
      <c r="DN9" s="176"/>
      <c r="DO9" s="176"/>
    </row>
    <row r="10" spans="1:119" ht="18.75" customHeight="1" thickBot="1" x14ac:dyDescent="0.2">
      <c r="A10" s="177"/>
      <c r="B10" s="608"/>
      <c r="C10" s="609"/>
      <c r="D10" s="609"/>
      <c r="E10" s="609"/>
      <c r="F10" s="609"/>
      <c r="G10" s="609"/>
      <c r="H10" s="609"/>
      <c r="I10" s="609"/>
      <c r="J10" s="609"/>
      <c r="K10" s="529"/>
      <c r="L10" s="439" t="s">
        <v>119</v>
      </c>
      <c r="M10" s="440"/>
      <c r="N10" s="440"/>
      <c r="O10" s="440"/>
      <c r="P10" s="440"/>
      <c r="Q10" s="441"/>
      <c r="R10" s="442">
        <v>34513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151</v>
      </c>
      <c r="BO10" s="467"/>
      <c r="BP10" s="467"/>
      <c r="BQ10" s="467"/>
      <c r="BR10" s="467"/>
      <c r="BS10" s="467"/>
      <c r="BT10" s="467"/>
      <c r="BU10" s="468"/>
      <c r="BV10" s="466">
        <v>235</v>
      </c>
      <c r="BW10" s="467"/>
      <c r="BX10" s="467"/>
      <c r="BY10" s="467"/>
      <c r="BZ10" s="467"/>
      <c r="CA10" s="467"/>
      <c r="CB10" s="467"/>
      <c r="CC10" s="46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c r="DJ10" s="176"/>
      <c r="DK10" s="176"/>
      <c r="DL10" s="176"/>
      <c r="DM10" s="176"/>
      <c r="DN10" s="176"/>
      <c r="DO10" s="176"/>
    </row>
    <row r="11" spans="1:119" ht="18.75" customHeight="1" thickBot="1" x14ac:dyDescent="0.2">
      <c r="A11" s="17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76"/>
      <c r="DK11" s="176"/>
      <c r="DL11" s="176"/>
      <c r="DM11" s="176"/>
      <c r="DN11" s="176"/>
      <c r="DO11" s="176"/>
    </row>
    <row r="12" spans="1:119" ht="18.75" customHeight="1" x14ac:dyDescent="0.15">
      <c r="A12" s="177"/>
      <c r="B12" s="582" t="s">
        <v>132</v>
      </c>
      <c r="C12" s="583"/>
      <c r="D12" s="583"/>
      <c r="E12" s="583"/>
      <c r="F12" s="583"/>
      <c r="G12" s="583"/>
      <c r="H12" s="583"/>
      <c r="I12" s="583"/>
      <c r="J12" s="583"/>
      <c r="K12" s="584"/>
      <c r="L12" s="591" t="s">
        <v>133</v>
      </c>
      <c r="M12" s="592"/>
      <c r="N12" s="592"/>
      <c r="O12" s="592"/>
      <c r="P12" s="592"/>
      <c r="Q12" s="593"/>
      <c r="R12" s="594">
        <v>32438</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116</v>
      </c>
      <c r="AV12" s="524"/>
      <c r="AW12" s="524"/>
      <c r="AX12" s="524"/>
      <c r="AY12" s="446" t="s">
        <v>137</v>
      </c>
      <c r="AZ12" s="447"/>
      <c r="BA12" s="447"/>
      <c r="BB12" s="447"/>
      <c r="BC12" s="447"/>
      <c r="BD12" s="447"/>
      <c r="BE12" s="447"/>
      <c r="BF12" s="447"/>
      <c r="BG12" s="447"/>
      <c r="BH12" s="447"/>
      <c r="BI12" s="447"/>
      <c r="BJ12" s="447"/>
      <c r="BK12" s="447"/>
      <c r="BL12" s="447"/>
      <c r="BM12" s="448"/>
      <c r="BN12" s="466">
        <v>200770</v>
      </c>
      <c r="BO12" s="467"/>
      <c r="BP12" s="467"/>
      <c r="BQ12" s="467"/>
      <c r="BR12" s="467"/>
      <c r="BS12" s="467"/>
      <c r="BT12" s="467"/>
      <c r="BU12" s="468"/>
      <c r="BV12" s="466">
        <v>459</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76"/>
      <c r="DK12" s="176"/>
      <c r="DL12" s="176"/>
      <c r="DM12" s="176"/>
      <c r="DN12" s="176"/>
      <c r="DO12" s="176"/>
    </row>
    <row r="13" spans="1:119" ht="18.75" customHeight="1" x14ac:dyDescent="0.15">
      <c r="A13" s="177"/>
      <c r="B13" s="585"/>
      <c r="C13" s="586"/>
      <c r="D13" s="586"/>
      <c r="E13" s="586"/>
      <c r="F13" s="586"/>
      <c r="G13" s="586"/>
      <c r="H13" s="586"/>
      <c r="I13" s="586"/>
      <c r="J13" s="586"/>
      <c r="K13" s="587"/>
      <c r="L13" s="187"/>
      <c r="M13" s="566" t="s">
        <v>139</v>
      </c>
      <c r="N13" s="567"/>
      <c r="O13" s="567"/>
      <c r="P13" s="567"/>
      <c r="Q13" s="568"/>
      <c r="R13" s="569">
        <v>31783</v>
      </c>
      <c r="S13" s="570"/>
      <c r="T13" s="570"/>
      <c r="U13" s="570"/>
      <c r="V13" s="571"/>
      <c r="W13" s="557" t="s">
        <v>140</v>
      </c>
      <c r="X13" s="479"/>
      <c r="Y13" s="479"/>
      <c r="Z13" s="479"/>
      <c r="AA13" s="479"/>
      <c r="AB13" s="480"/>
      <c r="AC13" s="442">
        <v>2498</v>
      </c>
      <c r="AD13" s="443"/>
      <c r="AE13" s="443"/>
      <c r="AF13" s="443"/>
      <c r="AG13" s="444"/>
      <c r="AH13" s="442">
        <v>2815</v>
      </c>
      <c r="AI13" s="443"/>
      <c r="AJ13" s="443"/>
      <c r="AK13" s="443"/>
      <c r="AL13" s="445"/>
      <c r="AM13" s="535" t="s">
        <v>141</v>
      </c>
      <c r="AN13" s="440"/>
      <c r="AO13" s="440"/>
      <c r="AP13" s="440"/>
      <c r="AQ13" s="440"/>
      <c r="AR13" s="440"/>
      <c r="AS13" s="440"/>
      <c r="AT13" s="441"/>
      <c r="AU13" s="523" t="s">
        <v>105</v>
      </c>
      <c r="AV13" s="524"/>
      <c r="AW13" s="524"/>
      <c r="AX13" s="524"/>
      <c r="AY13" s="446" t="s">
        <v>142</v>
      </c>
      <c r="AZ13" s="447"/>
      <c r="BA13" s="447"/>
      <c r="BB13" s="447"/>
      <c r="BC13" s="447"/>
      <c r="BD13" s="447"/>
      <c r="BE13" s="447"/>
      <c r="BF13" s="447"/>
      <c r="BG13" s="447"/>
      <c r="BH13" s="447"/>
      <c r="BI13" s="447"/>
      <c r="BJ13" s="447"/>
      <c r="BK13" s="447"/>
      <c r="BL13" s="447"/>
      <c r="BM13" s="448"/>
      <c r="BN13" s="466">
        <v>-50017</v>
      </c>
      <c r="BO13" s="467"/>
      <c r="BP13" s="467"/>
      <c r="BQ13" s="467"/>
      <c r="BR13" s="467"/>
      <c r="BS13" s="467"/>
      <c r="BT13" s="467"/>
      <c r="BU13" s="468"/>
      <c r="BV13" s="466">
        <v>-133601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7.6</v>
      </c>
      <c r="CU13" s="437"/>
      <c r="CV13" s="437"/>
      <c r="CW13" s="437"/>
      <c r="CX13" s="437"/>
      <c r="CY13" s="437"/>
      <c r="CZ13" s="437"/>
      <c r="DA13" s="438"/>
      <c r="DB13" s="436">
        <v>7.6</v>
      </c>
      <c r="DC13" s="437"/>
      <c r="DD13" s="437"/>
      <c r="DE13" s="437"/>
      <c r="DF13" s="437"/>
      <c r="DG13" s="437"/>
      <c r="DH13" s="437"/>
      <c r="DI13" s="438"/>
      <c r="DJ13" s="176"/>
      <c r="DK13" s="176"/>
      <c r="DL13" s="176"/>
      <c r="DM13" s="176"/>
      <c r="DN13" s="176"/>
      <c r="DO13" s="176"/>
    </row>
    <row r="14" spans="1:119" ht="18.75" customHeight="1" thickBot="1" x14ac:dyDescent="0.2">
      <c r="A14" s="177"/>
      <c r="B14" s="585"/>
      <c r="C14" s="586"/>
      <c r="D14" s="586"/>
      <c r="E14" s="586"/>
      <c r="F14" s="586"/>
      <c r="G14" s="586"/>
      <c r="H14" s="586"/>
      <c r="I14" s="586"/>
      <c r="J14" s="586"/>
      <c r="K14" s="587"/>
      <c r="L14" s="559" t="s">
        <v>144</v>
      </c>
      <c r="M14" s="603"/>
      <c r="N14" s="603"/>
      <c r="O14" s="603"/>
      <c r="P14" s="603"/>
      <c r="Q14" s="604"/>
      <c r="R14" s="569">
        <v>32719</v>
      </c>
      <c r="S14" s="570"/>
      <c r="T14" s="570"/>
      <c r="U14" s="570"/>
      <c r="V14" s="571"/>
      <c r="W14" s="572"/>
      <c r="X14" s="482"/>
      <c r="Y14" s="482"/>
      <c r="Z14" s="482"/>
      <c r="AA14" s="482"/>
      <c r="AB14" s="483"/>
      <c r="AC14" s="562">
        <v>15.3</v>
      </c>
      <c r="AD14" s="563"/>
      <c r="AE14" s="563"/>
      <c r="AF14" s="563"/>
      <c r="AG14" s="564"/>
      <c r="AH14" s="562">
        <v>16.600000000000001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61.7</v>
      </c>
      <c r="CU14" s="574"/>
      <c r="CV14" s="574"/>
      <c r="CW14" s="574"/>
      <c r="CX14" s="574"/>
      <c r="CY14" s="574"/>
      <c r="CZ14" s="574"/>
      <c r="DA14" s="575"/>
      <c r="DB14" s="573">
        <v>61.1</v>
      </c>
      <c r="DC14" s="574"/>
      <c r="DD14" s="574"/>
      <c r="DE14" s="574"/>
      <c r="DF14" s="574"/>
      <c r="DG14" s="574"/>
      <c r="DH14" s="574"/>
      <c r="DI14" s="575"/>
      <c r="DJ14" s="176"/>
      <c r="DK14" s="176"/>
      <c r="DL14" s="176"/>
      <c r="DM14" s="176"/>
      <c r="DN14" s="176"/>
      <c r="DO14" s="176"/>
    </row>
    <row r="15" spans="1:119" ht="18.75" customHeight="1" x14ac:dyDescent="0.15">
      <c r="A15" s="177"/>
      <c r="B15" s="585"/>
      <c r="C15" s="586"/>
      <c r="D15" s="586"/>
      <c r="E15" s="586"/>
      <c r="F15" s="586"/>
      <c r="G15" s="586"/>
      <c r="H15" s="586"/>
      <c r="I15" s="586"/>
      <c r="J15" s="586"/>
      <c r="K15" s="587"/>
      <c r="L15" s="187"/>
      <c r="M15" s="566" t="s">
        <v>146</v>
      </c>
      <c r="N15" s="567"/>
      <c r="O15" s="567"/>
      <c r="P15" s="567"/>
      <c r="Q15" s="568"/>
      <c r="R15" s="569">
        <v>32089</v>
      </c>
      <c r="S15" s="570"/>
      <c r="T15" s="570"/>
      <c r="U15" s="570"/>
      <c r="V15" s="571"/>
      <c r="W15" s="557" t="s">
        <v>147</v>
      </c>
      <c r="X15" s="479"/>
      <c r="Y15" s="479"/>
      <c r="Z15" s="479"/>
      <c r="AA15" s="479"/>
      <c r="AB15" s="480"/>
      <c r="AC15" s="442">
        <v>3918</v>
      </c>
      <c r="AD15" s="443"/>
      <c r="AE15" s="443"/>
      <c r="AF15" s="443"/>
      <c r="AG15" s="444"/>
      <c r="AH15" s="442">
        <v>3911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3657593</v>
      </c>
      <c r="BO15" s="462"/>
      <c r="BP15" s="462"/>
      <c r="BQ15" s="462"/>
      <c r="BR15" s="462"/>
      <c r="BS15" s="462"/>
      <c r="BT15" s="462"/>
      <c r="BU15" s="463"/>
      <c r="BV15" s="461">
        <v>3600748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88"/>
      <c r="CU15" s="189"/>
      <c r="CV15" s="189"/>
      <c r="CW15" s="189"/>
      <c r="CX15" s="189"/>
      <c r="CY15" s="189"/>
      <c r="CZ15" s="189"/>
      <c r="DA15" s="190"/>
      <c r="DB15" s="188"/>
      <c r="DC15" s="189"/>
      <c r="DD15" s="189"/>
      <c r="DE15" s="189"/>
      <c r="DF15" s="189"/>
      <c r="DG15" s="189"/>
      <c r="DH15" s="189"/>
      <c r="DI15" s="190"/>
      <c r="DJ15" s="176"/>
      <c r="DK15" s="176"/>
      <c r="DL15" s="176"/>
      <c r="DM15" s="176"/>
      <c r="DN15" s="176"/>
      <c r="DO15" s="176"/>
    </row>
    <row r="16" spans="1:119" ht="18.75" customHeight="1" x14ac:dyDescent="0.15">
      <c r="A16" s="17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v>
      </c>
      <c r="AD16" s="563"/>
      <c r="AE16" s="563"/>
      <c r="AF16" s="563"/>
      <c r="AG16" s="564"/>
      <c r="AH16" s="562">
        <v>23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6196159</v>
      </c>
      <c r="BO16" s="467"/>
      <c r="BP16" s="467"/>
      <c r="BQ16" s="467"/>
      <c r="BR16" s="467"/>
      <c r="BS16" s="467"/>
      <c r="BT16" s="467"/>
      <c r="BU16" s="468"/>
      <c r="BV16" s="466">
        <v>6152866</v>
      </c>
      <c r="BW16" s="467"/>
      <c r="BX16" s="467"/>
      <c r="BY16" s="467"/>
      <c r="BZ16" s="467"/>
      <c r="CA16" s="467"/>
      <c r="CB16" s="467"/>
      <c r="CC16" s="468"/>
      <c r="CD16" s="19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76"/>
      <c r="DK16" s="176"/>
      <c r="DL16" s="176"/>
      <c r="DM16" s="176"/>
      <c r="DN16" s="176"/>
      <c r="DO16" s="176"/>
    </row>
    <row r="17" spans="1:119" ht="18.75" customHeight="1" thickBot="1" x14ac:dyDescent="0.2">
      <c r="A17" s="177"/>
      <c r="B17" s="588"/>
      <c r="C17" s="589"/>
      <c r="D17" s="589"/>
      <c r="E17" s="589"/>
      <c r="F17" s="589"/>
      <c r="G17" s="589"/>
      <c r="H17" s="589"/>
      <c r="I17" s="589"/>
      <c r="J17" s="589"/>
      <c r="K17" s="590"/>
      <c r="L17" s="192"/>
      <c r="M17" s="551" t="s">
        <v>153</v>
      </c>
      <c r="N17" s="552"/>
      <c r="O17" s="552"/>
      <c r="P17" s="552"/>
      <c r="Q17" s="553"/>
      <c r="R17" s="554" t="s">
        <v>154</v>
      </c>
      <c r="S17" s="555"/>
      <c r="T17" s="555"/>
      <c r="U17" s="555"/>
      <c r="V17" s="556"/>
      <c r="W17" s="557" t="s">
        <v>155</v>
      </c>
      <c r="X17" s="479"/>
      <c r="Y17" s="479"/>
      <c r="Z17" s="479"/>
      <c r="AA17" s="479"/>
      <c r="AB17" s="480"/>
      <c r="AC17" s="442">
        <v>9880</v>
      </c>
      <c r="AD17" s="443"/>
      <c r="AE17" s="443"/>
      <c r="AF17" s="443"/>
      <c r="AG17" s="444"/>
      <c r="AH17" s="442">
        <v>10258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4630920</v>
      </c>
      <c r="BO17" s="467"/>
      <c r="BP17" s="467"/>
      <c r="BQ17" s="467"/>
      <c r="BR17" s="467"/>
      <c r="BS17" s="467"/>
      <c r="BT17" s="467"/>
      <c r="BU17" s="468"/>
      <c r="BV17" s="466">
        <v>4555494</v>
      </c>
      <c r="BW17" s="467"/>
      <c r="BX17" s="467"/>
      <c r="BY17" s="467"/>
      <c r="BZ17" s="467"/>
      <c r="CA17" s="467"/>
      <c r="CB17" s="467"/>
      <c r="CC17" s="468"/>
      <c r="CD17" s="19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76"/>
      <c r="DK17" s="176"/>
      <c r="DL17" s="176"/>
      <c r="DM17" s="176"/>
      <c r="DN17" s="176"/>
      <c r="DO17" s="176"/>
    </row>
    <row r="18" spans="1:119" ht="18.75" customHeight="1" thickBot="1" x14ac:dyDescent="0.2">
      <c r="A18" s="177"/>
      <c r="B18" s="528" t="s">
        <v>157</v>
      </c>
      <c r="C18" s="529"/>
      <c r="D18" s="529"/>
      <c r="E18" s="530"/>
      <c r="F18" s="530"/>
      <c r="G18" s="530"/>
      <c r="H18" s="530"/>
      <c r="I18" s="530"/>
      <c r="J18" s="530"/>
      <c r="K18" s="530"/>
      <c r="L18" s="531">
        <v>121.58</v>
      </c>
      <c r="M18" s="531"/>
      <c r="N18" s="531"/>
      <c r="O18" s="531"/>
      <c r="P18" s="531"/>
      <c r="Q18" s="531"/>
      <c r="R18" s="532"/>
      <c r="S18" s="532"/>
      <c r="T18" s="532"/>
      <c r="U18" s="532"/>
      <c r="V18" s="533"/>
      <c r="W18" s="547"/>
      <c r="X18" s="548"/>
      <c r="Y18" s="548"/>
      <c r="Z18" s="548"/>
      <c r="AA18" s="548"/>
      <c r="AB18" s="558"/>
      <c r="AC18" s="430">
        <v>60.6</v>
      </c>
      <c r="AD18" s="431"/>
      <c r="AE18" s="431"/>
      <c r="AF18" s="431"/>
      <c r="AG18" s="534"/>
      <c r="AH18" s="430">
        <v>60.4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6528026</v>
      </c>
      <c r="BO18" s="467"/>
      <c r="BP18" s="467"/>
      <c r="BQ18" s="467"/>
      <c r="BR18" s="467"/>
      <c r="BS18" s="467"/>
      <c r="BT18" s="467"/>
      <c r="BU18" s="468"/>
      <c r="BV18" s="466">
        <v>6459893</v>
      </c>
      <c r="BW18" s="467"/>
      <c r="BX18" s="467"/>
      <c r="BY18" s="467"/>
      <c r="BZ18" s="467"/>
      <c r="CA18" s="467"/>
      <c r="CB18" s="467"/>
      <c r="CC18" s="468"/>
      <c r="CD18" s="19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76"/>
      <c r="DK18" s="176"/>
      <c r="DL18" s="176"/>
      <c r="DM18" s="176"/>
      <c r="DN18" s="176"/>
      <c r="DO18" s="176"/>
    </row>
    <row r="19" spans="1:119" ht="18.75" customHeight="1" thickBot="1" x14ac:dyDescent="0.2">
      <c r="A19" s="177"/>
      <c r="B19" s="528" t="s">
        <v>159</v>
      </c>
      <c r="C19" s="529"/>
      <c r="D19" s="529"/>
      <c r="E19" s="530"/>
      <c r="F19" s="530"/>
      <c r="G19" s="530"/>
      <c r="H19" s="530"/>
      <c r="I19" s="530"/>
      <c r="J19" s="530"/>
      <c r="K19" s="530"/>
      <c r="L19" s="536">
        <v>271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8971297</v>
      </c>
      <c r="BO19" s="467"/>
      <c r="BP19" s="467"/>
      <c r="BQ19" s="467"/>
      <c r="BR19" s="467"/>
      <c r="BS19" s="467"/>
      <c r="BT19" s="467"/>
      <c r="BU19" s="468"/>
      <c r="BV19" s="466">
        <v>8205027</v>
      </c>
      <c r="BW19" s="467"/>
      <c r="BX19" s="467"/>
      <c r="BY19" s="467"/>
      <c r="BZ19" s="467"/>
      <c r="CA19" s="467"/>
      <c r="CB19" s="467"/>
      <c r="CC19" s="468"/>
      <c r="CD19" s="19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76"/>
      <c r="DK19" s="176"/>
      <c r="DL19" s="176"/>
      <c r="DM19" s="176"/>
      <c r="DN19" s="176"/>
      <c r="DO19" s="176"/>
    </row>
    <row r="20" spans="1:119" ht="18.75" customHeight="1" thickBot="1" x14ac:dyDescent="0.2">
      <c r="A20" s="177"/>
      <c r="B20" s="528" t="s">
        <v>161</v>
      </c>
      <c r="C20" s="529"/>
      <c r="D20" s="529"/>
      <c r="E20" s="530"/>
      <c r="F20" s="530"/>
      <c r="G20" s="530"/>
      <c r="H20" s="530"/>
      <c r="I20" s="530"/>
      <c r="J20" s="530"/>
      <c r="K20" s="530"/>
      <c r="L20" s="536">
        <v>11356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76"/>
      <c r="DK20" s="176"/>
      <c r="DL20" s="176"/>
      <c r="DM20" s="176"/>
      <c r="DN20" s="176"/>
      <c r="DO20" s="176"/>
    </row>
    <row r="21" spans="1:119" ht="18.75" customHeight="1" x14ac:dyDescent="0.15">
      <c r="A21" s="17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76"/>
      <c r="DK21" s="176"/>
      <c r="DL21" s="176"/>
      <c r="DM21" s="176"/>
      <c r="DN21" s="176"/>
      <c r="DO21" s="176"/>
    </row>
    <row r="22" spans="1:119" ht="18.75" customHeight="1" thickBot="1" x14ac:dyDescent="0.2">
      <c r="A22" s="17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76"/>
      <c r="DK22" s="176"/>
      <c r="DL22" s="176"/>
      <c r="DM22" s="176"/>
      <c r="DN22" s="176"/>
      <c r="DO22" s="176"/>
    </row>
    <row r="23" spans="1:119" ht="18.75" customHeight="1" x14ac:dyDescent="0.15">
      <c r="A23" s="17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9946532</v>
      </c>
      <c r="BO23" s="467"/>
      <c r="BP23" s="467"/>
      <c r="BQ23" s="467"/>
      <c r="BR23" s="467"/>
      <c r="BS23" s="467"/>
      <c r="BT23" s="467"/>
      <c r="BU23" s="468"/>
      <c r="BV23" s="466">
        <v>9898347</v>
      </c>
      <c r="BW23" s="467"/>
      <c r="BX23" s="467"/>
      <c r="BY23" s="467"/>
      <c r="BZ23" s="467"/>
      <c r="CA23" s="467"/>
      <c r="CB23" s="467"/>
      <c r="CC23" s="468"/>
      <c r="CD23" s="19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76"/>
      <c r="DK23" s="176"/>
      <c r="DL23" s="176"/>
      <c r="DM23" s="176"/>
      <c r="DN23" s="176"/>
      <c r="DO23" s="176"/>
    </row>
    <row r="24" spans="1:119" ht="18.75" customHeight="1" thickBot="1" x14ac:dyDescent="0.2">
      <c r="A24" s="177"/>
      <c r="B24" s="498"/>
      <c r="C24" s="499"/>
      <c r="D24" s="500"/>
      <c r="E24" s="439" t="s">
        <v>170</v>
      </c>
      <c r="F24" s="440"/>
      <c r="G24" s="440"/>
      <c r="H24" s="440"/>
      <c r="I24" s="440"/>
      <c r="J24" s="440"/>
      <c r="K24" s="441"/>
      <c r="L24" s="442">
        <v>1</v>
      </c>
      <c r="M24" s="443"/>
      <c r="N24" s="443"/>
      <c r="O24" s="443"/>
      <c r="P24" s="444"/>
      <c r="Q24" s="442">
        <v>8680</v>
      </c>
      <c r="R24" s="443"/>
      <c r="S24" s="443"/>
      <c r="T24" s="443"/>
      <c r="U24" s="443"/>
      <c r="V24" s="444"/>
      <c r="W24" s="508"/>
      <c r="X24" s="499"/>
      <c r="Y24" s="500"/>
      <c r="Z24" s="439" t="s">
        <v>171</v>
      </c>
      <c r="AA24" s="440"/>
      <c r="AB24" s="440"/>
      <c r="AC24" s="440"/>
      <c r="AD24" s="440"/>
      <c r="AE24" s="440"/>
      <c r="AF24" s="440"/>
      <c r="AG24" s="441"/>
      <c r="AH24" s="442">
        <v>249</v>
      </c>
      <c r="AI24" s="443"/>
      <c r="AJ24" s="443"/>
      <c r="AK24" s="443"/>
      <c r="AL24" s="444"/>
      <c r="AM24" s="442">
        <v>745755</v>
      </c>
      <c r="AN24" s="443"/>
      <c r="AO24" s="443"/>
      <c r="AP24" s="443"/>
      <c r="AQ24" s="443"/>
      <c r="AR24" s="444"/>
      <c r="AS24" s="442">
        <v>2995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9281658</v>
      </c>
      <c r="BO24" s="467"/>
      <c r="BP24" s="467"/>
      <c r="BQ24" s="467"/>
      <c r="BR24" s="467"/>
      <c r="BS24" s="467"/>
      <c r="BT24" s="467"/>
      <c r="BU24" s="468"/>
      <c r="BV24" s="466">
        <v>9313422</v>
      </c>
      <c r="BW24" s="467"/>
      <c r="BX24" s="467"/>
      <c r="BY24" s="467"/>
      <c r="BZ24" s="467"/>
      <c r="CA24" s="467"/>
      <c r="CB24" s="467"/>
      <c r="CC24" s="468"/>
      <c r="CD24" s="19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76"/>
      <c r="DK24" s="176"/>
      <c r="DL24" s="176"/>
      <c r="DM24" s="176"/>
      <c r="DN24" s="176"/>
      <c r="DO24" s="176"/>
    </row>
    <row r="25" spans="1:119" s="176" customFormat="1" ht="18.75" customHeight="1" x14ac:dyDescent="0.15">
      <c r="A25" s="177"/>
      <c r="B25" s="498"/>
      <c r="C25" s="499"/>
      <c r="D25" s="500"/>
      <c r="E25" s="439" t="s">
        <v>173</v>
      </c>
      <c r="F25" s="440"/>
      <c r="G25" s="440"/>
      <c r="H25" s="440"/>
      <c r="I25" s="440"/>
      <c r="J25" s="440"/>
      <c r="K25" s="441"/>
      <c r="L25" s="442">
        <v>1</v>
      </c>
      <c r="M25" s="443"/>
      <c r="N25" s="443"/>
      <c r="O25" s="443"/>
      <c r="P25" s="444"/>
      <c r="Q25" s="442">
        <v>6680</v>
      </c>
      <c r="R25" s="443"/>
      <c r="S25" s="443"/>
      <c r="T25" s="443"/>
      <c r="U25" s="443"/>
      <c r="V25" s="444"/>
      <c r="W25" s="508"/>
      <c r="X25" s="499"/>
      <c r="Y25" s="500"/>
      <c r="Z25" s="439" t="s">
        <v>174</v>
      </c>
      <c r="AA25" s="440"/>
      <c r="AB25" s="440"/>
      <c r="AC25" s="440"/>
      <c r="AD25" s="440"/>
      <c r="AE25" s="440"/>
      <c r="AF25" s="440"/>
      <c r="AG25" s="441"/>
      <c r="AH25" s="442">
        <v>52</v>
      </c>
      <c r="AI25" s="443"/>
      <c r="AJ25" s="443"/>
      <c r="AK25" s="443"/>
      <c r="AL25" s="444"/>
      <c r="AM25" s="442">
        <v>147784</v>
      </c>
      <c r="AN25" s="443"/>
      <c r="AO25" s="443"/>
      <c r="AP25" s="443"/>
      <c r="AQ25" s="443"/>
      <c r="AR25" s="444"/>
      <c r="AS25" s="442">
        <v>2842</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4126483</v>
      </c>
      <c r="BO25" s="462"/>
      <c r="BP25" s="462"/>
      <c r="BQ25" s="462"/>
      <c r="BR25" s="462"/>
      <c r="BS25" s="462"/>
      <c r="BT25" s="462"/>
      <c r="BU25" s="463"/>
      <c r="BV25" s="461">
        <v>4739244</v>
      </c>
      <c r="BW25" s="462"/>
      <c r="BX25" s="462"/>
      <c r="BY25" s="462"/>
      <c r="BZ25" s="462"/>
      <c r="CA25" s="462"/>
      <c r="CB25" s="462"/>
      <c r="CC25" s="463"/>
      <c r="CD25" s="19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76" customFormat="1" ht="18.75" customHeight="1" x14ac:dyDescent="0.15">
      <c r="A26" s="177"/>
      <c r="B26" s="498"/>
      <c r="C26" s="499"/>
      <c r="D26" s="500"/>
      <c r="E26" s="439" t="s">
        <v>176</v>
      </c>
      <c r="F26" s="440"/>
      <c r="G26" s="440"/>
      <c r="H26" s="440"/>
      <c r="I26" s="440"/>
      <c r="J26" s="440"/>
      <c r="K26" s="441"/>
      <c r="L26" s="442">
        <v>1</v>
      </c>
      <c r="M26" s="443"/>
      <c r="N26" s="443"/>
      <c r="O26" s="443"/>
      <c r="P26" s="444"/>
      <c r="Q26" s="442">
        <v>5900</v>
      </c>
      <c r="R26" s="443"/>
      <c r="S26" s="443"/>
      <c r="T26" s="443"/>
      <c r="U26" s="443"/>
      <c r="V26" s="444"/>
      <c r="W26" s="508"/>
      <c r="X26" s="499"/>
      <c r="Y26" s="500"/>
      <c r="Z26" s="439" t="s">
        <v>177</v>
      </c>
      <c r="AA26" s="521"/>
      <c r="AB26" s="521"/>
      <c r="AC26" s="521"/>
      <c r="AD26" s="521"/>
      <c r="AE26" s="521"/>
      <c r="AF26" s="521"/>
      <c r="AG26" s="522"/>
      <c r="AH26" s="442" t="s">
        <v>131</v>
      </c>
      <c r="AI26" s="443"/>
      <c r="AJ26" s="443"/>
      <c r="AK26" s="443"/>
      <c r="AL26" s="444"/>
      <c r="AM26" s="442" t="s">
        <v>131</v>
      </c>
      <c r="AN26" s="443"/>
      <c r="AO26" s="443"/>
      <c r="AP26" s="443"/>
      <c r="AQ26" s="443"/>
      <c r="AR26" s="444"/>
      <c r="AS26" s="442" t="s">
        <v>131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131</v>
      </c>
      <c r="BW26" s="467"/>
      <c r="BX26" s="467"/>
      <c r="BY26" s="467"/>
      <c r="BZ26" s="467"/>
      <c r="CA26" s="467"/>
      <c r="CB26" s="467"/>
      <c r="CC26" s="468"/>
      <c r="CD26" s="19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77"/>
      <c r="B27" s="498"/>
      <c r="C27" s="499"/>
      <c r="D27" s="500"/>
      <c r="E27" s="439" t="s">
        <v>179</v>
      </c>
      <c r="F27" s="440"/>
      <c r="G27" s="440"/>
      <c r="H27" s="440"/>
      <c r="I27" s="440"/>
      <c r="J27" s="440"/>
      <c r="K27" s="441"/>
      <c r="L27" s="442">
        <v>1</v>
      </c>
      <c r="M27" s="443"/>
      <c r="N27" s="443"/>
      <c r="O27" s="443"/>
      <c r="P27" s="444"/>
      <c r="Q27" s="442">
        <v>3540</v>
      </c>
      <c r="R27" s="443"/>
      <c r="S27" s="443"/>
      <c r="T27" s="443"/>
      <c r="U27" s="443"/>
      <c r="V27" s="444"/>
      <c r="W27" s="508"/>
      <c r="X27" s="499"/>
      <c r="Y27" s="500"/>
      <c r="Z27" s="439" t="s">
        <v>180</v>
      </c>
      <c r="AA27" s="440"/>
      <c r="AB27" s="440"/>
      <c r="AC27" s="440"/>
      <c r="AD27" s="440"/>
      <c r="AE27" s="440"/>
      <c r="AF27" s="440"/>
      <c r="AG27" s="441"/>
      <c r="AH27" s="442">
        <v>12</v>
      </c>
      <c r="AI27" s="443"/>
      <c r="AJ27" s="443"/>
      <c r="AK27" s="443"/>
      <c r="AL27" s="444"/>
      <c r="AM27" s="442">
        <v>38064</v>
      </c>
      <c r="AN27" s="443"/>
      <c r="AO27" s="443"/>
      <c r="AP27" s="443"/>
      <c r="AQ27" s="443"/>
      <c r="AR27" s="444"/>
      <c r="AS27" s="442">
        <v>3172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131</v>
      </c>
      <c r="BO27" s="470"/>
      <c r="BP27" s="470"/>
      <c r="BQ27" s="470"/>
      <c r="BR27" s="470"/>
      <c r="BS27" s="470"/>
      <c r="BT27" s="470"/>
      <c r="BU27" s="471"/>
      <c r="BV27" s="469" t="s">
        <v>131</v>
      </c>
      <c r="BW27" s="470"/>
      <c r="BX27" s="470"/>
      <c r="BY27" s="470"/>
      <c r="BZ27" s="470"/>
      <c r="CA27" s="470"/>
      <c r="CB27" s="470"/>
      <c r="CC27" s="471"/>
      <c r="CD27" s="19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76"/>
      <c r="DK27" s="176"/>
      <c r="DL27" s="176"/>
      <c r="DM27" s="176"/>
      <c r="DN27" s="176"/>
      <c r="DO27" s="176"/>
    </row>
    <row r="28" spans="1:119" ht="18.75" customHeight="1" x14ac:dyDescent="0.15">
      <c r="A28" s="177"/>
      <c r="B28" s="498"/>
      <c r="C28" s="499"/>
      <c r="D28" s="500"/>
      <c r="E28" s="439" t="s">
        <v>182</v>
      </c>
      <c r="F28" s="440"/>
      <c r="G28" s="440"/>
      <c r="H28" s="440"/>
      <c r="I28" s="440"/>
      <c r="J28" s="440"/>
      <c r="K28" s="441"/>
      <c r="L28" s="442">
        <v>1</v>
      </c>
      <c r="M28" s="443"/>
      <c r="N28" s="443"/>
      <c r="O28" s="443"/>
      <c r="P28" s="444"/>
      <c r="Q28" s="442">
        <v>3180</v>
      </c>
      <c r="R28" s="443"/>
      <c r="S28" s="443"/>
      <c r="T28" s="443"/>
      <c r="U28" s="443"/>
      <c r="V28" s="444"/>
      <c r="W28" s="508"/>
      <c r="X28" s="499"/>
      <c r="Y28" s="500"/>
      <c r="Z28" s="439" t="s">
        <v>183</v>
      </c>
      <c r="AA28" s="440"/>
      <c r="AB28" s="440"/>
      <c r="AC28" s="440"/>
      <c r="AD28" s="440"/>
      <c r="AE28" s="440"/>
      <c r="AF28" s="440"/>
      <c r="AG28" s="441"/>
      <c r="AH28" s="442" t="s">
        <v>131</v>
      </c>
      <c r="AI28" s="443"/>
      <c r="AJ28" s="443"/>
      <c r="AK28" s="443"/>
      <c r="AL28" s="444"/>
      <c r="AM28" s="442" t="s">
        <v>131</v>
      </c>
      <c r="AN28" s="443"/>
      <c r="AO28" s="443"/>
      <c r="AP28" s="443"/>
      <c r="AQ28" s="443"/>
      <c r="AR28" s="444"/>
      <c r="AS28" s="442" t="s">
        <v>131</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1754257</v>
      </c>
      <c r="BO28" s="462"/>
      <c r="BP28" s="462"/>
      <c r="BQ28" s="462"/>
      <c r="BR28" s="462"/>
      <c r="BS28" s="462"/>
      <c r="BT28" s="462"/>
      <c r="BU28" s="463"/>
      <c r="BV28" s="461">
        <v>1954876</v>
      </c>
      <c r="BW28" s="462"/>
      <c r="BX28" s="462"/>
      <c r="BY28" s="462"/>
      <c r="BZ28" s="462"/>
      <c r="CA28" s="462"/>
      <c r="CB28" s="462"/>
      <c r="CC28" s="463"/>
      <c r="CD28" s="19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76"/>
      <c r="DK28" s="176"/>
      <c r="DL28" s="176"/>
      <c r="DM28" s="176"/>
      <c r="DN28" s="176"/>
      <c r="DO28" s="176"/>
    </row>
    <row r="29" spans="1:119" ht="18.75" customHeight="1" x14ac:dyDescent="0.15">
      <c r="A29" s="177"/>
      <c r="B29" s="498"/>
      <c r="C29" s="499"/>
      <c r="D29" s="500"/>
      <c r="E29" s="439" t="s">
        <v>185</v>
      </c>
      <c r="F29" s="440"/>
      <c r="G29" s="440"/>
      <c r="H29" s="440"/>
      <c r="I29" s="440"/>
      <c r="J29" s="440"/>
      <c r="K29" s="441"/>
      <c r="L29" s="442">
        <v>14</v>
      </c>
      <c r="M29" s="443"/>
      <c r="N29" s="443"/>
      <c r="O29" s="443"/>
      <c r="P29" s="444"/>
      <c r="Q29" s="442">
        <v>3100</v>
      </c>
      <c r="R29" s="443"/>
      <c r="S29" s="443"/>
      <c r="T29" s="443"/>
      <c r="U29" s="443"/>
      <c r="V29" s="444"/>
      <c r="W29" s="509"/>
      <c r="X29" s="510"/>
      <c r="Y29" s="511"/>
      <c r="Z29" s="439" t="s">
        <v>186</v>
      </c>
      <c r="AA29" s="440"/>
      <c r="AB29" s="440"/>
      <c r="AC29" s="440"/>
      <c r="AD29" s="440"/>
      <c r="AE29" s="440"/>
      <c r="AF29" s="440"/>
      <c r="AG29" s="441"/>
      <c r="AH29" s="442">
        <v>261</v>
      </c>
      <c r="AI29" s="443"/>
      <c r="AJ29" s="443"/>
      <c r="AK29" s="443"/>
      <c r="AL29" s="444"/>
      <c r="AM29" s="442">
        <v>783819</v>
      </c>
      <c r="AN29" s="443"/>
      <c r="AO29" s="443"/>
      <c r="AP29" s="443"/>
      <c r="AQ29" s="443"/>
      <c r="AR29" s="444"/>
      <c r="AS29" s="442">
        <v>3003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320312</v>
      </c>
      <c r="BO29" s="467"/>
      <c r="BP29" s="467"/>
      <c r="BQ29" s="467"/>
      <c r="BR29" s="467"/>
      <c r="BS29" s="467"/>
      <c r="BT29" s="467"/>
      <c r="BU29" s="468"/>
      <c r="BV29" s="466">
        <v>185282</v>
      </c>
      <c r="BW29" s="467"/>
      <c r="BX29" s="467"/>
      <c r="BY29" s="467"/>
      <c r="BZ29" s="467"/>
      <c r="CA29" s="467"/>
      <c r="CB29" s="467"/>
      <c r="CC29" s="468"/>
      <c r="CD29" s="19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76"/>
      <c r="DK29" s="176"/>
      <c r="DL29" s="176"/>
      <c r="DM29" s="176"/>
      <c r="DN29" s="176"/>
      <c r="DO29" s="176"/>
    </row>
    <row r="30" spans="1:119" ht="18.75" customHeight="1" thickBot="1" x14ac:dyDescent="0.2">
      <c r="A30" s="17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2100948</v>
      </c>
      <c r="BO30" s="470"/>
      <c r="BP30" s="470"/>
      <c r="BQ30" s="470"/>
      <c r="BR30" s="470"/>
      <c r="BS30" s="470"/>
      <c r="BT30" s="470"/>
      <c r="BU30" s="471"/>
      <c r="BV30" s="469">
        <v>2424092</v>
      </c>
      <c r="BW30" s="470"/>
      <c r="BX30" s="470"/>
      <c r="BY30" s="470"/>
      <c r="BZ30" s="470"/>
      <c r="CA30" s="470"/>
      <c r="CB30" s="470"/>
      <c r="CC30" s="47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c r="DJ30" s="176"/>
      <c r="DK30" s="176"/>
      <c r="DL30" s="176"/>
      <c r="DM30" s="176"/>
      <c r="DN30" s="176"/>
      <c r="DO30" s="176"/>
    </row>
    <row r="31" spans="1:119" ht="13.5" customHeight="1" x14ac:dyDescent="0.15">
      <c r="A31" s="177"/>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2"/>
      <c r="DJ31" s="176"/>
      <c r="DK31" s="176"/>
      <c r="DL31" s="176"/>
      <c r="DM31" s="176"/>
      <c r="DN31" s="176"/>
      <c r="DO31" s="176"/>
    </row>
    <row r="32" spans="1:119" ht="13.5" customHeight="1" x14ac:dyDescent="0.15">
      <c r="A32" s="177"/>
      <c r="B32" s="203"/>
      <c r="C32" s="204" t="s">
        <v>189</v>
      </c>
      <c r="D32" s="204"/>
      <c r="E32" s="204"/>
      <c r="F32" s="201"/>
      <c r="G32" s="201"/>
      <c r="H32" s="201"/>
      <c r="I32" s="201"/>
      <c r="J32" s="201"/>
      <c r="K32" s="201"/>
      <c r="L32" s="201"/>
      <c r="M32" s="201"/>
      <c r="N32" s="201"/>
      <c r="O32" s="201"/>
      <c r="P32" s="201"/>
      <c r="Q32" s="201"/>
      <c r="R32" s="201"/>
      <c r="S32" s="201"/>
      <c r="T32" s="201"/>
      <c r="U32" s="201" t="s">
        <v>190</v>
      </c>
      <c r="V32" s="201"/>
      <c r="W32" s="201"/>
      <c r="X32" s="201"/>
      <c r="Y32" s="201"/>
      <c r="Z32" s="201"/>
      <c r="AA32" s="201"/>
      <c r="AB32" s="201"/>
      <c r="AC32" s="201"/>
      <c r="AD32" s="201"/>
      <c r="AE32" s="201"/>
      <c r="AF32" s="201"/>
      <c r="AG32" s="201"/>
      <c r="AH32" s="201"/>
      <c r="AI32" s="201"/>
      <c r="AJ32" s="201"/>
      <c r="AK32" s="201"/>
      <c r="AL32" s="201"/>
      <c r="AM32" s="205" t="s">
        <v>191</v>
      </c>
      <c r="AN32" s="201"/>
      <c r="AO32" s="201"/>
      <c r="AP32" s="201"/>
      <c r="AQ32" s="201"/>
      <c r="AR32" s="201"/>
      <c r="AS32" s="205"/>
      <c r="AT32" s="205"/>
      <c r="AU32" s="205"/>
      <c r="AV32" s="205"/>
      <c r="AW32" s="205"/>
      <c r="AX32" s="205"/>
      <c r="AY32" s="205"/>
      <c r="AZ32" s="205"/>
      <c r="BA32" s="205"/>
      <c r="BB32" s="201"/>
      <c r="BC32" s="205"/>
      <c r="BD32" s="201"/>
      <c r="BE32" s="205" t="s">
        <v>192</v>
      </c>
      <c r="BF32" s="201"/>
      <c r="BG32" s="201"/>
      <c r="BH32" s="201"/>
      <c r="BI32" s="201"/>
      <c r="BJ32" s="205"/>
      <c r="BK32" s="205"/>
      <c r="BL32" s="205"/>
      <c r="BM32" s="205"/>
      <c r="BN32" s="205"/>
      <c r="BO32" s="205"/>
      <c r="BP32" s="205"/>
      <c r="BQ32" s="205"/>
      <c r="BR32" s="201"/>
      <c r="BS32" s="201"/>
      <c r="BT32" s="201"/>
      <c r="BU32" s="201"/>
      <c r="BV32" s="201"/>
      <c r="BW32" s="201" t="s">
        <v>193</v>
      </c>
      <c r="BX32" s="201"/>
      <c r="BY32" s="201"/>
      <c r="BZ32" s="201"/>
      <c r="CA32" s="201"/>
      <c r="CB32" s="205"/>
      <c r="CC32" s="205"/>
      <c r="CD32" s="205"/>
      <c r="CE32" s="205"/>
      <c r="CF32" s="205"/>
      <c r="CG32" s="205"/>
      <c r="CH32" s="205"/>
      <c r="CI32" s="205"/>
      <c r="CJ32" s="205"/>
      <c r="CK32" s="205"/>
      <c r="CL32" s="205"/>
      <c r="CM32" s="205"/>
      <c r="CN32" s="205"/>
      <c r="CO32" s="205" t="s">
        <v>194</v>
      </c>
      <c r="CP32" s="205"/>
      <c r="CQ32" s="205"/>
      <c r="CR32" s="205"/>
      <c r="CS32" s="205"/>
      <c r="CT32" s="205"/>
      <c r="CU32" s="205"/>
      <c r="CV32" s="205"/>
      <c r="CW32" s="205"/>
      <c r="CX32" s="205"/>
      <c r="CY32" s="205"/>
      <c r="CZ32" s="205"/>
      <c r="DA32" s="205"/>
      <c r="DB32" s="205"/>
      <c r="DC32" s="205"/>
      <c r="DD32" s="205"/>
      <c r="DE32" s="205"/>
      <c r="DF32" s="205"/>
      <c r="DG32" s="205"/>
      <c r="DH32" s="205"/>
      <c r="DI32" s="202"/>
      <c r="DJ32" s="176"/>
      <c r="DK32" s="176"/>
      <c r="DL32" s="176"/>
      <c r="DM32" s="176"/>
      <c r="DN32" s="176"/>
      <c r="DO32" s="176"/>
    </row>
    <row r="33" spans="1:119" ht="13.5" customHeight="1" x14ac:dyDescent="0.15">
      <c r="A33" s="177"/>
      <c r="B33" s="203"/>
      <c r="C33" s="429" t="s">
        <v>195</v>
      </c>
      <c r="D33" s="429"/>
      <c r="E33" s="428" t="s">
        <v>196</v>
      </c>
      <c r="F33" s="428"/>
      <c r="G33" s="428"/>
      <c r="H33" s="428"/>
      <c r="I33" s="428"/>
      <c r="J33" s="428"/>
      <c r="K33" s="428"/>
      <c r="L33" s="428"/>
      <c r="M33" s="428"/>
      <c r="N33" s="428"/>
      <c r="O33" s="428"/>
      <c r="P33" s="428"/>
      <c r="Q33" s="428"/>
      <c r="R33" s="428"/>
      <c r="S33" s="428"/>
      <c r="T33" s="206"/>
      <c r="U33" s="429" t="s">
        <v>195</v>
      </c>
      <c r="V33" s="429"/>
      <c r="W33" s="428" t="s">
        <v>196</v>
      </c>
      <c r="X33" s="428"/>
      <c r="Y33" s="428"/>
      <c r="Z33" s="428"/>
      <c r="AA33" s="428"/>
      <c r="AB33" s="428"/>
      <c r="AC33" s="428"/>
      <c r="AD33" s="428"/>
      <c r="AE33" s="428"/>
      <c r="AF33" s="428"/>
      <c r="AG33" s="428"/>
      <c r="AH33" s="428"/>
      <c r="AI33" s="428"/>
      <c r="AJ33" s="428"/>
      <c r="AK33" s="428"/>
      <c r="AL33" s="206"/>
      <c r="AM33" s="429" t="s">
        <v>195</v>
      </c>
      <c r="AN33" s="429"/>
      <c r="AO33" s="428" t="s">
        <v>196</v>
      </c>
      <c r="AP33" s="428"/>
      <c r="AQ33" s="428"/>
      <c r="AR33" s="428"/>
      <c r="AS33" s="428"/>
      <c r="AT33" s="428"/>
      <c r="AU33" s="428"/>
      <c r="AV33" s="428"/>
      <c r="AW33" s="428"/>
      <c r="AX33" s="428"/>
      <c r="AY33" s="428"/>
      <c r="AZ33" s="428"/>
      <c r="BA33" s="428"/>
      <c r="BB33" s="428"/>
      <c r="BC33" s="428"/>
      <c r="BD33" s="207"/>
      <c r="BE33" s="428" t="s">
        <v>197</v>
      </c>
      <c r="BF33" s="428"/>
      <c r="BG33" s="428" t="s">
        <v>198</v>
      </c>
      <c r="BH33" s="428"/>
      <c r="BI33" s="428"/>
      <c r="BJ33" s="428"/>
      <c r="BK33" s="428"/>
      <c r="BL33" s="428"/>
      <c r="BM33" s="428"/>
      <c r="BN33" s="428"/>
      <c r="BO33" s="428"/>
      <c r="BP33" s="428"/>
      <c r="BQ33" s="428"/>
      <c r="BR33" s="428"/>
      <c r="BS33" s="428"/>
      <c r="BT33" s="428"/>
      <c r="BU33" s="428"/>
      <c r="BV33" s="207"/>
      <c r="BW33" s="429" t="s">
        <v>197</v>
      </c>
      <c r="BX33" s="429"/>
      <c r="BY33" s="428" t="s">
        <v>199</v>
      </c>
      <c r="BZ33" s="428"/>
      <c r="CA33" s="428"/>
      <c r="CB33" s="428"/>
      <c r="CC33" s="428"/>
      <c r="CD33" s="428"/>
      <c r="CE33" s="428"/>
      <c r="CF33" s="428"/>
      <c r="CG33" s="428"/>
      <c r="CH33" s="428"/>
      <c r="CI33" s="428"/>
      <c r="CJ33" s="428"/>
      <c r="CK33" s="428"/>
      <c r="CL33" s="428"/>
      <c r="CM33" s="428"/>
      <c r="CN33" s="206"/>
      <c r="CO33" s="429" t="s">
        <v>195</v>
      </c>
      <c r="CP33" s="429"/>
      <c r="CQ33" s="428" t="s">
        <v>200</v>
      </c>
      <c r="CR33" s="428"/>
      <c r="CS33" s="428"/>
      <c r="CT33" s="428"/>
      <c r="CU33" s="428"/>
      <c r="CV33" s="428"/>
      <c r="CW33" s="428"/>
      <c r="CX33" s="428"/>
      <c r="CY33" s="428"/>
      <c r="CZ33" s="428"/>
      <c r="DA33" s="428"/>
      <c r="DB33" s="428"/>
      <c r="DC33" s="428"/>
      <c r="DD33" s="428"/>
      <c r="DE33" s="428"/>
      <c r="DF33" s="206"/>
      <c r="DG33" s="427" t="s">
        <v>201</v>
      </c>
      <c r="DH33" s="427"/>
      <c r="DI33" s="208"/>
      <c r="DJ33" s="176"/>
      <c r="DK33" s="176"/>
      <c r="DL33" s="176"/>
      <c r="DM33" s="176"/>
      <c r="DN33" s="176"/>
      <c r="DO33" s="176"/>
    </row>
    <row r="34" spans="1:119" ht="32.25" customHeight="1" x14ac:dyDescent="0.15">
      <c r="A34" s="177"/>
      <c r="B34" s="20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0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0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04"/>
      <c r="BE34" s="425">
        <f>IF(BG34="","",MAX(C34:D43,U34:V43,AM34:AN43)+1)</f>
        <v>7</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04"/>
      <c r="BW34" s="425">
        <f>IF(BY34="","",MAX(C34:D43,U34:V43,AM34:AN43,BE34:BF43)+1)</f>
        <v>9</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04"/>
      <c r="CO34" s="425">
        <f>IF(CQ34="","",MAX(C34:D43,U34:V43,AM34:AN43,BE34:BF43,BW34:BX43)+1)</f>
        <v>18</v>
      </c>
      <c r="CP34" s="425"/>
      <c r="CQ34" s="424" t="str">
        <f>IF('各会計、関係団体の財政状況及び健全化判断比率'!BS7="","",'各会計、関係団体の財政状況及び健全化判断比率'!BS7)</f>
        <v>茨城町農業公社</v>
      </c>
      <c r="CR34" s="424"/>
      <c r="CS34" s="424"/>
      <c r="CT34" s="424"/>
      <c r="CU34" s="424"/>
      <c r="CV34" s="424"/>
      <c r="CW34" s="424"/>
      <c r="CX34" s="424"/>
      <c r="CY34" s="424"/>
      <c r="CZ34" s="424"/>
      <c r="DA34" s="424"/>
      <c r="DB34" s="424"/>
      <c r="DC34" s="424"/>
      <c r="DD34" s="424"/>
      <c r="DE34" s="424"/>
      <c r="DF34" s="201"/>
      <c r="DG34" s="426" t="str">
        <f>IF('各会計、関係団体の財政状況及び健全化判断比率'!BR7="","",'各会計、関係団体の財政状況及び健全化判断比率'!BR7)</f>
        <v/>
      </c>
      <c r="DH34" s="426"/>
      <c r="DI34" s="208"/>
      <c r="DJ34" s="176"/>
      <c r="DK34" s="176"/>
      <c r="DL34" s="176"/>
      <c r="DM34" s="176"/>
      <c r="DN34" s="176"/>
      <c r="DO34" s="176"/>
    </row>
    <row r="35" spans="1:119" ht="32.25" customHeight="1" x14ac:dyDescent="0.15">
      <c r="A35" s="177"/>
      <c r="B35" s="20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0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04"/>
      <c r="AM35" s="425">
        <f t="shared" ref="AM35:AM43" si="0">IF(AO35="","",AM34+1)</f>
        <v>6</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04"/>
      <c r="BE35" s="425">
        <f t="shared" ref="BE35:BE43" si="1">IF(BG35="","",BE34+1)</f>
        <v>8</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04"/>
      <c r="BW35" s="425">
        <f t="shared" ref="BW35:BW43" si="2">IF(BY35="","",BW34+1)</f>
        <v>10</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0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1"/>
      <c r="DG35" s="426" t="str">
        <f>IF('各会計、関係団体の財政状況及び健全化判断比率'!BR8="","",'各会計、関係団体の財政状況及び健全化判断比率'!BR8)</f>
        <v/>
      </c>
      <c r="DH35" s="426"/>
      <c r="DI35" s="208"/>
      <c r="DJ35" s="176"/>
      <c r="DK35" s="176"/>
      <c r="DL35" s="176"/>
      <c r="DM35" s="176"/>
      <c r="DN35" s="176"/>
      <c r="DO35" s="176"/>
    </row>
    <row r="36" spans="1:119" ht="32.25" customHeight="1" x14ac:dyDescent="0.15">
      <c r="A36" s="177"/>
      <c r="B36" s="20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04"/>
      <c r="U36" s="425">
        <f t="shared" ref="U36:U43" si="4">IF(W36="","",U35+1)</f>
        <v>4</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04"/>
      <c r="AM36" s="425" t="str">
        <f t="shared" si="0"/>
        <v/>
      </c>
      <c r="AN36" s="425"/>
      <c r="AO36" s="424"/>
      <c r="AP36" s="424"/>
      <c r="AQ36" s="424"/>
      <c r="AR36" s="424"/>
      <c r="AS36" s="424"/>
      <c r="AT36" s="424"/>
      <c r="AU36" s="424"/>
      <c r="AV36" s="424"/>
      <c r="AW36" s="424"/>
      <c r="AX36" s="424"/>
      <c r="AY36" s="424"/>
      <c r="AZ36" s="424"/>
      <c r="BA36" s="424"/>
      <c r="BB36" s="424"/>
      <c r="BC36" s="424"/>
      <c r="BD36" s="204"/>
      <c r="BE36" s="425" t="str">
        <f t="shared" si="1"/>
        <v/>
      </c>
      <c r="BF36" s="425"/>
      <c r="BG36" s="424"/>
      <c r="BH36" s="424"/>
      <c r="BI36" s="424"/>
      <c r="BJ36" s="424"/>
      <c r="BK36" s="424"/>
      <c r="BL36" s="424"/>
      <c r="BM36" s="424"/>
      <c r="BN36" s="424"/>
      <c r="BO36" s="424"/>
      <c r="BP36" s="424"/>
      <c r="BQ36" s="424"/>
      <c r="BR36" s="424"/>
      <c r="BS36" s="424"/>
      <c r="BT36" s="424"/>
      <c r="BU36" s="424"/>
      <c r="BV36" s="204"/>
      <c r="BW36" s="425">
        <f t="shared" si="2"/>
        <v>11</v>
      </c>
      <c r="BX36" s="425"/>
      <c r="BY36" s="424" t="str">
        <f>IF('各会計、関係団体の財政状況及び健全化判断比率'!B70="","",'各会計、関係団体の財政状況及び健全化判断比率'!B70)</f>
        <v>茨城租税債権管理機構</v>
      </c>
      <c r="BZ36" s="424"/>
      <c r="CA36" s="424"/>
      <c r="CB36" s="424"/>
      <c r="CC36" s="424"/>
      <c r="CD36" s="424"/>
      <c r="CE36" s="424"/>
      <c r="CF36" s="424"/>
      <c r="CG36" s="424"/>
      <c r="CH36" s="424"/>
      <c r="CI36" s="424"/>
      <c r="CJ36" s="424"/>
      <c r="CK36" s="424"/>
      <c r="CL36" s="424"/>
      <c r="CM36" s="424"/>
      <c r="CN36" s="20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1"/>
      <c r="DG36" s="426" t="str">
        <f>IF('各会計、関係団体の財政状況及び健全化判断比率'!BR9="","",'各会計、関係団体の財政状況及び健全化判断比率'!BR9)</f>
        <v/>
      </c>
      <c r="DH36" s="426"/>
      <c r="DI36" s="208"/>
      <c r="DJ36" s="176"/>
      <c r="DK36" s="176"/>
      <c r="DL36" s="176"/>
      <c r="DM36" s="176"/>
      <c r="DN36" s="176"/>
      <c r="DO36" s="176"/>
    </row>
    <row r="37" spans="1:119" ht="32.25" customHeight="1" x14ac:dyDescent="0.15">
      <c r="A37" s="177"/>
      <c r="B37" s="20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04"/>
      <c r="U37" s="425" t="str">
        <f t="shared" si="4"/>
        <v/>
      </c>
      <c r="V37" s="425"/>
      <c r="W37" s="424"/>
      <c r="X37" s="424"/>
      <c r="Y37" s="424"/>
      <c r="Z37" s="424"/>
      <c r="AA37" s="424"/>
      <c r="AB37" s="424"/>
      <c r="AC37" s="424"/>
      <c r="AD37" s="424"/>
      <c r="AE37" s="424"/>
      <c r="AF37" s="424"/>
      <c r="AG37" s="424"/>
      <c r="AH37" s="424"/>
      <c r="AI37" s="424"/>
      <c r="AJ37" s="424"/>
      <c r="AK37" s="424"/>
      <c r="AL37" s="204"/>
      <c r="AM37" s="425" t="str">
        <f t="shared" si="0"/>
        <v/>
      </c>
      <c r="AN37" s="425"/>
      <c r="AO37" s="424"/>
      <c r="AP37" s="424"/>
      <c r="AQ37" s="424"/>
      <c r="AR37" s="424"/>
      <c r="AS37" s="424"/>
      <c r="AT37" s="424"/>
      <c r="AU37" s="424"/>
      <c r="AV37" s="424"/>
      <c r="AW37" s="424"/>
      <c r="AX37" s="424"/>
      <c r="AY37" s="424"/>
      <c r="AZ37" s="424"/>
      <c r="BA37" s="424"/>
      <c r="BB37" s="424"/>
      <c r="BC37" s="424"/>
      <c r="BD37" s="204"/>
      <c r="BE37" s="425" t="str">
        <f t="shared" si="1"/>
        <v/>
      </c>
      <c r="BF37" s="425"/>
      <c r="BG37" s="424"/>
      <c r="BH37" s="424"/>
      <c r="BI37" s="424"/>
      <c r="BJ37" s="424"/>
      <c r="BK37" s="424"/>
      <c r="BL37" s="424"/>
      <c r="BM37" s="424"/>
      <c r="BN37" s="424"/>
      <c r="BO37" s="424"/>
      <c r="BP37" s="424"/>
      <c r="BQ37" s="424"/>
      <c r="BR37" s="424"/>
      <c r="BS37" s="424"/>
      <c r="BT37" s="424"/>
      <c r="BU37" s="424"/>
      <c r="BV37" s="204"/>
      <c r="BW37" s="425">
        <f t="shared" si="2"/>
        <v>12</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0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1"/>
      <c r="DG37" s="426" t="str">
        <f>IF('各会計、関係団体の財政状況及び健全化判断比率'!BR10="","",'各会計、関係団体の財政状況及び健全化判断比率'!BR10)</f>
        <v/>
      </c>
      <c r="DH37" s="426"/>
      <c r="DI37" s="208"/>
      <c r="DJ37" s="176"/>
      <c r="DK37" s="176"/>
      <c r="DL37" s="176"/>
      <c r="DM37" s="176"/>
      <c r="DN37" s="176"/>
      <c r="DO37" s="176"/>
    </row>
    <row r="38" spans="1:119" ht="32.25" customHeight="1" x14ac:dyDescent="0.15">
      <c r="A38" s="177"/>
      <c r="B38" s="20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04"/>
      <c r="U38" s="425" t="str">
        <f t="shared" si="4"/>
        <v/>
      </c>
      <c r="V38" s="425"/>
      <c r="W38" s="424"/>
      <c r="X38" s="424"/>
      <c r="Y38" s="424"/>
      <c r="Z38" s="424"/>
      <c r="AA38" s="424"/>
      <c r="AB38" s="424"/>
      <c r="AC38" s="424"/>
      <c r="AD38" s="424"/>
      <c r="AE38" s="424"/>
      <c r="AF38" s="424"/>
      <c r="AG38" s="424"/>
      <c r="AH38" s="424"/>
      <c r="AI38" s="424"/>
      <c r="AJ38" s="424"/>
      <c r="AK38" s="424"/>
      <c r="AL38" s="204"/>
      <c r="AM38" s="425" t="str">
        <f t="shared" si="0"/>
        <v/>
      </c>
      <c r="AN38" s="425"/>
      <c r="AO38" s="424"/>
      <c r="AP38" s="424"/>
      <c r="AQ38" s="424"/>
      <c r="AR38" s="424"/>
      <c r="AS38" s="424"/>
      <c r="AT38" s="424"/>
      <c r="AU38" s="424"/>
      <c r="AV38" s="424"/>
      <c r="AW38" s="424"/>
      <c r="AX38" s="424"/>
      <c r="AY38" s="424"/>
      <c r="AZ38" s="424"/>
      <c r="BA38" s="424"/>
      <c r="BB38" s="424"/>
      <c r="BC38" s="424"/>
      <c r="BD38" s="204"/>
      <c r="BE38" s="425" t="str">
        <f t="shared" si="1"/>
        <v/>
      </c>
      <c r="BF38" s="425"/>
      <c r="BG38" s="424"/>
      <c r="BH38" s="424"/>
      <c r="BI38" s="424"/>
      <c r="BJ38" s="424"/>
      <c r="BK38" s="424"/>
      <c r="BL38" s="424"/>
      <c r="BM38" s="424"/>
      <c r="BN38" s="424"/>
      <c r="BO38" s="424"/>
      <c r="BP38" s="424"/>
      <c r="BQ38" s="424"/>
      <c r="BR38" s="424"/>
      <c r="BS38" s="424"/>
      <c r="BT38" s="424"/>
      <c r="BU38" s="424"/>
      <c r="BV38" s="204"/>
      <c r="BW38" s="425">
        <f t="shared" si="2"/>
        <v>13</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0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1"/>
      <c r="DG38" s="426" t="str">
        <f>IF('各会計、関係団体の財政状況及び健全化判断比率'!BR11="","",'各会計、関係団体の財政状況及び健全化判断比率'!BR11)</f>
        <v/>
      </c>
      <c r="DH38" s="426"/>
      <c r="DI38" s="208"/>
      <c r="DJ38" s="176"/>
      <c r="DK38" s="176"/>
      <c r="DL38" s="176"/>
      <c r="DM38" s="176"/>
      <c r="DN38" s="176"/>
      <c r="DO38" s="176"/>
    </row>
    <row r="39" spans="1:119" ht="32.25" customHeight="1" x14ac:dyDescent="0.15">
      <c r="A39" s="177"/>
      <c r="B39" s="20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04"/>
      <c r="U39" s="425" t="str">
        <f t="shared" si="4"/>
        <v/>
      </c>
      <c r="V39" s="425"/>
      <c r="W39" s="424"/>
      <c r="X39" s="424"/>
      <c r="Y39" s="424"/>
      <c r="Z39" s="424"/>
      <c r="AA39" s="424"/>
      <c r="AB39" s="424"/>
      <c r="AC39" s="424"/>
      <c r="AD39" s="424"/>
      <c r="AE39" s="424"/>
      <c r="AF39" s="424"/>
      <c r="AG39" s="424"/>
      <c r="AH39" s="424"/>
      <c r="AI39" s="424"/>
      <c r="AJ39" s="424"/>
      <c r="AK39" s="424"/>
      <c r="AL39" s="204"/>
      <c r="AM39" s="425" t="str">
        <f t="shared" si="0"/>
        <v/>
      </c>
      <c r="AN39" s="425"/>
      <c r="AO39" s="424"/>
      <c r="AP39" s="424"/>
      <c r="AQ39" s="424"/>
      <c r="AR39" s="424"/>
      <c r="AS39" s="424"/>
      <c r="AT39" s="424"/>
      <c r="AU39" s="424"/>
      <c r="AV39" s="424"/>
      <c r="AW39" s="424"/>
      <c r="AX39" s="424"/>
      <c r="AY39" s="424"/>
      <c r="AZ39" s="424"/>
      <c r="BA39" s="424"/>
      <c r="BB39" s="424"/>
      <c r="BC39" s="424"/>
      <c r="BD39" s="204"/>
      <c r="BE39" s="425" t="str">
        <f t="shared" si="1"/>
        <v/>
      </c>
      <c r="BF39" s="425"/>
      <c r="BG39" s="424"/>
      <c r="BH39" s="424"/>
      <c r="BI39" s="424"/>
      <c r="BJ39" s="424"/>
      <c r="BK39" s="424"/>
      <c r="BL39" s="424"/>
      <c r="BM39" s="424"/>
      <c r="BN39" s="424"/>
      <c r="BO39" s="424"/>
      <c r="BP39" s="424"/>
      <c r="BQ39" s="424"/>
      <c r="BR39" s="424"/>
      <c r="BS39" s="424"/>
      <c r="BT39" s="424"/>
      <c r="BU39" s="424"/>
      <c r="BV39" s="204"/>
      <c r="BW39" s="425">
        <f t="shared" si="2"/>
        <v>14</v>
      </c>
      <c r="BX39" s="425"/>
      <c r="BY39" s="424" t="str">
        <f>IF('各会計、関係団体の財政状況及び健全化判断比率'!B73="","",'各会計、関係団体の財政状況及び健全化判断比率'!B73)</f>
        <v>茨城地方広域環境事務組合</v>
      </c>
      <c r="BZ39" s="424"/>
      <c r="CA39" s="424"/>
      <c r="CB39" s="424"/>
      <c r="CC39" s="424"/>
      <c r="CD39" s="424"/>
      <c r="CE39" s="424"/>
      <c r="CF39" s="424"/>
      <c r="CG39" s="424"/>
      <c r="CH39" s="424"/>
      <c r="CI39" s="424"/>
      <c r="CJ39" s="424"/>
      <c r="CK39" s="424"/>
      <c r="CL39" s="424"/>
      <c r="CM39" s="424"/>
      <c r="CN39" s="20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1"/>
      <c r="DG39" s="426" t="str">
        <f>IF('各会計、関係団体の財政状況及び健全化判断比率'!BR12="","",'各会計、関係団体の財政状況及び健全化判断比率'!BR12)</f>
        <v/>
      </c>
      <c r="DH39" s="426"/>
      <c r="DI39" s="208"/>
      <c r="DJ39" s="176"/>
      <c r="DK39" s="176"/>
      <c r="DL39" s="176"/>
      <c r="DM39" s="176"/>
      <c r="DN39" s="176"/>
      <c r="DO39" s="176"/>
    </row>
    <row r="40" spans="1:119" ht="32.25" customHeight="1" x14ac:dyDescent="0.15">
      <c r="A40" s="177"/>
      <c r="B40" s="20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04"/>
      <c r="U40" s="425" t="str">
        <f t="shared" si="4"/>
        <v/>
      </c>
      <c r="V40" s="425"/>
      <c r="W40" s="424"/>
      <c r="X40" s="424"/>
      <c r="Y40" s="424"/>
      <c r="Z40" s="424"/>
      <c r="AA40" s="424"/>
      <c r="AB40" s="424"/>
      <c r="AC40" s="424"/>
      <c r="AD40" s="424"/>
      <c r="AE40" s="424"/>
      <c r="AF40" s="424"/>
      <c r="AG40" s="424"/>
      <c r="AH40" s="424"/>
      <c r="AI40" s="424"/>
      <c r="AJ40" s="424"/>
      <c r="AK40" s="424"/>
      <c r="AL40" s="204"/>
      <c r="AM40" s="425" t="str">
        <f t="shared" si="0"/>
        <v/>
      </c>
      <c r="AN40" s="425"/>
      <c r="AO40" s="424"/>
      <c r="AP40" s="424"/>
      <c r="AQ40" s="424"/>
      <c r="AR40" s="424"/>
      <c r="AS40" s="424"/>
      <c r="AT40" s="424"/>
      <c r="AU40" s="424"/>
      <c r="AV40" s="424"/>
      <c r="AW40" s="424"/>
      <c r="AX40" s="424"/>
      <c r="AY40" s="424"/>
      <c r="AZ40" s="424"/>
      <c r="BA40" s="424"/>
      <c r="BB40" s="424"/>
      <c r="BC40" s="424"/>
      <c r="BD40" s="204"/>
      <c r="BE40" s="425" t="str">
        <f t="shared" si="1"/>
        <v/>
      </c>
      <c r="BF40" s="425"/>
      <c r="BG40" s="424"/>
      <c r="BH40" s="424"/>
      <c r="BI40" s="424"/>
      <c r="BJ40" s="424"/>
      <c r="BK40" s="424"/>
      <c r="BL40" s="424"/>
      <c r="BM40" s="424"/>
      <c r="BN40" s="424"/>
      <c r="BO40" s="424"/>
      <c r="BP40" s="424"/>
      <c r="BQ40" s="424"/>
      <c r="BR40" s="424"/>
      <c r="BS40" s="424"/>
      <c r="BT40" s="424"/>
      <c r="BU40" s="424"/>
      <c r="BV40" s="204"/>
      <c r="BW40" s="425">
        <f t="shared" si="2"/>
        <v>15</v>
      </c>
      <c r="BX40" s="425"/>
      <c r="BY40" s="424" t="str">
        <f>IF('各会計、関係団体の財政状況及び健全化判断比率'!B74="","",'各会計、関係団体の財政状況及び健全化判断比率'!B74)</f>
        <v>水戸地方農業共済事務組合</v>
      </c>
      <c r="BZ40" s="424"/>
      <c r="CA40" s="424"/>
      <c r="CB40" s="424"/>
      <c r="CC40" s="424"/>
      <c r="CD40" s="424"/>
      <c r="CE40" s="424"/>
      <c r="CF40" s="424"/>
      <c r="CG40" s="424"/>
      <c r="CH40" s="424"/>
      <c r="CI40" s="424"/>
      <c r="CJ40" s="424"/>
      <c r="CK40" s="424"/>
      <c r="CL40" s="424"/>
      <c r="CM40" s="424"/>
      <c r="CN40" s="20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1"/>
      <c r="DG40" s="426" t="str">
        <f>IF('各会計、関係団体の財政状況及び健全化判断比率'!BR13="","",'各会計、関係団体の財政状況及び健全化判断比率'!BR13)</f>
        <v/>
      </c>
      <c r="DH40" s="426"/>
      <c r="DI40" s="208"/>
      <c r="DJ40" s="176"/>
      <c r="DK40" s="176"/>
      <c r="DL40" s="176"/>
      <c r="DM40" s="176"/>
      <c r="DN40" s="176"/>
      <c r="DO40" s="176"/>
    </row>
    <row r="41" spans="1:119" ht="32.25" customHeight="1" x14ac:dyDescent="0.15">
      <c r="A41" s="177"/>
      <c r="B41" s="20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04"/>
      <c r="U41" s="425" t="str">
        <f t="shared" si="4"/>
        <v/>
      </c>
      <c r="V41" s="425"/>
      <c r="W41" s="424"/>
      <c r="X41" s="424"/>
      <c r="Y41" s="424"/>
      <c r="Z41" s="424"/>
      <c r="AA41" s="424"/>
      <c r="AB41" s="424"/>
      <c r="AC41" s="424"/>
      <c r="AD41" s="424"/>
      <c r="AE41" s="424"/>
      <c r="AF41" s="424"/>
      <c r="AG41" s="424"/>
      <c r="AH41" s="424"/>
      <c r="AI41" s="424"/>
      <c r="AJ41" s="424"/>
      <c r="AK41" s="424"/>
      <c r="AL41" s="204"/>
      <c r="AM41" s="425" t="str">
        <f t="shared" si="0"/>
        <v/>
      </c>
      <c r="AN41" s="425"/>
      <c r="AO41" s="424"/>
      <c r="AP41" s="424"/>
      <c r="AQ41" s="424"/>
      <c r="AR41" s="424"/>
      <c r="AS41" s="424"/>
      <c r="AT41" s="424"/>
      <c r="AU41" s="424"/>
      <c r="AV41" s="424"/>
      <c r="AW41" s="424"/>
      <c r="AX41" s="424"/>
      <c r="AY41" s="424"/>
      <c r="AZ41" s="424"/>
      <c r="BA41" s="424"/>
      <c r="BB41" s="424"/>
      <c r="BC41" s="424"/>
      <c r="BD41" s="204"/>
      <c r="BE41" s="425" t="str">
        <f t="shared" si="1"/>
        <v/>
      </c>
      <c r="BF41" s="425"/>
      <c r="BG41" s="424"/>
      <c r="BH41" s="424"/>
      <c r="BI41" s="424"/>
      <c r="BJ41" s="424"/>
      <c r="BK41" s="424"/>
      <c r="BL41" s="424"/>
      <c r="BM41" s="424"/>
      <c r="BN41" s="424"/>
      <c r="BO41" s="424"/>
      <c r="BP41" s="424"/>
      <c r="BQ41" s="424"/>
      <c r="BR41" s="424"/>
      <c r="BS41" s="424"/>
      <c r="BT41" s="424"/>
      <c r="BU41" s="424"/>
      <c r="BV41" s="204"/>
      <c r="BW41" s="425">
        <f t="shared" si="2"/>
        <v>16</v>
      </c>
      <c r="BX41" s="425"/>
      <c r="BY41" s="424" t="str">
        <f>IF('各会計、関係団体の財政状況及び健全化判断比率'!B75="","",'各会計、関係団体の財政状況及び健全化判断比率'!B75)</f>
        <v>茨城美野里環境組合</v>
      </c>
      <c r="BZ41" s="424"/>
      <c r="CA41" s="424"/>
      <c r="CB41" s="424"/>
      <c r="CC41" s="424"/>
      <c r="CD41" s="424"/>
      <c r="CE41" s="424"/>
      <c r="CF41" s="424"/>
      <c r="CG41" s="424"/>
      <c r="CH41" s="424"/>
      <c r="CI41" s="424"/>
      <c r="CJ41" s="424"/>
      <c r="CK41" s="424"/>
      <c r="CL41" s="424"/>
      <c r="CM41" s="424"/>
      <c r="CN41" s="20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1"/>
      <c r="DG41" s="426" t="str">
        <f>IF('各会計、関係団体の財政状況及び健全化判断比率'!BR14="","",'各会計、関係団体の財政状況及び健全化判断比率'!BR14)</f>
        <v/>
      </c>
      <c r="DH41" s="426"/>
      <c r="DI41" s="208"/>
      <c r="DJ41" s="176"/>
      <c r="DK41" s="176"/>
      <c r="DL41" s="176"/>
      <c r="DM41" s="176"/>
      <c r="DN41" s="176"/>
      <c r="DO41" s="176"/>
    </row>
    <row r="42" spans="1:119" ht="32.25" customHeight="1" x14ac:dyDescent="0.15">
      <c r="A42" s="176"/>
      <c r="B42" s="20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04"/>
      <c r="U42" s="425" t="str">
        <f t="shared" si="4"/>
        <v/>
      </c>
      <c r="V42" s="425"/>
      <c r="W42" s="424"/>
      <c r="X42" s="424"/>
      <c r="Y42" s="424"/>
      <c r="Z42" s="424"/>
      <c r="AA42" s="424"/>
      <c r="AB42" s="424"/>
      <c r="AC42" s="424"/>
      <c r="AD42" s="424"/>
      <c r="AE42" s="424"/>
      <c r="AF42" s="424"/>
      <c r="AG42" s="424"/>
      <c r="AH42" s="424"/>
      <c r="AI42" s="424"/>
      <c r="AJ42" s="424"/>
      <c r="AK42" s="424"/>
      <c r="AL42" s="204"/>
      <c r="AM42" s="425" t="str">
        <f t="shared" si="0"/>
        <v/>
      </c>
      <c r="AN42" s="425"/>
      <c r="AO42" s="424"/>
      <c r="AP42" s="424"/>
      <c r="AQ42" s="424"/>
      <c r="AR42" s="424"/>
      <c r="AS42" s="424"/>
      <c r="AT42" s="424"/>
      <c r="AU42" s="424"/>
      <c r="AV42" s="424"/>
      <c r="AW42" s="424"/>
      <c r="AX42" s="424"/>
      <c r="AY42" s="424"/>
      <c r="AZ42" s="424"/>
      <c r="BA42" s="424"/>
      <c r="BB42" s="424"/>
      <c r="BC42" s="424"/>
      <c r="BD42" s="204"/>
      <c r="BE42" s="425" t="str">
        <f t="shared" si="1"/>
        <v/>
      </c>
      <c r="BF42" s="425"/>
      <c r="BG42" s="424"/>
      <c r="BH42" s="424"/>
      <c r="BI42" s="424"/>
      <c r="BJ42" s="424"/>
      <c r="BK42" s="424"/>
      <c r="BL42" s="424"/>
      <c r="BM42" s="424"/>
      <c r="BN42" s="424"/>
      <c r="BO42" s="424"/>
      <c r="BP42" s="424"/>
      <c r="BQ42" s="424"/>
      <c r="BR42" s="424"/>
      <c r="BS42" s="424"/>
      <c r="BT42" s="424"/>
      <c r="BU42" s="424"/>
      <c r="BV42" s="204"/>
      <c r="BW42" s="425">
        <f t="shared" si="2"/>
        <v>17</v>
      </c>
      <c r="BX42" s="425"/>
      <c r="BY42" s="424" t="str">
        <f>IF('各会計、関係団体の財政状況及び健全化判断比率'!B76="","",'各会計、関係団体の財政状況及び健全化判断比率'!B76)</f>
        <v>霞台厚生施設組合</v>
      </c>
      <c r="BZ42" s="424"/>
      <c r="CA42" s="424"/>
      <c r="CB42" s="424"/>
      <c r="CC42" s="424"/>
      <c r="CD42" s="424"/>
      <c r="CE42" s="424"/>
      <c r="CF42" s="424"/>
      <c r="CG42" s="424"/>
      <c r="CH42" s="424"/>
      <c r="CI42" s="424"/>
      <c r="CJ42" s="424"/>
      <c r="CK42" s="424"/>
      <c r="CL42" s="424"/>
      <c r="CM42" s="424"/>
      <c r="CN42" s="20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1"/>
      <c r="DG42" s="426" t="str">
        <f>IF('各会計、関係団体の財政状況及び健全化判断比率'!BR15="","",'各会計、関係団体の財政状況及び健全化判断比率'!BR15)</f>
        <v/>
      </c>
      <c r="DH42" s="426"/>
      <c r="DI42" s="208"/>
      <c r="DJ42" s="176"/>
      <c r="DK42" s="176"/>
      <c r="DL42" s="176"/>
      <c r="DM42" s="176"/>
      <c r="DN42" s="176"/>
      <c r="DO42" s="176"/>
    </row>
    <row r="43" spans="1:119" ht="32.25" customHeight="1" x14ac:dyDescent="0.15">
      <c r="A43" s="176"/>
      <c r="B43" s="20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04"/>
      <c r="U43" s="425" t="str">
        <f t="shared" si="4"/>
        <v/>
      </c>
      <c r="V43" s="425"/>
      <c r="W43" s="424"/>
      <c r="X43" s="424"/>
      <c r="Y43" s="424"/>
      <c r="Z43" s="424"/>
      <c r="AA43" s="424"/>
      <c r="AB43" s="424"/>
      <c r="AC43" s="424"/>
      <c r="AD43" s="424"/>
      <c r="AE43" s="424"/>
      <c r="AF43" s="424"/>
      <c r="AG43" s="424"/>
      <c r="AH43" s="424"/>
      <c r="AI43" s="424"/>
      <c r="AJ43" s="424"/>
      <c r="AK43" s="424"/>
      <c r="AL43" s="204"/>
      <c r="AM43" s="425" t="str">
        <f t="shared" si="0"/>
        <v/>
      </c>
      <c r="AN43" s="425"/>
      <c r="AO43" s="424"/>
      <c r="AP43" s="424"/>
      <c r="AQ43" s="424"/>
      <c r="AR43" s="424"/>
      <c r="AS43" s="424"/>
      <c r="AT43" s="424"/>
      <c r="AU43" s="424"/>
      <c r="AV43" s="424"/>
      <c r="AW43" s="424"/>
      <c r="AX43" s="424"/>
      <c r="AY43" s="424"/>
      <c r="AZ43" s="424"/>
      <c r="BA43" s="424"/>
      <c r="BB43" s="424"/>
      <c r="BC43" s="424"/>
      <c r="BD43" s="204"/>
      <c r="BE43" s="425" t="str">
        <f t="shared" si="1"/>
        <v/>
      </c>
      <c r="BF43" s="425"/>
      <c r="BG43" s="424"/>
      <c r="BH43" s="424"/>
      <c r="BI43" s="424"/>
      <c r="BJ43" s="424"/>
      <c r="BK43" s="424"/>
      <c r="BL43" s="424"/>
      <c r="BM43" s="424"/>
      <c r="BN43" s="424"/>
      <c r="BO43" s="424"/>
      <c r="BP43" s="424"/>
      <c r="BQ43" s="424"/>
      <c r="BR43" s="424"/>
      <c r="BS43" s="424"/>
      <c r="BT43" s="424"/>
      <c r="BU43" s="424"/>
      <c r="BV43" s="20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0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1"/>
      <c r="DG43" s="426" t="str">
        <f>IF('各会計、関係団体の財政状況及び健全化判断比率'!BR16="","",'各会計、関係団体の財政状況及び健全化判断比率'!BR16)</f>
        <v/>
      </c>
      <c r="DH43" s="426"/>
      <c r="DI43" s="208"/>
      <c r="DJ43" s="176"/>
      <c r="DK43" s="176"/>
      <c r="DL43" s="176"/>
      <c r="DM43" s="176"/>
      <c r="DN43" s="176"/>
      <c r="DO43" s="176"/>
    </row>
    <row r="44" spans="1:119" ht="13.5" customHeight="1" thickBot="1" x14ac:dyDescent="0.2">
      <c r="A44" s="176"/>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76"/>
      <c r="DK44" s="176"/>
      <c r="DL44" s="176"/>
      <c r="DM44" s="176"/>
      <c r="DN44" s="176"/>
      <c r="DO44" s="176"/>
    </row>
    <row r="45" spans="1:119"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row>
    <row r="46" spans="1:119" x14ac:dyDescent="0.15">
      <c r="B46" s="176" t="s">
        <v>202</v>
      </c>
      <c r="C46" s="176"/>
      <c r="D46" s="176"/>
      <c r="E46" s="176" t="s">
        <v>203</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row>
    <row r="47" spans="1:119" x14ac:dyDescent="0.15">
      <c r="B47" s="176"/>
      <c r="C47" s="176"/>
      <c r="D47" s="176"/>
      <c r="E47" s="176" t="s">
        <v>204</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row>
    <row r="48" spans="1:119" x14ac:dyDescent="0.15">
      <c r="B48" s="176"/>
      <c r="C48" s="176"/>
      <c r="D48" s="176"/>
      <c r="E48" s="176" t="s">
        <v>205</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row>
    <row r="49" spans="5:5" x14ac:dyDescent="0.15">
      <c r="E49" s="212" t="s">
        <v>206</v>
      </c>
    </row>
    <row r="50" spans="5:5" x14ac:dyDescent="0.15">
      <c r="E50" s="178" t="s">
        <v>207</v>
      </c>
    </row>
    <row r="51" spans="5:5" x14ac:dyDescent="0.15">
      <c r="E51" s="178" t="s">
        <v>208</v>
      </c>
    </row>
    <row r="52" spans="5:5" x14ac:dyDescent="0.15">
      <c r="E52" s="178" t="s">
        <v>209</v>
      </c>
    </row>
    <row r="53" spans="5:5" x14ac:dyDescent="0.15"/>
    <row r="54" spans="5:5" x14ac:dyDescent="0.15"/>
    <row r="55" spans="5:5" x14ac:dyDescent="0.15"/>
    <row r="56" spans="5:5" x14ac:dyDescent="0.15"/>
  </sheetData>
  <sheetProtection algorithmName="SHA-512" hashValue="+AOkIKiREhmlmdMXY1z9uOFutThK90OuXuxJ/T24b8yWTY/EHw5ucZu4ee8OtmuDeTlnwsiqo7UZYGGVwLLQig==" saltValue="f1YTaRuCJoH4ZC4AG8uN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566</v>
      </c>
      <c r="D34" s="1250"/>
      <c r="E34" s="1251"/>
      <c r="F34" s="32">
        <v>8.5299999999999994</v>
      </c>
      <c r="G34" s="33">
        <v>9.14</v>
      </c>
      <c r="H34" s="33">
        <v>10.119999999999999</v>
      </c>
      <c r="I34" s="33">
        <v>12.14</v>
      </c>
      <c r="J34" s="34">
        <v>13.52</v>
      </c>
      <c r="K34" s="22"/>
      <c r="L34" s="22"/>
      <c r="M34" s="22"/>
      <c r="N34" s="22"/>
      <c r="O34" s="22"/>
      <c r="P34" s="22"/>
    </row>
    <row r="35" spans="1:16" ht="39" customHeight="1" x14ac:dyDescent="0.15">
      <c r="A35" s="22"/>
      <c r="B35" s="35"/>
      <c r="C35" s="1244" t="s">
        <v>567</v>
      </c>
      <c r="D35" s="1245"/>
      <c r="E35" s="1246"/>
      <c r="F35" s="36">
        <v>6.96</v>
      </c>
      <c r="G35" s="37">
        <v>4.1900000000000004</v>
      </c>
      <c r="H35" s="37">
        <v>5.29</v>
      </c>
      <c r="I35" s="37">
        <v>3.53</v>
      </c>
      <c r="J35" s="38">
        <v>5.55</v>
      </c>
      <c r="K35" s="22"/>
      <c r="L35" s="22"/>
      <c r="M35" s="22"/>
      <c r="N35" s="22"/>
      <c r="O35" s="22"/>
      <c r="P35" s="22"/>
    </row>
    <row r="36" spans="1:16" ht="39" customHeight="1" x14ac:dyDescent="0.15">
      <c r="A36" s="22"/>
      <c r="B36" s="35"/>
      <c r="C36" s="1244" t="s">
        <v>568</v>
      </c>
      <c r="D36" s="1245"/>
      <c r="E36" s="1246"/>
      <c r="F36" s="36">
        <v>1.18</v>
      </c>
      <c r="G36" s="37">
        <v>1.24</v>
      </c>
      <c r="H36" s="37">
        <v>1.29</v>
      </c>
      <c r="I36" s="37">
        <v>1.35</v>
      </c>
      <c r="J36" s="38">
        <v>1.4</v>
      </c>
      <c r="K36" s="22"/>
      <c r="L36" s="22"/>
      <c r="M36" s="22"/>
      <c r="N36" s="22"/>
      <c r="O36" s="22"/>
      <c r="P36" s="22"/>
    </row>
    <row r="37" spans="1:16" ht="39" customHeight="1" x14ac:dyDescent="0.15">
      <c r="A37" s="22"/>
      <c r="B37" s="35"/>
      <c r="C37" s="1244" t="s">
        <v>569</v>
      </c>
      <c r="D37" s="1245"/>
      <c r="E37" s="1246"/>
      <c r="F37" s="36">
        <v>1.43</v>
      </c>
      <c r="G37" s="37">
        <v>0.79</v>
      </c>
      <c r="H37" s="37">
        <v>1.17</v>
      </c>
      <c r="I37" s="37">
        <v>1.48</v>
      </c>
      <c r="J37" s="38">
        <v>1.1000000000000001</v>
      </c>
      <c r="K37" s="22"/>
      <c r="L37" s="22"/>
      <c r="M37" s="22"/>
      <c r="N37" s="22"/>
      <c r="O37" s="22"/>
      <c r="P37" s="22"/>
    </row>
    <row r="38" spans="1:16" ht="39" customHeight="1" x14ac:dyDescent="0.15">
      <c r="A38" s="22"/>
      <c r="B38" s="35"/>
      <c r="C38" s="1244" t="s">
        <v>570</v>
      </c>
      <c r="D38" s="1245"/>
      <c r="E38" s="1246"/>
      <c r="F38" s="36">
        <v>1.86</v>
      </c>
      <c r="G38" s="37">
        <v>1.78</v>
      </c>
      <c r="H38" s="37">
        <v>1.4</v>
      </c>
      <c r="I38" s="37">
        <v>0.24</v>
      </c>
      <c r="J38" s="38">
        <v>0.7</v>
      </c>
      <c r="K38" s="22"/>
      <c r="L38" s="22"/>
      <c r="M38" s="22"/>
      <c r="N38" s="22"/>
      <c r="O38" s="22"/>
      <c r="P38" s="22"/>
    </row>
    <row r="39" spans="1:16" ht="39" customHeight="1" x14ac:dyDescent="0.15">
      <c r="A39" s="22"/>
      <c r="B39" s="35"/>
      <c r="C39" s="1244" t="s">
        <v>571</v>
      </c>
      <c r="D39" s="1245"/>
      <c r="E39" s="1246"/>
      <c r="F39" s="36">
        <v>0.11</v>
      </c>
      <c r="G39" s="37">
        <v>7.0000000000000007E-2</v>
      </c>
      <c r="H39" s="37">
        <v>0.12</v>
      </c>
      <c r="I39" s="37">
        <v>0.03</v>
      </c>
      <c r="J39" s="38">
        <v>0.3</v>
      </c>
      <c r="K39" s="22"/>
      <c r="L39" s="22"/>
      <c r="M39" s="22"/>
      <c r="N39" s="22"/>
      <c r="O39" s="22"/>
      <c r="P39" s="22"/>
    </row>
    <row r="40" spans="1:16" ht="39" customHeight="1" x14ac:dyDescent="0.15">
      <c r="A40" s="22"/>
      <c r="B40" s="35"/>
      <c r="C40" s="1244" t="s">
        <v>572</v>
      </c>
      <c r="D40" s="1245"/>
      <c r="E40" s="1246"/>
      <c r="F40" s="36">
        <v>0.09</v>
      </c>
      <c r="G40" s="37">
        <v>0.1</v>
      </c>
      <c r="H40" s="37">
        <v>0.06</v>
      </c>
      <c r="I40" s="37">
        <v>7.0000000000000007E-2</v>
      </c>
      <c r="J40" s="38">
        <v>0.14000000000000001</v>
      </c>
      <c r="K40" s="22"/>
      <c r="L40" s="22"/>
      <c r="M40" s="22"/>
      <c r="N40" s="22"/>
      <c r="O40" s="22"/>
      <c r="P40" s="22"/>
    </row>
    <row r="41" spans="1:16" ht="39" customHeight="1" x14ac:dyDescent="0.15">
      <c r="A41" s="22"/>
      <c r="B41" s="35"/>
      <c r="C41" s="1244" t="s">
        <v>573</v>
      </c>
      <c r="D41" s="1245"/>
      <c r="E41" s="1246"/>
      <c r="F41" s="36">
        <v>0.01</v>
      </c>
      <c r="G41" s="37">
        <v>0</v>
      </c>
      <c r="H41" s="37">
        <v>0.02</v>
      </c>
      <c r="I41" s="37">
        <v>0.01</v>
      </c>
      <c r="J41" s="38">
        <v>0.01</v>
      </c>
      <c r="K41" s="22"/>
      <c r="L41" s="22"/>
      <c r="M41" s="22"/>
      <c r="N41" s="22"/>
      <c r="O41" s="22"/>
      <c r="P41" s="22"/>
    </row>
    <row r="42" spans="1:16" ht="39" customHeight="1" x14ac:dyDescent="0.15">
      <c r="A42" s="22"/>
      <c r="B42" s="39"/>
      <c r="C42" s="1244" t="s">
        <v>574</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575</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z+5/1TnDuJFltYywpnufl3y4KjD8oEHo54cvMBKVvqYe8KoYaUXv1eG63z13J/BiyuwCdAJmuLn6E1ySqZUA==" saltValue="yFnQeqkzA7K3ra6ivCru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802</v>
      </c>
      <c r="L45" s="60">
        <v>834</v>
      </c>
      <c r="M45" s="60">
        <v>823</v>
      </c>
      <c r="N45" s="60">
        <v>839</v>
      </c>
      <c r="O45" s="61">
        <v>872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530</v>
      </c>
      <c r="L48" s="64">
        <v>539</v>
      </c>
      <c r="M48" s="64">
        <v>538</v>
      </c>
      <c r="N48" s="64">
        <v>535</v>
      </c>
      <c r="O48" s="65">
        <v>537</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514</v>
      </c>
      <c r="L49" s="64" t="s">
        <v>514</v>
      </c>
      <c r="M49" s="64" t="s">
        <v>514</v>
      </c>
      <c r="N49" s="64" t="s">
        <v>514</v>
      </c>
      <c r="O49" s="65" t="s">
        <v>514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795</v>
      </c>
      <c r="L52" s="64">
        <v>820</v>
      </c>
      <c r="M52" s="64">
        <v>862</v>
      </c>
      <c r="N52" s="64">
        <v>868</v>
      </c>
      <c r="O52" s="65">
        <v>866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537</v>
      </c>
      <c r="L53" s="69">
        <v>553</v>
      </c>
      <c r="M53" s="69">
        <v>499</v>
      </c>
      <c r="N53" s="69">
        <v>506</v>
      </c>
      <c r="O53" s="70">
        <v>543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376" t="s">
        <v>514</v>
      </c>
      <c r="L57" s="377" t="s">
        <v>514</v>
      </c>
      <c r="M57" s="377" t="s">
        <v>514</v>
      </c>
      <c r="N57" s="377" t="s">
        <v>514</v>
      </c>
      <c r="O57" s="378" t="s">
        <v>514</v>
      </c>
    </row>
    <row r="58" spans="1:21" ht="31.5" customHeight="1" thickBot="1" x14ac:dyDescent="0.2">
      <c r="B58" s="1262"/>
      <c r="C58" s="1263"/>
      <c r="D58" s="1267" t="s">
        <v>27</v>
      </c>
      <c r="E58" s="1268"/>
      <c r="F58" s="1268"/>
      <c r="G58" s="1268"/>
      <c r="H58" s="1268"/>
      <c r="I58" s="1268"/>
      <c r="J58" s="1269"/>
      <c r="K58" s="379" t="s">
        <v>514</v>
      </c>
      <c r="L58" s="380" t="s">
        <v>514</v>
      </c>
      <c r="M58" s="380" t="s">
        <v>514</v>
      </c>
      <c r="N58" s="380" t="s">
        <v>514</v>
      </c>
      <c r="O58" s="381" t="s">
        <v>514</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s4MNcFfmiam8myH4Y9TioKtNrnmg0bMd0lsDetkFy44qrLgfQF6WMf85I6Uq6tSh1b08wLWq/IZW6AscM2uw==" saltValue="32aaVxrY23Mo73RrMHmF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556</v>
      </c>
      <c r="J40" s="94" t="s">
        <v>557</v>
      </c>
      <c r="K40" s="94" t="s">
        <v>558</v>
      </c>
      <c r="L40" s="94" t="s">
        <v>559</v>
      </c>
      <c r="M40" s="95" t="s">
        <v>560</v>
      </c>
    </row>
    <row r="41" spans="2:13" ht="27.75" customHeight="1" x14ac:dyDescent="0.15">
      <c r="B41" s="1290" t="s">
        <v>30</v>
      </c>
      <c r="C41" s="1291"/>
      <c r="D41" s="96"/>
      <c r="E41" s="1292" t="s">
        <v>31</v>
      </c>
      <c r="F41" s="1292"/>
      <c r="G41" s="1292"/>
      <c r="H41" s="1293"/>
      <c r="I41" s="97">
        <v>9916</v>
      </c>
      <c r="J41" s="98">
        <v>9673</v>
      </c>
      <c r="K41" s="98">
        <v>9852</v>
      </c>
      <c r="L41" s="98">
        <v>9898</v>
      </c>
      <c r="M41" s="99">
        <v>9947</v>
      </c>
    </row>
    <row r="42" spans="2:13" ht="27.75" customHeight="1" x14ac:dyDescent="0.15">
      <c r="B42" s="1280"/>
      <c r="C42" s="1281"/>
      <c r="D42" s="100"/>
      <c r="E42" s="1284" t="s">
        <v>32</v>
      </c>
      <c r="F42" s="1284"/>
      <c r="G42" s="1284"/>
      <c r="H42" s="1285"/>
      <c r="I42" s="101">
        <v>165</v>
      </c>
      <c r="J42" s="102">
        <v>140</v>
      </c>
      <c r="K42" s="102">
        <v>687</v>
      </c>
      <c r="L42" s="102">
        <v>663</v>
      </c>
      <c r="M42" s="103">
        <v>639</v>
      </c>
    </row>
    <row r="43" spans="2:13" ht="27.75" customHeight="1" x14ac:dyDescent="0.15">
      <c r="B43" s="1280"/>
      <c r="C43" s="1281"/>
      <c r="D43" s="100"/>
      <c r="E43" s="1284" t="s">
        <v>33</v>
      </c>
      <c r="F43" s="1284"/>
      <c r="G43" s="1284"/>
      <c r="H43" s="1285"/>
      <c r="I43" s="101">
        <v>7289</v>
      </c>
      <c r="J43" s="102">
        <v>7128</v>
      </c>
      <c r="K43" s="102">
        <v>6833</v>
      </c>
      <c r="L43" s="102">
        <v>6509</v>
      </c>
      <c r="M43" s="103">
        <v>6010</v>
      </c>
    </row>
    <row r="44" spans="2:13" ht="27.75" customHeight="1" x14ac:dyDescent="0.15">
      <c r="B44" s="1280"/>
      <c r="C44" s="1281"/>
      <c r="D44" s="100"/>
      <c r="E44" s="1284" t="s">
        <v>34</v>
      </c>
      <c r="F44" s="1284"/>
      <c r="G44" s="1284"/>
      <c r="H44" s="1285"/>
      <c r="I44" s="101" t="s">
        <v>514</v>
      </c>
      <c r="J44" s="102" t="s">
        <v>514</v>
      </c>
      <c r="K44" s="102" t="s">
        <v>514</v>
      </c>
      <c r="L44" s="102" t="s">
        <v>514</v>
      </c>
      <c r="M44" s="103" t="s">
        <v>514</v>
      </c>
    </row>
    <row r="45" spans="2:13" ht="27.75" customHeight="1" x14ac:dyDescent="0.15">
      <c r="B45" s="1280"/>
      <c r="C45" s="1281"/>
      <c r="D45" s="100"/>
      <c r="E45" s="1284" t="s">
        <v>35</v>
      </c>
      <c r="F45" s="1284"/>
      <c r="G45" s="1284"/>
      <c r="H45" s="1285"/>
      <c r="I45" s="101">
        <v>1941</v>
      </c>
      <c r="J45" s="102">
        <v>1959</v>
      </c>
      <c r="K45" s="102">
        <v>1823</v>
      </c>
      <c r="L45" s="102">
        <v>1836</v>
      </c>
      <c r="M45" s="103">
        <v>1808</v>
      </c>
    </row>
    <row r="46" spans="2:13" ht="27.75" customHeight="1" x14ac:dyDescent="0.15">
      <c r="B46" s="1280"/>
      <c r="C46" s="1281"/>
      <c r="D46" s="104"/>
      <c r="E46" s="1284" t="s">
        <v>36</v>
      </c>
      <c r="F46" s="1284"/>
      <c r="G46" s="1284"/>
      <c r="H46" s="1285"/>
      <c r="I46" s="101">
        <v>6</v>
      </c>
      <c r="J46" s="102">
        <v>5</v>
      </c>
      <c r="K46" s="102" t="s">
        <v>514</v>
      </c>
      <c r="L46" s="102" t="s">
        <v>514</v>
      </c>
      <c r="M46" s="103" t="s">
        <v>514</v>
      </c>
    </row>
    <row r="47" spans="2:13" ht="27.75" customHeight="1" x14ac:dyDescent="0.15">
      <c r="B47" s="1280"/>
      <c r="C47" s="1281"/>
      <c r="D47" s="105"/>
      <c r="E47" s="1294" t="s">
        <v>37</v>
      </c>
      <c r="F47" s="1295"/>
      <c r="G47" s="1295"/>
      <c r="H47" s="1296"/>
      <c r="I47" s="101" t="s">
        <v>514</v>
      </c>
      <c r="J47" s="102" t="s">
        <v>514</v>
      </c>
      <c r="K47" s="102" t="s">
        <v>514</v>
      </c>
      <c r="L47" s="102" t="s">
        <v>514</v>
      </c>
      <c r="M47" s="103" t="s">
        <v>514</v>
      </c>
    </row>
    <row r="48" spans="2:13" ht="27.75" customHeight="1" x14ac:dyDescent="0.15">
      <c r="B48" s="1280"/>
      <c r="C48" s="1281"/>
      <c r="D48" s="100"/>
      <c r="E48" s="1284" t="s">
        <v>38</v>
      </c>
      <c r="F48" s="1284"/>
      <c r="G48" s="1284"/>
      <c r="H48" s="1285"/>
      <c r="I48" s="101" t="s">
        <v>514</v>
      </c>
      <c r="J48" s="102" t="s">
        <v>514</v>
      </c>
      <c r="K48" s="102" t="s">
        <v>514</v>
      </c>
      <c r="L48" s="102" t="s">
        <v>514</v>
      </c>
      <c r="M48" s="103" t="s">
        <v>514</v>
      </c>
    </row>
    <row r="49" spans="2:13" ht="27.75" customHeight="1" x14ac:dyDescent="0.15">
      <c r="B49" s="1282"/>
      <c r="C49" s="1283"/>
      <c r="D49" s="100"/>
      <c r="E49" s="1284" t="s">
        <v>39</v>
      </c>
      <c r="F49" s="1284"/>
      <c r="G49" s="1284"/>
      <c r="H49" s="1285"/>
      <c r="I49" s="101" t="s">
        <v>514</v>
      </c>
      <c r="J49" s="102" t="s">
        <v>514</v>
      </c>
      <c r="K49" s="102" t="s">
        <v>514</v>
      </c>
      <c r="L49" s="102" t="s">
        <v>514</v>
      </c>
      <c r="M49" s="103" t="s">
        <v>514</v>
      </c>
    </row>
    <row r="50" spans="2:13" ht="27.75" customHeight="1" x14ac:dyDescent="0.15">
      <c r="B50" s="1278" t="s">
        <v>40</v>
      </c>
      <c r="C50" s="1279"/>
      <c r="D50" s="106"/>
      <c r="E50" s="1284" t="s">
        <v>41</v>
      </c>
      <c r="F50" s="1284"/>
      <c r="G50" s="1284"/>
      <c r="H50" s="1285"/>
      <c r="I50" s="101">
        <v>3863</v>
      </c>
      <c r="J50" s="102">
        <v>4203</v>
      </c>
      <c r="K50" s="102">
        <v>4390</v>
      </c>
      <c r="L50" s="102">
        <v>4720</v>
      </c>
      <c r="M50" s="103">
        <v>4426</v>
      </c>
    </row>
    <row r="51" spans="2:13" ht="27.75" customHeight="1" x14ac:dyDescent="0.15">
      <c r="B51" s="1280"/>
      <c r="C51" s="1281"/>
      <c r="D51" s="100"/>
      <c r="E51" s="1284" t="s">
        <v>42</v>
      </c>
      <c r="F51" s="1284"/>
      <c r="G51" s="1284"/>
      <c r="H51" s="1285"/>
      <c r="I51" s="101">
        <v>142</v>
      </c>
      <c r="J51" s="102">
        <v>114</v>
      </c>
      <c r="K51" s="102">
        <v>85</v>
      </c>
      <c r="L51" s="102">
        <v>61</v>
      </c>
      <c r="M51" s="103">
        <v>41</v>
      </c>
    </row>
    <row r="52" spans="2:13" ht="27.75" customHeight="1" x14ac:dyDescent="0.15">
      <c r="B52" s="1282"/>
      <c r="C52" s="1283"/>
      <c r="D52" s="100"/>
      <c r="E52" s="1284" t="s">
        <v>43</v>
      </c>
      <c r="F52" s="1284"/>
      <c r="G52" s="1284"/>
      <c r="H52" s="1285"/>
      <c r="I52" s="101">
        <v>10438</v>
      </c>
      <c r="J52" s="102">
        <v>10209</v>
      </c>
      <c r="K52" s="102">
        <v>10149</v>
      </c>
      <c r="L52" s="102">
        <v>10006</v>
      </c>
      <c r="M52" s="103">
        <v>9803</v>
      </c>
    </row>
    <row r="53" spans="2:13" ht="27.75" customHeight="1" thickBot="1" x14ac:dyDescent="0.2">
      <c r="B53" s="1286" t="s">
        <v>44</v>
      </c>
      <c r="C53" s="1287"/>
      <c r="D53" s="107"/>
      <c r="E53" s="1288" t="s">
        <v>45</v>
      </c>
      <c r="F53" s="1288"/>
      <c r="G53" s="1288"/>
      <c r="H53" s="1289"/>
      <c r="I53" s="108">
        <v>4873</v>
      </c>
      <c r="J53" s="109">
        <v>4379</v>
      </c>
      <c r="K53" s="109">
        <v>4571</v>
      </c>
      <c r="L53" s="109">
        <v>4119</v>
      </c>
      <c r="M53" s="110">
        <v>4133</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JXOPGQQCIxqk1W+Ey1QBIDVm9sFocMqpdFgy6ATEzscL8+3ygJJb3mrIQzQSSF2a2pDHGTyZvIZanaf1HV1YA==" saltValue="qbqBbY4zhwfy+A1L65sB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99" t="s">
        <v>48</v>
      </c>
      <c r="D55" s="1299"/>
      <c r="E55" s="1300"/>
      <c r="F55" s="122">
        <v>1955</v>
      </c>
      <c r="G55" s="122">
        <v>1955</v>
      </c>
      <c r="H55" s="123">
        <v>1754</v>
      </c>
    </row>
    <row r="56" spans="2:8" ht="52.5" customHeight="1" x14ac:dyDescent="0.15">
      <c r="B56" s="124"/>
      <c r="C56" s="1301" t="s">
        <v>49</v>
      </c>
      <c r="D56" s="1301"/>
      <c r="E56" s="1302"/>
      <c r="F56" s="125">
        <v>185</v>
      </c>
      <c r="G56" s="125">
        <v>185</v>
      </c>
      <c r="H56" s="126">
        <v>320</v>
      </c>
    </row>
    <row r="57" spans="2:8" ht="53.25" customHeight="1" x14ac:dyDescent="0.15">
      <c r="B57" s="124"/>
      <c r="C57" s="1303" t="s">
        <v>50</v>
      </c>
      <c r="D57" s="1303"/>
      <c r="E57" s="1304"/>
      <c r="F57" s="127">
        <v>2097</v>
      </c>
      <c r="G57" s="127">
        <v>2424</v>
      </c>
      <c r="H57" s="128">
        <v>2101</v>
      </c>
    </row>
    <row r="58" spans="2:8" ht="45.75" customHeight="1" x14ac:dyDescent="0.15">
      <c r="B58" s="129"/>
      <c r="C58" s="1305" t="s">
        <v>593</v>
      </c>
      <c r="D58" s="1306"/>
      <c r="E58" s="1307"/>
      <c r="F58" s="382">
        <v>1266</v>
      </c>
      <c r="G58" s="382">
        <v>1476</v>
      </c>
      <c r="H58" s="383">
        <v>1276</v>
      </c>
    </row>
    <row r="59" spans="2:8" ht="45.75" customHeight="1" x14ac:dyDescent="0.15">
      <c r="B59" s="129"/>
      <c r="C59" s="1305" t="s">
        <v>594</v>
      </c>
      <c r="D59" s="1306"/>
      <c r="E59" s="1307"/>
      <c r="F59" s="382">
        <v>300</v>
      </c>
      <c r="G59" s="382">
        <v>300</v>
      </c>
      <c r="H59" s="383">
        <v>258</v>
      </c>
    </row>
    <row r="60" spans="2:8" ht="45.75" customHeight="1" x14ac:dyDescent="0.15">
      <c r="B60" s="129"/>
      <c r="C60" s="1305" t="s">
        <v>595</v>
      </c>
      <c r="D60" s="1306"/>
      <c r="E60" s="1307"/>
      <c r="F60" s="382">
        <v>203</v>
      </c>
      <c r="G60" s="382">
        <v>203</v>
      </c>
      <c r="H60" s="383">
        <v>195</v>
      </c>
    </row>
    <row r="61" spans="2:8" ht="45.75" customHeight="1" x14ac:dyDescent="0.15">
      <c r="B61" s="129"/>
      <c r="C61" s="1305" t="s">
        <v>596</v>
      </c>
      <c r="D61" s="1306"/>
      <c r="E61" s="1307"/>
      <c r="F61" s="382">
        <v>83</v>
      </c>
      <c r="G61" s="382">
        <v>107</v>
      </c>
      <c r="H61" s="383">
        <v>122</v>
      </c>
    </row>
    <row r="62" spans="2:8" ht="45.75" customHeight="1" thickBot="1" x14ac:dyDescent="0.2">
      <c r="B62" s="130"/>
      <c r="C62" s="1308" t="s">
        <v>597</v>
      </c>
      <c r="D62" s="1309"/>
      <c r="E62" s="1310"/>
      <c r="F62" s="384">
        <v>149</v>
      </c>
      <c r="G62" s="384">
        <v>218</v>
      </c>
      <c r="H62" s="385">
        <v>112</v>
      </c>
    </row>
    <row r="63" spans="2:8" ht="52.5" customHeight="1" thickBot="1" x14ac:dyDescent="0.2">
      <c r="B63" s="131"/>
      <c r="C63" s="1297" t="s">
        <v>51</v>
      </c>
      <c r="D63" s="1297"/>
      <c r="E63" s="1298"/>
      <c r="F63" s="132">
        <v>4238</v>
      </c>
      <c r="G63" s="132">
        <v>4564</v>
      </c>
      <c r="H63" s="133">
        <v>4176</v>
      </c>
    </row>
    <row r="64" spans="2:8" ht="15" customHeight="1" x14ac:dyDescent="0.15"/>
  </sheetData>
  <sheetProtection algorithmName="SHA-512" hashValue="gf523db+uRjxhFVZLDbVy1ZkcXhzRDG0N0JnxZDhVKNIU7icin6bkA5Bfjmrv+9IoG0wIPzYdkMYfGAOvlcP3A==" saltValue="rsJ6/iQ53IgZnkYPYsExD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2"/>
      <c r="DG4" s="282"/>
      <c r="DH4" s="282"/>
      <c r="DI4" s="282"/>
      <c r="DJ4" s="282"/>
      <c r="DK4" s="282"/>
      <c r="DL4" s="282"/>
      <c r="DM4" s="282"/>
      <c r="DN4" s="282"/>
      <c r="DO4" s="282"/>
      <c r="DP4" s="282"/>
      <c r="DQ4" s="282"/>
      <c r="DR4" s="282"/>
      <c r="DS4" s="282"/>
      <c r="DT4" s="282"/>
      <c r="DU4" s="282"/>
      <c r="DV4" s="282"/>
      <c r="DW4" s="282"/>
    </row>
    <row r="5" spans="1:143" s="28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2"/>
      <c r="DG5" s="282"/>
      <c r="DH5" s="282"/>
      <c r="DI5" s="282"/>
      <c r="DJ5" s="282"/>
      <c r="DK5" s="282"/>
      <c r="DL5" s="282"/>
      <c r="DM5" s="282"/>
      <c r="DN5" s="282"/>
      <c r="DO5" s="282"/>
      <c r="DP5" s="282"/>
      <c r="DQ5" s="282"/>
      <c r="DR5" s="282"/>
      <c r="DS5" s="282"/>
      <c r="DT5" s="282"/>
      <c r="DU5" s="282"/>
      <c r="DV5" s="282"/>
      <c r="DW5" s="282"/>
    </row>
    <row r="6" spans="1:143" s="28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2"/>
      <c r="DG6" s="282"/>
      <c r="DH6" s="282"/>
      <c r="DI6" s="282"/>
      <c r="DJ6" s="282"/>
      <c r="DK6" s="282"/>
      <c r="DL6" s="282"/>
      <c r="DM6" s="282"/>
      <c r="DN6" s="282"/>
      <c r="DO6" s="282"/>
      <c r="DP6" s="282"/>
      <c r="DQ6" s="282"/>
      <c r="DR6" s="282"/>
      <c r="DS6" s="282"/>
      <c r="DT6" s="282"/>
      <c r="DU6" s="282"/>
      <c r="DV6" s="282"/>
      <c r="DW6" s="282"/>
    </row>
    <row r="7" spans="1:143" s="28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2"/>
      <c r="DG7" s="282"/>
      <c r="DH7" s="282"/>
      <c r="DI7" s="282"/>
      <c r="DJ7" s="282"/>
      <c r="DK7" s="282"/>
      <c r="DL7" s="282"/>
      <c r="DM7" s="282"/>
      <c r="DN7" s="282"/>
      <c r="DO7" s="282"/>
      <c r="DP7" s="282"/>
      <c r="DQ7" s="282"/>
      <c r="DR7" s="282"/>
      <c r="DS7" s="282"/>
      <c r="DT7" s="282"/>
      <c r="DU7" s="282"/>
      <c r="DV7" s="282"/>
      <c r="DW7" s="282"/>
    </row>
    <row r="8" spans="1:143" s="28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2"/>
      <c r="DG8" s="282"/>
      <c r="DH8" s="282"/>
      <c r="DI8" s="282"/>
      <c r="DJ8" s="282"/>
      <c r="DK8" s="282"/>
      <c r="DL8" s="282"/>
      <c r="DM8" s="282"/>
      <c r="DN8" s="282"/>
      <c r="DO8" s="282"/>
      <c r="DP8" s="282"/>
      <c r="DQ8" s="282"/>
      <c r="DR8" s="282"/>
      <c r="DS8" s="282"/>
      <c r="DT8" s="282"/>
      <c r="DU8" s="282"/>
      <c r="DV8" s="282"/>
      <c r="DW8" s="282"/>
    </row>
    <row r="9" spans="1:143" s="28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2"/>
      <c r="DG9" s="282"/>
      <c r="DH9" s="282"/>
      <c r="DI9" s="282"/>
      <c r="DJ9" s="282"/>
      <c r="DK9" s="282"/>
      <c r="DL9" s="282"/>
      <c r="DM9" s="282"/>
      <c r="DN9" s="282"/>
      <c r="DO9" s="282"/>
      <c r="DP9" s="282"/>
      <c r="DQ9" s="282"/>
      <c r="DR9" s="282"/>
      <c r="DS9" s="282"/>
      <c r="DT9" s="282"/>
      <c r="DU9" s="282"/>
      <c r="DV9" s="282"/>
      <c r="DW9" s="282"/>
    </row>
    <row r="10" spans="1:143" s="28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2"/>
      <c r="DG10" s="282"/>
      <c r="DH10" s="282"/>
      <c r="DI10" s="282"/>
      <c r="DJ10" s="282"/>
      <c r="DK10" s="282"/>
      <c r="DL10" s="282"/>
      <c r="DM10" s="282"/>
      <c r="DN10" s="282"/>
      <c r="DO10" s="282"/>
      <c r="DP10" s="282"/>
      <c r="DQ10" s="282"/>
      <c r="DR10" s="282"/>
      <c r="DS10" s="282"/>
      <c r="DT10" s="282"/>
      <c r="DU10" s="282"/>
      <c r="DV10" s="282"/>
      <c r="DW10" s="282"/>
      <c r="EM10" s="281" t="s">
        <v>598</v>
      </c>
    </row>
    <row r="11" spans="1:143" s="28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2"/>
      <c r="DG11" s="282"/>
      <c r="DH11" s="282"/>
      <c r="DI11" s="282"/>
      <c r="DJ11" s="282"/>
      <c r="DK11" s="282"/>
      <c r="DL11" s="282"/>
      <c r="DM11" s="282"/>
      <c r="DN11" s="282"/>
      <c r="DO11" s="282"/>
      <c r="DP11" s="282"/>
      <c r="DQ11" s="282"/>
      <c r="DR11" s="282"/>
      <c r="DS11" s="282"/>
      <c r="DT11" s="282"/>
      <c r="DU11" s="282"/>
      <c r="DV11" s="282"/>
      <c r="DW11" s="282"/>
    </row>
    <row r="12" spans="1:143" s="28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2"/>
      <c r="DG12" s="282"/>
      <c r="DH12" s="282"/>
      <c r="DI12" s="282"/>
      <c r="DJ12" s="282"/>
      <c r="DK12" s="282"/>
      <c r="DL12" s="282"/>
      <c r="DM12" s="282"/>
      <c r="DN12" s="282"/>
      <c r="DO12" s="282"/>
      <c r="DP12" s="282"/>
      <c r="DQ12" s="282"/>
      <c r="DR12" s="282"/>
      <c r="DS12" s="282"/>
      <c r="DT12" s="282"/>
      <c r="DU12" s="282"/>
      <c r="DV12" s="282"/>
      <c r="DW12" s="282"/>
      <c r="EM12" s="281" t="s">
        <v>598</v>
      </c>
    </row>
    <row r="13" spans="1:143" s="28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2"/>
      <c r="DG13" s="282"/>
      <c r="DH13" s="282"/>
      <c r="DI13" s="282"/>
      <c r="DJ13" s="282"/>
      <c r="DK13" s="282"/>
      <c r="DL13" s="282"/>
      <c r="DM13" s="282"/>
      <c r="DN13" s="282"/>
      <c r="DO13" s="282"/>
      <c r="DP13" s="282"/>
      <c r="DQ13" s="282"/>
      <c r="DR13" s="282"/>
      <c r="DS13" s="282"/>
      <c r="DT13" s="282"/>
      <c r="DU13" s="282"/>
      <c r="DV13" s="282"/>
      <c r="DW13" s="282"/>
    </row>
    <row r="14" spans="1:143" s="28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2"/>
      <c r="DG14" s="282"/>
      <c r="DH14" s="282"/>
      <c r="DI14" s="282"/>
      <c r="DJ14" s="282"/>
      <c r="DK14" s="282"/>
      <c r="DL14" s="282"/>
      <c r="DM14" s="282"/>
      <c r="DN14" s="282"/>
      <c r="DO14" s="282"/>
      <c r="DP14" s="282"/>
      <c r="DQ14" s="282"/>
      <c r="DR14" s="282"/>
      <c r="DS14" s="282"/>
      <c r="DT14" s="282"/>
      <c r="DU14" s="282"/>
      <c r="DV14" s="282"/>
      <c r="DW14" s="282"/>
    </row>
    <row r="15" spans="1:143" s="28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2"/>
      <c r="DG15" s="282"/>
      <c r="DH15" s="282"/>
      <c r="DI15" s="282"/>
      <c r="DJ15" s="282"/>
      <c r="DK15" s="282"/>
      <c r="DL15" s="282"/>
      <c r="DM15" s="282"/>
      <c r="DN15" s="282"/>
      <c r="DO15" s="282"/>
      <c r="DP15" s="282"/>
      <c r="DQ15" s="282"/>
      <c r="DR15" s="282"/>
      <c r="DS15" s="282"/>
      <c r="DT15" s="282"/>
      <c r="DU15" s="282"/>
      <c r="DV15" s="282"/>
      <c r="DW15" s="282"/>
    </row>
    <row r="16" spans="1:143" s="28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2"/>
      <c r="DG16" s="282"/>
      <c r="DH16" s="282"/>
      <c r="DI16" s="282"/>
      <c r="DJ16" s="282"/>
      <c r="DK16" s="282"/>
      <c r="DL16" s="282"/>
      <c r="DM16" s="282"/>
      <c r="DN16" s="282"/>
      <c r="DO16" s="282"/>
      <c r="DP16" s="282"/>
      <c r="DQ16" s="282"/>
      <c r="DR16" s="282"/>
      <c r="DS16" s="282"/>
      <c r="DT16" s="282"/>
      <c r="DU16" s="282"/>
      <c r="DV16" s="282"/>
      <c r="DW16" s="282"/>
    </row>
    <row r="17" spans="1:351" s="28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2"/>
      <c r="DG17" s="282"/>
      <c r="DH17" s="282"/>
      <c r="DI17" s="282"/>
      <c r="DJ17" s="282"/>
      <c r="DK17" s="282"/>
      <c r="DL17" s="282"/>
      <c r="DM17" s="282"/>
      <c r="DN17" s="282"/>
      <c r="DO17" s="282"/>
      <c r="DP17" s="282"/>
      <c r="DQ17" s="282"/>
      <c r="DR17" s="282"/>
      <c r="DS17" s="282"/>
      <c r="DT17" s="282"/>
      <c r="DU17" s="282"/>
      <c r="DV17" s="282"/>
      <c r="DW17" s="282"/>
    </row>
    <row r="18" spans="1:351" s="28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2"/>
      <c r="DG18" s="282"/>
      <c r="DH18" s="282"/>
      <c r="DI18" s="282"/>
      <c r="DJ18" s="282"/>
      <c r="DK18" s="282"/>
      <c r="DL18" s="282"/>
      <c r="DM18" s="282"/>
      <c r="DN18" s="282"/>
      <c r="DO18" s="282"/>
      <c r="DP18" s="282"/>
      <c r="DQ18" s="282"/>
      <c r="DR18" s="282"/>
      <c r="DS18" s="282"/>
      <c r="DT18" s="282"/>
      <c r="DU18" s="282"/>
      <c r="DV18" s="282"/>
      <c r="DW18" s="28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608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15">
      <c r="B51" s="395"/>
      <c r="G51" s="1328"/>
      <c r="H51" s="1328"/>
      <c r="I51" s="1332"/>
      <c r="J51" s="1332"/>
      <c r="K51" s="1318"/>
      <c r="L51" s="1318"/>
      <c r="M51" s="1318"/>
      <c r="N51" s="1318"/>
      <c r="AM51" s="404"/>
      <c r="AN51" s="1316" t="s">
        <v>602</v>
      </c>
      <c r="AO51" s="1316"/>
      <c r="AP51" s="1316"/>
      <c r="AQ51" s="1316"/>
      <c r="AR51" s="1316"/>
      <c r="AS51" s="1316"/>
      <c r="AT51" s="1316"/>
      <c r="AU51" s="1316"/>
      <c r="AV51" s="1316"/>
      <c r="AW51" s="1316"/>
      <c r="AX51" s="1316"/>
      <c r="AY51" s="1316"/>
      <c r="AZ51" s="1316"/>
      <c r="BA51" s="1316"/>
      <c r="BB51" s="1316" t="s">
        <v>603</v>
      </c>
      <c r="BC51" s="1316"/>
      <c r="BD51" s="1316"/>
      <c r="BE51" s="1316"/>
      <c r="BF51" s="1316"/>
      <c r="BG51" s="1316"/>
      <c r="BH51" s="1316"/>
      <c r="BI51" s="1316"/>
      <c r="BJ51" s="1316"/>
      <c r="BK51" s="1316"/>
      <c r="BL51" s="1316"/>
      <c r="BM51" s="1316"/>
      <c r="BN51" s="1316"/>
      <c r="BO51" s="1316"/>
      <c r="BP51" s="1313">
        <v>71.8</v>
      </c>
      <c r="BQ51" s="1313"/>
      <c r="BR51" s="1313"/>
      <c r="BS51" s="1313"/>
      <c r="BT51" s="1313"/>
      <c r="BU51" s="1313"/>
      <c r="BV51" s="1313"/>
      <c r="BW51" s="1313"/>
      <c r="BX51" s="1313">
        <v>64.8</v>
      </c>
      <c r="BY51" s="1313"/>
      <c r="BZ51" s="1313"/>
      <c r="CA51" s="1313"/>
      <c r="CB51" s="1313"/>
      <c r="CC51" s="1313"/>
      <c r="CD51" s="1313"/>
      <c r="CE51" s="1313"/>
      <c r="CF51" s="1313">
        <v>67.7</v>
      </c>
      <c r="CG51" s="1313"/>
      <c r="CH51" s="1313"/>
      <c r="CI51" s="1313"/>
      <c r="CJ51" s="1313"/>
      <c r="CK51" s="1313"/>
      <c r="CL51" s="1313"/>
      <c r="CM51" s="1313"/>
      <c r="CN51" s="1313">
        <v>61.1</v>
      </c>
      <c r="CO51" s="1313"/>
      <c r="CP51" s="1313"/>
      <c r="CQ51" s="1313"/>
      <c r="CR51" s="1313"/>
      <c r="CS51" s="1313"/>
      <c r="CT51" s="1313"/>
      <c r="CU51" s="1313"/>
      <c r="CV51" s="1313">
        <v>61.7</v>
      </c>
      <c r="CW51" s="1313"/>
      <c r="CX51" s="1313"/>
      <c r="CY51" s="1313"/>
      <c r="CZ51" s="1313"/>
      <c r="DA51" s="1313"/>
      <c r="DB51" s="1313"/>
      <c r="DC51" s="1313"/>
    </row>
    <row r="52" spans="1:109" x14ac:dyDescent="0.15">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604</v>
      </c>
      <c r="BC53" s="1316"/>
      <c r="BD53" s="1316"/>
      <c r="BE53" s="1316"/>
      <c r="BF53" s="1316"/>
      <c r="BG53" s="1316"/>
      <c r="BH53" s="1316"/>
      <c r="BI53" s="1316"/>
      <c r="BJ53" s="1316"/>
      <c r="BK53" s="1316"/>
      <c r="BL53" s="1316"/>
      <c r="BM53" s="1316"/>
      <c r="BN53" s="1316"/>
      <c r="BO53" s="1316"/>
      <c r="BP53" s="1313">
        <v>52.6</v>
      </c>
      <c r="BQ53" s="1313"/>
      <c r="BR53" s="1313"/>
      <c r="BS53" s="1313"/>
      <c r="BT53" s="1313"/>
      <c r="BU53" s="1313"/>
      <c r="BV53" s="1313"/>
      <c r="BW53" s="1313"/>
      <c r="BX53" s="1313">
        <v>54.4</v>
      </c>
      <c r="BY53" s="1313"/>
      <c r="BZ53" s="1313"/>
      <c r="CA53" s="1313"/>
      <c r="CB53" s="1313"/>
      <c r="CC53" s="1313"/>
      <c r="CD53" s="1313"/>
      <c r="CE53" s="1313"/>
      <c r="CF53" s="1313">
        <v>55.9</v>
      </c>
      <c r="CG53" s="1313"/>
      <c r="CH53" s="1313"/>
      <c r="CI53" s="1313"/>
      <c r="CJ53" s="1313"/>
      <c r="CK53" s="1313"/>
      <c r="CL53" s="1313"/>
      <c r="CM53" s="1313"/>
      <c r="CN53" s="1313">
        <v>57.8</v>
      </c>
      <c r="CO53" s="1313"/>
      <c r="CP53" s="1313"/>
      <c r="CQ53" s="1313"/>
      <c r="CR53" s="1313"/>
      <c r="CS53" s="1313"/>
      <c r="CT53" s="1313"/>
      <c r="CU53" s="1313"/>
      <c r="CV53" s="1313">
        <v>60</v>
      </c>
      <c r="CW53" s="1313"/>
      <c r="CX53" s="1313"/>
      <c r="CY53" s="1313"/>
      <c r="CZ53" s="1313"/>
      <c r="DA53" s="1313"/>
      <c r="DB53" s="1313"/>
      <c r="DC53" s="1313"/>
    </row>
    <row r="54" spans="1:109" x14ac:dyDescent="0.15">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1"/>
      <c r="H55" s="1311"/>
      <c r="I55" s="1311"/>
      <c r="J55" s="1311"/>
      <c r="K55" s="1318"/>
      <c r="L55" s="1318"/>
      <c r="M55" s="1318"/>
      <c r="N55" s="1318"/>
      <c r="AN55" s="1317" t="s">
        <v>605</v>
      </c>
      <c r="AO55" s="1317"/>
      <c r="AP55" s="1317"/>
      <c r="AQ55" s="1317"/>
      <c r="AR55" s="1317"/>
      <c r="AS55" s="1317"/>
      <c r="AT55" s="1317"/>
      <c r="AU55" s="1317"/>
      <c r="AV55" s="1317"/>
      <c r="AW55" s="1317"/>
      <c r="AX55" s="1317"/>
      <c r="AY55" s="1317"/>
      <c r="AZ55" s="1317"/>
      <c r="BA55" s="1317"/>
      <c r="BB55" s="1316" t="s">
        <v>603</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15.5</v>
      </c>
      <c r="BY55" s="1313"/>
      <c r="BZ55" s="1313"/>
      <c r="CA55" s="1313"/>
      <c r="CB55" s="1313"/>
      <c r="CC55" s="1313"/>
      <c r="CD55" s="1313"/>
      <c r="CE55" s="1313"/>
      <c r="CF55" s="1313">
        <v>14</v>
      </c>
      <c r="CG55" s="1313"/>
      <c r="CH55" s="1313"/>
      <c r="CI55" s="1313"/>
      <c r="CJ55" s="1313"/>
      <c r="CK55" s="1313"/>
      <c r="CL55" s="1313"/>
      <c r="CM55" s="1313"/>
      <c r="CN55" s="1313">
        <v>11.4</v>
      </c>
      <c r="CO55" s="1313"/>
      <c r="CP55" s="1313"/>
      <c r="CQ55" s="1313"/>
      <c r="CR55" s="1313"/>
      <c r="CS55" s="1313"/>
      <c r="CT55" s="1313"/>
      <c r="CU55" s="1313"/>
      <c r="CV55" s="1313">
        <v>10.4</v>
      </c>
      <c r="CW55" s="1313"/>
      <c r="CX55" s="1313"/>
      <c r="CY55" s="1313"/>
      <c r="CZ55" s="1313"/>
      <c r="DA55" s="1313"/>
      <c r="DB55" s="1313"/>
      <c r="DC55" s="1313"/>
    </row>
    <row r="56" spans="1:109" x14ac:dyDescent="0.15">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604</v>
      </c>
      <c r="BC57" s="1316"/>
      <c r="BD57" s="1316"/>
      <c r="BE57" s="1316"/>
      <c r="BF57" s="1316"/>
      <c r="BG57" s="1316"/>
      <c r="BH57" s="1316"/>
      <c r="BI57" s="1316"/>
      <c r="BJ57" s="1316"/>
      <c r="BK57" s="1316"/>
      <c r="BL57" s="1316"/>
      <c r="BM57" s="1316"/>
      <c r="BN57" s="1316"/>
      <c r="BO57" s="1316"/>
      <c r="BP57" s="1313">
        <v>54.5</v>
      </c>
      <c r="BQ57" s="1313"/>
      <c r="BR57" s="1313"/>
      <c r="BS57" s="1313"/>
      <c r="BT57" s="1313"/>
      <c r="BU57" s="1313"/>
      <c r="BV57" s="1313"/>
      <c r="BW57" s="1313"/>
      <c r="BX57" s="1313">
        <v>57.7</v>
      </c>
      <c r="BY57" s="1313"/>
      <c r="BZ57" s="1313"/>
      <c r="CA57" s="1313"/>
      <c r="CB57" s="1313"/>
      <c r="CC57" s="1313"/>
      <c r="CD57" s="1313"/>
      <c r="CE57" s="1313"/>
      <c r="CF57" s="1313">
        <v>57.8</v>
      </c>
      <c r="CG57" s="1313"/>
      <c r="CH57" s="1313"/>
      <c r="CI57" s="1313"/>
      <c r="CJ57" s="1313"/>
      <c r="CK57" s="1313"/>
      <c r="CL57" s="1313"/>
      <c r="CM57" s="1313"/>
      <c r="CN57" s="1313">
        <v>59.5</v>
      </c>
      <c r="CO57" s="1313"/>
      <c r="CP57" s="1313"/>
      <c r="CQ57" s="1313"/>
      <c r="CR57" s="1313"/>
      <c r="CS57" s="1313"/>
      <c r="CT57" s="1313"/>
      <c r="CU57" s="1313"/>
      <c r="CV57" s="1313">
        <v>60.4</v>
      </c>
      <c r="CW57" s="1313"/>
      <c r="CX57" s="1313"/>
      <c r="CY57" s="1313"/>
      <c r="CZ57" s="1313"/>
      <c r="DA57" s="1313"/>
      <c r="DB57" s="1313"/>
      <c r="DC57" s="1313"/>
      <c r="DD57" s="408"/>
      <c r="DE57" s="407"/>
    </row>
    <row r="58" spans="1:109" s="403" customFormat="1" x14ac:dyDescent="0.15">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609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x14ac:dyDescent="0.15">
      <c r="B73" s="395"/>
      <c r="G73" s="1328"/>
      <c r="H73" s="1328"/>
      <c r="I73" s="1328"/>
      <c r="J73" s="1328"/>
      <c r="K73" s="1312"/>
      <c r="L73" s="1312"/>
      <c r="M73" s="1312"/>
      <c r="N73" s="1312"/>
      <c r="AM73" s="404"/>
      <c r="AN73" s="1316" t="s">
        <v>602</v>
      </c>
      <c r="AO73" s="1316"/>
      <c r="AP73" s="1316"/>
      <c r="AQ73" s="1316"/>
      <c r="AR73" s="1316"/>
      <c r="AS73" s="1316"/>
      <c r="AT73" s="1316"/>
      <c r="AU73" s="1316"/>
      <c r="AV73" s="1316"/>
      <c r="AW73" s="1316"/>
      <c r="AX73" s="1316"/>
      <c r="AY73" s="1316"/>
      <c r="AZ73" s="1316"/>
      <c r="BA73" s="1316"/>
      <c r="BB73" s="1316" t="s">
        <v>603</v>
      </c>
      <c r="BC73" s="1316"/>
      <c r="BD73" s="1316"/>
      <c r="BE73" s="1316"/>
      <c r="BF73" s="1316"/>
      <c r="BG73" s="1316"/>
      <c r="BH73" s="1316"/>
      <c r="BI73" s="1316"/>
      <c r="BJ73" s="1316"/>
      <c r="BK73" s="1316"/>
      <c r="BL73" s="1316"/>
      <c r="BM73" s="1316"/>
      <c r="BN73" s="1316"/>
      <c r="BO73" s="1316"/>
      <c r="BP73" s="1313">
        <v>71.8</v>
      </c>
      <c r="BQ73" s="1313"/>
      <c r="BR73" s="1313"/>
      <c r="BS73" s="1313"/>
      <c r="BT73" s="1313"/>
      <c r="BU73" s="1313"/>
      <c r="BV73" s="1313"/>
      <c r="BW73" s="1313"/>
      <c r="BX73" s="1313">
        <v>64.8</v>
      </c>
      <c r="BY73" s="1313"/>
      <c r="BZ73" s="1313"/>
      <c r="CA73" s="1313"/>
      <c r="CB73" s="1313"/>
      <c r="CC73" s="1313"/>
      <c r="CD73" s="1313"/>
      <c r="CE73" s="1313"/>
      <c r="CF73" s="1313">
        <v>67.7</v>
      </c>
      <c r="CG73" s="1313"/>
      <c r="CH73" s="1313"/>
      <c r="CI73" s="1313"/>
      <c r="CJ73" s="1313"/>
      <c r="CK73" s="1313"/>
      <c r="CL73" s="1313"/>
      <c r="CM73" s="1313"/>
      <c r="CN73" s="1313">
        <v>61.1</v>
      </c>
      <c r="CO73" s="1313"/>
      <c r="CP73" s="1313"/>
      <c r="CQ73" s="1313"/>
      <c r="CR73" s="1313"/>
      <c r="CS73" s="1313"/>
      <c r="CT73" s="1313"/>
      <c r="CU73" s="1313"/>
      <c r="CV73" s="1313">
        <v>61.7</v>
      </c>
      <c r="CW73" s="1313"/>
      <c r="CX73" s="1313"/>
      <c r="CY73" s="1313"/>
      <c r="CZ73" s="1313"/>
      <c r="DA73" s="1313"/>
      <c r="DB73" s="1313"/>
      <c r="DC73" s="1313"/>
    </row>
    <row r="74" spans="2:107" x14ac:dyDescent="0.15">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607</v>
      </c>
      <c r="BC75" s="1316"/>
      <c r="BD75" s="1316"/>
      <c r="BE75" s="1316"/>
      <c r="BF75" s="1316"/>
      <c r="BG75" s="1316"/>
      <c r="BH75" s="1316"/>
      <c r="BI75" s="1316"/>
      <c r="BJ75" s="1316"/>
      <c r="BK75" s="1316"/>
      <c r="BL75" s="1316"/>
      <c r="BM75" s="1316"/>
      <c r="BN75" s="1316"/>
      <c r="BO75" s="1316"/>
      <c r="BP75" s="1313">
        <v>8.5</v>
      </c>
      <c r="BQ75" s="1313"/>
      <c r="BR75" s="1313"/>
      <c r="BS75" s="1313"/>
      <c r="BT75" s="1313"/>
      <c r="BU75" s="1313"/>
      <c r="BV75" s="1313"/>
      <c r="BW75" s="1313"/>
      <c r="BX75" s="1313">
        <v>8.4</v>
      </c>
      <c r="BY75" s="1313"/>
      <c r="BZ75" s="1313"/>
      <c r="CA75" s="1313"/>
      <c r="CB75" s="1313"/>
      <c r="CC75" s="1313"/>
      <c r="CD75" s="1313"/>
      <c r="CE75" s="1313"/>
      <c r="CF75" s="1313">
        <v>7.8</v>
      </c>
      <c r="CG75" s="1313"/>
      <c r="CH75" s="1313"/>
      <c r="CI75" s="1313"/>
      <c r="CJ75" s="1313"/>
      <c r="CK75" s="1313"/>
      <c r="CL75" s="1313"/>
      <c r="CM75" s="1313"/>
      <c r="CN75" s="1313">
        <v>7.6</v>
      </c>
      <c r="CO75" s="1313"/>
      <c r="CP75" s="1313"/>
      <c r="CQ75" s="1313"/>
      <c r="CR75" s="1313"/>
      <c r="CS75" s="1313"/>
      <c r="CT75" s="1313"/>
      <c r="CU75" s="1313"/>
      <c r="CV75" s="1313">
        <v>7.6</v>
      </c>
      <c r="CW75" s="1313"/>
      <c r="CX75" s="1313"/>
      <c r="CY75" s="1313"/>
      <c r="CZ75" s="1313"/>
      <c r="DA75" s="1313"/>
      <c r="DB75" s="1313"/>
      <c r="DC75" s="1313"/>
    </row>
    <row r="76" spans="2:107" x14ac:dyDescent="0.15">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1"/>
      <c r="H77" s="1311"/>
      <c r="I77" s="1311"/>
      <c r="J77" s="1311"/>
      <c r="K77" s="1312"/>
      <c r="L77" s="1312"/>
      <c r="M77" s="1312"/>
      <c r="N77" s="1312"/>
      <c r="AN77" s="1317" t="s">
        <v>605</v>
      </c>
      <c r="AO77" s="1317"/>
      <c r="AP77" s="1317"/>
      <c r="AQ77" s="1317"/>
      <c r="AR77" s="1317"/>
      <c r="AS77" s="1317"/>
      <c r="AT77" s="1317"/>
      <c r="AU77" s="1317"/>
      <c r="AV77" s="1317"/>
      <c r="AW77" s="1317"/>
      <c r="AX77" s="1317"/>
      <c r="AY77" s="1317"/>
      <c r="AZ77" s="1317"/>
      <c r="BA77" s="1317"/>
      <c r="BB77" s="1316" t="s">
        <v>603</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15.5</v>
      </c>
      <c r="BY77" s="1313"/>
      <c r="BZ77" s="1313"/>
      <c r="CA77" s="1313"/>
      <c r="CB77" s="1313"/>
      <c r="CC77" s="1313"/>
      <c r="CD77" s="1313"/>
      <c r="CE77" s="1313"/>
      <c r="CF77" s="1313">
        <v>14</v>
      </c>
      <c r="CG77" s="1313"/>
      <c r="CH77" s="1313"/>
      <c r="CI77" s="1313"/>
      <c r="CJ77" s="1313"/>
      <c r="CK77" s="1313"/>
      <c r="CL77" s="1313"/>
      <c r="CM77" s="1313"/>
      <c r="CN77" s="1313">
        <v>11.4</v>
      </c>
      <c r="CO77" s="1313"/>
      <c r="CP77" s="1313"/>
      <c r="CQ77" s="1313"/>
      <c r="CR77" s="1313"/>
      <c r="CS77" s="1313"/>
      <c r="CT77" s="1313"/>
      <c r="CU77" s="1313"/>
      <c r="CV77" s="1313">
        <v>10.4</v>
      </c>
      <c r="CW77" s="1313"/>
      <c r="CX77" s="1313"/>
      <c r="CY77" s="1313"/>
      <c r="CZ77" s="1313"/>
      <c r="DA77" s="1313"/>
      <c r="DB77" s="1313"/>
      <c r="DC77" s="1313"/>
    </row>
    <row r="78" spans="2:107" x14ac:dyDescent="0.15">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607</v>
      </c>
      <c r="BC79" s="1316"/>
      <c r="BD79" s="1316"/>
      <c r="BE79" s="1316"/>
      <c r="BF79" s="1316"/>
      <c r="BG79" s="1316"/>
      <c r="BH79" s="1316"/>
      <c r="BI79" s="1316"/>
      <c r="BJ79" s="1316"/>
      <c r="BK79" s="1316"/>
      <c r="BL79" s="1316"/>
      <c r="BM79" s="1316"/>
      <c r="BN79" s="1316"/>
      <c r="BO79" s="1316"/>
      <c r="BP79" s="1313">
        <v>7.1</v>
      </c>
      <c r="BQ79" s="1313"/>
      <c r="BR79" s="1313"/>
      <c r="BS79" s="1313"/>
      <c r="BT79" s="1313"/>
      <c r="BU79" s="1313"/>
      <c r="BV79" s="1313"/>
      <c r="BW79" s="1313"/>
      <c r="BX79" s="1313">
        <v>6.6</v>
      </c>
      <c r="BY79" s="1313"/>
      <c r="BZ79" s="1313"/>
      <c r="CA79" s="1313"/>
      <c r="CB79" s="1313"/>
      <c r="CC79" s="1313"/>
      <c r="CD79" s="1313"/>
      <c r="CE79" s="1313"/>
      <c r="CF79" s="1313">
        <v>6.5</v>
      </c>
      <c r="CG79" s="1313"/>
      <c r="CH79" s="1313"/>
      <c r="CI79" s="1313"/>
      <c r="CJ79" s="1313"/>
      <c r="CK79" s="1313"/>
      <c r="CL79" s="1313"/>
      <c r="CM79" s="1313"/>
      <c r="CN79" s="1313">
        <v>6.7</v>
      </c>
      <c r="CO79" s="1313"/>
      <c r="CP79" s="1313"/>
      <c r="CQ79" s="1313"/>
      <c r="CR79" s="1313"/>
      <c r="CS79" s="1313"/>
      <c r="CT79" s="1313"/>
      <c r="CU79" s="1313"/>
      <c r="CV79" s="1313">
        <v>6.6</v>
      </c>
      <c r="CW79" s="1313"/>
      <c r="CX79" s="1313"/>
      <c r="CY79" s="1313"/>
      <c r="CZ79" s="1313"/>
      <c r="DA79" s="1313"/>
      <c r="DB79" s="1313"/>
      <c r="DC79" s="1313"/>
    </row>
    <row r="80" spans="2:107" x14ac:dyDescent="0.15">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Wo5Wv+eLqU0Xz4sbJaiQv8KrjL+ET794GsngK19Rj75eczvmsOeFOMgTbn4Aqdy270L9KjdeLaDkObEHYVkFw==" saltValue="MhH1NUnvKy7x9jERcYVe2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1:34"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34" x14ac:dyDescent="0.15">
      <c r="S2" s="281"/>
      <c r="AH2" s="281"/>
    </row>
    <row r="3" spans="1: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1:34" x14ac:dyDescent="0.15"/>
    <row r="5" spans="1:34" x14ac:dyDescent="0.15"/>
    <row r="6" spans="1:34" x14ac:dyDescent="0.15"/>
    <row r="7" spans="1:34" x14ac:dyDescent="0.15"/>
    <row r="8" spans="1:34" x14ac:dyDescent="0.15"/>
    <row r="9" spans="1:34" x14ac:dyDescent="0.15">
      <c r="AH9" s="28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502</v>
      </c>
    </row>
  </sheetData>
  <sheetProtection algorithmName="SHA-512" hashValue="Bjy4vVA/jQ+FdzSShmYEeUuH3s4WLJTKoTGse1qUwgr5lGLlLFjOQo5EspVDgvSospFS0sSwLhPurS86CX3hOg==" saltValue="N7FKV+CM+nUp+860g1Mz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2:34"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2:34" x14ac:dyDescent="0.15">
      <c r="S2" s="281"/>
      <c r="AH2" s="281"/>
    </row>
    <row r="3" spans="2: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2:34" x14ac:dyDescent="0.15"/>
    <row r="5" spans="2:34" x14ac:dyDescent="0.15"/>
    <row r="6" spans="2:34" x14ac:dyDescent="0.15"/>
    <row r="7" spans="2:34" x14ac:dyDescent="0.15"/>
    <row r="8" spans="2:34" x14ac:dyDescent="0.15"/>
    <row r="9" spans="2:34" x14ac:dyDescent="0.15">
      <c r="AH9" s="28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c r="AG59" s="281"/>
      <c r="AH59" s="281"/>
    </row>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502</v>
      </c>
    </row>
  </sheetData>
  <sheetProtection algorithmName="SHA-512" hashValue="Wh7JglMheMkKjUPFG1Xem7fzKckJEkSLZJPRpSbXBxKRRpZOTDW0+trSTZ+tWkoblJWBJvpM9jcgDZ/Rxjyurg==" saltValue="QV1bKZgQUtU6vNU0EpKs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553</v>
      </c>
      <c r="G2" s="147"/>
      <c r="H2" s="148"/>
    </row>
    <row r="3" spans="1:8" x14ac:dyDescent="0.15">
      <c r="A3" s="144" t="s">
        <v>546</v>
      </c>
      <c r="B3" s="149"/>
      <c r="C3" s="150"/>
      <c r="D3" s="151">
        <v>44043</v>
      </c>
      <c r="E3" s="152"/>
      <c r="F3" s="153">
        <v>56894</v>
      </c>
      <c r="G3" s="154"/>
      <c r="H3" s="155"/>
    </row>
    <row r="4" spans="1:8" x14ac:dyDescent="0.15">
      <c r="A4" s="156"/>
      <c r="B4" s="157"/>
      <c r="C4" s="158"/>
      <c r="D4" s="159">
        <v>26982</v>
      </c>
      <c r="E4" s="160"/>
      <c r="F4" s="161">
        <v>32548</v>
      </c>
      <c r="G4" s="162"/>
      <c r="H4" s="163"/>
    </row>
    <row r="5" spans="1:8" x14ac:dyDescent="0.15">
      <c r="A5" s="144" t="s">
        <v>548</v>
      </c>
      <c r="B5" s="149"/>
      <c r="C5" s="150"/>
      <c r="D5" s="151">
        <v>31409</v>
      </c>
      <c r="E5" s="152"/>
      <c r="F5" s="153">
        <v>57122</v>
      </c>
      <c r="G5" s="154"/>
      <c r="H5" s="155"/>
    </row>
    <row r="6" spans="1:8" x14ac:dyDescent="0.15">
      <c r="A6" s="156"/>
      <c r="B6" s="157"/>
      <c r="C6" s="158"/>
      <c r="D6" s="159">
        <v>19381</v>
      </c>
      <c r="E6" s="160"/>
      <c r="F6" s="161">
        <v>36191</v>
      </c>
      <c r="G6" s="162"/>
      <c r="H6" s="163"/>
    </row>
    <row r="7" spans="1:8" x14ac:dyDescent="0.15">
      <c r="A7" s="144" t="s">
        <v>549</v>
      </c>
      <c r="B7" s="149"/>
      <c r="C7" s="150"/>
      <c r="D7" s="151">
        <v>37548</v>
      </c>
      <c r="E7" s="152"/>
      <c r="F7" s="153">
        <v>53655</v>
      </c>
      <c r="G7" s="154"/>
      <c r="H7" s="155"/>
    </row>
    <row r="8" spans="1:8" x14ac:dyDescent="0.15">
      <c r="A8" s="156"/>
      <c r="B8" s="157"/>
      <c r="C8" s="158"/>
      <c r="D8" s="159">
        <v>20577</v>
      </c>
      <c r="E8" s="160"/>
      <c r="F8" s="161">
        <v>32719</v>
      </c>
      <c r="G8" s="162"/>
      <c r="H8" s="163"/>
    </row>
    <row r="9" spans="1:8" x14ac:dyDescent="0.15">
      <c r="A9" s="144" t="s">
        <v>550</v>
      </c>
      <c r="B9" s="149"/>
      <c r="C9" s="150"/>
      <c r="D9" s="151">
        <v>33727</v>
      </c>
      <c r="E9" s="152"/>
      <c r="F9" s="153">
        <v>53869</v>
      </c>
      <c r="G9" s="154"/>
      <c r="H9" s="155"/>
    </row>
    <row r="10" spans="1:8" x14ac:dyDescent="0.15">
      <c r="A10" s="156"/>
      <c r="B10" s="157"/>
      <c r="C10" s="158"/>
      <c r="D10" s="159">
        <v>22681</v>
      </c>
      <c r="E10" s="160"/>
      <c r="F10" s="161">
        <v>35046</v>
      </c>
      <c r="G10" s="162"/>
      <c r="H10" s="163"/>
    </row>
    <row r="11" spans="1:8" x14ac:dyDescent="0.15">
      <c r="A11" s="144" t="s">
        <v>551</v>
      </c>
      <c r="B11" s="149"/>
      <c r="C11" s="150"/>
      <c r="D11" s="151">
        <v>47123</v>
      </c>
      <c r="E11" s="152"/>
      <c r="F11" s="153">
        <v>59119</v>
      </c>
      <c r="G11" s="154"/>
      <c r="H11" s="155"/>
    </row>
    <row r="12" spans="1:8" x14ac:dyDescent="0.15">
      <c r="A12" s="156"/>
      <c r="B12" s="157"/>
      <c r="C12" s="164"/>
      <c r="D12" s="159">
        <v>24656</v>
      </c>
      <c r="E12" s="160"/>
      <c r="F12" s="161">
        <v>29900</v>
      </c>
      <c r="G12" s="162"/>
      <c r="H12" s="163"/>
    </row>
    <row r="13" spans="1:8" x14ac:dyDescent="0.15">
      <c r="A13" s="144"/>
      <c r="B13" s="149"/>
      <c r="C13" s="165"/>
      <c r="D13" s="166">
        <v>38770</v>
      </c>
      <c r="E13" s="167"/>
      <c r="F13" s="168">
        <v>56132</v>
      </c>
      <c r="G13" s="169"/>
      <c r="H13" s="155"/>
    </row>
    <row r="14" spans="1:8" x14ac:dyDescent="0.15">
      <c r="A14" s="156"/>
      <c r="B14" s="157"/>
      <c r="C14" s="158"/>
      <c r="D14" s="159">
        <v>22855</v>
      </c>
      <c r="E14" s="160"/>
      <c r="F14" s="161">
        <v>33281</v>
      </c>
      <c r="G14" s="162"/>
      <c r="H14" s="163"/>
    </row>
    <row r="17" spans="1:11" x14ac:dyDescent="0.15">
      <c r="A17" s="140" t="s">
        <v>53</v>
      </c>
    </row>
    <row r="18" spans="1:11" x14ac:dyDescent="0.15">
      <c r="A18" s="170"/>
      <c r="B18" s="170" t="str">
        <f>実質収支比率等に係る経年分析!F$46</f>
        <v>H27</v>
      </c>
      <c r="C18" s="170" t="str">
        <f>実質収支比率等に係る経年分析!G$46</f>
        <v>H28</v>
      </c>
      <c r="D18" s="170" t="str">
        <f>実質収支比率等に係る経年分析!H$46</f>
        <v>H29</v>
      </c>
      <c r="E18" s="170" t="str">
        <f>実質収支比率等に係る経年分析!I$46</f>
        <v>H30</v>
      </c>
      <c r="F18" s="170" t="str">
        <f>実質収支比率等に係る経年分析!J$46</f>
        <v>R01</v>
      </c>
    </row>
    <row r="19" spans="1:11" x14ac:dyDescent="0.15">
      <c r="A19" s="170" t="s">
        <v>54</v>
      </c>
      <c r="B19" s="170">
        <f>ROUND(VALUE(SUBSTITUTE(実質収支比率等に係る経年分析!F$48,"▲","-")),2)</f>
        <v>6.96</v>
      </c>
      <c r="C19" s="170">
        <f>ROUND(VALUE(SUBSTITUTE(実質収支比率等に係る経年分析!G$48,"▲","-")),2)</f>
        <v>4.1900000000000004</v>
      </c>
      <c r="D19" s="170">
        <f>ROUND(VALUE(SUBSTITUTE(実質収支比率等に係る経年分析!H$48,"▲","-")),2)</f>
        <v>5.3</v>
      </c>
      <c r="E19" s="170">
        <f>ROUND(VALUE(SUBSTITUTE(実質収支比率等に係る経年分析!I$48,"▲","-")),2)</f>
        <v>3.54</v>
      </c>
      <c r="F19" s="170">
        <f>ROUND(VALUE(SUBSTITUTE(実質収支比率等に係る経年分析!J$48,"▲","-")),2)</f>
        <v>5.55</v>
      </c>
    </row>
    <row r="20" spans="1:11" x14ac:dyDescent="0.15">
      <c r="A20" s="170" t="s">
        <v>55</v>
      </c>
      <c r="B20" s="170">
        <f>ROUND(VALUE(SUBSTITUTE(実質収支比率等に係る経年分析!F$47,"▲","-")),2)</f>
        <v>25.36</v>
      </c>
      <c r="C20" s="170">
        <f>ROUND(VALUE(SUBSTITUTE(実質収支比率等に係る経年分析!G$47,"▲","-")),2)</f>
        <v>28.89</v>
      </c>
      <c r="D20" s="170">
        <f>ROUND(VALUE(SUBSTITUTE(実質収支比率等に係る経年分析!H$47,"▲","-")),2)</f>
        <v>25.79</v>
      </c>
      <c r="E20" s="170">
        <f>ROUND(VALUE(SUBSTITUTE(実質収支比率等に係る経年分析!I$47,"▲","-")),2)</f>
        <v>25.79</v>
      </c>
      <c r="F20" s="170">
        <f>ROUND(VALUE(SUBSTITUTE(実質収支比率等に係る経年分析!J$47,"▲","-")),2)</f>
        <v>23.25</v>
      </c>
    </row>
    <row r="21" spans="1:11" x14ac:dyDescent="0.15">
      <c r="A21" s="170" t="s">
        <v>56</v>
      </c>
      <c r="B21" s="170">
        <f>IF(ISNUMBER(VALUE(SUBSTITUTE(実質収支比率等に係る経年分析!F$49,"▲","-"))),ROUND(VALUE(SUBSTITUTE(実質収支比率等に係る経年分析!F$49,"▲","-")),2),NA())</f>
        <v>-2.3199999999999998</v>
      </c>
      <c r="C21" s="170">
        <f>IF(ISNUMBER(VALUE(SUBSTITUTE(実質収支比率等に係る経年分析!G$49,"▲","-"))),ROUND(VALUE(SUBSTITUTE(実質収支比率等に係る経年分析!G$49,"▲","-")),2),NA())</f>
        <v>-2.76</v>
      </c>
      <c r="D21" s="170">
        <f>IF(ISNUMBER(VALUE(SUBSTITUTE(実質収支比率等に係る経年分析!H$49,"▲","-"))),ROUND(VALUE(SUBSTITUTE(実質収支比率等に係る経年分析!H$49,"▲","-")),2),NA())</f>
        <v>-1.82</v>
      </c>
      <c r="E21" s="170">
        <f>IF(ISNUMBER(VALUE(SUBSTITUTE(実質収支比率等に係る経年分析!I$49,"▲","-"))),ROUND(VALUE(SUBSTITUTE(実質収支比率等に係る経年分析!I$49,"▲","-")),2),NA())</f>
        <v>-1.76</v>
      </c>
      <c r="F21" s="170">
        <f>IF(ISNUMBER(VALUE(SUBSTITUTE(実質収支比率等に係る経年分析!J$49,"▲","-"))),ROUND(VALUE(SUBSTITUTE(実質収支比率等に係る経年分析!J$49,"▲","-")),2),NA())</f>
        <v>-0.66</v>
      </c>
    </row>
    <row r="24" spans="1:11" x14ac:dyDescent="0.15">
      <c r="A24" s="140" t="s">
        <v>57</v>
      </c>
    </row>
    <row r="25" spans="1:11" x14ac:dyDescent="0.15">
      <c r="A25" s="171"/>
      <c r="B25" s="171" t="str">
        <f>連結実質赤字比率に係る赤字・黒字の構成分析!F$33</f>
        <v>H27</v>
      </c>
      <c r="C25" s="171"/>
      <c r="D25" s="171" t="str">
        <f>連結実質赤字比率に係る赤字・黒字の構成分析!G$33</f>
        <v>H28</v>
      </c>
      <c r="E25" s="171"/>
      <c r="F25" s="171" t="str">
        <f>連結実質赤字比率に係る赤字・黒字の構成分析!H$33</f>
        <v>H29</v>
      </c>
      <c r="G25" s="171"/>
      <c r="H25" s="171" t="str">
        <f>連結実質赤字比率に係る赤字・黒字の構成分析!I$33</f>
        <v>H30</v>
      </c>
      <c r="I25" s="171"/>
      <c r="J25" s="171" t="str">
        <f>連結実質赤字比率に係る赤字・黒字の構成分析!J$33</f>
        <v>R01</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後期高齢者医療保険特別会計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0.02</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農業集落排水事業特別会計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0.09</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0.06</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7.0000000000000007E-2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0.14000000000000001</v>
      </c>
    </row>
    <row r="31" spans="1:11" x14ac:dyDescent="0.15">
      <c r="A31" s="171" t="str">
        <f>IF(連結実質赤字比率に係る赤字・黒字の構成分析!C$39="",NA(),連結実質赤字比率に係る赤字・黒字の構成分析!C$39)</f>
        <v>公共下水道事業特別会計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0.11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7.0000000000000007E-2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1.86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1.78</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0.7</v>
      </c>
    </row>
    <row r="33" spans="1:16" x14ac:dyDescent="0.15">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1.43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0.79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1.17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1.48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1.1000000000000001</v>
      </c>
    </row>
    <row r="34" spans="1:16" x14ac:dyDescent="0.15">
      <c r="A34" s="171" t="str">
        <f>IF(連結実質赤字比率に係る赤字・黒字の構成分析!C$36="",NA(),連結実質赤字比率に係る赤字・黒字の構成分析!C$36)</f>
        <v>工業用水道事業会計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1.18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1.24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1.29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1.35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1.4</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6.96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4.1900000000000004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5.29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3.53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5.55</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8.5299999999999994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9.14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10.119999999999999</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12.14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13.52</v>
      </c>
    </row>
    <row r="39" spans="1:16" x14ac:dyDescent="0.15">
      <c r="A39" s="140" t="s">
        <v>60</v>
      </c>
    </row>
    <row r="40" spans="1:16" x14ac:dyDescent="0.15">
      <c r="A40" s="172"/>
      <c r="B40" s="172" t="str">
        <f>'実質公債費比率（分子）の構造'!K$44</f>
        <v>H27</v>
      </c>
      <c r="C40" s="172"/>
      <c r="D40" s="172"/>
      <c r="E40" s="172" t="str">
        <f>'実質公債費比率（分子）の構造'!L$44</f>
        <v>H28</v>
      </c>
      <c r="F40" s="172"/>
      <c r="G40" s="172"/>
      <c r="H40" s="172" t="str">
        <f>'実質公債費比率（分子）の構造'!M$44</f>
        <v>H29</v>
      </c>
      <c r="I40" s="172"/>
      <c r="J40" s="172"/>
      <c r="K40" s="172" t="str">
        <f>'実質公債費比率（分子）の構造'!N$44</f>
        <v>H30</v>
      </c>
      <c r="L40" s="172"/>
      <c r="M40" s="172"/>
      <c r="N40" s="172" t="str">
        <f>'実質公債費比率（分子）の構造'!O$44</f>
        <v>R01</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795</v>
      </c>
      <c r="E42" s="172"/>
      <c r="F42" s="172"/>
      <c r="G42" s="172">
        <f>'実質公債費比率（分子）の構造'!L$52</f>
        <v>820</v>
      </c>
      <c r="H42" s="172"/>
      <c r="I42" s="172"/>
      <c r="J42" s="172">
        <f>'実質公債費比率（分子）の構造'!M$52</f>
        <v>862</v>
      </c>
      <c r="K42" s="172"/>
      <c r="L42" s="172"/>
      <c r="M42" s="172">
        <f>'実質公債費比率（分子）の構造'!N$52</f>
        <v>868</v>
      </c>
      <c r="N42" s="172"/>
      <c r="O42" s="172"/>
      <c r="P42" s="172">
        <f>'実質公債費比率（分子）の構造'!O$52</f>
        <v>866</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66</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67</v>
      </c>
      <c r="B46" s="172">
        <f>'実質公債費比率（分子）の構造'!K$48</f>
        <v>530</v>
      </c>
      <c r="C46" s="172"/>
      <c r="D46" s="172"/>
      <c r="E46" s="172">
        <f>'実質公債費比率（分子）の構造'!L$48</f>
        <v>539</v>
      </c>
      <c r="F46" s="172"/>
      <c r="G46" s="172"/>
      <c r="H46" s="172">
        <f>'実質公債費比率（分子）の構造'!M$48</f>
        <v>538</v>
      </c>
      <c r="I46" s="172"/>
      <c r="J46" s="172"/>
      <c r="K46" s="172">
        <f>'実質公債費比率（分子）の構造'!N$48</f>
        <v>535</v>
      </c>
      <c r="L46" s="172"/>
      <c r="M46" s="172"/>
      <c r="N46" s="172">
        <f>'実質公債費比率（分子）の構造'!O$48</f>
        <v>537</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802</v>
      </c>
      <c r="C49" s="172"/>
      <c r="D49" s="172"/>
      <c r="E49" s="172">
        <f>'実質公債費比率（分子）の構造'!L$45</f>
        <v>834</v>
      </c>
      <c r="F49" s="172"/>
      <c r="G49" s="172"/>
      <c r="H49" s="172">
        <f>'実質公債費比率（分子）の構造'!M$45</f>
        <v>823</v>
      </c>
      <c r="I49" s="172"/>
      <c r="J49" s="172"/>
      <c r="K49" s="172">
        <f>'実質公債費比率（分子）の構造'!N$45</f>
        <v>839</v>
      </c>
      <c r="L49" s="172"/>
      <c r="M49" s="172"/>
      <c r="N49" s="172">
        <f>'実質公債費比率（分子）の構造'!O$45</f>
        <v>872</v>
      </c>
      <c r="O49" s="172"/>
      <c r="P49" s="172"/>
    </row>
    <row r="50" spans="1:16" x14ac:dyDescent="0.15">
      <c r="A50" s="172" t="s">
        <v>71</v>
      </c>
      <c r="B50" s="172" t="e">
        <f>NA()</f>
        <v>#N/A</v>
      </c>
      <c r="C50" s="172">
        <f>IF(ISNUMBER('実質公債費比率（分子）の構造'!K$53),'実質公債費比率（分子）の構造'!K$53,NA())</f>
        <v>537</v>
      </c>
      <c r="D50" s="172" t="e">
        <f>NA()</f>
        <v>#N/A</v>
      </c>
      <c r="E50" s="172" t="e">
        <f>NA()</f>
        <v>#N/A</v>
      </c>
      <c r="F50" s="172">
        <f>IF(ISNUMBER('実質公債費比率（分子）の構造'!L$53),'実質公債費比率（分子）の構造'!L$53,NA())</f>
        <v>553</v>
      </c>
      <c r="G50" s="172" t="e">
        <f>NA()</f>
        <v>#N/A</v>
      </c>
      <c r="H50" s="172" t="e">
        <f>NA()</f>
        <v>#N/A</v>
      </c>
      <c r="I50" s="172">
        <f>IF(ISNUMBER('実質公債費比率（分子）の構造'!M$53),'実質公債費比率（分子）の構造'!M$53,NA())</f>
        <v>499</v>
      </c>
      <c r="J50" s="172" t="e">
        <f>NA()</f>
        <v>#N/A</v>
      </c>
      <c r="K50" s="172" t="e">
        <f>NA()</f>
        <v>#N/A</v>
      </c>
      <c r="L50" s="172">
        <f>IF(ISNUMBER('実質公債費比率（分子）の構造'!N$53),'実質公債費比率（分子）の構造'!N$53,NA())</f>
        <v>506</v>
      </c>
      <c r="M50" s="172" t="e">
        <f>NA()</f>
        <v>#N/A</v>
      </c>
      <c r="N50" s="172" t="e">
        <f>NA()</f>
        <v>#N/A</v>
      </c>
      <c r="O50" s="172">
        <f>IF(ISNUMBER('実質公債費比率（分子）の構造'!O$53),'実質公債費比率（分子）の構造'!O$53,NA())</f>
        <v>543</v>
      </c>
      <c r="P50" s="172" t="e">
        <f>NA()</f>
        <v>#N/A</v>
      </c>
    </row>
    <row r="53" spans="1:16" x14ac:dyDescent="0.15">
      <c r="A53" s="140" t="s">
        <v>72</v>
      </c>
    </row>
    <row r="54" spans="1:16" x14ac:dyDescent="0.15">
      <c r="A54" s="171"/>
      <c r="B54" s="171" t="str">
        <f>'将来負担比率（分子）の構造'!I$40</f>
        <v>H27</v>
      </c>
      <c r="C54" s="171"/>
      <c r="D54" s="171"/>
      <c r="E54" s="171" t="str">
        <f>'将来負担比率（分子）の構造'!J$40</f>
        <v>H28</v>
      </c>
      <c r="F54" s="171"/>
      <c r="G54" s="171"/>
      <c r="H54" s="171" t="str">
        <f>'将来負担比率（分子）の構造'!K$40</f>
        <v>H29</v>
      </c>
      <c r="I54" s="171"/>
      <c r="J54" s="171"/>
      <c r="K54" s="171" t="str">
        <f>'将来負担比率（分子）の構造'!L$40</f>
        <v>H30</v>
      </c>
      <c r="L54" s="171"/>
      <c r="M54" s="171"/>
      <c r="N54" s="171" t="str">
        <f>'将来負担比率（分子）の構造'!M$40</f>
        <v>R01</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10438</v>
      </c>
      <c r="E56" s="171"/>
      <c r="F56" s="171"/>
      <c r="G56" s="171">
        <f>'将来負担比率（分子）の構造'!J$52</f>
        <v>10209</v>
      </c>
      <c r="H56" s="171"/>
      <c r="I56" s="171"/>
      <c r="J56" s="171">
        <f>'将来負担比率（分子）の構造'!K$52</f>
        <v>10149</v>
      </c>
      <c r="K56" s="171"/>
      <c r="L56" s="171"/>
      <c r="M56" s="171">
        <f>'将来負担比率（分子）の構造'!L$52</f>
        <v>10006</v>
      </c>
      <c r="N56" s="171"/>
      <c r="O56" s="171"/>
      <c r="P56" s="171">
        <f>'将来負担比率（分子）の構造'!M$52</f>
        <v>9803</v>
      </c>
    </row>
    <row r="57" spans="1:16" x14ac:dyDescent="0.15">
      <c r="A57" s="171" t="s">
        <v>42</v>
      </c>
      <c r="B57" s="171"/>
      <c r="C57" s="171"/>
      <c r="D57" s="171">
        <f>'将来負担比率（分子）の構造'!I$51</f>
        <v>142</v>
      </c>
      <c r="E57" s="171"/>
      <c r="F57" s="171"/>
      <c r="G57" s="171">
        <f>'将来負担比率（分子）の構造'!J$51</f>
        <v>114</v>
      </c>
      <c r="H57" s="171"/>
      <c r="I57" s="171"/>
      <c r="J57" s="171">
        <f>'将来負担比率（分子）の構造'!K$51</f>
        <v>85</v>
      </c>
      <c r="K57" s="171"/>
      <c r="L57" s="171"/>
      <c r="M57" s="171">
        <f>'将来負担比率（分子）の構造'!L$51</f>
        <v>61</v>
      </c>
      <c r="N57" s="171"/>
      <c r="O57" s="171"/>
      <c r="P57" s="171">
        <f>'将来負担比率（分子）の構造'!M$51</f>
        <v>41</v>
      </c>
    </row>
    <row r="58" spans="1:16" x14ac:dyDescent="0.15">
      <c r="A58" s="171" t="s">
        <v>41</v>
      </c>
      <c r="B58" s="171"/>
      <c r="C58" s="171"/>
      <c r="D58" s="171">
        <f>'将来負担比率（分子）の構造'!I$50</f>
        <v>3863</v>
      </c>
      <c r="E58" s="171"/>
      <c r="F58" s="171"/>
      <c r="G58" s="171">
        <f>'将来負担比率（分子）の構造'!J$50</f>
        <v>4203</v>
      </c>
      <c r="H58" s="171"/>
      <c r="I58" s="171"/>
      <c r="J58" s="171">
        <f>'将来負担比率（分子）の構造'!K$50</f>
        <v>4390</v>
      </c>
      <c r="K58" s="171"/>
      <c r="L58" s="171"/>
      <c r="M58" s="171">
        <f>'将来負担比率（分子）の構造'!L$50</f>
        <v>4720</v>
      </c>
      <c r="N58" s="171"/>
      <c r="O58" s="171"/>
      <c r="P58" s="171">
        <f>'将来負担比率（分子）の構造'!M$50</f>
        <v>4426</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f>'将来負担比率（分子）の構造'!I$46</f>
        <v>6</v>
      </c>
      <c r="C61" s="171"/>
      <c r="D61" s="171"/>
      <c r="E61" s="171">
        <f>'将来負担比率（分子）の構造'!J$46</f>
        <v>5</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1941</v>
      </c>
      <c r="C62" s="171"/>
      <c r="D62" s="171"/>
      <c r="E62" s="171">
        <f>'将来負担比率（分子）の構造'!J$45</f>
        <v>1959</v>
      </c>
      <c r="F62" s="171"/>
      <c r="G62" s="171"/>
      <c r="H62" s="171">
        <f>'将来負担比率（分子）の構造'!K$45</f>
        <v>1823</v>
      </c>
      <c r="I62" s="171"/>
      <c r="J62" s="171"/>
      <c r="K62" s="171">
        <f>'将来負担比率（分子）の構造'!L$45</f>
        <v>1836</v>
      </c>
      <c r="L62" s="171"/>
      <c r="M62" s="171"/>
      <c r="N62" s="171">
        <f>'将来負担比率（分子）の構造'!M$45</f>
        <v>1808</v>
      </c>
      <c r="O62" s="171"/>
      <c r="P62" s="171"/>
    </row>
    <row r="63" spans="1:16" x14ac:dyDescent="0.15">
      <c r="A63" s="171" t="s">
        <v>34</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33</v>
      </c>
      <c r="B64" s="171">
        <f>'将来負担比率（分子）の構造'!I$43</f>
        <v>7289</v>
      </c>
      <c r="C64" s="171"/>
      <c r="D64" s="171"/>
      <c r="E64" s="171">
        <f>'将来負担比率（分子）の構造'!J$43</f>
        <v>7128</v>
      </c>
      <c r="F64" s="171"/>
      <c r="G64" s="171"/>
      <c r="H64" s="171">
        <f>'将来負担比率（分子）の構造'!K$43</f>
        <v>6833</v>
      </c>
      <c r="I64" s="171"/>
      <c r="J64" s="171"/>
      <c r="K64" s="171">
        <f>'将来負担比率（分子）の構造'!L$43</f>
        <v>6509</v>
      </c>
      <c r="L64" s="171"/>
      <c r="M64" s="171"/>
      <c r="N64" s="171">
        <f>'将来負担比率（分子）の構造'!M$43</f>
        <v>6010</v>
      </c>
      <c r="O64" s="171"/>
      <c r="P64" s="171"/>
    </row>
    <row r="65" spans="1:16" x14ac:dyDescent="0.15">
      <c r="A65" s="171" t="s">
        <v>32</v>
      </c>
      <c r="B65" s="171">
        <f>'将来負担比率（分子）の構造'!I$42</f>
        <v>165</v>
      </c>
      <c r="C65" s="171"/>
      <c r="D65" s="171"/>
      <c r="E65" s="171">
        <f>'将来負担比率（分子）の構造'!J$42</f>
        <v>140</v>
      </c>
      <c r="F65" s="171"/>
      <c r="G65" s="171"/>
      <c r="H65" s="171">
        <f>'将来負担比率（分子）の構造'!K$42</f>
        <v>687</v>
      </c>
      <c r="I65" s="171"/>
      <c r="J65" s="171"/>
      <c r="K65" s="171">
        <f>'将来負担比率（分子）の構造'!L$42</f>
        <v>663</v>
      </c>
      <c r="L65" s="171"/>
      <c r="M65" s="171"/>
      <c r="N65" s="171">
        <f>'将来負担比率（分子）の構造'!M$42</f>
        <v>639</v>
      </c>
      <c r="O65" s="171"/>
      <c r="P65" s="171"/>
    </row>
    <row r="66" spans="1:16" x14ac:dyDescent="0.15">
      <c r="A66" s="171" t="s">
        <v>31</v>
      </c>
      <c r="B66" s="171">
        <f>'将来負担比率（分子）の構造'!I$41</f>
        <v>9916</v>
      </c>
      <c r="C66" s="171"/>
      <c r="D66" s="171"/>
      <c r="E66" s="171">
        <f>'将来負担比率（分子）の構造'!J$41</f>
        <v>9673</v>
      </c>
      <c r="F66" s="171"/>
      <c r="G66" s="171"/>
      <c r="H66" s="171">
        <f>'将来負担比率（分子）の構造'!K$41</f>
        <v>9852</v>
      </c>
      <c r="I66" s="171"/>
      <c r="J66" s="171"/>
      <c r="K66" s="171">
        <f>'将来負担比率（分子）の構造'!L$41</f>
        <v>9898</v>
      </c>
      <c r="L66" s="171"/>
      <c r="M66" s="171"/>
      <c r="N66" s="171">
        <f>'将来負担比率（分子）の構造'!M$41</f>
        <v>9947</v>
      </c>
      <c r="O66" s="171"/>
      <c r="P66" s="171"/>
    </row>
    <row r="67" spans="1:16" x14ac:dyDescent="0.15">
      <c r="A67" s="171" t="s">
        <v>75</v>
      </c>
      <c r="B67" s="171" t="e">
        <f>NA()</f>
        <v>#N/A</v>
      </c>
      <c r="C67" s="171">
        <f>IF(ISNUMBER('将来負担比率（分子）の構造'!I$53), IF('将来負担比率（分子）の構造'!I$53 &lt; 0, 0, '将来負担比率（分子）の構造'!I$53), NA())</f>
        <v>4873</v>
      </c>
      <c r="D67" s="171" t="e">
        <f>NA()</f>
        <v>#N/A</v>
      </c>
      <c r="E67" s="171" t="e">
        <f>NA()</f>
        <v>#N/A</v>
      </c>
      <c r="F67" s="171">
        <f>IF(ISNUMBER('将来負担比率（分子）の構造'!J$53), IF('将来負担比率（分子）の構造'!J$53 &lt; 0, 0, '将来負担比率（分子）の構造'!J$53), NA())</f>
        <v>4379</v>
      </c>
      <c r="G67" s="171" t="e">
        <f>NA()</f>
        <v>#N/A</v>
      </c>
      <c r="H67" s="171" t="e">
        <f>NA()</f>
        <v>#N/A</v>
      </c>
      <c r="I67" s="171">
        <f>IF(ISNUMBER('将来負担比率（分子）の構造'!K$53), IF('将来負担比率（分子）の構造'!K$53 &lt; 0, 0, '将来負担比率（分子）の構造'!K$53), NA())</f>
        <v>4571</v>
      </c>
      <c r="J67" s="171" t="e">
        <f>NA()</f>
        <v>#N/A</v>
      </c>
      <c r="K67" s="171" t="e">
        <f>NA()</f>
        <v>#N/A</v>
      </c>
      <c r="L67" s="171">
        <f>IF(ISNUMBER('将来負担比率（分子）の構造'!L$53), IF('将来負担比率（分子）の構造'!L$53 &lt; 0, 0, '将来負担比率（分子）の構造'!L$53), NA())</f>
        <v>4119</v>
      </c>
      <c r="M67" s="171" t="e">
        <f>NA()</f>
        <v>#N/A</v>
      </c>
      <c r="N67" s="171" t="e">
        <f>NA()</f>
        <v>#N/A</v>
      </c>
      <c r="O67" s="171">
        <f>IF(ISNUMBER('将来負担比率（分子）の構造'!M$53), IF('将来負担比率（分子）の構造'!M$53 &lt; 0, 0, '将来負担比率（分子）の構造'!M$53), NA())</f>
        <v>4133</v>
      </c>
      <c r="P67" s="171" t="e">
        <f>NA()</f>
        <v>#N/A</v>
      </c>
    </row>
    <row r="70" spans="1:16" x14ac:dyDescent="0.15">
      <c r="A70" s="173" t="s">
        <v>76</v>
      </c>
      <c r="B70" s="173"/>
      <c r="C70" s="173"/>
      <c r="D70" s="173"/>
      <c r="E70" s="173"/>
      <c r="F70" s="173"/>
    </row>
    <row r="71" spans="1:16" x14ac:dyDescent="0.15">
      <c r="A71" s="174"/>
      <c r="B71" s="174" t="str">
        <f>基金残高に係る経年分析!F54</f>
        <v>H29</v>
      </c>
      <c r="C71" s="174" t="str">
        <f>基金残高に係る経年分析!G54</f>
        <v>H30</v>
      </c>
      <c r="D71" s="174" t="str">
        <f>基金残高に係る経年分析!H54</f>
        <v>R01</v>
      </c>
    </row>
    <row r="72" spans="1:16" x14ac:dyDescent="0.15">
      <c r="A72" s="174" t="s">
        <v>77</v>
      </c>
      <c r="B72" s="175">
        <f>基金残高に係る経年分析!F55</f>
        <v>1955</v>
      </c>
      <c r="C72" s="175">
        <f>基金残高に係る経年分析!G55</f>
        <v>1955</v>
      </c>
      <c r="D72" s="175">
        <f>基金残高に係る経年分析!H55</f>
        <v>1754</v>
      </c>
    </row>
    <row r="73" spans="1:16" x14ac:dyDescent="0.15">
      <c r="A73" s="174" t="s">
        <v>78</v>
      </c>
      <c r="B73" s="175">
        <f>基金残高に係る経年分析!F56</f>
        <v>185</v>
      </c>
      <c r="C73" s="175">
        <f>基金残高に係る経年分析!G56</f>
        <v>185</v>
      </c>
      <c r="D73" s="175">
        <f>基金残高に係る経年分析!H56</f>
        <v>320</v>
      </c>
    </row>
    <row r="74" spans="1:16" x14ac:dyDescent="0.15">
      <c r="A74" s="174" t="s">
        <v>79</v>
      </c>
      <c r="B74" s="175">
        <f>基金残高に係る経年分析!F57</f>
        <v>2097</v>
      </c>
      <c r="C74" s="175">
        <f>基金残高に係る経年分析!G57</f>
        <v>2424</v>
      </c>
      <c r="D74" s="175">
        <f>基金残高に係る経年分析!H57</f>
        <v>2101</v>
      </c>
    </row>
  </sheetData>
  <sheetProtection algorithmName="SHA-512" hashValue="dD8fqNLFcKNdfZzbqKTwBtLzemaxgBFdwZF/dR6sf7yLBvJzVwowC/4UuIEoZKQsho1FSkZPl8cNYutl453+eg==" saltValue="2XftoZh8j5N0zXjoafN/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16" customWidth="1"/>
    <col min="96" max="133" width="1.625" style="232" customWidth="1"/>
    <col min="134" max="143" width="1.625" style="216" customWidth="1"/>
    <col min="144" max="16384" width="0" style="216"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797" t="s">
        <v>210</v>
      </c>
      <c r="DI1" s="798"/>
      <c r="DJ1" s="798"/>
      <c r="DK1" s="798"/>
      <c r="DL1" s="798"/>
      <c r="DM1" s="798"/>
      <c r="DN1" s="799"/>
      <c r="DO1" s="216"/>
      <c r="DP1" s="797" t="s">
        <v>211</v>
      </c>
      <c r="DQ1" s="798"/>
      <c r="DR1" s="798"/>
      <c r="DS1" s="798"/>
      <c r="DT1" s="798"/>
      <c r="DU1" s="798"/>
      <c r="DV1" s="798"/>
      <c r="DW1" s="798"/>
      <c r="DX1" s="798"/>
      <c r="DY1" s="798"/>
      <c r="DZ1" s="798"/>
      <c r="EA1" s="798"/>
      <c r="EB1" s="798"/>
      <c r="EC1" s="799"/>
      <c r="ED1" s="214"/>
      <c r="EE1" s="214"/>
      <c r="EF1" s="214"/>
      <c r="EG1" s="214"/>
      <c r="EH1" s="214"/>
      <c r="EI1" s="214"/>
      <c r="EJ1" s="214"/>
      <c r="EK1" s="214"/>
      <c r="EL1" s="214"/>
      <c r="EM1" s="214"/>
    </row>
    <row r="2" spans="2:143" ht="22.5" customHeight="1" x14ac:dyDescent="0.15">
      <c r="B2" s="217" t="s">
        <v>212</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0" customFormat="1" ht="11.25" customHeight="1" x14ac:dyDescent="0.15">
      <c r="B5" s="746" t="s">
        <v>223</v>
      </c>
      <c r="C5" s="747"/>
      <c r="D5" s="747"/>
      <c r="E5" s="747"/>
      <c r="F5" s="747"/>
      <c r="G5" s="747"/>
      <c r="H5" s="747"/>
      <c r="I5" s="747"/>
      <c r="J5" s="747"/>
      <c r="K5" s="747"/>
      <c r="L5" s="747"/>
      <c r="M5" s="747"/>
      <c r="N5" s="747"/>
      <c r="O5" s="747"/>
      <c r="P5" s="747"/>
      <c r="Q5" s="748"/>
      <c r="R5" s="733">
        <v>3817716</v>
      </c>
      <c r="S5" s="734"/>
      <c r="T5" s="734"/>
      <c r="U5" s="734"/>
      <c r="V5" s="734"/>
      <c r="W5" s="734"/>
      <c r="X5" s="734"/>
      <c r="Y5" s="777"/>
      <c r="Z5" s="795">
        <v>29.9</v>
      </c>
      <c r="AA5" s="795"/>
      <c r="AB5" s="795"/>
      <c r="AC5" s="795"/>
      <c r="AD5" s="796">
        <v>3817716</v>
      </c>
      <c r="AE5" s="796"/>
      <c r="AF5" s="796"/>
      <c r="AG5" s="796"/>
      <c r="AH5" s="796"/>
      <c r="AI5" s="796"/>
      <c r="AJ5" s="796"/>
      <c r="AK5" s="796"/>
      <c r="AL5" s="778">
        <v>52.8</v>
      </c>
      <c r="AM5" s="751"/>
      <c r="AN5" s="751"/>
      <c r="AO5" s="779"/>
      <c r="AP5" s="746" t="s">
        <v>224</v>
      </c>
      <c r="AQ5" s="747"/>
      <c r="AR5" s="747"/>
      <c r="AS5" s="747"/>
      <c r="AT5" s="747"/>
      <c r="AU5" s="747"/>
      <c r="AV5" s="747"/>
      <c r="AW5" s="747"/>
      <c r="AX5" s="747"/>
      <c r="AY5" s="747"/>
      <c r="AZ5" s="747"/>
      <c r="BA5" s="747"/>
      <c r="BB5" s="747"/>
      <c r="BC5" s="747"/>
      <c r="BD5" s="747"/>
      <c r="BE5" s="747"/>
      <c r="BF5" s="748"/>
      <c r="BG5" s="678">
        <v>3817716</v>
      </c>
      <c r="BH5" s="679"/>
      <c r="BI5" s="679"/>
      <c r="BJ5" s="679"/>
      <c r="BK5" s="679"/>
      <c r="BL5" s="679"/>
      <c r="BM5" s="679"/>
      <c r="BN5" s="680"/>
      <c r="BO5" s="715">
        <v>100</v>
      </c>
      <c r="BP5" s="715"/>
      <c r="BQ5" s="715"/>
      <c r="BR5" s="715"/>
      <c r="BS5" s="716" t="s">
        <v>225</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178657</v>
      </c>
      <c r="S6" s="679"/>
      <c r="T6" s="679"/>
      <c r="U6" s="679"/>
      <c r="V6" s="679"/>
      <c r="W6" s="679"/>
      <c r="X6" s="679"/>
      <c r="Y6" s="680"/>
      <c r="Z6" s="715">
        <v>1.4</v>
      </c>
      <c r="AA6" s="715"/>
      <c r="AB6" s="715"/>
      <c r="AC6" s="715"/>
      <c r="AD6" s="716">
        <v>178657</v>
      </c>
      <c r="AE6" s="716"/>
      <c r="AF6" s="716"/>
      <c r="AG6" s="716"/>
      <c r="AH6" s="716"/>
      <c r="AI6" s="716"/>
      <c r="AJ6" s="716"/>
      <c r="AK6" s="716"/>
      <c r="AL6" s="681">
        <v>2.5</v>
      </c>
      <c r="AM6" s="682"/>
      <c r="AN6" s="682"/>
      <c r="AO6" s="717"/>
      <c r="AP6" s="675" t="s">
        <v>230</v>
      </c>
      <c r="AQ6" s="676"/>
      <c r="AR6" s="676"/>
      <c r="AS6" s="676"/>
      <c r="AT6" s="676"/>
      <c r="AU6" s="676"/>
      <c r="AV6" s="676"/>
      <c r="AW6" s="676"/>
      <c r="AX6" s="676"/>
      <c r="AY6" s="676"/>
      <c r="AZ6" s="676"/>
      <c r="BA6" s="676"/>
      <c r="BB6" s="676"/>
      <c r="BC6" s="676"/>
      <c r="BD6" s="676"/>
      <c r="BE6" s="676"/>
      <c r="BF6" s="677"/>
      <c r="BG6" s="678">
        <v>3817716</v>
      </c>
      <c r="BH6" s="679"/>
      <c r="BI6" s="679"/>
      <c r="BJ6" s="679"/>
      <c r="BK6" s="679"/>
      <c r="BL6" s="679"/>
      <c r="BM6" s="679"/>
      <c r="BN6" s="680"/>
      <c r="BO6" s="715">
        <v>100</v>
      </c>
      <c r="BP6" s="715"/>
      <c r="BQ6" s="715"/>
      <c r="BR6" s="715"/>
      <c r="BS6" s="716" t="s">
        <v>231</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129318</v>
      </c>
      <c r="CS6" s="679"/>
      <c r="CT6" s="679"/>
      <c r="CU6" s="679"/>
      <c r="CV6" s="679"/>
      <c r="CW6" s="679"/>
      <c r="CX6" s="679"/>
      <c r="CY6" s="680"/>
      <c r="CZ6" s="778">
        <v>1.1000000000000001</v>
      </c>
      <c r="DA6" s="751"/>
      <c r="DB6" s="751"/>
      <c r="DC6" s="781"/>
      <c r="DD6" s="684" t="s">
        <v>231</v>
      </c>
      <c r="DE6" s="679"/>
      <c r="DF6" s="679"/>
      <c r="DG6" s="679"/>
      <c r="DH6" s="679"/>
      <c r="DI6" s="679"/>
      <c r="DJ6" s="679"/>
      <c r="DK6" s="679"/>
      <c r="DL6" s="679"/>
      <c r="DM6" s="679"/>
      <c r="DN6" s="679"/>
      <c r="DO6" s="679"/>
      <c r="DP6" s="680"/>
      <c r="DQ6" s="684">
        <v>129318</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2555</v>
      </c>
      <c r="S7" s="679"/>
      <c r="T7" s="679"/>
      <c r="U7" s="679"/>
      <c r="V7" s="679"/>
      <c r="W7" s="679"/>
      <c r="X7" s="679"/>
      <c r="Y7" s="680"/>
      <c r="Z7" s="715">
        <v>0</v>
      </c>
      <c r="AA7" s="715"/>
      <c r="AB7" s="715"/>
      <c r="AC7" s="715"/>
      <c r="AD7" s="716">
        <v>2555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1615146</v>
      </c>
      <c r="BH7" s="679"/>
      <c r="BI7" s="679"/>
      <c r="BJ7" s="679"/>
      <c r="BK7" s="679"/>
      <c r="BL7" s="679"/>
      <c r="BM7" s="679"/>
      <c r="BN7" s="680"/>
      <c r="BO7" s="715">
        <v>42.3</v>
      </c>
      <c r="BP7" s="715"/>
      <c r="BQ7" s="715"/>
      <c r="BR7" s="715"/>
      <c r="BS7" s="716" t="s">
        <v>231</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1395912</v>
      </c>
      <c r="CS7" s="679"/>
      <c r="CT7" s="679"/>
      <c r="CU7" s="679"/>
      <c r="CV7" s="679"/>
      <c r="CW7" s="679"/>
      <c r="CX7" s="679"/>
      <c r="CY7" s="680"/>
      <c r="CZ7" s="715">
        <v>11.4</v>
      </c>
      <c r="DA7" s="715"/>
      <c r="DB7" s="715"/>
      <c r="DC7" s="715"/>
      <c r="DD7" s="684">
        <v>210052</v>
      </c>
      <c r="DE7" s="679"/>
      <c r="DF7" s="679"/>
      <c r="DG7" s="679"/>
      <c r="DH7" s="679"/>
      <c r="DI7" s="679"/>
      <c r="DJ7" s="679"/>
      <c r="DK7" s="679"/>
      <c r="DL7" s="679"/>
      <c r="DM7" s="679"/>
      <c r="DN7" s="679"/>
      <c r="DO7" s="679"/>
      <c r="DP7" s="680"/>
      <c r="DQ7" s="684">
        <v>1124168</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14231</v>
      </c>
      <c r="S8" s="679"/>
      <c r="T8" s="679"/>
      <c r="U8" s="679"/>
      <c r="V8" s="679"/>
      <c r="W8" s="679"/>
      <c r="X8" s="679"/>
      <c r="Y8" s="680"/>
      <c r="Z8" s="715">
        <v>0.1</v>
      </c>
      <c r="AA8" s="715"/>
      <c r="AB8" s="715"/>
      <c r="AC8" s="715"/>
      <c r="AD8" s="716">
        <v>14231</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55926</v>
      </c>
      <c r="BH8" s="679"/>
      <c r="BI8" s="679"/>
      <c r="BJ8" s="679"/>
      <c r="BK8" s="679"/>
      <c r="BL8" s="679"/>
      <c r="BM8" s="679"/>
      <c r="BN8" s="680"/>
      <c r="BO8" s="715">
        <v>1.5</v>
      </c>
      <c r="BP8" s="715"/>
      <c r="BQ8" s="715"/>
      <c r="BR8" s="715"/>
      <c r="BS8" s="684" t="s">
        <v>231</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3977703</v>
      </c>
      <c r="CS8" s="679"/>
      <c r="CT8" s="679"/>
      <c r="CU8" s="679"/>
      <c r="CV8" s="679"/>
      <c r="CW8" s="679"/>
      <c r="CX8" s="679"/>
      <c r="CY8" s="680"/>
      <c r="CZ8" s="715">
        <v>32.6</v>
      </c>
      <c r="DA8" s="715"/>
      <c r="DB8" s="715"/>
      <c r="DC8" s="715"/>
      <c r="DD8" s="684">
        <v>44174</v>
      </c>
      <c r="DE8" s="679"/>
      <c r="DF8" s="679"/>
      <c r="DG8" s="679"/>
      <c r="DH8" s="679"/>
      <c r="DI8" s="679"/>
      <c r="DJ8" s="679"/>
      <c r="DK8" s="679"/>
      <c r="DL8" s="679"/>
      <c r="DM8" s="679"/>
      <c r="DN8" s="679"/>
      <c r="DO8" s="679"/>
      <c r="DP8" s="680"/>
      <c r="DQ8" s="684">
        <v>2015409</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8648</v>
      </c>
      <c r="S9" s="679"/>
      <c r="T9" s="679"/>
      <c r="U9" s="679"/>
      <c r="V9" s="679"/>
      <c r="W9" s="679"/>
      <c r="X9" s="679"/>
      <c r="Y9" s="680"/>
      <c r="Z9" s="715">
        <v>0.1</v>
      </c>
      <c r="AA9" s="715"/>
      <c r="AB9" s="715"/>
      <c r="AC9" s="715"/>
      <c r="AD9" s="716">
        <v>8648</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1313343</v>
      </c>
      <c r="BH9" s="679"/>
      <c r="BI9" s="679"/>
      <c r="BJ9" s="679"/>
      <c r="BK9" s="679"/>
      <c r="BL9" s="679"/>
      <c r="BM9" s="679"/>
      <c r="BN9" s="680"/>
      <c r="BO9" s="715">
        <v>34.4</v>
      </c>
      <c r="BP9" s="715"/>
      <c r="BQ9" s="715"/>
      <c r="BR9" s="715"/>
      <c r="BS9" s="684" t="s">
        <v>225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1475233</v>
      </c>
      <c r="CS9" s="679"/>
      <c r="CT9" s="679"/>
      <c r="CU9" s="679"/>
      <c r="CV9" s="679"/>
      <c r="CW9" s="679"/>
      <c r="CX9" s="679"/>
      <c r="CY9" s="680"/>
      <c r="CZ9" s="715">
        <v>12.1</v>
      </c>
      <c r="DA9" s="715"/>
      <c r="DB9" s="715"/>
      <c r="DC9" s="715"/>
      <c r="DD9" s="684">
        <v>35723</v>
      </c>
      <c r="DE9" s="679"/>
      <c r="DF9" s="679"/>
      <c r="DG9" s="679"/>
      <c r="DH9" s="679"/>
      <c r="DI9" s="679"/>
      <c r="DJ9" s="679"/>
      <c r="DK9" s="679"/>
      <c r="DL9" s="679"/>
      <c r="DM9" s="679"/>
      <c r="DN9" s="679"/>
      <c r="DO9" s="679"/>
      <c r="DP9" s="680"/>
      <c r="DQ9" s="684">
        <v>1245397</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231</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92479</v>
      </c>
      <c r="BH10" s="679"/>
      <c r="BI10" s="679"/>
      <c r="BJ10" s="679"/>
      <c r="BK10" s="679"/>
      <c r="BL10" s="679"/>
      <c r="BM10" s="679"/>
      <c r="BN10" s="680"/>
      <c r="BO10" s="715">
        <v>2.4</v>
      </c>
      <c r="BP10" s="715"/>
      <c r="BQ10" s="715"/>
      <c r="BR10" s="715"/>
      <c r="BS10" s="684" t="s">
        <v>231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44</v>
      </c>
      <c r="CS10" s="679"/>
      <c r="CT10" s="679"/>
      <c r="CU10" s="679"/>
      <c r="CV10" s="679"/>
      <c r="CW10" s="679"/>
      <c r="CX10" s="679"/>
      <c r="CY10" s="680"/>
      <c r="CZ10" s="715">
        <v>0</v>
      </c>
      <c r="DA10" s="715"/>
      <c r="DB10" s="715"/>
      <c r="DC10" s="715"/>
      <c r="DD10" s="684" t="s">
        <v>231</v>
      </c>
      <c r="DE10" s="679"/>
      <c r="DF10" s="679"/>
      <c r="DG10" s="679"/>
      <c r="DH10" s="679"/>
      <c r="DI10" s="679"/>
      <c r="DJ10" s="679"/>
      <c r="DK10" s="679"/>
      <c r="DL10" s="679"/>
      <c r="DM10" s="679"/>
      <c r="DN10" s="679"/>
      <c r="DO10" s="679"/>
      <c r="DP10" s="680"/>
      <c r="DQ10" s="684">
        <v>44</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553660</v>
      </c>
      <c r="S11" s="679"/>
      <c r="T11" s="679"/>
      <c r="U11" s="679"/>
      <c r="V11" s="679"/>
      <c r="W11" s="679"/>
      <c r="X11" s="679"/>
      <c r="Y11" s="680"/>
      <c r="Z11" s="681">
        <v>4.3</v>
      </c>
      <c r="AA11" s="682"/>
      <c r="AB11" s="682"/>
      <c r="AC11" s="683"/>
      <c r="AD11" s="684">
        <v>553660</v>
      </c>
      <c r="AE11" s="679"/>
      <c r="AF11" s="679"/>
      <c r="AG11" s="679"/>
      <c r="AH11" s="679"/>
      <c r="AI11" s="679"/>
      <c r="AJ11" s="679"/>
      <c r="AK11" s="680"/>
      <c r="AL11" s="681">
        <v>7.7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153398</v>
      </c>
      <c r="BH11" s="679"/>
      <c r="BI11" s="679"/>
      <c r="BJ11" s="679"/>
      <c r="BK11" s="679"/>
      <c r="BL11" s="679"/>
      <c r="BM11" s="679"/>
      <c r="BN11" s="680"/>
      <c r="BO11" s="715">
        <v>4</v>
      </c>
      <c r="BP11" s="715"/>
      <c r="BQ11" s="715"/>
      <c r="BR11" s="715"/>
      <c r="BS11" s="684" t="s">
        <v>225</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645751</v>
      </c>
      <c r="CS11" s="679"/>
      <c r="CT11" s="679"/>
      <c r="CU11" s="679"/>
      <c r="CV11" s="679"/>
      <c r="CW11" s="679"/>
      <c r="CX11" s="679"/>
      <c r="CY11" s="680"/>
      <c r="CZ11" s="715">
        <v>5.3</v>
      </c>
      <c r="DA11" s="715"/>
      <c r="DB11" s="715"/>
      <c r="DC11" s="715"/>
      <c r="DD11" s="684">
        <v>12426</v>
      </c>
      <c r="DE11" s="679"/>
      <c r="DF11" s="679"/>
      <c r="DG11" s="679"/>
      <c r="DH11" s="679"/>
      <c r="DI11" s="679"/>
      <c r="DJ11" s="679"/>
      <c r="DK11" s="679"/>
      <c r="DL11" s="679"/>
      <c r="DM11" s="679"/>
      <c r="DN11" s="679"/>
      <c r="DO11" s="679"/>
      <c r="DP11" s="680"/>
      <c r="DQ11" s="684">
        <v>557354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14599</v>
      </c>
      <c r="S12" s="679"/>
      <c r="T12" s="679"/>
      <c r="U12" s="679"/>
      <c r="V12" s="679"/>
      <c r="W12" s="679"/>
      <c r="X12" s="679"/>
      <c r="Y12" s="680"/>
      <c r="Z12" s="715">
        <v>0.1</v>
      </c>
      <c r="AA12" s="715"/>
      <c r="AB12" s="715"/>
      <c r="AC12" s="715"/>
      <c r="AD12" s="716">
        <v>11646</v>
      </c>
      <c r="AE12" s="716"/>
      <c r="AF12" s="716"/>
      <c r="AG12" s="716"/>
      <c r="AH12" s="716"/>
      <c r="AI12" s="716"/>
      <c r="AJ12" s="716"/>
      <c r="AK12" s="716"/>
      <c r="AL12" s="681">
        <v>0.2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1805732</v>
      </c>
      <c r="BH12" s="679"/>
      <c r="BI12" s="679"/>
      <c r="BJ12" s="679"/>
      <c r="BK12" s="679"/>
      <c r="BL12" s="679"/>
      <c r="BM12" s="679"/>
      <c r="BN12" s="680"/>
      <c r="BO12" s="715">
        <v>47.3</v>
      </c>
      <c r="BP12" s="715"/>
      <c r="BQ12" s="715"/>
      <c r="BR12" s="715"/>
      <c r="BS12" s="684" t="s">
        <v>231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209592</v>
      </c>
      <c r="CS12" s="679"/>
      <c r="CT12" s="679"/>
      <c r="CU12" s="679"/>
      <c r="CV12" s="679"/>
      <c r="CW12" s="679"/>
      <c r="CX12" s="679"/>
      <c r="CY12" s="680"/>
      <c r="CZ12" s="715">
        <v>1.7</v>
      </c>
      <c r="DA12" s="715"/>
      <c r="DB12" s="715"/>
      <c r="DC12" s="715"/>
      <c r="DD12" s="684">
        <v>12103</v>
      </c>
      <c r="DE12" s="679"/>
      <c r="DF12" s="679"/>
      <c r="DG12" s="679"/>
      <c r="DH12" s="679"/>
      <c r="DI12" s="679"/>
      <c r="DJ12" s="679"/>
      <c r="DK12" s="679"/>
      <c r="DL12" s="679"/>
      <c r="DM12" s="679"/>
      <c r="DN12" s="679"/>
      <c r="DO12" s="679"/>
      <c r="DP12" s="680"/>
      <c r="DQ12" s="684">
        <v>132874</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225</v>
      </c>
      <c r="AA13" s="715"/>
      <c r="AB13" s="715"/>
      <c r="AC13" s="715"/>
      <c r="AD13" s="716" t="s">
        <v>231</v>
      </c>
      <c r="AE13" s="716"/>
      <c r="AF13" s="716"/>
      <c r="AG13" s="716"/>
      <c r="AH13" s="716"/>
      <c r="AI13" s="716"/>
      <c r="AJ13" s="716"/>
      <c r="AK13" s="716"/>
      <c r="AL13" s="681" t="s">
        <v>231</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1784072</v>
      </c>
      <c r="BH13" s="679"/>
      <c r="BI13" s="679"/>
      <c r="BJ13" s="679"/>
      <c r="BK13" s="679"/>
      <c r="BL13" s="679"/>
      <c r="BM13" s="679"/>
      <c r="BN13" s="680"/>
      <c r="BO13" s="715">
        <v>46.7</v>
      </c>
      <c r="BP13" s="715"/>
      <c r="BQ13" s="715"/>
      <c r="BR13" s="715"/>
      <c r="BS13" s="684" t="s">
        <v>231</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1067220</v>
      </c>
      <c r="CS13" s="679"/>
      <c r="CT13" s="679"/>
      <c r="CU13" s="679"/>
      <c r="CV13" s="679"/>
      <c r="CW13" s="679"/>
      <c r="CX13" s="679"/>
      <c r="CY13" s="680"/>
      <c r="CZ13" s="715">
        <v>8.6999999999999993</v>
      </c>
      <c r="DA13" s="715"/>
      <c r="DB13" s="715"/>
      <c r="DC13" s="715"/>
      <c r="DD13" s="684">
        <v>371835</v>
      </c>
      <c r="DE13" s="679"/>
      <c r="DF13" s="679"/>
      <c r="DG13" s="679"/>
      <c r="DH13" s="679"/>
      <c r="DI13" s="679"/>
      <c r="DJ13" s="679"/>
      <c r="DK13" s="679"/>
      <c r="DL13" s="679"/>
      <c r="DM13" s="679"/>
      <c r="DN13" s="679"/>
      <c r="DO13" s="679"/>
      <c r="DP13" s="680"/>
      <c r="DQ13" s="684">
        <v>839609</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25409</v>
      </c>
      <c r="S14" s="679"/>
      <c r="T14" s="679"/>
      <c r="U14" s="679"/>
      <c r="V14" s="679"/>
      <c r="W14" s="679"/>
      <c r="X14" s="679"/>
      <c r="Y14" s="680"/>
      <c r="Z14" s="715">
        <v>0.2</v>
      </c>
      <c r="AA14" s="715"/>
      <c r="AB14" s="715"/>
      <c r="AC14" s="715"/>
      <c r="AD14" s="716">
        <v>25409</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115154</v>
      </c>
      <c r="BH14" s="679"/>
      <c r="BI14" s="679"/>
      <c r="BJ14" s="679"/>
      <c r="BK14" s="679"/>
      <c r="BL14" s="679"/>
      <c r="BM14" s="679"/>
      <c r="BN14" s="680"/>
      <c r="BO14" s="715">
        <v>3</v>
      </c>
      <c r="BP14" s="715"/>
      <c r="BQ14" s="715"/>
      <c r="BR14" s="715"/>
      <c r="BS14" s="684" t="s">
        <v>225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734721</v>
      </c>
      <c r="CS14" s="679"/>
      <c r="CT14" s="679"/>
      <c r="CU14" s="679"/>
      <c r="CV14" s="679"/>
      <c r="CW14" s="679"/>
      <c r="CX14" s="679"/>
      <c r="CY14" s="680"/>
      <c r="CZ14" s="715">
        <v>6</v>
      </c>
      <c r="DA14" s="715"/>
      <c r="DB14" s="715"/>
      <c r="DC14" s="715"/>
      <c r="DD14" s="684">
        <v>300881</v>
      </c>
      <c r="DE14" s="679"/>
      <c r="DF14" s="679"/>
      <c r="DG14" s="679"/>
      <c r="DH14" s="679"/>
      <c r="DI14" s="679"/>
      <c r="DJ14" s="679"/>
      <c r="DK14" s="679"/>
      <c r="DL14" s="679"/>
      <c r="DM14" s="679"/>
      <c r="DN14" s="679"/>
      <c r="DO14" s="679"/>
      <c r="DP14" s="680"/>
      <c r="DQ14" s="684">
        <v>443054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225</v>
      </c>
      <c r="AA15" s="715"/>
      <c r="AB15" s="715"/>
      <c r="AC15" s="715"/>
      <c r="AD15" s="716" t="s">
        <v>225</v>
      </c>
      <c r="AE15" s="716"/>
      <c r="AF15" s="716"/>
      <c r="AG15" s="716"/>
      <c r="AH15" s="716"/>
      <c r="AI15" s="716"/>
      <c r="AJ15" s="716"/>
      <c r="AK15" s="716"/>
      <c r="AL15" s="681" t="s">
        <v>231</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281684</v>
      </c>
      <c r="BH15" s="679"/>
      <c r="BI15" s="679"/>
      <c r="BJ15" s="679"/>
      <c r="BK15" s="679"/>
      <c r="BL15" s="679"/>
      <c r="BM15" s="679"/>
      <c r="BN15" s="680"/>
      <c r="BO15" s="715">
        <v>7.4</v>
      </c>
      <c r="BP15" s="715"/>
      <c r="BQ15" s="715"/>
      <c r="BR15" s="715"/>
      <c r="BS15" s="684" t="s">
        <v>225</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1690561</v>
      </c>
      <c r="CS15" s="679"/>
      <c r="CT15" s="679"/>
      <c r="CU15" s="679"/>
      <c r="CV15" s="679"/>
      <c r="CW15" s="679"/>
      <c r="CX15" s="679"/>
      <c r="CY15" s="680"/>
      <c r="CZ15" s="715">
        <v>13.9</v>
      </c>
      <c r="DA15" s="715"/>
      <c r="DB15" s="715"/>
      <c r="DC15" s="715"/>
      <c r="DD15" s="684">
        <v>541372</v>
      </c>
      <c r="DE15" s="679"/>
      <c r="DF15" s="679"/>
      <c r="DG15" s="679"/>
      <c r="DH15" s="679"/>
      <c r="DI15" s="679"/>
      <c r="DJ15" s="679"/>
      <c r="DK15" s="679"/>
      <c r="DL15" s="679"/>
      <c r="DM15" s="679"/>
      <c r="DN15" s="679"/>
      <c r="DO15" s="679"/>
      <c r="DP15" s="680"/>
      <c r="DQ15" s="684">
        <v>1066127</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7807</v>
      </c>
      <c r="S16" s="679"/>
      <c r="T16" s="679"/>
      <c r="U16" s="679"/>
      <c r="V16" s="679"/>
      <c r="W16" s="679"/>
      <c r="X16" s="679"/>
      <c r="Y16" s="680"/>
      <c r="Z16" s="715">
        <v>0.1</v>
      </c>
      <c r="AA16" s="715"/>
      <c r="AB16" s="715"/>
      <c r="AC16" s="715"/>
      <c r="AD16" s="716">
        <v>7807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231</v>
      </c>
      <c r="BP16" s="715"/>
      <c r="BQ16" s="715"/>
      <c r="BR16" s="715"/>
      <c r="BS16" s="684" t="s">
        <v>225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497</v>
      </c>
      <c r="CS16" s="679"/>
      <c r="CT16" s="679"/>
      <c r="CU16" s="679"/>
      <c r="CV16" s="679"/>
      <c r="CW16" s="679"/>
      <c r="CX16" s="679"/>
      <c r="CY16" s="680"/>
      <c r="CZ16" s="715">
        <v>0</v>
      </c>
      <c r="DA16" s="715"/>
      <c r="DB16" s="715"/>
      <c r="DC16" s="715"/>
      <c r="DD16" s="684" t="s">
        <v>231</v>
      </c>
      <c r="DE16" s="679"/>
      <c r="DF16" s="679"/>
      <c r="DG16" s="679"/>
      <c r="DH16" s="679"/>
      <c r="DI16" s="679"/>
      <c r="DJ16" s="679"/>
      <c r="DK16" s="679"/>
      <c r="DL16" s="679"/>
      <c r="DM16" s="679"/>
      <c r="DN16" s="679"/>
      <c r="DO16" s="679"/>
      <c r="DP16" s="680"/>
      <c r="DQ16" s="684">
        <v>497</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56103</v>
      </c>
      <c r="S17" s="679"/>
      <c r="T17" s="679"/>
      <c r="U17" s="679"/>
      <c r="V17" s="679"/>
      <c r="W17" s="679"/>
      <c r="X17" s="679"/>
      <c r="Y17" s="680"/>
      <c r="Z17" s="715">
        <v>0.4</v>
      </c>
      <c r="AA17" s="715"/>
      <c r="AB17" s="715"/>
      <c r="AC17" s="715"/>
      <c r="AD17" s="716">
        <v>56103</v>
      </c>
      <c r="AE17" s="716"/>
      <c r="AF17" s="716"/>
      <c r="AG17" s="716"/>
      <c r="AH17" s="716"/>
      <c r="AI17" s="716"/>
      <c r="AJ17" s="716"/>
      <c r="AK17" s="716"/>
      <c r="AL17" s="681">
        <v>0.8</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225</v>
      </c>
      <c r="BP17" s="715"/>
      <c r="BQ17" s="715"/>
      <c r="BR17" s="715"/>
      <c r="BS17" s="684" t="s">
        <v>225</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872210</v>
      </c>
      <c r="CS17" s="679"/>
      <c r="CT17" s="679"/>
      <c r="CU17" s="679"/>
      <c r="CV17" s="679"/>
      <c r="CW17" s="679"/>
      <c r="CX17" s="679"/>
      <c r="CY17" s="680"/>
      <c r="CZ17" s="715">
        <v>7.1</v>
      </c>
      <c r="DA17" s="715"/>
      <c r="DB17" s="715"/>
      <c r="DC17" s="715"/>
      <c r="DD17" s="684" t="s">
        <v>225</v>
      </c>
      <c r="DE17" s="679"/>
      <c r="DF17" s="679"/>
      <c r="DG17" s="679"/>
      <c r="DH17" s="679"/>
      <c r="DI17" s="679"/>
      <c r="DJ17" s="679"/>
      <c r="DK17" s="679"/>
      <c r="DL17" s="679"/>
      <c r="DM17" s="679"/>
      <c r="DN17" s="679"/>
      <c r="DO17" s="679"/>
      <c r="DP17" s="680"/>
      <c r="DQ17" s="684">
        <v>851060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22263</v>
      </c>
      <c r="S18" s="679"/>
      <c r="T18" s="679"/>
      <c r="U18" s="679"/>
      <c r="V18" s="679"/>
      <c r="W18" s="679"/>
      <c r="X18" s="679"/>
      <c r="Y18" s="680"/>
      <c r="Z18" s="715">
        <v>0.2</v>
      </c>
      <c r="AA18" s="715"/>
      <c r="AB18" s="715"/>
      <c r="AC18" s="715"/>
      <c r="AD18" s="716">
        <v>22263</v>
      </c>
      <c r="AE18" s="716"/>
      <c r="AF18" s="716"/>
      <c r="AG18" s="716"/>
      <c r="AH18" s="716"/>
      <c r="AI18" s="716"/>
      <c r="AJ18" s="716"/>
      <c r="AK18" s="716"/>
      <c r="AL18" s="681">
        <v>0.3</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225</v>
      </c>
      <c r="BP18" s="715"/>
      <c r="BQ18" s="715"/>
      <c r="BR18" s="715"/>
      <c r="BS18" s="684" t="s">
        <v>231</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225</v>
      </c>
      <c r="CS18" s="679"/>
      <c r="CT18" s="679"/>
      <c r="CU18" s="679"/>
      <c r="CV18" s="679"/>
      <c r="CW18" s="679"/>
      <c r="CX18" s="679"/>
      <c r="CY18" s="680"/>
      <c r="CZ18" s="715" t="s">
        <v>231</v>
      </c>
      <c r="DA18" s="715"/>
      <c r="DB18" s="715"/>
      <c r="DC18" s="715"/>
      <c r="DD18" s="684" t="s">
        <v>231</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3857</v>
      </c>
      <c r="S19" s="679"/>
      <c r="T19" s="679"/>
      <c r="U19" s="679"/>
      <c r="V19" s="679"/>
      <c r="W19" s="679"/>
      <c r="X19" s="679"/>
      <c r="Y19" s="680"/>
      <c r="Z19" s="715">
        <v>0</v>
      </c>
      <c r="AA19" s="715"/>
      <c r="AB19" s="715"/>
      <c r="AC19" s="715"/>
      <c r="AD19" s="716">
        <v>3857</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231</v>
      </c>
      <c r="BH19" s="679"/>
      <c r="BI19" s="679"/>
      <c r="BJ19" s="679"/>
      <c r="BK19" s="679"/>
      <c r="BL19" s="679"/>
      <c r="BM19" s="679"/>
      <c r="BN19" s="680"/>
      <c r="BO19" s="715" t="s">
        <v>231</v>
      </c>
      <c r="BP19" s="715"/>
      <c r="BQ19" s="715"/>
      <c r="BR19" s="715"/>
      <c r="BS19" s="684" t="s">
        <v>231</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231</v>
      </c>
      <c r="DA19" s="715"/>
      <c r="DB19" s="715"/>
      <c r="DC19" s="715"/>
      <c r="DD19" s="684" t="s">
        <v>225</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540</v>
      </c>
      <c r="S20" s="679"/>
      <c r="T20" s="679"/>
      <c r="U20" s="679"/>
      <c r="V20" s="679"/>
      <c r="W20" s="679"/>
      <c r="X20" s="679"/>
      <c r="Y20" s="680"/>
      <c r="Z20" s="715">
        <v>0</v>
      </c>
      <c r="AA20" s="715"/>
      <c r="AB20" s="715"/>
      <c r="AC20" s="715"/>
      <c r="AD20" s="716">
        <v>540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231</v>
      </c>
      <c r="BH20" s="679"/>
      <c r="BI20" s="679"/>
      <c r="BJ20" s="679"/>
      <c r="BK20" s="679"/>
      <c r="BL20" s="679"/>
      <c r="BM20" s="679"/>
      <c r="BN20" s="680"/>
      <c r="BO20" s="715" t="s">
        <v>225</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12198762</v>
      </c>
      <c r="CS20" s="679"/>
      <c r="CT20" s="679"/>
      <c r="CU20" s="679"/>
      <c r="CV20" s="679"/>
      <c r="CW20" s="679"/>
      <c r="CX20" s="679"/>
      <c r="CY20" s="680"/>
      <c r="CZ20" s="715">
        <v>100</v>
      </c>
      <c r="DA20" s="715"/>
      <c r="DB20" s="715"/>
      <c r="DC20" s="715"/>
      <c r="DD20" s="684">
        <v>1528566</v>
      </c>
      <c r="DE20" s="679"/>
      <c r="DF20" s="679"/>
      <c r="DG20" s="679"/>
      <c r="DH20" s="679"/>
      <c r="DI20" s="679"/>
      <c r="DJ20" s="679"/>
      <c r="DK20" s="679"/>
      <c r="DL20" s="679"/>
      <c r="DM20" s="679"/>
      <c r="DN20" s="679"/>
      <c r="DO20" s="679"/>
      <c r="DP20" s="680"/>
      <c r="DQ20" s="684">
        <v>8404911</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29443</v>
      </c>
      <c r="S21" s="679"/>
      <c r="T21" s="679"/>
      <c r="U21" s="679"/>
      <c r="V21" s="679"/>
      <c r="W21" s="679"/>
      <c r="X21" s="679"/>
      <c r="Y21" s="680"/>
      <c r="Z21" s="715">
        <v>0.2</v>
      </c>
      <c r="AA21" s="715"/>
      <c r="AB21" s="715"/>
      <c r="AC21" s="715"/>
      <c r="AD21" s="716">
        <v>29443</v>
      </c>
      <c r="AE21" s="716"/>
      <c r="AF21" s="716"/>
      <c r="AG21" s="716"/>
      <c r="AH21" s="716"/>
      <c r="AI21" s="716"/>
      <c r="AJ21" s="716"/>
      <c r="AK21" s="716"/>
      <c r="AL21" s="681">
        <v>0.4</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231</v>
      </c>
      <c r="BH21" s="679"/>
      <c r="BI21" s="679"/>
      <c r="BJ21" s="679"/>
      <c r="BK21" s="679"/>
      <c r="BL21" s="679"/>
      <c r="BM21" s="679"/>
      <c r="BN21" s="680"/>
      <c r="BO21" s="715" t="s">
        <v>225</v>
      </c>
      <c r="BP21" s="715"/>
      <c r="BQ21" s="715"/>
      <c r="BR21" s="715"/>
      <c r="BS21" s="684" t="s">
        <v>225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3255934</v>
      </c>
      <c r="S22" s="679"/>
      <c r="T22" s="679"/>
      <c r="U22" s="679"/>
      <c r="V22" s="679"/>
      <c r="W22" s="679"/>
      <c r="X22" s="679"/>
      <c r="Y22" s="680"/>
      <c r="Z22" s="715">
        <v>25.5</v>
      </c>
      <c r="AA22" s="715"/>
      <c r="AB22" s="715"/>
      <c r="AC22" s="715"/>
      <c r="AD22" s="716">
        <v>2533109</v>
      </c>
      <c r="AE22" s="716"/>
      <c r="AF22" s="716"/>
      <c r="AG22" s="716"/>
      <c r="AH22" s="716"/>
      <c r="AI22" s="716"/>
      <c r="AJ22" s="716"/>
      <c r="AK22" s="716"/>
      <c r="AL22" s="681">
        <v>35</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231</v>
      </c>
      <c r="BH22" s="679"/>
      <c r="BI22" s="679"/>
      <c r="BJ22" s="679"/>
      <c r="BK22" s="679"/>
      <c r="BL22" s="679"/>
      <c r="BM22" s="679"/>
      <c r="BN22" s="680"/>
      <c r="BO22" s="715" t="s">
        <v>225</v>
      </c>
      <c r="BP22" s="715"/>
      <c r="BQ22" s="715"/>
      <c r="BR22" s="715"/>
      <c r="BS22" s="684" t="s">
        <v>231</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2533109</v>
      </c>
      <c r="S23" s="679"/>
      <c r="T23" s="679"/>
      <c r="U23" s="679"/>
      <c r="V23" s="679"/>
      <c r="W23" s="679"/>
      <c r="X23" s="679"/>
      <c r="Y23" s="680"/>
      <c r="Z23" s="715">
        <v>19.8</v>
      </c>
      <c r="AA23" s="715"/>
      <c r="AB23" s="715"/>
      <c r="AC23" s="715"/>
      <c r="AD23" s="716">
        <v>2533109</v>
      </c>
      <c r="AE23" s="716"/>
      <c r="AF23" s="716"/>
      <c r="AG23" s="716"/>
      <c r="AH23" s="716"/>
      <c r="AI23" s="716"/>
      <c r="AJ23" s="716"/>
      <c r="AK23" s="716"/>
      <c r="AL23" s="681">
        <v>35</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225</v>
      </c>
      <c r="BP23" s="715"/>
      <c r="BQ23" s="715"/>
      <c r="BR23" s="715"/>
      <c r="BS23" s="684" t="s">
        <v>231</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127665</v>
      </c>
      <c r="S24" s="679"/>
      <c r="T24" s="679"/>
      <c r="U24" s="679"/>
      <c r="V24" s="679"/>
      <c r="W24" s="679"/>
      <c r="X24" s="679"/>
      <c r="Y24" s="680"/>
      <c r="Z24" s="715">
        <v>1</v>
      </c>
      <c r="AA24" s="715"/>
      <c r="AB24" s="715"/>
      <c r="AC24" s="715"/>
      <c r="AD24" s="716" t="s">
        <v>231</v>
      </c>
      <c r="AE24" s="716"/>
      <c r="AF24" s="716"/>
      <c r="AG24" s="716"/>
      <c r="AH24" s="716"/>
      <c r="AI24" s="716"/>
      <c r="AJ24" s="716"/>
      <c r="AK24" s="716"/>
      <c r="AL24" s="681" t="s">
        <v>225</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231</v>
      </c>
      <c r="BH24" s="679"/>
      <c r="BI24" s="679"/>
      <c r="BJ24" s="679"/>
      <c r="BK24" s="679"/>
      <c r="BL24" s="679"/>
      <c r="BM24" s="679"/>
      <c r="BN24" s="680"/>
      <c r="BO24" s="715" t="s">
        <v>225</v>
      </c>
      <c r="BP24" s="715"/>
      <c r="BQ24" s="715"/>
      <c r="BR24" s="715"/>
      <c r="BS24" s="684" t="s">
        <v>225</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5266782</v>
      </c>
      <c r="CS24" s="734"/>
      <c r="CT24" s="734"/>
      <c r="CU24" s="734"/>
      <c r="CV24" s="734"/>
      <c r="CW24" s="734"/>
      <c r="CX24" s="734"/>
      <c r="CY24" s="777"/>
      <c r="CZ24" s="778">
        <v>43.2</v>
      </c>
      <c r="DA24" s="751"/>
      <c r="DB24" s="751"/>
      <c r="DC24" s="781"/>
      <c r="DD24" s="776">
        <v>3568111</v>
      </c>
      <c r="DE24" s="734"/>
      <c r="DF24" s="734"/>
      <c r="DG24" s="734"/>
      <c r="DH24" s="734"/>
      <c r="DI24" s="734"/>
      <c r="DJ24" s="734"/>
      <c r="DK24" s="777"/>
      <c r="DL24" s="776">
        <v>3543539</v>
      </c>
      <c r="DM24" s="734"/>
      <c r="DN24" s="734"/>
      <c r="DO24" s="734"/>
      <c r="DP24" s="734"/>
      <c r="DQ24" s="734"/>
      <c r="DR24" s="734"/>
      <c r="DS24" s="734"/>
      <c r="DT24" s="734"/>
      <c r="DU24" s="734"/>
      <c r="DV24" s="777"/>
      <c r="DW24" s="778">
        <v>46.5</v>
      </c>
      <c r="DX24" s="751"/>
      <c r="DY24" s="751"/>
      <c r="DZ24" s="751"/>
      <c r="EA24" s="751"/>
      <c r="EB24" s="751"/>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595160</v>
      </c>
      <c r="S25" s="679"/>
      <c r="T25" s="679"/>
      <c r="U25" s="679"/>
      <c r="V25" s="679"/>
      <c r="W25" s="679"/>
      <c r="X25" s="679"/>
      <c r="Y25" s="680"/>
      <c r="Z25" s="715">
        <v>4.7</v>
      </c>
      <c r="AA25" s="715"/>
      <c r="AB25" s="715"/>
      <c r="AC25" s="715"/>
      <c r="AD25" s="716" t="s">
        <v>231</v>
      </c>
      <c r="AE25" s="716"/>
      <c r="AF25" s="716"/>
      <c r="AG25" s="716"/>
      <c r="AH25" s="716"/>
      <c r="AI25" s="716"/>
      <c r="AJ25" s="716"/>
      <c r="AK25" s="716"/>
      <c r="AL25" s="681" t="s">
        <v>231</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231</v>
      </c>
      <c r="BH25" s="679"/>
      <c r="BI25" s="679"/>
      <c r="BJ25" s="679"/>
      <c r="BK25" s="679"/>
      <c r="BL25" s="679"/>
      <c r="BM25" s="679"/>
      <c r="BN25" s="680"/>
      <c r="BO25" s="715" t="s">
        <v>231</v>
      </c>
      <c r="BP25" s="715"/>
      <c r="BQ25" s="715"/>
      <c r="BR25" s="715"/>
      <c r="BS25" s="684" t="s">
        <v>231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2208611</v>
      </c>
      <c r="CS25" s="697"/>
      <c r="CT25" s="697"/>
      <c r="CU25" s="697"/>
      <c r="CV25" s="697"/>
      <c r="CW25" s="697"/>
      <c r="CX25" s="697"/>
      <c r="CY25" s="698"/>
      <c r="CZ25" s="681">
        <v>18.100000000000001</v>
      </c>
      <c r="DA25" s="699"/>
      <c r="DB25" s="699"/>
      <c r="DC25" s="700"/>
      <c r="DD25" s="684">
        <v>2113019</v>
      </c>
      <c r="DE25" s="697"/>
      <c r="DF25" s="697"/>
      <c r="DG25" s="697"/>
      <c r="DH25" s="697"/>
      <c r="DI25" s="697"/>
      <c r="DJ25" s="697"/>
      <c r="DK25" s="698"/>
      <c r="DL25" s="684">
        <v>2091972</v>
      </c>
      <c r="DM25" s="697"/>
      <c r="DN25" s="697"/>
      <c r="DO25" s="697"/>
      <c r="DP25" s="697"/>
      <c r="DQ25" s="697"/>
      <c r="DR25" s="697"/>
      <c r="DS25" s="697"/>
      <c r="DT25" s="697"/>
      <c r="DU25" s="697"/>
      <c r="DV25" s="698"/>
      <c r="DW25" s="681">
        <v>27.5</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7935319</v>
      </c>
      <c r="S26" s="679"/>
      <c r="T26" s="679"/>
      <c r="U26" s="679"/>
      <c r="V26" s="679"/>
      <c r="W26" s="679"/>
      <c r="X26" s="679"/>
      <c r="Y26" s="680"/>
      <c r="Z26" s="715">
        <v>62.2</v>
      </c>
      <c r="AA26" s="715"/>
      <c r="AB26" s="715"/>
      <c r="AC26" s="715"/>
      <c r="AD26" s="716">
        <v>7209541</v>
      </c>
      <c r="AE26" s="716"/>
      <c r="AF26" s="716"/>
      <c r="AG26" s="716"/>
      <c r="AH26" s="716"/>
      <c r="AI26" s="716"/>
      <c r="AJ26" s="716"/>
      <c r="AK26" s="716"/>
      <c r="AL26" s="681">
        <v>99.7</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225</v>
      </c>
      <c r="BH26" s="679"/>
      <c r="BI26" s="679"/>
      <c r="BJ26" s="679"/>
      <c r="BK26" s="679"/>
      <c r="BL26" s="679"/>
      <c r="BM26" s="679"/>
      <c r="BN26" s="680"/>
      <c r="BO26" s="715" t="s">
        <v>231</v>
      </c>
      <c r="BP26" s="715"/>
      <c r="BQ26" s="715"/>
      <c r="BR26" s="715"/>
      <c r="BS26" s="684" t="s">
        <v>225</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1395366</v>
      </c>
      <c r="CS26" s="679"/>
      <c r="CT26" s="679"/>
      <c r="CU26" s="679"/>
      <c r="CV26" s="679"/>
      <c r="CW26" s="679"/>
      <c r="CX26" s="679"/>
      <c r="CY26" s="680"/>
      <c r="CZ26" s="681">
        <v>11.4</v>
      </c>
      <c r="DA26" s="699"/>
      <c r="DB26" s="699"/>
      <c r="DC26" s="700"/>
      <c r="DD26" s="684">
        <v>1356173</v>
      </c>
      <c r="DE26" s="679"/>
      <c r="DF26" s="679"/>
      <c r="DG26" s="679"/>
      <c r="DH26" s="679"/>
      <c r="DI26" s="679"/>
      <c r="DJ26" s="679"/>
      <c r="DK26" s="680"/>
      <c r="DL26" s="684" t="s">
        <v>231</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3176</v>
      </c>
      <c r="S27" s="679"/>
      <c r="T27" s="679"/>
      <c r="U27" s="679"/>
      <c r="V27" s="679"/>
      <c r="W27" s="679"/>
      <c r="X27" s="679"/>
      <c r="Y27" s="680"/>
      <c r="Z27" s="715">
        <v>0</v>
      </c>
      <c r="AA27" s="715"/>
      <c r="AB27" s="715"/>
      <c r="AC27" s="715"/>
      <c r="AD27" s="716">
        <v>3176</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3817716</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2185961</v>
      </c>
      <c r="CS27" s="697"/>
      <c r="CT27" s="697"/>
      <c r="CU27" s="697"/>
      <c r="CV27" s="697"/>
      <c r="CW27" s="697"/>
      <c r="CX27" s="697"/>
      <c r="CY27" s="698"/>
      <c r="CZ27" s="681">
        <v>17.899999999999999</v>
      </c>
      <c r="DA27" s="699"/>
      <c r="DB27" s="699"/>
      <c r="DC27" s="700"/>
      <c r="DD27" s="684">
        <v>604032</v>
      </c>
      <c r="DE27" s="697"/>
      <c r="DF27" s="697"/>
      <c r="DG27" s="697"/>
      <c r="DH27" s="697"/>
      <c r="DI27" s="697"/>
      <c r="DJ27" s="697"/>
      <c r="DK27" s="698"/>
      <c r="DL27" s="684">
        <v>600507</v>
      </c>
      <c r="DM27" s="697"/>
      <c r="DN27" s="697"/>
      <c r="DO27" s="697"/>
      <c r="DP27" s="697"/>
      <c r="DQ27" s="697"/>
      <c r="DR27" s="697"/>
      <c r="DS27" s="697"/>
      <c r="DT27" s="697"/>
      <c r="DU27" s="697"/>
      <c r="DV27" s="698"/>
      <c r="DW27" s="681">
        <v>7.9</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94169</v>
      </c>
      <c r="S28" s="679"/>
      <c r="T28" s="679"/>
      <c r="U28" s="679"/>
      <c r="V28" s="679"/>
      <c r="W28" s="679"/>
      <c r="X28" s="679"/>
      <c r="Y28" s="680"/>
      <c r="Z28" s="715">
        <v>0.7</v>
      </c>
      <c r="AA28" s="715"/>
      <c r="AB28" s="715"/>
      <c r="AC28" s="715"/>
      <c r="AD28" s="716" t="s">
        <v>231</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872210</v>
      </c>
      <c r="CS28" s="679"/>
      <c r="CT28" s="679"/>
      <c r="CU28" s="679"/>
      <c r="CV28" s="679"/>
      <c r="CW28" s="679"/>
      <c r="CX28" s="679"/>
      <c r="CY28" s="680"/>
      <c r="CZ28" s="681">
        <v>7.1</v>
      </c>
      <c r="DA28" s="699"/>
      <c r="DB28" s="699"/>
      <c r="DC28" s="700"/>
      <c r="DD28" s="684">
        <v>851060</v>
      </c>
      <c r="DE28" s="679"/>
      <c r="DF28" s="679"/>
      <c r="DG28" s="679"/>
      <c r="DH28" s="679"/>
      <c r="DI28" s="679"/>
      <c r="DJ28" s="679"/>
      <c r="DK28" s="680"/>
      <c r="DL28" s="684">
        <v>851060</v>
      </c>
      <c r="DM28" s="679"/>
      <c r="DN28" s="679"/>
      <c r="DO28" s="679"/>
      <c r="DP28" s="679"/>
      <c r="DQ28" s="679"/>
      <c r="DR28" s="679"/>
      <c r="DS28" s="679"/>
      <c r="DT28" s="679"/>
      <c r="DU28" s="679"/>
      <c r="DV28" s="680"/>
      <c r="DW28" s="681">
        <v>11.2</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110188</v>
      </c>
      <c r="S29" s="679"/>
      <c r="T29" s="679"/>
      <c r="U29" s="679"/>
      <c r="V29" s="679"/>
      <c r="W29" s="679"/>
      <c r="X29" s="679"/>
      <c r="Y29" s="680"/>
      <c r="Z29" s="715">
        <v>0.9</v>
      </c>
      <c r="AA29" s="715"/>
      <c r="AB29" s="715"/>
      <c r="AC29" s="715"/>
      <c r="AD29" s="716">
        <v>17894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872210</v>
      </c>
      <c r="CS29" s="697"/>
      <c r="CT29" s="697"/>
      <c r="CU29" s="697"/>
      <c r="CV29" s="697"/>
      <c r="CW29" s="697"/>
      <c r="CX29" s="697"/>
      <c r="CY29" s="698"/>
      <c r="CZ29" s="681">
        <v>7.1</v>
      </c>
      <c r="DA29" s="699"/>
      <c r="DB29" s="699"/>
      <c r="DC29" s="700"/>
      <c r="DD29" s="684">
        <v>851060</v>
      </c>
      <c r="DE29" s="697"/>
      <c r="DF29" s="697"/>
      <c r="DG29" s="697"/>
      <c r="DH29" s="697"/>
      <c r="DI29" s="697"/>
      <c r="DJ29" s="697"/>
      <c r="DK29" s="698"/>
      <c r="DL29" s="684">
        <v>851060</v>
      </c>
      <c r="DM29" s="697"/>
      <c r="DN29" s="697"/>
      <c r="DO29" s="697"/>
      <c r="DP29" s="697"/>
      <c r="DQ29" s="697"/>
      <c r="DR29" s="697"/>
      <c r="DS29" s="697"/>
      <c r="DT29" s="697"/>
      <c r="DU29" s="697"/>
      <c r="DV29" s="698"/>
      <c r="DW29" s="681">
        <v>11.2</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49905</v>
      </c>
      <c r="S30" s="679"/>
      <c r="T30" s="679"/>
      <c r="U30" s="679"/>
      <c r="V30" s="679"/>
      <c r="W30" s="679"/>
      <c r="X30" s="679"/>
      <c r="Y30" s="680"/>
      <c r="Z30" s="715">
        <v>0.4</v>
      </c>
      <c r="AA30" s="715"/>
      <c r="AB30" s="715"/>
      <c r="AC30" s="715"/>
      <c r="AD30" s="716" t="s">
        <v>225</v>
      </c>
      <c r="AE30" s="716"/>
      <c r="AF30" s="716"/>
      <c r="AG30" s="716"/>
      <c r="AH30" s="716"/>
      <c r="AI30" s="716"/>
      <c r="AJ30" s="716"/>
      <c r="AK30" s="716"/>
      <c r="AL30" s="681" t="s">
        <v>225</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809015</v>
      </c>
      <c r="CS30" s="679"/>
      <c r="CT30" s="679"/>
      <c r="CU30" s="679"/>
      <c r="CV30" s="679"/>
      <c r="CW30" s="679"/>
      <c r="CX30" s="679"/>
      <c r="CY30" s="680"/>
      <c r="CZ30" s="681">
        <v>6.6</v>
      </c>
      <c r="DA30" s="699"/>
      <c r="DB30" s="699"/>
      <c r="DC30" s="700"/>
      <c r="DD30" s="684">
        <v>789076</v>
      </c>
      <c r="DE30" s="679"/>
      <c r="DF30" s="679"/>
      <c r="DG30" s="679"/>
      <c r="DH30" s="679"/>
      <c r="DI30" s="679"/>
      <c r="DJ30" s="679"/>
      <c r="DK30" s="680"/>
      <c r="DL30" s="684">
        <v>789076</v>
      </c>
      <c r="DM30" s="679"/>
      <c r="DN30" s="679"/>
      <c r="DO30" s="679"/>
      <c r="DP30" s="679"/>
      <c r="DQ30" s="679"/>
      <c r="DR30" s="679"/>
      <c r="DS30" s="679"/>
      <c r="DT30" s="679"/>
      <c r="DU30" s="679"/>
      <c r="DV30" s="680"/>
      <c r="DW30" s="681">
        <v>10.4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1606635</v>
      </c>
      <c r="S31" s="679"/>
      <c r="T31" s="679"/>
      <c r="U31" s="679"/>
      <c r="V31" s="679"/>
      <c r="W31" s="679"/>
      <c r="X31" s="679"/>
      <c r="Y31" s="680"/>
      <c r="Z31" s="715">
        <v>12.6</v>
      </c>
      <c r="AA31" s="715"/>
      <c r="AB31" s="715"/>
      <c r="AC31" s="715"/>
      <c r="AD31" s="716" t="s">
        <v>225</v>
      </c>
      <c r="AE31" s="716"/>
      <c r="AF31" s="716"/>
      <c r="AG31" s="716"/>
      <c r="AH31" s="716"/>
      <c r="AI31" s="716"/>
      <c r="AJ31" s="716"/>
      <c r="AK31" s="716"/>
      <c r="AL31" s="681" t="s">
        <v>225</v>
      </c>
      <c r="AM31" s="682"/>
      <c r="AN31" s="682"/>
      <c r="AO31" s="717"/>
      <c r="AP31" s="753" t="s">
        <v>309</v>
      </c>
      <c r="AQ31" s="754"/>
      <c r="AR31" s="754"/>
      <c r="AS31" s="754"/>
      <c r="AT31" s="759" t="s">
        <v>310</v>
      </c>
      <c r="AU31" s="221"/>
      <c r="AV31" s="221"/>
      <c r="AW31" s="221"/>
      <c r="AX31" s="746" t="s">
        <v>186</v>
      </c>
      <c r="AY31" s="747"/>
      <c r="AZ31" s="747"/>
      <c r="BA31" s="747"/>
      <c r="BB31" s="747"/>
      <c r="BC31" s="747"/>
      <c r="BD31" s="747"/>
      <c r="BE31" s="747"/>
      <c r="BF31" s="748"/>
      <c r="BG31" s="749">
        <v>98.8</v>
      </c>
      <c r="BH31" s="750"/>
      <c r="BI31" s="750"/>
      <c r="BJ31" s="750"/>
      <c r="BK31" s="750"/>
      <c r="BL31" s="750"/>
      <c r="BM31" s="751">
        <v>96.6</v>
      </c>
      <c r="BN31" s="750"/>
      <c r="BO31" s="750"/>
      <c r="BP31" s="750"/>
      <c r="BQ31" s="752"/>
      <c r="BR31" s="749">
        <v>98.7</v>
      </c>
      <c r="BS31" s="750"/>
      <c r="BT31" s="750"/>
      <c r="BU31" s="750"/>
      <c r="BV31" s="750"/>
      <c r="BW31" s="750"/>
      <c r="BX31" s="751">
        <v>96.2</v>
      </c>
      <c r="BY31" s="750"/>
      <c r="BZ31" s="750"/>
      <c r="CA31" s="750"/>
      <c r="CB31" s="752"/>
      <c r="CD31" s="769"/>
      <c r="CE31" s="770"/>
      <c r="CF31" s="711" t="s">
        <v>311</v>
      </c>
      <c r="CG31" s="712"/>
      <c r="CH31" s="712"/>
      <c r="CI31" s="712"/>
      <c r="CJ31" s="712"/>
      <c r="CK31" s="712"/>
      <c r="CL31" s="712"/>
      <c r="CM31" s="712"/>
      <c r="CN31" s="712"/>
      <c r="CO31" s="712"/>
      <c r="CP31" s="712"/>
      <c r="CQ31" s="713"/>
      <c r="CR31" s="678">
        <v>63195</v>
      </c>
      <c r="CS31" s="697"/>
      <c r="CT31" s="697"/>
      <c r="CU31" s="697"/>
      <c r="CV31" s="697"/>
      <c r="CW31" s="697"/>
      <c r="CX31" s="697"/>
      <c r="CY31" s="698"/>
      <c r="CZ31" s="681">
        <v>0.5</v>
      </c>
      <c r="DA31" s="699"/>
      <c r="DB31" s="699"/>
      <c r="DC31" s="700"/>
      <c r="DD31" s="684">
        <v>61984</v>
      </c>
      <c r="DE31" s="697"/>
      <c r="DF31" s="697"/>
      <c r="DG31" s="697"/>
      <c r="DH31" s="697"/>
      <c r="DI31" s="697"/>
      <c r="DJ31" s="697"/>
      <c r="DK31" s="698"/>
      <c r="DL31" s="684">
        <v>61984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312</v>
      </c>
      <c r="C32" s="743"/>
      <c r="D32" s="743"/>
      <c r="E32" s="743"/>
      <c r="F32" s="743"/>
      <c r="G32" s="743"/>
      <c r="H32" s="743"/>
      <c r="I32" s="743"/>
      <c r="J32" s="743"/>
      <c r="K32" s="743"/>
      <c r="L32" s="743"/>
      <c r="M32" s="743"/>
      <c r="N32" s="743"/>
      <c r="O32" s="743"/>
      <c r="P32" s="743"/>
      <c r="Q32" s="744"/>
      <c r="R32" s="678">
        <v>685</v>
      </c>
      <c r="S32" s="679"/>
      <c r="T32" s="679"/>
      <c r="U32" s="679"/>
      <c r="V32" s="679"/>
      <c r="W32" s="679"/>
      <c r="X32" s="679"/>
      <c r="Y32" s="680"/>
      <c r="Z32" s="715">
        <v>0</v>
      </c>
      <c r="AA32" s="715"/>
      <c r="AB32" s="715"/>
      <c r="AC32" s="715"/>
      <c r="AD32" s="716">
        <v>685</v>
      </c>
      <c r="AE32" s="716"/>
      <c r="AF32" s="716"/>
      <c r="AG32" s="716"/>
      <c r="AH32" s="716"/>
      <c r="AI32" s="716"/>
      <c r="AJ32" s="716"/>
      <c r="AK32" s="716"/>
      <c r="AL32" s="681">
        <v>0</v>
      </c>
      <c r="AM32" s="682"/>
      <c r="AN32" s="682"/>
      <c r="AO32" s="717"/>
      <c r="AP32" s="755"/>
      <c r="AQ32" s="756"/>
      <c r="AR32" s="756"/>
      <c r="AS32" s="756"/>
      <c r="AT32" s="760"/>
      <c r="AU32" s="220" t="s">
        <v>313</v>
      </c>
      <c r="AV32" s="220"/>
      <c r="AW32" s="220"/>
      <c r="AX32" s="675" t="s">
        <v>314</v>
      </c>
      <c r="AY32" s="676"/>
      <c r="AZ32" s="676"/>
      <c r="BA32" s="676"/>
      <c r="BB32" s="676"/>
      <c r="BC32" s="676"/>
      <c r="BD32" s="676"/>
      <c r="BE32" s="676"/>
      <c r="BF32" s="677"/>
      <c r="BG32" s="762">
        <v>98.8</v>
      </c>
      <c r="BH32" s="697"/>
      <c r="BI32" s="697"/>
      <c r="BJ32" s="697"/>
      <c r="BK32" s="697"/>
      <c r="BL32" s="697"/>
      <c r="BM32" s="682">
        <v>97.1</v>
      </c>
      <c r="BN32" s="763"/>
      <c r="BO32" s="763"/>
      <c r="BP32" s="763"/>
      <c r="BQ32" s="721"/>
      <c r="BR32" s="762">
        <v>98.7</v>
      </c>
      <c r="BS32" s="697"/>
      <c r="BT32" s="697"/>
      <c r="BU32" s="697"/>
      <c r="BV32" s="697"/>
      <c r="BW32" s="697"/>
      <c r="BX32" s="682">
        <v>96.9</v>
      </c>
      <c r="BY32" s="763"/>
      <c r="BZ32" s="763"/>
      <c r="CA32" s="763"/>
      <c r="CB32" s="721"/>
      <c r="CD32" s="771"/>
      <c r="CE32" s="772"/>
      <c r="CF32" s="711" t="s">
        <v>315</v>
      </c>
      <c r="CG32" s="712"/>
      <c r="CH32" s="712"/>
      <c r="CI32" s="712"/>
      <c r="CJ32" s="712"/>
      <c r="CK32" s="712"/>
      <c r="CL32" s="712"/>
      <c r="CM32" s="712"/>
      <c r="CN32" s="712"/>
      <c r="CO32" s="712"/>
      <c r="CP32" s="712"/>
      <c r="CQ32" s="713"/>
      <c r="CR32" s="678" t="s">
        <v>231</v>
      </c>
      <c r="CS32" s="679"/>
      <c r="CT32" s="679"/>
      <c r="CU32" s="679"/>
      <c r="CV32" s="679"/>
      <c r="CW32" s="679"/>
      <c r="CX32" s="679"/>
      <c r="CY32" s="680"/>
      <c r="CZ32" s="681" t="s">
        <v>225</v>
      </c>
      <c r="DA32" s="699"/>
      <c r="DB32" s="699"/>
      <c r="DC32" s="700"/>
      <c r="DD32" s="684" t="s">
        <v>225</v>
      </c>
      <c r="DE32" s="679"/>
      <c r="DF32" s="679"/>
      <c r="DG32" s="679"/>
      <c r="DH32" s="679"/>
      <c r="DI32" s="679"/>
      <c r="DJ32" s="679"/>
      <c r="DK32" s="680"/>
      <c r="DL32" s="684" t="s">
        <v>225</v>
      </c>
      <c r="DM32" s="679"/>
      <c r="DN32" s="679"/>
      <c r="DO32" s="679"/>
      <c r="DP32" s="679"/>
      <c r="DQ32" s="679"/>
      <c r="DR32" s="679"/>
      <c r="DS32" s="679"/>
      <c r="DT32" s="679"/>
      <c r="DU32" s="679"/>
      <c r="DV32" s="680"/>
      <c r="DW32" s="681" t="s">
        <v>225</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957478</v>
      </c>
      <c r="S33" s="679"/>
      <c r="T33" s="679"/>
      <c r="U33" s="679"/>
      <c r="V33" s="679"/>
      <c r="W33" s="679"/>
      <c r="X33" s="679"/>
      <c r="Y33" s="680"/>
      <c r="Z33" s="715">
        <v>7.5</v>
      </c>
      <c r="AA33" s="715"/>
      <c r="AB33" s="715"/>
      <c r="AC33" s="715"/>
      <c r="AD33" s="716" t="s">
        <v>231</v>
      </c>
      <c r="AE33" s="716"/>
      <c r="AF33" s="716"/>
      <c r="AG33" s="716"/>
      <c r="AH33" s="716"/>
      <c r="AI33" s="716"/>
      <c r="AJ33" s="716"/>
      <c r="AK33" s="716"/>
      <c r="AL33" s="681" t="s">
        <v>225</v>
      </c>
      <c r="AM33" s="682"/>
      <c r="AN33" s="682"/>
      <c r="AO33" s="717"/>
      <c r="AP33" s="757"/>
      <c r="AQ33" s="758"/>
      <c r="AR33" s="758"/>
      <c r="AS33" s="758"/>
      <c r="AT33" s="761"/>
      <c r="AU33" s="222"/>
      <c r="AV33" s="222"/>
      <c r="AW33" s="222"/>
      <c r="AX33" s="659" t="s">
        <v>317</v>
      </c>
      <c r="AY33" s="660"/>
      <c r="AZ33" s="660"/>
      <c r="BA33" s="660"/>
      <c r="BB33" s="660"/>
      <c r="BC33" s="660"/>
      <c r="BD33" s="660"/>
      <c r="BE33" s="660"/>
      <c r="BF33" s="661"/>
      <c r="BG33" s="745">
        <v>98.7</v>
      </c>
      <c r="BH33" s="663"/>
      <c r="BI33" s="663"/>
      <c r="BJ33" s="663"/>
      <c r="BK33" s="663"/>
      <c r="BL33" s="663"/>
      <c r="BM33" s="706">
        <v>95.9</v>
      </c>
      <c r="BN33" s="663"/>
      <c r="BO33" s="663"/>
      <c r="BP33" s="663"/>
      <c r="BQ33" s="727"/>
      <c r="BR33" s="745">
        <v>98.7</v>
      </c>
      <c r="BS33" s="663"/>
      <c r="BT33" s="663"/>
      <c r="BU33" s="663"/>
      <c r="BV33" s="663"/>
      <c r="BW33" s="663"/>
      <c r="BX33" s="706">
        <v>95.4</v>
      </c>
      <c r="BY33" s="663"/>
      <c r="BZ33" s="663"/>
      <c r="CA33" s="663"/>
      <c r="CB33" s="727"/>
      <c r="CD33" s="711" t="s">
        <v>318</v>
      </c>
      <c r="CE33" s="712"/>
      <c r="CF33" s="712"/>
      <c r="CG33" s="712"/>
      <c r="CH33" s="712"/>
      <c r="CI33" s="712"/>
      <c r="CJ33" s="712"/>
      <c r="CK33" s="712"/>
      <c r="CL33" s="712"/>
      <c r="CM33" s="712"/>
      <c r="CN33" s="712"/>
      <c r="CO33" s="712"/>
      <c r="CP33" s="712"/>
      <c r="CQ33" s="713"/>
      <c r="CR33" s="678">
        <v>5402917</v>
      </c>
      <c r="CS33" s="697"/>
      <c r="CT33" s="697"/>
      <c r="CU33" s="697"/>
      <c r="CV33" s="697"/>
      <c r="CW33" s="697"/>
      <c r="CX33" s="697"/>
      <c r="CY33" s="698"/>
      <c r="CZ33" s="681">
        <v>44.3</v>
      </c>
      <c r="DA33" s="699"/>
      <c r="DB33" s="699"/>
      <c r="DC33" s="700"/>
      <c r="DD33" s="684">
        <v>4304168</v>
      </c>
      <c r="DE33" s="697"/>
      <c r="DF33" s="697"/>
      <c r="DG33" s="697"/>
      <c r="DH33" s="697"/>
      <c r="DI33" s="697"/>
      <c r="DJ33" s="697"/>
      <c r="DK33" s="698"/>
      <c r="DL33" s="684">
        <v>2984487</v>
      </c>
      <c r="DM33" s="697"/>
      <c r="DN33" s="697"/>
      <c r="DO33" s="697"/>
      <c r="DP33" s="697"/>
      <c r="DQ33" s="697"/>
      <c r="DR33" s="697"/>
      <c r="DS33" s="697"/>
      <c r="DT33" s="697"/>
      <c r="DU33" s="697"/>
      <c r="DV33" s="698"/>
      <c r="DW33" s="681">
        <v>39.200000000000003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15755</v>
      </c>
      <c r="S34" s="679"/>
      <c r="T34" s="679"/>
      <c r="U34" s="679"/>
      <c r="V34" s="679"/>
      <c r="W34" s="679"/>
      <c r="X34" s="679"/>
      <c r="Y34" s="680"/>
      <c r="Z34" s="715">
        <v>0.1</v>
      </c>
      <c r="AA34" s="715"/>
      <c r="AB34" s="715"/>
      <c r="AC34" s="715"/>
      <c r="AD34" s="716">
        <v>1977</v>
      </c>
      <c r="AE34" s="716"/>
      <c r="AF34" s="716"/>
      <c r="AG34" s="716"/>
      <c r="AH34" s="716"/>
      <c r="AI34" s="716"/>
      <c r="AJ34" s="716"/>
      <c r="AK34" s="716"/>
      <c r="AL34" s="681">
        <v>0</v>
      </c>
      <c r="AM34" s="682"/>
      <c r="AN34" s="682"/>
      <c r="AO34" s="717"/>
      <c r="AP34" s="223"/>
      <c r="AQ34" s="224"/>
      <c r="AR34" s="220"/>
      <c r="AS34" s="221"/>
      <c r="AT34" s="221"/>
      <c r="AU34" s="221"/>
      <c r="AV34" s="221"/>
      <c r="AW34" s="221"/>
      <c r="AX34" s="221"/>
      <c r="AY34" s="221"/>
      <c r="AZ34" s="221"/>
      <c r="BA34" s="221"/>
      <c r="BB34" s="221"/>
      <c r="BC34" s="221"/>
      <c r="BD34" s="221"/>
      <c r="BE34" s="221"/>
      <c r="BF34" s="221"/>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D34" s="711" t="s">
        <v>320</v>
      </c>
      <c r="CE34" s="712"/>
      <c r="CF34" s="712"/>
      <c r="CG34" s="712"/>
      <c r="CH34" s="712"/>
      <c r="CI34" s="712"/>
      <c r="CJ34" s="712"/>
      <c r="CK34" s="712"/>
      <c r="CL34" s="712"/>
      <c r="CM34" s="712"/>
      <c r="CN34" s="712"/>
      <c r="CO34" s="712"/>
      <c r="CP34" s="712"/>
      <c r="CQ34" s="713"/>
      <c r="CR34" s="678">
        <v>1446728</v>
      </c>
      <c r="CS34" s="679"/>
      <c r="CT34" s="679"/>
      <c r="CU34" s="679"/>
      <c r="CV34" s="679"/>
      <c r="CW34" s="679"/>
      <c r="CX34" s="679"/>
      <c r="CY34" s="680"/>
      <c r="CZ34" s="681">
        <v>11.9</v>
      </c>
      <c r="DA34" s="699"/>
      <c r="DB34" s="699"/>
      <c r="DC34" s="700"/>
      <c r="DD34" s="684">
        <v>1078422</v>
      </c>
      <c r="DE34" s="679"/>
      <c r="DF34" s="679"/>
      <c r="DG34" s="679"/>
      <c r="DH34" s="679"/>
      <c r="DI34" s="679"/>
      <c r="DJ34" s="679"/>
      <c r="DK34" s="680"/>
      <c r="DL34" s="684">
        <v>899167</v>
      </c>
      <c r="DM34" s="679"/>
      <c r="DN34" s="679"/>
      <c r="DO34" s="679"/>
      <c r="DP34" s="679"/>
      <c r="DQ34" s="679"/>
      <c r="DR34" s="679"/>
      <c r="DS34" s="679"/>
      <c r="DT34" s="679"/>
      <c r="DU34" s="679"/>
      <c r="DV34" s="680"/>
      <c r="DW34" s="681">
        <v>11.8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42869</v>
      </c>
      <c r="S35" s="679"/>
      <c r="T35" s="679"/>
      <c r="U35" s="679"/>
      <c r="V35" s="679"/>
      <c r="W35" s="679"/>
      <c r="X35" s="679"/>
      <c r="Y35" s="680"/>
      <c r="Z35" s="715">
        <v>0.3</v>
      </c>
      <c r="AA35" s="715"/>
      <c r="AB35" s="715"/>
      <c r="AC35" s="715"/>
      <c r="AD35" s="716" t="s">
        <v>231</v>
      </c>
      <c r="AE35" s="716"/>
      <c r="AF35" s="716"/>
      <c r="AG35" s="716"/>
      <c r="AH35" s="716"/>
      <c r="AI35" s="716"/>
      <c r="AJ35" s="716"/>
      <c r="AK35" s="716"/>
      <c r="AL35" s="681" t="s">
        <v>231</v>
      </c>
      <c r="AM35" s="682"/>
      <c r="AN35" s="682"/>
      <c r="AO35" s="717"/>
      <c r="AP35" s="22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36693</v>
      </c>
      <c r="CS35" s="697"/>
      <c r="CT35" s="697"/>
      <c r="CU35" s="697"/>
      <c r="CV35" s="697"/>
      <c r="CW35" s="697"/>
      <c r="CX35" s="697"/>
      <c r="CY35" s="698"/>
      <c r="CZ35" s="681">
        <v>0.3</v>
      </c>
      <c r="DA35" s="699"/>
      <c r="DB35" s="699"/>
      <c r="DC35" s="700"/>
      <c r="DD35" s="684">
        <v>26157</v>
      </c>
      <c r="DE35" s="697"/>
      <c r="DF35" s="697"/>
      <c r="DG35" s="697"/>
      <c r="DH35" s="697"/>
      <c r="DI35" s="697"/>
      <c r="DJ35" s="697"/>
      <c r="DK35" s="698"/>
      <c r="DL35" s="684">
        <v>24426</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613127</v>
      </c>
      <c r="S36" s="679"/>
      <c r="T36" s="679"/>
      <c r="U36" s="679"/>
      <c r="V36" s="679"/>
      <c r="W36" s="679"/>
      <c r="X36" s="679"/>
      <c r="Y36" s="680"/>
      <c r="Z36" s="715">
        <v>4.8</v>
      </c>
      <c r="AA36" s="715"/>
      <c r="AB36" s="715"/>
      <c r="AC36" s="715"/>
      <c r="AD36" s="716" t="s">
        <v>225</v>
      </c>
      <c r="AE36" s="716"/>
      <c r="AF36" s="716"/>
      <c r="AG36" s="716"/>
      <c r="AH36" s="716"/>
      <c r="AI36" s="716"/>
      <c r="AJ36" s="716"/>
      <c r="AK36" s="716"/>
      <c r="AL36" s="681" t="s">
        <v>231</v>
      </c>
      <c r="AM36" s="682"/>
      <c r="AN36" s="682"/>
      <c r="AO36" s="717"/>
      <c r="AP36" s="225"/>
      <c r="AQ36" s="730" t="s">
        <v>326</v>
      </c>
      <c r="AR36" s="731"/>
      <c r="AS36" s="731"/>
      <c r="AT36" s="731"/>
      <c r="AU36" s="731"/>
      <c r="AV36" s="731"/>
      <c r="AW36" s="731"/>
      <c r="AX36" s="731"/>
      <c r="AY36" s="732"/>
      <c r="AZ36" s="733">
        <v>2029928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53481</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1822633</v>
      </c>
      <c r="CS36" s="679"/>
      <c r="CT36" s="679"/>
      <c r="CU36" s="679"/>
      <c r="CV36" s="679"/>
      <c r="CW36" s="679"/>
      <c r="CX36" s="679"/>
      <c r="CY36" s="680"/>
      <c r="CZ36" s="681">
        <v>14.9</v>
      </c>
      <c r="DA36" s="699"/>
      <c r="DB36" s="699"/>
      <c r="DC36" s="700"/>
      <c r="DD36" s="684">
        <v>1391891</v>
      </c>
      <c r="DE36" s="679"/>
      <c r="DF36" s="679"/>
      <c r="DG36" s="679"/>
      <c r="DH36" s="679"/>
      <c r="DI36" s="679"/>
      <c r="DJ36" s="679"/>
      <c r="DK36" s="680"/>
      <c r="DL36" s="684">
        <v>538576</v>
      </c>
      <c r="DM36" s="679"/>
      <c r="DN36" s="679"/>
      <c r="DO36" s="679"/>
      <c r="DP36" s="679"/>
      <c r="DQ36" s="679"/>
      <c r="DR36" s="679"/>
      <c r="DS36" s="679"/>
      <c r="DT36" s="679"/>
      <c r="DU36" s="679"/>
      <c r="DV36" s="680"/>
      <c r="DW36" s="681">
        <v>7.1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233194</v>
      </c>
      <c r="S37" s="679"/>
      <c r="T37" s="679"/>
      <c r="U37" s="679"/>
      <c r="V37" s="679"/>
      <c r="W37" s="679"/>
      <c r="X37" s="679"/>
      <c r="Y37" s="680"/>
      <c r="Z37" s="715">
        <v>1.8</v>
      </c>
      <c r="AA37" s="715"/>
      <c r="AB37" s="715"/>
      <c r="AC37" s="715"/>
      <c r="AD37" s="716" t="s">
        <v>231</v>
      </c>
      <c r="AE37" s="716"/>
      <c r="AF37" s="716"/>
      <c r="AG37" s="716"/>
      <c r="AH37" s="716"/>
      <c r="AI37" s="716"/>
      <c r="AJ37" s="716"/>
      <c r="AK37" s="716"/>
      <c r="AL37" s="681" t="s">
        <v>225</v>
      </c>
      <c r="AM37" s="682"/>
      <c r="AN37" s="682"/>
      <c r="AO37" s="717"/>
      <c r="AQ37" s="718" t="s">
        <v>330</v>
      </c>
      <c r="AR37" s="719"/>
      <c r="AS37" s="719"/>
      <c r="AT37" s="719"/>
      <c r="AU37" s="719"/>
      <c r="AV37" s="719"/>
      <c r="AW37" s="719"/>
      <c r="AX37" s="719"/>
      <c r="AY37" s="720"/>
      <c r="AZ37" s="678">
        <v>643355</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-6819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1037707</v>
      </c>
      <c r="CS37" s="697"/>
      <c r="CT37" s="697"/>
      <c r="CU37" s="697"/>
      <c r="CV37" s="697"/>
      <c r="CW37" s="697"/>
      <c r="CX37" s="697"/>
      <c r="CY37" s="698"/>
      <c r="CZ37" s="681">
        <v>8.5</v>
      </c>
      <c r="DA37" s="699"/>
      <c r="DB37" s="699"/>
      <c r="DC37" s="700"/>
      <c r="DD37" s="684">
        <v>902821</v>
      </c>
      <c r="DE37" s="697"/>
      <c r="DF37" s="697"/>
      <c r="DG37" s="697"/>
      <c r="DH37" s="697"/>
      <c r="DI37" s="697"/>
      <c r="DJ37" s="697"/>
      <c r="DK37" s="698"/>
      <c r="DL37" s="684">
        <v>296563</v>
      </c>
      <c r="DM37" s="697"/>
      <c r="DN37" s="697"/>
      <c r="DO37" s="697"/>
      <c r="DP37" s="697"/>
      <c r="DQ37" s="697"/>
      <c r="DR37" s="697"/>
      <c r="DS37" s="697"/>
      <c r="DT37" s="697"/>
      <c r="DU37" s="697"/>
      <c r="DV37" s="698"/>
      <c r="DW37" s="681">
        <v>3.9</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246102</v>
      </c>
      <c r="S38" s="679"/>
      <c r="T38" s="679"/>
      <c r="U38" s="679"/>
      <c r="V38" s="679"/>
      <c r="W38" s="679"/>
      <c r="X38" s="679"/>
      <c r="Y38" s="680"/>
      <c r="Z38" s="715">
        <v>1.9</v>
      </c>
      <c r="AA38" s="715"/>
      <c r="AB38" s="715"/>
      <c r="AC38" s="715"/>
      <c r="AD38" s="716">
        <v>10</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52887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5241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1943292</v>
      </c>
      <c r="CS38" s="679"/>
      <c r="CT38" s="679"/>
      <c r="CU38" s="679"/>
      <c r="CV38" s="679"/>
      <c r="CW38" s="679"/>
      <c r="CX38" s="679"/>
      <c r="CY38" s="680"/>
      <c r="CZ38" s="681">
        <v>15.9</v>
      </c>
      <c r="DA38" s="699"/>
      <c r="DB38" s="699"/>
      <c r="DC38" s="700"/>
      <c r="DD38" s="684">
        <v>1713412</v>
      </c>
      <c r="DE38" s="679"/>
      <c r="DF38" s="679"/>
      <c r="DG38" s="679"/>
      <c r="DH38" s="679"/>
      <c r="DI38" s="679"/>
      <c r="DJ38" s="679"/>
      <c r="DK38" s="680"/>
      <c r="DL38" s="684">
        <v>1510318</v>
      </c>
      <c r="DM38" s="679"/>
      <c r="DN38" s="679"/>
      <c r="DO38" s="679"/>
      <c r="DP38" s="679"/>
      <c r="DQ38" s="679"/>
      <c r="DR38" s="679"/>
      <c r="DS38" s="679"/>
      <c r="DT38" s="679"/>
      <c r="DU38" s="679"/>
      <c r="DV38" s="680"/>
      <c r="DW38" s="681">
        <v>19.8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857200</v>
      </c>
      <c r="S39" s="679"/>
      <c r="T39" s="679"/>
      <c r="U39" s="679"/>
      <c r="V39" s="679"/>
      <c r="W39" s="679"/>
      <c r="X39" s="679"/>
      <c r="Y39" s="680"/>
      <c r="Z39" s="715">
        <v>6.7</v>
      </c>
      <c r="AA39" s="715"/>
      <c r="AB39" s="715"/>
      <c r="AC39" s="715"/>
      <c r="AD39" s="716" t="s">
        <v>231</v>
      </c>
      <c r="AE39" s="716"/>
      <c r="AF39" s="716"/>
      <c r="AG39" s="716"/>
      <c r="AH39" s="716"/>
      <c r="AI39" s="716"/>
      <c r="AJ39" s="716"/>
      <c r="AK39" s="716"/>
      <c r="AL39" s="681" t="s">
        <v>231</v>
      </c>
      <c r="AM39" s="682"/>
      <c r="AN39" s="682"/>
      <c r="AO39" s="717"/>
      <c r="AQ39" s="718" t="s">
        <v>338</v>
      </c>
      <c r="AR39" s="719"/>
      <c r="AS39" s="719"/>
      <c r="AT39" s="719"/>
      <c r="AU39" s="719"/>
      <c r="AV39" s="719"/>
      <c r="AW39" s="719"/>
      <c r="AX39" s="719"/>
      <c r="AY39" s="720"/>
      <c r="AZ39" s="678">
        <v>4764</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8964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89391</v>
      </c>
      <c r="CS39" s="697"/>
      <c r="CT39" s="697"/>
      <c r="CU39" s="697"/>
      <c r="CV39" s="697"/>
      <c r="CW39" s="697"/>
      <c r="CX39" s="697"/>
      <c r="CY39" s="698"/>
      <c r="CZ39" s="681">
        <v>0.7</v>
      </c>
      <c r="DA39" s="699"/>
      <c r="DB39" s="699"/>
      <c r="DC39" s="700"/>
      <c r="DD39" s="684">
        <v>31786</v>
      </c>
      <c r="DE39" s="697"/>
      <c r="DF39" s="697"/>
      <c r="DG39" s="697"/>
      <c r="DH39" s="697"/>
      <c r="DI39" s="697"/>
      <c r="DJ39" s="697"/>
      <c r="DK39" s="698"/>
      <c r="DL39" s="684" t="s">
        <v>225</v>
      </c>
      <c r="DM39" s="697"/>
      <c r="DN39" s="697"/>
      <c r="DO39" s="697"/>
      <c r="DP39" s="697"/>
      <c r="DQ39" s="697"/>
      <c r="DR39" s="697"/>
      <c r="DS39" s="697"/>
      <c r="DT39" s="697"/>
      <c r="DU39" s="697"/>
      <c r="DV39" s="698"/>
      <c r="DW39" s="681" t="s">
        <v>225</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225</v>
      </c>
      <c r="AA40" s="715"/>
      <c r="AB40" s="715"/>
      <c r="AC40" s="715"/>
      <c r="AD40" s="716" t="s">
        <v>225</v>
      </c>
      <c r="AE40" s="716"/>
      <c r="AF40" s="716"/>
      <c r="AG40" s="716"/>
      <c r="AH40" s="716"/>
      <c r="AI40" s="716"/>
      <c r="AJ40" s="716"/>
      <c r="AK40" s="716"/>
      <c r="AL40" s="681" t="s">
        <v>225</v>
      </c>
      <c r="AM40" s="682"/>
      <c r="AN40" s="682"/>
      <c r="AO40" s="717"/>
      <c r="AQ40" s="718" t="s">
        <v>342</v>
      </c>
      <c r="AR40" s="719"/>
      <c r="AS40" s="719"/>
      <c r="AT40" s="719"/>
      <c r="AU40" s="719"/>
      <c r="AV40" s="719"/>
      <c r="AW40" s="719"/>
      <c r="AX40" s="719"/>
      <c r="AY40" s="720"/>
      <c r="AZ40" s="678" t="s">
        <v>225</v>
      </c>
      <c r="BA40" s="679"/>
      <c r="BB40" s="679"/>
      <c r="BC40" s="679"/>
      <c r="BD40" s="697"/>
      <c r="BE40" s="697"/>
      <c r="BF40" s="721"/>
      <c r="BG40" s="723" t="s">
        <v>343</v>
      </c>
      <c r="BH40" s="724"/>
      <c r="BI40" s="724"/>
      <c r="BJ40" s="724"/>
      <c r="BK40" s="724"/>
      <c r="BL40" s="226"/>
      <c r="BM40" s="712" t="s">
        <v>344</v>
      </c>
      <c r="BN40" s="712"/>
      <c r="BO40" s="712"/>
      <c r="BP40" s="712"/>
      <c r="BQ40" s="712"/>
      <c r="BR40" s="712"/>
      <c r="BS40" s="712"/>
      <c r="BT40" s="712"/>
      <c r="BU40" s="713"/>
      <c r="BV40" s="678">
        <v>104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64180</v>
      </c>
      <c r="CS40" s="679"/>
      <c r="CT40" s="679"/>
      <c r="CU40" s="679"/>
      <c r="CV40" s="679"/>
      <c r="CW40" s="679"/>
      <c r="CX40" s="679"/>
      <c r="CY40" s="680"/>
      <c r="CZ40" s="681">
        <v>0.5</v>
      </c>
      <c r="DA40" s="699"/>
      <c r="DB40" s="699"/>
      <c r="DC40" s="700"/>
      <c r="DD40" s="684">
        <v>62500</v>
      </c>
      <c r="DE40" s="679"/>
      <c r="DF40" s="679"/>
      <c r="DG40" s="679"/>
      <c r="DH40" s="679"/>
      <c r="DI40" s="679"/>
      <c r="DJ40" s="679"/>
      <c r="DK40" s="680"/>
      <c r="DL40" s="684">
        <v>12000</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380000</v>
      </c>
      <c r="S41" s="679"/>
      <c r="T41" s="679"/>
      <c r="U41" s="679"/>
      <c r="V41" s="679"/>
      <c r="W41" s="679"/>
      <c r="X41" s="679"/>
      <c r="Y41" s="680"/>
      <c r="Z41" s="715">
        <v>3</v>
      </c>
      <c r="AA41" s="715"/>
      <c r="AB41" s="715"/>
      <c r="AC41" s="715"/>
      <c r="AD41" s="716" t="s">
        <v>225</v>
      </c>
      <c r="AE41" s="716"/>
      <c r="AF41" s="716"/>
      <c r="AG41" s="716"/>
      <c r="AH41" s="716"/>
      <c r="AI41" s="716"/>
      <c r="AJ41" s="716"/>
      <c r="AK41" s="716"/>
      <c r="AL41" s="681" t="s">
        <v>231</v>
      </c>
      <c r="AM41" s="682"/>
      <c r="AN41" s="682"/>
      <c r="AO41" s="717"/>
      <c r="AQ41" s="718" t="s">
        <v>347</v>
      </c>
      <c r="AR41" s="719"/>
      <c r="AS41" s="719"/>
      <c r="AT41" s="719"/>
      <c r="AU41" s="719"/>
      <c r="AV41" s="719"/>
      <c r="AW41" s="719"/>
      <c r="AX41" s="719"/>
      <c r="AY41" s="720"/>
      <c r="AZ41" s="678">
        <v>327378</v>
      </c>
      <c r="BA41" s="679"/>
      <c r="BB41" s="679"/>
      <c r="BC41" s="679"/>
      <c r="BD41" s="697"/>
      <c r="BE41" s="697"/>
      <c r="BF41" s="721"/>
      <c r="BG41" s="723"/>
      <c r="BH41" s="724"/>
      <c r="BI41" s="724"/>
      <c r="BJ41" s="724"/>
      <c r="BK41" s="724"/>
      <c r="BL41" s="226"/>
      <c r="BM41" s="712" t="s">
        <v>348</v>
      </c>
      <c r="BN41" s="712"/>
      <c r="BO41" s="712"/>
      <c r="BP41" s="712"/>
      <c r="BQ41" s="712"/>
      <c r="BR41" s="712"/>
      <c r="BS41" s="712"/>
      <c r="BT41" s="712"/>
      <c r="BU41" s="713"/>
      <c r="BV41" s="678" t="s">
        <v>225</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225</v>
      </c>
      <c r="CS41" s="697"/>
      <c r="CT41" s="697"/>
      <c r="CU41" s="697"/>
      <c r="CV41" s="697"/>
      <c r="CW41" s="697"/>
      <c r="CX41" s="697"/>
      <c r="CY41" s="698"/>
      <c r="CZ41" s="681" t="s">
        <v>225</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12765802</v>
      </c>
      <c r="S42" s="701"/>
      <c r="T42" s="701"/>
      <c r="U42" s="701"/>
      <c r="V42" s="701"/>
      <c r="W42" s="701"/>
      <c r="X42" s="701"/>
      <c r="Y42" s="703"/>
      <c r="Z42" s="704">
        <v>100</v>
      </c>
      <c r="AA42" s="704"/>
      <c r="AB42" s="704"/>
      <c r="AC42" s="704"/>
      <c r="AD42" s="705">
        <v>7233283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1001544</v>
      </c>
      <c r="BA42" s="701"/>
      <c r="BB42" s="701"/>
      <c r="BC42" s="701"/>
      <c r="BD42" s="663"/>
      <c r="BE42" s="663"/>
      <c r="BF42" s="727"/>
      <c r="BG42" s="725"/>
      <c r="BH42" s="726"/>
      <c r="BI42" s="726"/>
      <c r="BJ42" s="726"/>
      <c r="BK42" s="726"/>
      <c r="BL42" s="227"/>
      <c r="BM42" s="728" t="s">
        <v>352</v>
      </c>
      <c r="BN42" s="728"/>
      <c r="BO42" s="728"/>
      <c r="BP42" s="728"/>
      <c r="BQ42" s="728"/>
      <c r="BR42" s="728"/>
      <c r="BS42" s="728"/>
      <c r="BT42" s="728"/>
      <c r="BU42" s="729"/>
      <c r="BV42" s="662">
        <v>293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1529063</v>
      </c>
      <c r="CS42" s="679"/>
      <c r="CT42" s="679"/>
      <c r="CU42" s="679"/>
      <c r="CV42" s="679"/>
      <c r="CW42" s="679"/>
      <c r="CX42" s="679"/>
      <c r="CY42" s="680"/>
      <c r="CZ42" s="681">
        <v>12.5</v>
      </c>
      <c r="DA42" s="682"/>
      <c r="DB42" s="682"/>
      <c r="DC42" s="683"/>
      <c r="DD42" s="684">
        <v>532632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28"/>
      <c r="BW43" s="228"/>
      <c r="BX43" s="228"/>
      <c r="BY43" s="228"/>
      <c r="BZ43" s="228"/>
      <c r="CA43" s="228"/>
      <c r="CB43" s="228"/>
      <c r="CD43" s="675" t="s">
        <v>354</v>
      </c>
      <c r="CE43" s="676"/>
      <c r="CF43" s="676"/>
      <c r="CG43" s="676"/>
      <c r="CH43" s="676"/>
      <c r="CI43" s="676"/>
      <c r="CJ43" s="676"/>
      <c r="CK43" s="676"/>
      <c r="CL43" s="676"/>
      <c r="CM43" s="676"/>
      <c r="CN43" s="676"/>
      <c r="CO43" s="676"/>
      <c r="CP43" s="676"/>
      <c r="CQ43" s="677"/>
      <c r="CR43" s="678">
        <v>91658</v>
      </c>
      <c r="CS43" s="697"/>
      <c r="CT43" s="697"/>
      <c r="CU43" s="697"/>
      <c r="CV43" s="697"/>
      <c r="CW43" s="697"/>
      <c r="CX43" s="697"/>
      <c r="CY43" s="698"/>
      <c r="CZ43" s="681">
        <v>0.8</v>
      </c>
      <c r="DA43" s="699"/>
      <c r="DB43" s="699"/>
      <c r="DC43" s="700"/>
      <c r="DD43" s="684">
        <v>91658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1528566</v>
      </c>
      <c r="CS44" s="679"/>
      <c r="CT44" s="679"/>
      <c r="CU44" s="679"/>
      <c r="CV44" s="679"/>
      <c r="CW44" s="679"/>
      <c r="CX44" s="679"/>
      <c r="CY44" s="680"/>
      <c r="CZ44" s="681">
        <v>12.5</v>
      </c>
      <c r="DA44" s="682"/>
      <c r="DB44" s="682"/>
      <c r="DC44" s="683"/>
      <c r="DD44" s="684">
        <v>532135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726119</v>
      </c>
      <c r="CS45" s="697"/>
      <c r="CT45" s="697"/>
      <c r="CU45" s="697"/>
      <c r="CV45" s="697"/>
      <c r="CW45" s="697"/>
      <c r="CX45" s="697"/>
      <c r="CY45" s="698"/>
      <c r="CZ45" s="681">
        <v>6</v>
      </c>
      <c r="DA45" s="699"/>
      <c r="DB45" s="699"/>
      <c r="DC45" s="700"/>
      <c r="DD45" s="684">
        <v>58033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0" t="s">
        <v>357</v>
      </c>
      <c r="C46" s="220"/>
      <c r="D46" s="220"/>
      <c r="E46" s="220"/>
      <c r="F46" s="220"/>
      <c r="G46" s="220"/>
      <c r="H46" s="220"/>
      <c r="I46" s="220"/>
      <c r="J46" s="220"/>
      <c r="K46" s="220"/>
      <c r="L46" s="220"/>
      <c r="M46" s="220"/>
      <c r="N46" s="220"/>
      <c r="O46" s="220"/>
      <c r="P46" s="220"/>
      <c r="Q46" s="220"/>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CD46" s="693"/>
      <c r="CE46" s="694"/>
      <c r="CF46" s="675" t="s">
        <v>358</v>
      </c>
      <c r="CG46" s="676"/>
      <c r="CH46" s="676"/>
      <c r="CI46" s="676"/>
      <c r="CJ46" s="676"/>
      <c r="CK46" s="676"/>
      <c r="CL46" s="676"/>
      <c r="CM46" s="676"/>
      <c r="CN46" s="676"/>
      <c r="CO46" s="676"/>
      <c r="CP46" s="676"/>
      <c r="CQ46" s="677"/>
      <c r="CR46" s="678">
        <v>799791</v>
      </c>
      <c r="CS46" s="679"/>
      <c r="CT46" s="679"/>
      <c r="CU46" s="679"/>
      <c r="CV46" s="679"/>
      <c r="CW46" s="679"/>
      <c r="CX46" s="679"/>
      <c r="CY46" s="680"/>
      <c r="CZ46" s="681">
        <v>6.6</v>
      </c>
      <c r="DA46" s="682"/>
      <c r="DB46" s="682"/>
      <c r="DC46" s="683"/>
      <c r="DD46" s="684">
        <v>471446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0" t="s">
        <v>359</v>
      </c>
      <c r="C47" s="220"/>
      <c r="D47" s="220"/>
      <c r="E47" s="220"/>
      <c r="F47" s="220"/>
      <c r="G47" s="220"/>
      <c r="H47" s="220"/>
      <c r="I47" s="220"/>
      <c r="J47" s="220"/>
      <c r="K47" s="220"/>
      <c r="L47" s="220"/>
      <c r="M47" s="220"/>
      <c r="N47" s="220"/>
      <c r="O47" s="220"/>
      <c r="P47" s="220"/>
      <c r="Q47" s="220"/>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CD47" s="693"/>
      <c r="CE47" s="694"/>
      <c r="CF47" s="675" t="s">
        <v>360</v>
      </c>
      <c r="CG47" s="676"/>
      <c r="CH47" s="676"/>
      <c r="CI47" s="676"/>
      <c r="CJ47" s="676"/>
      <c r="CK47" s="676"/>
      <c r="CL47" s="676"/>
      <c r="CM47" s="676"/>
      <c r="CN47" s="676"/>
      <c r="CO47" s="676"/>
      <c r="CP47" s="676"/>
      <c r="CQ47" s="677"/>
      <c r="CR47" s="678">
        <v>497</v>
      </c>
      <c r="CS47" s="697"/>
      <c r="CT47" s="697"/>
      <c r="CU47" s="697"/>
      <c r="CV47" s="697"/>
      <c r="CW47" s="697"/>
      <c r="CX47" s="697"/>
      <c r="CY47" s="698"/>
      <c r="CZ47" s="681">
        <v>0</v>
      </c>
      <c r="DA47" s="699"/>
      <c r="DB47" s="699"/>
      <c r="DC47" s="700"/>
      <c r="DD47" s="684">
        <v>497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1" t="s">
        <v>361</v>
      </c>
      <c r="CD48" s="695"/>
      <c r="CE48" s="696"/>
      <c r="CF48" s="675" t="s">
        <v>362</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12198762</v>
      </c>
      <c r="CS49" s="663"/>
      <c r="CT49" s="663"/>
      <c r="CU49" s="663"/>
      <c r="CV49" s="663"/>
      <c r="CW49" s="663"/>
      <c r="CX49" s="663"/>
      <c r="CY49" s="664"/>
      <c r="CZ49" s="665">
        <v>100</v>
      </c>
      <c r="DA49" s="666"/>
      <c r="DB49" s="666"/>
      <c r="DC49" s="667"/>
      <c r="DD49" s="668">
        <v>8404911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kPxecBtrTR3Vsfcp+MrKZ1S+9Bk+QJkjzgksGxAoLsUI10PqoPMYSZa3zdcIGYcwsmcIdZnHCZYz5DjVWvbwA==" saltValue="I6z2dwgDkj4VnStDKtiY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0" customWidth="1"/>
    <col min="131" max="131" width="1.625" style="280" customWidth="1"/>
    <col min="132" max="16384" width="9" style="280" hidden="1"/>
  </cols>
  <sheetData>
    <row r="1" spans="1:131" s="238" customFormat="1" ht="11.25" customHeight="1" thickBot="1" x14ac:dyDescent="0.2">
      <c r="A1" s="233"/>
      <c r="B1" s="233"/>
      <c r="C1" s="233"/>
      <c r="D1" s="233"/>
      <c r="E1" s="233"/>
      <c r="F1" s="233"/>
      <c r="G1" s="233"/>
      <c r="H1" s="233"/>
      <c r="I1" s="233"/>
      <c r="J1" s="233"/>
      <c r="K1" s="233"/>
      <c r="L1" s="233"/>
      <c r="M1" s="233"/>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5"/>
      <c r="DQ1" s="236"/>
      <c r="DR1" s="236"/>
      <c r="DS1" s="236"/>
      <c r="DT1" s="236"/>
      <c r="DU1" s="236"/>
      <c r="DV1" s="236"/>
      <c r="DW1" s="236"/>
      <c r="DX1" s="236"/>
      <c r="DY1" s="236"/>
      <c r="DZ1" s="236"/>
      <c r="EA1" s="237"/>
    </row>
    <row r="2" spans="1:131" s="242" customFormat="1" ht="26.25" customHeight="1" thickBot="1" x14ac:dyDescent="0.2">
      <c r="A2" s="239" t="s">
        <v>364</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1191" t="s">
        <v>365</v>
      </c>
      <c r="DK2" s="1192"/>
      <c r="DL2" s="1192"/>
      <c r="DM2" s="1192"/>
      <c r="DN2" s="1192"/>
      <c r="DO2" s="1193"/>
      <c r="DP2" s="240"/>
      <c r="DQ2" s="1191" t="s">
        <v>366</v>
      </c>
      <c r="DR2" s="1192"/>
      <c r="DS2" s="1192"/>
      <c r="DT2" s="1192"/>
      <c r="DU2" s="1192"/>
      <c r="DV2" s="1192"/>
      <c r="DW2" s="1192"/>
      <c r="DX2" s="1192"/>
      <c r="DY2" s="1192"/>
      <c r="DZ2" s="1193"/>
      <c r="EA2" s="241"/>
    </row>
    <row r="3" spans="1:131" s="238" customFormat="1" ht="11.25" customHeight="1" x14ac:dyDescent="0.15">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7"/>
    </row>
    <row r="4" spans="1:131" s="246" customFormat="1" ht="26.25" customHeight="1" thickBot="1" x14ac:dyDescent="0.2">
      <c r="A4" s="1148" t="s">
        <v>367</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43"/>
      <c r="BA4" s="243"/>
      <c r="BB4" s="243"/>
      <c r="BC4" s="243"/>
      <c r="BD4" s="243"/>
      <c r="BE4" s="244"/>
      <c r="BF4" s="244"/>
      <c r="BG4" s="244"/>
      <c r="BH4" s="244"/>
      <c r="BI4" s="244"/>
      <c r="BJ4" s="244"/>
      <c r="BK4" s="244"/>
      <c r="BL4" s="244"/>
      <c r="BM4" s="244"/>
      <c r="BN4" s="244"/>
      <c r="BO4" s="244"/>
      <c r="BP4" s="244"/>
      <c r="BQ4" s="243" t="s">
        <v>368</v>
      </c>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5"/>
    </row>
    <row r="5" spans="1:131" s="246" customFormat="1" ht="26.25" customHeight="1" x14ac:dyDescent="0.15">
      <c r="A5" s="1083" t="s">
        <v>369</v>
      </c>
      <c r="B5" s="1084"/>
      <c r="C5" s="1084"/>
      <c r="D5" s="1084"/>
      <c r="E5" s="1084"/>
      <c r="F5" s="1084"/>
      <c r="G5" s="1084"/>
      <c r="H5" s="1084"/>
      <c r="I5" s="1084"/>
      <c r="J5" s="1084"/>
      <c r="K5" s="1084"/>
      <c r="L5" s="1084"/>
      <c r="M5" s="1084"/>
      <c r="N5" s="1084"/>
      <c r="O5" s="1084"/>
      <c r="P5" s="1085"/>
      <c r="Q5" s="1089" t="s">
        <v>370</v>
      </c>
      <c r="R5" s="1090"/>
      <c r="S5" s="1090"/>
      <c r="T5" s="1090"/>
      <c r="U5" s="1091"/>
      <c r="V5" s="1089" t="s">
        <v>371</v>
      </c>
      <c r="W5" s="1090"/>
      <c r="X5" s="1090"/>
      <c r="Y5" s="1090"/>
      <c r="Z5" s="1091"/>
      <c r="AA5" s="1089" t="s">
        <v>372</v>
      </c>
      <c r="AB5" s="1090"/>
      <c r="AC5" s="1090"/>
      <c r="AD5" s="1090"/>
      <c r="AE5" s="1090"/>
      <c r="AF5" s="1194" t="s">
        <v>373</v>
      </c>
      <c r="AG5" s="1090"/>
      <c r="AH5" s="1090"/>
      <c r="AI5" s="1090"/>
      <c r="AJ5" s="1105"/>
      <c r="AK5" s="1090" t="s">
        <v>374</v>
      </c>
      <c r="AL5" s="1090"/>
      <c r="AM5" s="1090"/>
      <c r="AN5" s="1090"/>
      <c r="AO5" s="1091"/>
      <c r="AP5" s="1089" t="s">
        <v>375</v>
      </c>
      <c r="AQ5" s="1090"/>
      <c r="AR5" s="1090"/>
      <c r="AS5" s="1090"/>
      <c r="AT5" s="1091"/>
      <c r="AU5" s="1089" t="s">
        <v>376</v>
      </c>
      <c r="AV5" s="1090"/>
      <c r="AW5" s="1090"/>
      <c r="AX5" s="1090"/>
      <c r="AY5" s="1105"/>
      <c r="AZ5" s="247"/>
      <c r="BA5" s="247"/>
      <c r="BB5" s="247"/>
      <c r="BC5" s="247"/>
      <c r="BD5" s="247"/>
      <c r="BE5" s="248"/>
      <c r="BF5" s="248"/>
      <c r="BG5" s="248"/>
      <c r="BH5" s="248"/>
      <c r="BI5" s="248"/>
      <c r="BJ5" s="248"/>
      <c r="BK5" s="248"/>
      <c r="BL5" s="248"/>
      <c r="BM5" s="248"/>
      <c r="BN5" s="248"/>
      <c r="BO5" s="248"/>
      <c r="BP5" s="248"/>
      <c r="BQ5" s="1083" t="s">
        <v>377</v>
      </c>
      <c r="BR5" s="1084"/>
      <c r="BS5" s="1084"/>
      <c r="BT5" s="1084"/>
      <c r="BU5" s="1084"/>
      <c r="BV5" s="1084"/>
      <c r="BW5" s="1084"/>
      <c r="BX5" s="1084"/>
      <c r="BY5" s="1084"/>
      <c r="BZ5" s="1084"/>
      <c r="CA5" s="1084"/>
      <c r="CB5" s="1084"/>
      <c r="CC5" s="1084"/>
      <c r="CD5" s="1084"/>
      <c r="CE5" s="1084"/>
      <c r="CF5" s="1084"/>
      <c r="CG5" s="1085"/>
      <c r="CH5" s="1089" t="s">
        <v>378</v>
      </c>
      <c r="CI5" s="1090"/>
      <c r="CJ5" s="1090"/>
      <c r="CK5" s="1090"/>
      <c r="CL5" s="1091"/>
      <c r="CM5" s="1089" t="s">
        <v>379</v>
      </c>
      <c r="CN5" s="1090"/>
      <c r="CO5" s="1090"/>
      <c r="CP5" s="1090"/>
      <c r="CQ5" s="1091"/>
      <c r="CR5" s="1089" t="s">
        <v>380</v>
      </c>
      <c r="CS5" s="1090"/>
      <c r="CT5" s="1090"/>
      <c r="CU5" s="1090"/>
      <c r="CV5" s="1091"/>
      <c r="CW5" s="1089" t="s">
        <v>381</v>
      </c>
      <c r="CX5" s="1090"/>
      <c r="CY5" s="1090"/>
      <c r="CZ5" s="1090"/>
      <c r="DA5" s="1091"/>
      <c r="DB5" s="1089" t="s">
        <v>382</v>
      </c>
      <c r="DC5" s="1090"/>
      <c r="DD5" s="1090"/>
      <c r="DE5" s="1090"/>
      <c r="DF5" s="1091"/>
      <c r="DG5" s="1177" t="s">
        <v>383</v>
      </c>
      <c r="DH5" s="1178"/>
      <c r="DI5" s="1178"/>
      <c r="DJ5" s="1178"/>
      <c r="DK5" s="1179"/>
      <c r="DL5" s="1177" t="s">
        <v>384</v>
      </c>
      <c r="DM5" s="1178"/>
      <c r="DN5" s="1178"/>
      <c r="DO5" s="1178"/>
      <c r="DP5" s="1179"/>
      <c r="DQ5" s="1089" t="s">
        <v>385</v>
      </c>
      <c r="DR5" s="1090"/>
      <c r="DS5" s="1090"/>
      <c r="DT5" s="1090"/>
      <c r="DU5" s="1091"/>
      <c r="DV5" s="1089" t="s">
        <v>376</v>
      </c>
      <c r="DW5" s="1090"/>
      <c r="DX5" s="1090"/>
      <c r="DY5" s="1090"/>
      <c r="DZ5" s="1105"/>
      <c r="EA5" s="245"/>
    </row>
    <row r="6" spans="1:131" s="246"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195"/>
      <c r="AG6" s="1093"/>
      <c r="AH6" s="1093"/>
      <c r="AI6" s="1093"/>
      <c r="AJ6" s="1106"/>
      <c r="AK6" s="1093"/>
      <c r="AL6" s="1093"/>
      <c r="AM6" s="1093"/>
      <c r="AN6" s="1093"/>
      <c r="AO6" s="1094"/>
      <c r="AP6" s="1092"/>
      <c r="AQ6" s="1093"/>
      <c r="AR6" s="1093"/>
      <c r="AS6" s="1093"/>
      <c r="AT6" s="1094"/>
      <c r="AU6" s="1092"/>
      <c r="AV6" s="1093"/>
      <c r="AW6" s="1093"/>
      <c r="AX6" s="1093"/>
      <c r="AY6" s="1106"/>
      <c r="AZ6" s="243"/>
      <c r="BA6" s="243"/>
      <c r="BB6" s="243"/>
      <c r="BC6" s="243"/>
      <c r="BD6" s="243"/>
      <c r="BE6" s="244"/>
      <c r="BF6" s="244"/>
      <c r="BG6" s="244"/>
      <c r="BH6" s="244"/>
      <c r="BI6" s="244"/>
      <c r="BJ6" s="244"/>
      <c r="BK6" s="244"/>
      <c r="BL6" s="244"/>
      <c r="BM6" s="244"/>
      <c r="BN6" s="244"/>
      <c r="BO6" s="244"/>
      <c r="BP6" s="244"/>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0"/>
      <c r="DH6" s="1181"/>
      <c r="DI6" s="1181"/>
      <c r="DJ6" s="1181"/>
      <c r="DK6" s="1182"/>
      <c r="DL6" s="1180"/>
      <c r="DM6" s="1181"/>
      <c r="DN6" s="1181"/>
      <c r="DO6" s="1181"/>
      <c r="DP6" s="1182"/>
      <c r="DQ6" s="1092"/>
      <c r="DR6" s="1093"/>
      <c r="DS6" s="1093"/>
      <c r="DT6" s="1093"/>
      <c r="DU6" s="1094"/>
      <c r="DV6" s="1092"/>
      <c r="DW6" s="1093"/>
      <c r="DX6" s="1093"/>
      <c r="DY6" s="1093"/>
      <c r="DZ6" s="1106"/>
      <c r="EA6" s="245"/>
    </row>
    <row r="7" spans="1:131" s="246" customFormat="1" ht="26.25" customHeight="1" thickTop="1" x14ac:dyDescent="0.15">
      <c r="A7" s="249">
        <v>1</v>
      </c>
      <c r="B7" s="1139" t="s">
        <v>386</v>
      </c>
      <c r="C7" s="1140"/>
      <c r="D7" s="1140"/>
      <c r="E7" s="1140"/>
      <c r="F7" s="1140"/>
      <c r="G7" s="1140"/>
      <c r="H7" s="1140"/>
      <c r="I7" s="1140"/>
      <c r="J7" s="1140"/>
      <c r="K7" s="1140"/>
      <c r="L7" s="1140"/>
      <c r="M7" s="1140"/>
      <c r="N7" s="1140"/>
      <c r="O7" s="1140"/>
      <c r="P7" s="1141"/>
      <c r="Q7" s="1183">
        <v>12778</v>
      </c>
      <c r="R7" s="1184"/>
      <c r="S7" s="1184"/>
      <c r="T7" s="1184"/>
      <c r="U7" s="1185"/>
      <c r="V7" s="1186">
        <v>12211</v>
      </c>
      <c r="W7" s="1186"/>
      <c r="X7" s="1186"/>
      <c r="Y7" s="1186"/>
      <c r="Z7" s="1186"/>
      <c r="AA7" s="1186">
        <v>567</v>
      </c>
      <c r="AB7" s="1186"/>
      <c r="AC7" s="1186"/>
      <c r="AD7" s="1186"/>
      <c r="AE7" s="1187"/>
      <c r="AF7" s="1188">
        <v>419</v>
      </c>
      <c r="AG7" s="1189"/>
      <c r="AH7" s="1189"/>
      <c r="AI7" s="1189"/>
      <c r="AJ7" s="1190"/>
      <c r="AK7" s="1173">
        <v>613</v>
      </c>
      <c r="AL7" s="1174"/>
      <c r="AM7" s="1174"/>
      <c r="AN7" s="1174"/>
      <c r="AO7" s="1174"/>
      <c r="AP7" s="1174">
        <v>9947</v>
      </c>
      <c r="AQ7" s="1174"/>
      <c r="AR7" s="1174"/>
      <c r="AS7" s="1174"/>
      <c r="AT7" s="1174"/>
      <c r="AU7" s="1175"/>
      <c r="AV7" s="1175"/>
      <c r="AW7" s="1175"/>
      <c r="AX7" s="1175"/>
      <c r="AY7" s="1176"/>
      <c r="AZ7" s="243"/>
      <c r="BA7" s="243"/>
      <c r="BB7" s="243"/>
      <c r="BC7" s="243"/>
      <c r="BD7" s="243"/>
      <c r="BE7" s="244"/>
      <c r="BF7" s="244"/>
      <c r="BG7" s="244"/>
      <c r="BH7" s="244"/>
      <c r="BI7" s="244"/>
      <c r="BJ7" s="244"/>
      <c r="BK7" s="244"/>
      <c r="BL7" s="244"/>
      <c r="BM7" s="244"/>
      <c r="BN7" s="244"/>
      <c r="BO7" s="244"/>
      <c r="BP7" s="244"/>
      <c r="BQ7" s="250">
        <v>1</v>
      </c>
      <c r="BR7" s="251"/>
      <c r="BS7" s="1207" t="s">
        <v>592</v>
      </c>
      <c r="BT7" s="1208"/>
      <c r="BU7" s="1208"/>
      <c r="BV7" s="1208"/>
      <c r="BW7" s="1208"/>
      <c r="BX7" s="1208"/>
      <c r="BY7" s="1208"/>
      <c r="BZ7" s="1208"/>
      <c r="CA7" s="1208"/>
      <c r="CB7" s="1208"/>
      <c r="CC7" s="1208"/>
      <c r="CD7" s="1208"/>
      <c r="CE7" s="1208"/>
      <c r="CF7" s="1208"/>
      <c r="CG7" s="1209"/>
      <c r="CH7" s="1196">
        <v>2</v>
      </c>
      <c r="CI7" s="1197"/>
      <c r="CJ7" s="1197"/>
      <c r="CK7" s="1197"/>
      <c r="CL7" s="1198"/>
      <c r="CM7" s="1196">
        <v>10</v>
      </c>
      <c r="CN7" s="1197"/>
      <c r="CO7" s="1197"/>
      <c r="CP7" s="1197"/>
      <c r="CQ7" s="1198"/>
      <c r="CR7" s="1196" t="s">
        <v>514</v>
      </c>
      <c r="CS7" s="1197"/>
      <c r="CT7" s="1197"/>
      <c r="CU7" s="1197"/>
      <c r="CV7" s="1198"/>
      <c r="CW7" s="1196">
        <v>2</v>
      </c>
      <c r="CX7" s="1197"/>
      <c r="CY7" s="1197"/>
      <c r="CZ7" s="1197"/>
      <c r="DA7" s="1198"/>
      <c r="DB7" s="1196" t="s">
        <v>514</v>
      </c>
      <c r="DC7" s="1197"/>
      <c r="DD7" s="1197"/>
      <c r="DE7" s="1197"/>
      <c r="DF7" s="1198"/>
      <c r="DG7" s="1196" t="s">
        <v>514</v>
      </c>
      <c r="DH7" s="1197"/>
      <c r="DI7" s="1197"/>
      <c r="DJ7" s="1197"/>
      <c r="DK7" s="1198"/>
      <c r="DL7" s="1196" t="s">
        <v>514</v>
      </c>
      <c r="DM7" s="1197"/>
      <c r="DN7" s="1197"/>
      <c r="DO7" s="1197"/>
      <c r="DP7" s="1198"/>
      <c r="DQ7" s="1196" t="s">
        <v>514</v>
      </c>
      <c r="DR7" s="1197"/>
      <c r="DS7" s="1197"/>
      <c r="DT7" s="1197"/>
      <c r="DU7" s="1198"/>
      <c r="DV7" s="1199"/>
      <c r="DW7" s="1200"/>
      <c r="DX7" s="1200"/>
      <c r="DY7" s="1200"/>
      <c r="DZ7" s="1201"/>
      <c r="EA7" s="245"/>
    </row>
    <row r="8" spans="1:131" s="246" customFormat="1" ht="26.25" customHeight="1" x14ac:dyDescent="0.15">
      <c r="A8" s="252">
        <v>2</v>
      </c>
      <c r="B8" s="1119"/>
      <c r="C8" s="1120"/>
      <c r="D8" s="1120"/>
      <c r="E8" s="1120"/>
      <c r="F8" s="1120"/>
      <c r="G8" s="1120"/>
      <c r="H8" s="1120"/>
      <c r="I8" s="1120"/>
      <c r="J8" s="1120"/>
      <c r="K8" s="1120"/>
      <c r="L8" s="1120"/>
      <c r="M8" s="1120"/>
      <c r="N8" s="1120"/>
      <c r="O8" s="1120"/>
      <c r="P8" s="1121"/>
      <c r="Q8" s="1131"/>
      <c r="R8" s="1132"/>
      <c r="S8" s="1132"/>
      <c r="T8" s="1132"/>
      <c r="U8" s="1132"/>
      <c r="V8" s="1132"/>
      <c r="W8" s="1132"/>
      <c r="X8" s="1132"/>
      <c r="Y8" s="1132"/>
      <c r="Z8" s="1132"/>
      <c r="AA8" s="1132"/>
      <c r="AB8" s="1132"/>
      <c r="AC8" s="1132"/>
      <c r="AD8" s="1132"/>
      <c r="AE8" s="1133"/>
      <c r="AF8" s="1125"/>
      <c r="AG8" s="1126"/>
      <c r="AH8" s="1126"/>
      <c r="AI8" s="1126"/>
      <c r="AJ8" s="1127"/>
      <c r="AK8" s="1171"/>
      <c r="AL8" s="1172"/>
      <c r="AM8" s="1172"/>
      <c r="AN8" s="1172"/>
      <c r="AO8" s="1172"/>
      <c r="AP8" s="1172"/>
      <c r="AQ8" s="1172"/>
      <c r="AR8" s="1172"/>
      <c r="AS8" s="1172"/>
      <c r="AT8" s="1172"/>
      <c r="AU8" s="1169"/>
      <c r="AV8" s="1169"/>
      <c r="AW8" s="1169"/>
      <c r="AX8" s="1169"/>
      <c r="AY8" s="1170"/>
      <c r="AZ8" s="243"/>
      <c r="BA8" s="243"/>
      <c r="BB8" s="243"/>
      <c r="BC8" s="243"/>
      <c r="BD8" s="243"/>
      <c r="BE8" s="244"/>
      <c r="BF8" s="244"/>
      <c r="BG8" s="244"/>
      <c r="BH8" s="244"/>
      <c r="BI8" s="244"/>
      <c r="BJ8" s="244"/>
      <c r="BK8" s="244"/>
      <c r="BL8" s="244"/>
      <c r="BM8" s="244"/>
      <c r="BN8" s="244"/>
      <c r="BO8" s="244"/>
      <c r="BP8" s="244"/>
      <c r="BQ8" s="253">
        <v>2</v>
      </c>
      <c r="BR8" s="254"/>
      <c r="BS8" s="1102"/>
      <c r="BT8" s="1103"/>
      <c r="BU8" s="1103"/>
      <c r="BV8" s="1103"/>
      <c r="BW8" s="1103"/>
      <c r="BX8" s="1103"/>
      <c r="BY8" s="1103"/>
      <c r="BZ8" s="1103"/>
      <c r="CA8" s="1103"/>
      <c r="CB8" s="1103"/>
      <c r="CC8" s="1103"/>
      <c r="CD8" s="1103"/>
      <c r="CE8" s="1103"/>
      <c r="CF8" s="1103"/>
      <c r="CG8" s="1104"/>
      <c r="CH8" s="1077"/>
      <c r="CI8" s="1078"/>
      <c r="CJ8" s="1078"/>
      <c r="CK8" s="1078"/>
      <c r="CL8" s="1079"/>
      <c r="CM8" s="1077"/>
      <c r="CN8" s="1078"/>
      <c r="CO8" s="1078"/>
      <c r="CP8" s="1078"/>
      <c r="CQ8" s="1079"/>
      <c r="CR8" s="1077"/>
      <c r="CS8" s="1078"/>
      <c r="CT8" s="1078"/>
      <c r="CU8" s="1078"/>
      <c r="CV8" s="1079"/>
      <c r="CW8" s="1077"/>
      <c r="CX8" s="1078"/>
      <c r="CY8" s="1078"/>
      <c r="CZ8" s="1078"/>
      <c r="DA8" s="1079"/>
      <c r="DB8" s="1077"/>
      <c r="DC8" s="1078"/>
      <c r="DD8" s="1078"/>
      <c r="DE8" s="1078"/>
      <c r="DF8" s="1079"/>
      <c r="DG8" s="1077"/>
      <c r="DH8" s="1078"/>
      <c r="DI8" s="1078"/>
      <c r="DJ8" s="1078"/>
      <c r="DK8" s="1079"/>
      <c r="DL8" s="1077"/>
      <c r="DM8" s="1078"/>
      <c r="DN8" s="1078"/>
      <c r="DO8" s="1078"/>
      <c r="DP8" s="1079"/>
      <c r="DQ8" s="1077"/>
      <c r="DR8" s="1078"/>
      <c r="DS8" s="1078"/>
      <c r="DT8" s="1078"/>
      <c r="DU8" s="1079"/>
      <c r="DV8" s="1080"/>
      <c r="DW8" s="1081"/>
      <c r="DX8" s="1081"/>
      <c r="DY8" s="1081"/>
      <c r="DZ8" s="1082"/>
      <c r="EA8" s="245"/>
    </row>
    <row r="9" spans="1:131" s="246" customFormat="1" ht="26.25" customHeight="1" x14ac:dyDescent="0.15">
      <c r="A9" s="252">
        <v>3</v>
      </c>
      <c r="B9" s="1119"/>
      <c r="C9" s="1120"/>
      <c r="D9" s="1120"/>
      <c r="E9" s="1120"/>
      <c r="F9" s="1120"/>
      <c r="G9" s="1120"/>
      <c r="H9" s="1120"/>
      <c r="I9" s="1120"/>
      <c r="J9" s="1120"/>
      <c r="K9" s="1120"/>
      <c r="L9" s="1120"/>
      <c r="M9" s="1120"/>
      <c r="N9" s="1120"/>
      <c r="O9" s="1120"/>
      <c r="P9" s="1121"/>
      <c r="Q9" s="1131"/>
      <c r="R9" s="1132"/>
      <c r="S9" s="1132"/>
      <c r="T9" s="1132"/>
      <c r="U9" s="1132"/>
      <c r="V9" s="1132"/>
      <c r="W9" s="1132"/>
      <c r="X9" s="1132"/>
      <c r="Y9" s="1132"/>
      <c r="Z9" s="1132"/>
      <c r="AA9" s="1132"/>
      <c r="AB9" s="1132"/>
      <c r="AC9" s="1132"/>
      <c r="AD9" s="1132"/>
      <c r="AE9" s="1133"/>
      <c r="AF9" s="1125"/>
      <c r="AG9" s="1126"/>
      <c r="AH9" s="1126"/>
      <c r="AI9" s="1126"/>
      <c r="AJ9" s="1127"/>
      <c r="AK9" s="1171"/>
      <c r="AL9" s="1172"/>
      <c r="AM9" s="1172"/>
      <c r="AN9" s="1172"/>
      <c r="AO9" s="1172"/>
      <c r="AP9" s="1172"/>
      <c r="AQ9" s="1172"/>
      <c r="AR9" s="1172"/>
      <c r="AS9" s="1172"/>
      <c r="AT9" s="1172"/>
      <c r="AU9" s="1169"/>
      <c r="AV9" s="1169"/>
      <c r="AW9" s="1169"/>
      <c r="AX9" s="1169"/>
      <c r="AY9" s="1170"/>
      <c r="AZ9" s="243"/>
      <c r="BA9" s="243"/>
      <c r="BB9" s="243"/>
      <c r="BC9" s="243"/>
      <c r="BD9" s="243"/>
      <c r="BE9" s="244"/>
      <c r="BF9" s="244"/>
      <c r="BG9" s="244"/>
      <c r="BH9" s="244"/>
      <c r="BI9" s="244"/>
      <c r="BJ9" s="244"/>
      <c r="BK9" s="244"/>
      <c r="BL9" s="244"/>
      <c r="BM9" s="244"/>
      <c r="BN9" s="244"/>
      <c r="BO9" s="244"/>
      <c r="BP9" s="244"/>
      <c r="BQ9" s="253">
        <v>3</v>
      </c>
      <c r="BR9" s="254"/>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45"/>
    </row>
    <row r="10" spans="1:131" s="246" customFormat="1" ht="26.25" customHeight="1" x14ac:dyDescent="0.15">
      <c r="A10" s="252">
        <v>4</v>
      </c>
      <c r="B10" s="1119"/>
      <c r="C10" s="1120"/>
      <c r="D10" s="1120"/>
      <c r="E10" s="1120"/>
      <c r="F10" s="1120"/>
      <c r="G10" s="1120"/>
      <c r="H10" s="1120"/>
      <c r="I10" s="1120"/>
      <c r="J10" s="1120"/>
      <c r="K10" s="1120"/>
      <c r="L10" s="1120"/>
      <c r="M10" s="1120"/>
      <c r="N10" s="1120"/>
      <c r="O10" s="1120"/>
      <c r="P10" s="1121"/>
      <c r="Q10" s="1131"/>
      <c r="R10" s="1132"/>
      <c r="S10" s="1132"/>
      <c r="T10" s="1132"/>
      <c r="U10" s="1132"/>
      <c r="V10" s="1132"/>
      <c r="W10" s="1132"/>
      <c r="X10" s="1132"/>
      <c r="Y10" s="1132"/>
      <c r="Z10" s="1132"/>
      <c r="AA10" s="1132"/>
      <c r="AB10" s="1132"/>
      <c r="AC10" s="1132"/>
      <c r="AD10" s="1132"/>
      <c r="AE10" s="1133"/>
      <c r="AF10" s="1125"/>
      <c r="AG10" s="1126"/>
      <c r="AH10" s="1126"/>
      <c r="AI10" s="1126"/>
      <c r="AJ10" s="1127"/>
      <c r="AK10" s="1171"/>
      <c r="AL10" s="1172"/>
      <c r="AM10" s="1172"/>
      <c r="AN10" s="1172"/>
      <c r="AO10" s="1172"/>
      <c r="AP10" s="1172"/>
      <c r="AQ10" s="1172"/>
      <c r="AR10" s="1172"/>
      <c r="AS10" s="1172"/>
      <c r="AT10" s="1172"/>
      <c r="AU10" s="1169"/>
      <c r="AV10" s="1169"/>
      <c r="AW10" s="1169"/>
      <c r="AX10" s="1169"/>
      <c r="AY10" s="1170"/>
      <c r="AZ10" s="243"/>
      <c r="BA10" s="243"/>
      <c r="BB10" s="243"/>
      <c r="BC10" s="243"/>
      <c r="BD10" s="243"/>
      <c r="BE10" s="244"/>
      <c r="BF10" s="244"/>
      <c r="BG10" s="244"/>
      <c r="BH10" s="244"/>
      <c r="BI10" s="244"/>
      <c r="BJ10" s="244"/>
      <c r="BK10" s="244"/>
      <c r="BL10" s="244"/>
      <c r="BM10" s="244"/>
      <c r="BN10" s="244"/>
      <c r="BO10" s="244"/>
      <c r="BP10" s="244"/>
      <c r="BQ10" s="253">
        <v>4</v>
      </c>
      <c r="BR10" s="254"/>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45"/>
    </row>
    <row r="11" spans="1:131" s="246" customFormat="1" ht="26.25" customHeight="1" x14ac:dyDescent="0.15">
      <c r="A11" s="252">
        <v>5</v>
      </c>
      <c r="B11" s="1119"/>
      <c r="C11" s="1120"/>
      <c r="D11" s="1120"/>
      <c r="E11" s="1120"/>
      <c r="F11" s="1120"/>
      <c r="G11" s="1120"/>
      <c r="H11" s="1120"/>
      <c r="I11" s="1120"/>
      <c r="J11" s="1120"/>
      <c r="K11" s="1120"/>
      <c r="L11" s="1120"/>
      <c r="M11" s="1120"/>
      <c r="N11" s="1120"/>
      <c r="O11" s="1120"/>
      <c r="P11" s="1121"/>
      <c r="Q11" s="1131"/>
      <c r="R11" s="1132"/>
      <c r="S11" s="1132"/>
      <c r="T11" s="1132"/>
      <c r="U11" s="1132"/>
      <c r="V11" s="1132"/>
      <c r="W11" s="1132"/>
      <c r="X11" s="1132"/>
      <c r="Y11" s="1132"/>
      <c r="Z11" s="1132"/>
      <c r="AA11" s="1132"/>
      <c r="AB11" s="1132"/>
      <c r="AC11" s="1132"/>
      <c r="AD11" s="1132"/>
      <c r="AE11" s="1133"/>
      <c r="AF11" s="1125"/>
      <c r="AG11" s="1126"/>
      <c r="AH11" s="1126"/>
      <c r="AI11" s="1126"/>
      <c r="AJ11" s="1127"/>
      <c r="AK11" s="1171"/>
      <c r="AL11" s="1172"/>
      <c r="AM11" s="1172"/>
      <c r="AN11" s="1172"/>
      <c r="AO11" s="1172"/>
      <c r="AP11" s="1172"/>
      <c r="AQ11" s="1172"/>
      <c r="AR11" s="1172"/>
      <c r="AS11" s="1172"/>
      <c r="AT11" s="1172"/>
      <c r="AU11" s="1169"/>
      <c r="AV11" s="1169"/>
      <c r="AW11" s="1169"/>
      <c r="AX11" s="1169"/>
      <c r="AY11" s="1170"/>
      <c r="AZ11" s="243"/>
      <c r="BA11" s="243"/>
      <c r="BB11" s="243"/>
      <c r="BC11" s="243"/>
      <c r="BD11" s="243"/>
      <c r="BE11" s="244"/>
      <c r="BF11" s="244"/>
      <c r="BG11" s="244"/>
      <c r="BH11" s="244"/>
      <c r="BI11" s="244"/>
      <c r="BJ11" s="244"/>
      <c r="BK11" s="244"/>
      <c r="BL11" s="244"/>
      <c r="BM11" s="244"/>
      <c r="BN11" s="244"/>
      <c r="BO11" s="244"/>
      <c r="BP11" s="244"/>
      <c r="BQ11" s="253">
        <v>5</v>
      </c>
      <c r="BR11" s="254"/>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45"/>
    </row>
    <row r="12" spans="1:131" s="246" customFormat="1" ht="26.25" customHeight="1" x14ac:dyDescent="0.15">
      <c r="A12" s="252">
        <v>6</v>
      </c>
      <c r="B12" s="1119"/>
      <c r="C12" s="1120"/>
      <c r="D12" s="1120"/>
      <c r="E12" s="1120"/>
      <c r="F12" s="1120"/>
      <c r="G12" s="1120"/>
      <c r="H12" s="1120"/>
      <c r="I12" s="1120"/>
      <c r="J12" s="1120"/>
      <c r="K12" s="1120"/>
      <c r="L12" s="1120"/>
      <c r="M12" s="1120"/>
      <c r="N12" s="1120"/>
      <c r="O12" s="1120"/>
      <c r="P12" s="1121"/>
      <c r="Q12" s="1131"/>
      <c r="R12" s="1132"/>
      <c r="S12" s="1132"/>
      <c r="T12" s="1132"/>
      <c r="U12" s="1132"/>
      <c r="V12" s="1132"/>
      <c r="W12" s="1132"/>
      <c r="X12" s="1132"/>
      <c r="Y12" s="1132"/>
      <c r="Z12" s="1132"/>
      <c r="AA12" s="1132"/>
      <c r="AB12" s="1132"/>
      <c r="AC12" s="1132"/>
      <c r="AD12" s="1132"/>
      <c r="AE12" s="1133"/>
      <c r="AF12" s="1125"/>
      <c r="AG12" s="1126"/>
      <c r="AH12" s="1126"/>
      <c r="AI12" s="1126"/>
      <c r="AJ12" s="1127"/>
      <c r="AK12" s="1171"/>
      <c r="AL12" s="1172"/>
      <c r="AM12" s="1172"/>
      <c r="AN12" s="1172"/>
      <c r="AO12" s="1172"/>
      <c r="AP12" s="1172"/>
      <c r="AQ12" s="1172"/>
      <c r="AR12" s="1172"/>
      <c r="AS12" s="1172"/>
      <c r="AT12" s="1172"/>
      <c r="AU12" s="1169"/>
      <c r="AV12" s="1169"/>
      <c r="AW12" s="1169"/>
      <c r="AX12" s="1169"/>
      <c r="AY12" s="1170"/>
      <c r="AZ12" s="243"/>
      <c r="BA12" s="243"/>
      <c r="BB12" s="243"/>
      <c r="BC12" s="243"/>
      <c r="BD12" s="243"/>
      <c r="BE12" s="244"/>
      <c r="BF12" s="244"/>
      <c r="BG12" s="244"/>
      <c r="BH12" s="244"/>
      <c r="BI12" s="244"/>
      <c r="BJ12" s="244"/>
      <c r="BK12" s="244"/>
      <c r="BL12" s="244"/>
      <c r="BM12" s="244"/>
      <c r="BN12" s="244"/>
      <c r="BO12" s="244"/>
      <c r="BP12" s="244"/>
      <c r="BQ12" s="253">
        <v>6</v>
      </c>
      <c r="BR12" s="254"/>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45"/>
    </row>
    <row r="13" spans="1:131" s="246" customFormat="1" ht="26.25" customHeight="1" x14ac:dyDescent="0.15">
      <c r="A13" s="252">
        <v>7</v>
      </c>
      <c r="B13" s="1119"/>
      <c r="C13" s="1120"/>
      <c r="D13" s="1120"/>
      <c r="E13" s="1120"/>
      <c r="F13" s="1120"/>
      <c r="G13" s="1120"/>
      <c r="H13" s="1120"/>
      <c r="I13" s="1120"/>
      <c r="J13" s="1120"/>
      <c r="K13" s="1120"/>
      <c r="L13" s="1120"/>
      <c r="M13" s="1120"/>
      <c r="N13" s="1120"/>
      <c r="O13" s="1120"/>
      <c r="P13" s="1121"/>
      <c r="Q13" s="1131"/>
      <c r="R13" s="1132"/>
      <c r="S13" s="1132"/>
      <c r="T13" s="1132"/>
      <c r="U13" s="1132"/>
      <c r="V13" s="1132"/>
      <c r="W13" s="1132"/>
      <c r="X13" s="1132"/>
      <c r="Y13" s="1132"/>
      <c r="Z13" s="1132"/>
      <c r="AA13" s="1132"/>
      <c r="AB13" s="1132"/>
      <c r="AC13" s="1132"/>
      <c r="AD13" s="1132"/>
      <c r="AE13" s="1133"/>
      <c r="AF13" s="1125"/>
      <c r="AG13" s="1126"/>
      <c r="AH13" s="1126"/>
      <c r="AI13" s="1126"/>
      <c r="AJ13" s="1127"/>
      <c r="AK13" s="1171"/>
      <c r="AL13" s="1172"/>
      <c r="AM13" s="1172"/>
      <c r="AN13" s="1172"/>
      <c r="AO13" s="1172"/>
      <c r="AP13" s="1172"/>
      <c r="AQ13" s="1172"/>
      <c r="AR13" s="1172"/>
      <c r="AS13" s="1172"/>
      <c r="AT13" s="1172"/>
      <c r="AU13" s="1169"/>
      <c r="AV13" s="1169"/>
      <c r="AW13" s="1169"/>
      <c r="AX13" s="1169"/>
      <c r="AY13" s="1170"/>
      <c r="AZ13" s="243"/>
      <c r="BA13" s="243"/>
      <c r="BB13" s="243"/>
      <c r="BC13" s="243"/>
      <c r="BD13" s="243"/>
      <c r="BE13" s="244"/>
      <c r="BF13" s="244"/>
      <c r="BG13" s="244"/>
      <c r="BH13" s="244"/>
      <c r="BI13" s="244"/>
      <c r="BJ13" s="244"/>
      <c r="BK13" s="244"/>
      <c r="BL13" s="244"/>
      <c r="BM13" s="244"/>
      <c r="BN13" s="244"/>
      <c r="BO13" s="244"/>
      <c r="BP13" s="244"/>
      <c r="BQ13" s="253">
        <v>7</v>
      </c>
      <c r="BR13" s="254"/>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45"/>
    </row>
    <row r="14" spans="1:131" s="246" customFormat="1" ht="26.25" customHeight="1" x14ac:dyDescent="0.15">
      <c r="A14" s="252">
        <v>8</v>
      </c>
      <c r="B14" s="1119"/>
      <c r="C14" s="1120"/>
      <c r="D14" s="1120"/>
      <c r="E14" s="1120"/>
      <c r="F14" s="1120"/>
      <c r="G14" s="1120"/>
      <c r="H14" s="1120"/>
      <c r="I14" s="1120"/>
      <c r="J14" s="1120"/>
      <c r="K14" s="1120"/>
      <c r="L14" s="1120"/>
      <c r="M14" s="1120"/>
      <c r="N14" s="1120"/>
      <c r="O14" s="1120"/>
      <c r="P14" s="1121"/>
      <c r="Q14" s="1131"/>
      <c r="R14" s="1132"/>
      <c r="S14" s="1132"/>
      <c r="T14" s="1132"/>
      <c r="U14" s="1132"/>
      <c r="V14" s="1132"/>
      <c r="W14" s="1132"/>
      <c r="X14" s="1132"/>
      <c r="Y14" s="1132"/>
      <c r="Z14" s="1132"/>
      <c r="AA14" s="1132"/>
      <c r="AB14" s="1132"/>
      <c r="AC14" s="1132"/>
      <c r="AD14" s="1132"/>
      <c r="AE14" s="1133"/>
      <c r="AF14" s="1125"/>
      <c r="AG14" s="1126"/>
      <c r="AH14" s="1126"/>
      <c r="AI14" s="1126"/>
      <c r="AJ14" s="1127"/>
      <c r="AK14" s="1171"/>
      <c r="AL14" s="1172"/>
      <c r="AM14" s="1172"/>
      <c r="AN14" s="1172"/>
      <c r="AO14" s="1172"/>
      <c r="AP14" s="1172"/>
      <c r="AQ14" s="1172"/>
      <c r="AR14" s="1172"/>
      <c r="AS14" s="1172"/>
      <c r="AT14" s="1172"/>
      <c r="AU14" s="1169"/>
      <c r="AV14" s="1169"/>
      <c r="AW14" s="1169"/>
      <c r="AX14" s="1169"/>
      <c r="AY14" s="1170"/>
      <c r="AZ14" s="243"/>
      <c r="BA14" s="243"/>
      <c r="BB14" s="243"/>
      <c r="BC14" s="243"/>
      <c r="BD14" s="243"/>
      <c r="BE14" s="244"/>
      <c r="BF14" s="244"/>
      <c r="BG14" s="244"/>
      <c r="BH14" s="244"/>
      <c r="BI14" s="244"/>
      <c r="BJ14" s="244"/>
      <c r="BK14" s="244"/>
      <c r="BL14" s="244"/>
      <c r="BM14" s="244"/>
      <c r="BN14" s="244"/>
      <c r="BO14" s="244"/>
      <c r="BP14" s="244"/>
      <c r="BQ14" s="253">
        <v>8</v>
      </c>
      <c r="BR14" s="254"/>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45"/>
    </row>
    <row r="15" spans="1:131" s="246" customFormat="1" ht="26.25" customHeight="1" x14ac:dyDescent="0.15">
      <c r="A15" s="252">
        <v>9</v>
      </c>
      <c r="B15" s="1119"/>
      <c r="C15" s="1120"/>
      <c r="D15" s="1120"/>
      <c r="E15" s="1120"/>
      <c r="F15" s="1120"/>
      <c r="G15" s="1120"/>
      <c r="H15" s="1120"/>
      <c r="I15" s="1120"/>
      <c r="J15" s="1120"/>
      <c r="K15" s="1120"/>
      <c r="L15" s="1120"/>
      <c r="M15" s="1120"/>
      <c r="N15" s="1120"/>
      <c r="O15" s="1120"/>
      <c r="P15" s="1121"/>
      <c r="Q15" s="1131"/>
      <c r="R15" s="1132"/>
      <c r="S15" s="1132"/>
      <c r="T15" s="1132"/>
      <c r="U15" s="1132"/>
      <c r="V15" s="1132"/>
      <c r="W15" s="1132"/>
      <c r="X15" s="1132"/>
      <c r="Y15" s="1132"/>
      <c r="Z15" s="1132"/>
      <c r="AA15" s="1132"/>
      <c r="AB15" s="1132"/>
      <c r="AC15" s="1132"/>
      <c r="AD15" s="1132"/>
      <c r="AE15" s="1133"/>
      <c r="AF15" s="1125"/>
      <c r="AG15" s="1126"/>
      <c r="AH15" s="1126"/>
      <c r="AI15" s="1126"/>
      <c r="AJ15" s="1127"/>
      <c r="AK15" s="1171"/>
      <c r="AL15" s="1172"/>
      <c r="AM15" s="1172"/>
      <c r="AN15" s="1172"/>
      <c r="AO15" s="1172"/>
      <c r="AP15" s="1172"/>
      <c r="AQ15" s="1172"/>
      <c r="AR15" s="1172"/>
      <c r="AS15" s="1172"/>
      <c r="AT15" s="1172"/>
      <c r="AU15" s="1169"/>
      <c r="AV15" s="1169"/>
      <c r="AW15" s="1169"/>
      <c r="AX15" s="1169"/>
      <c r="AY15" s="1170"/>
      <c r="AZ15" s="243"/>
      <c r="BA15" s="243"/>
      <c r="BB15" s="243"/>
      <c r="BC15" s="243"/>
      <c r="BD15" s="243"/>
      <c r="BE15" s="244"/>
      <c r="BF15" s="244"/>
      <c r="BG15" s="244"/>
      <c r="BH15" s="244"/>
      <c r="BI15" s="244"/>
      <c r="BJ15" s="244"/>
      <c r="BK15" s="244"/>
      <c r="BL15" s="244"/>
      <c r="BM15" s="244"/>
      <c r="BN15" s="244"/>
      <c r="BO15" s="244"/>
      <c r="BP15" s="244"/>
      <c r="BQ15" s="253">
        <v>9</v>
      </c>
      <c r="BR15" s="254"/>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45"/>
    </row>
    <row r="16" spans="1:131" s="246" customFormat="1" ht="26.25" customHeight="1" x14ac:dyDescent="0.15">
      <c r="A16" s="252">
        <v>10</v>
      </c>
      <c r="B16" s="1119"/>
      <c r="C16" s="1120"/>
      <c r="D16" s="1120"/>
      <c r="E16" s="1120"/>
      <c r="F16" s="1120"/>
      <c r="G16" s="1120"/>
      <c r="H16" s="1120"/>
      <c r="I16" s="1120"/>
      <c r="J16" s="1120"/>
      <c r="K16" s="1120"/>
      <c r="L16" s="1120"/>
      <c r="M16" s="1120"/>
      <c r="N16" s="1120"/>
      <c r="O16" s="1120"/>
      <c r="P16" s="1121"/>
      <c r="Q16" s="1131"/>
      <c r="R16" s="1132"/>
      <c r="S16" s="1132"/>
      <c r="T16" s="1132"/>
      <c r="U16" s="1132"/>
      <c r="V16" s="1132"/>
      <c r="W16" s="1132"/>
      <c r="X16" s="1132"/>
      <c r="Y16" s="1132"/>
      <c r="Z16" s="1132"/>
      <c r="AA16" s="1132"/>
      <c r="AB16" s="1132"/>
      <c r="AC16" s="1132"/>
      <c r="AD16" s="1132"/>
      <c r="AE16" s="1133"/>
      <c r="AF16" s="1125"/>
      <c r="AG16" s="1126"/>
      <c r="AH16" s="1126"/>
      <c r="AI16" s="1126"/>
      <c r="AJ16" s="1127"/>
      <c r="AK16" s="1171"/>
      <c r="AL16" s="1172"/>
      <c r="AM16" s="1172"/>
      <c r="AN16" s="1172"/>
      <c r="AO16" s="1172"/>
      <c r="AP16" s="1172"/>
      <c r="AQ16" s="1172"/>
      <c r="AR16" s="1172"/>
      <c r="AS16" s="1172"/>
      <c r="AT16" s="1172"/>
      <c r="AU16" s="1169"/>
      <c r="AV16" s="1169"/>
      <c r="AW16" s="1169"/>
      <c r="AX16" s="1169"/>
      <c r="AY16" s="1170"/>
      <c r="AZ16" s="243"/>
      <c r="BA16" s="243"/>
      <c r="BB16" s="243"/>
      <c r="BC16" s="243"/>
      <c r="BD16" s="243"/>
      <c r="BE16" s="244"/>
      <c r="BF16" s="244"/>
      <c r="BG16" s="244"/>
      <c r="BH16" s="244"/>
      <c r="BI16" s="244"/>
      <c r="BJ16" s="244"/>
      <c r="BK16" s="244"/>
      <c r="BL16" s="244"/>
      <c r="BM16" s="244"/>
      <c r="BN16" s="244"/>
      <c r="BO16" s="244"/>
      <c r="BP16" s="244"/>
      <c r="BQ16" s="253">
        <v>10</v>
      </c>
      <c r="BR16" s="254"/>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45"/>
    </row>
    <row r="17" spans="1:131" s="246" customFormat="1" ht="26.25" customHeight="1" x14ac:dyDescent="0.15">
      <c r="A17" s="252">
        <v>11</v>
      </c>
      <c r="B17" s="1119"/>
      <c r="C17" s="1120"/>
      <c r="D17" s="1120"/>
      <c r="E17" s="1120"/>
      <c r="F17" s="1120"/>
      <c r="G17" s="1120"/>
      <c r="H17" s="1120"/>
      <c r="I17" s="1120"/>
      <c r="J17" s="1120"/>
      <c r="K17" s="1120"/>
      <c r="L17" s="1120"/>
      <c r="M17" s="1120"/>
      <c r="N17" s="1120"/>
      <c r="O17" s="1120"/>
      <c r="P17" s="1121"/>
      <c r="Q17" s="1131"/>
      <c r="R17" s="1132"/>
      <c r="S17" s="1132"/>
      <c r="T17" s="1132"/>
      <c r="U17" s="1132"/>
      <c r="V17" s="1132"/>
      <c r="W17" s="1132"/>
      <c r="X17" s="1132"/>
      <c r="Y17" s="1132"/>
      <c r="Z17" s="1132"/>
      <c r="AA17" s="1132"/>
      <c r="AB17" s="1132"/>
      <c r="AC17" s="1132"/>
      <c r="AD17" s="1132"/>
      <c r="AE17" s="1133"/>
      <c r="AF17" s="1125"/>
      <c r="AG17" s="1126"/>
      <c r="AH17" s="1126"/>
      <c r="AI17" s="1126"/>
      <c r="AJ17" s="1127"/>
      <c r="AK17" s="1171"/>
      <c r="AL17" s="1172"/>
      <c r="AM17" s="1172"/>
      <c r="AN17" s="1172"/>
      <c r="AO17" s="1172"/>
      <c r="AP17" s="1172"/>
      <c r="AQ17" s="1172"/>
      <c r="AR17" s="1172"/>
      <c r="AS17" s="1172"/>
      <c r="AT17" s="1172"/>
      <c r="AU17" s="1169"/>
      <c r="AV17" s="1169"/>
      <c r="AW17" s="1169"/>
      <c r="AX17" s="1169"/>
      <c r="AY17" s="1170"/>
      <c r="AZ17" s="243"/>
      <c r="BA17" s="243"/>
      <c r="BB17" s="243"/>
      <c r="BC17" s="243"/>
      <c r="BD17" s="243"/>
      <c r="BE17" s="244"/>
      <c r="BF17" s="244"/>
      <c r="BG17" s="244"/>
      <c r="BH17" s="244"/>
      <c r="BI17" s="244"/>
      <c r="BJ17" s="244"/>
      <c r="BK17" s="244"/>
      <c r="BL17" s="244"/>
      <c r="BM17" s="244"/>
      <c r="BN17" s="244"/>
      <c r="BO17" s="244"/>
      <c r="BP17" s="244"/>
      <c r="BQ17" s="253">
        <v>11</v>
      </c>
      <c r="BR17" s="254"/>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45"/>
    </row>
    <row r="18" spans="1:131" s="246" customFormat="1" ht="26.25" customHeight="1" x14ac:dyDescent="0.15">
      <c r="A18" s="252">
        <v>12</v>
      </c>
      <c r="B18" s="1119"/>
      <c r="C18" s="1120"/>
      <c r="D18" s="1120"/>
      <c r="E18" s="1120"/>
      <c r="F18" s="1120"/>
      <c r="G18" s="1120"/>
      <c r="H18" s="1120"/>
      <c r="I18" s="1120"/>
      <c r="J18" s="1120"/>
      <c r="K18" s="1120"/>
      <c r="L18" s="1120"/>
      <c r="M18" s="1120"/>
      <c r="N18" s="1120"/>
      <c r="O18" s="1120"/>
      <c r="P18" s="1121"/>
      <c r="Q18" s="1131"/>
      <c r="R18" s="1132"/>
      <c r="S18" s="1132"/>
      <c r="T18" s="1132"/>
      <c r="U18" s="1132"/>
      <c r="V18" s="1132"/>
      <c r="W18" s="1132"/>
      <c r="X18" s="1132"/>
      <c r="Y18" s="1132"/>
      <c r="Z18" s="1132"/>
      <c r="AA18" s="1132"/>
      <c r="AB18" s="1132"/>
      <c r="AC18" s="1132"/>
      <c r="AD18" s="1132"/>
      <c r="AE18" s="1133"/>
      <c r="AF18" s="1125"/>
      <c r="AG18" s="1126"/>
      <c r="AH18" s="1126"/>
      <c r="AI18" s="1126"/>
      <c r="AJ18" s="1127"/>
      <c r="AK18" s="1171"/>
      <c r="AL18" s="1172"/>
      <c r="AM18" s="1172"/>
      <c r="AN18" s="1172"/>
      <c r="AO18" s="1172"/>
      <c r="AP18" s="1172"/>
      <c r="AQ18" s="1172"/>
      <c r="AR18" s="1172"/>
      <c r="AS18" s="1172"/>
      <c r="AT18" s="1172"/>
      <c r="AU18" s="1169"/>
      <c r="AV18" s="1169"/>
      <c r="AW18" s="1169"/>
      <c r="AX18" s="1169"/>
      <c r="AY18" s="1170"/>
      <c r="AZ18" s="243"/>
      <c r="BA18" s="243"/>
      <c r="BB18" s="243"/>
      <c r="BC18" s="243"/>
      <c r="BD18" s="243"/>
      <c r="BE18" s="244"/>
      <c r="BF18" s="244"/>
      <c r="BG18" s="244"/>
      <c r="BH18" s="244"/>
      <c r="BI18" s="244"/>
      <c r="BJ18" s="244"/>
      <c r="BK18" s="244"/>
      <c r="BL18" s="244"/>
      <c r="BM18" s="244"/>
      <c r="BN18" s="244"/>
      <c r="BO18" s="244"/>
      <c r="BP18" s="244"/>
      <c r="BQ18" s="253">
        <v>12</v>
      </c>
      <c r="BR18" s="254"/>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45"/>
    </row>
    <row r="19" spans="1:131" s="246" customFormat="1" ht="26.25" customHeight="1" x14ac:dyDescent="0.15">
      <c r="A19" s="252">
        <v>13</v>
      </c>
      <c r="B19" s="1119"/>
      <c r="C19" s="1120"/>
      <c r="D19" s="1120"/>
      <c r="E19" s="1120"/>
      <c r="F19" s="1120"/>
      <c r="G19" s="1120"/>
      <c r="H19" s="1120"/>
      <c r="I19" s="1120"/>
      <c r="J19" s="1120"/>
      <c r="K19" s="1120"/>
      <c r="L19" s="1120"/>
      <c r="M19" s="1120"/>
      <c r="N19" s="1120"/>
      <c r="O19" s="1120"/>
      <c r="P19" s="1121"/>
      <c r="Q19" s="1131"/>
      <c r="R19" s="1132"/>
      <c r="S19" s="1132"/>
      <c r="T19" s="1132"/>
      <c r="U19" s="1132"/>
      <c r="V19" s="1132"/>
      <c r="W19" s="1132"/>
      <c r="X19" s="1132"/>
      <c r="Y19" s="1132"/>
      <c r="Z19" s="1132"/>
      <c r="AA19" s="1132"/>
      <c r="AB19" s="1132"/>
      <c r="AC19" s="1132"/>
      <c r="AD19" s="1132"/>
      <c r="AE19" s="1133"/>
      <c r="AF19" s="1125"/>
      <c r="AG19" s="1126"/>
      <c r="AH19" s="1126"/>
      <c r="AI19" s="1126"/>
      <c r="AJ19" s="1127"/>
      <c r="AK19" s="1171"/>
      <c r="AL19" s="1172"/>
      <c r="AM19" s="1172"/>
      <c r="AN19" s="1172"/>
      <c r="AO19" s="1172"/>
      <c r="AP19" s="1172"/>
      <c r="AQ19" s="1172"/>
      <c r="AR19" s="1172"/>
      <c r="AS19" s="1172"/>
      <c r="AT19" s="1172"/>
      <c r="AU19" s="1169"/>
      <c r="AV19" s="1169"/>
      <c r="AW19" s="1169"/>
      <c r="AX19" s="1169"/>
      <c r="AY19" s="1170"/>
      <c r="AZ19" s="243"/>
      <c r="BA19" s="243"/>
      <c r="BB19" s="243"/>
      <c r="BC19" s="243"/>
      <c r="BD19" s="243"/>
      <c r="BE19" s="244"/>
      <c r="BF19" s="244"/>
      <c r="BG19" s="244"/>
      <c r="BH19" s="244"/>
      <c r="BI19" s="244"/>
      <c r="BJ19" s="244"/>
      <c r="BK19" s="244"/>
      <c r="BL19" s="244"/>
      <c r="BM19" s="244"/>
      <c r="BN19" s="244"/>
      <c r="BO19" s="244"/>
      <c r="BP19" s="244"/>
      <c r="BQ19" s="253">
        <v>13</v>
      </c>
      <c r="BR19" s="254"/>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45"/>
    </row>
    <row r="20" spans="1:131" s="246" customFormat="1" ht="26.25" customHeight="1" x14ac:dyDescent="0.15">
      <c r="A20" s="252">
        <v>14</v>
      </c>
      <c r="B20" s="1119"/>
      <c r="C20" s="1120"/>
      <c r="D20" s="1120"/>
      <c r="E20" s="1120"/>
      <c r="F20" s="1120"/>
      <c r="G20" s="1120"/>
      <c r="H20" s="1120"/>
      <c r="I20" s="1120"/>
      <c r="J20" s="1120"/>
      <c r="K20" s="1120"/>
      <c r="L20" s="1120"/>
      <c r="M20" s="1120"/>
      <c r="N20" s="1120"/>
      <c r="O20" s="1120"/>
      <c r="P20" s="1121"/>
      <c r="Q20" s="1131"/>
      <c r="R20" s="1132"/>
      <c r="S20" s="1132"/>
      <c r="T20" s="1132"/>
      <c r="U20" s="1132"/>
      <c r="V20" s="1132"/>
      <c r="W20" s="1132"/>
      <c r="X20" s="1132"/>
      <c r="Y20" s="1132"/>
      <c r="Z20" s="1132"/>
      <c r="AA20" s="1132"/>
      <c r="AB20" s="1132"/>
      <c r="AC20" s="1132"/>
      <c r="AD20" s="1132"/>
      <c r="AE20" s="1133"/>
      <c r="AF20" s="1125"/>
      <c r="AG20" s="1126"/>
      <c r="AH20" s="1126"/>
      <c r="AI20" s="1126"/>
      <c r="AJ20" s="1127"/>
      <c r="AK20" s="1171"/>
      <c r="AL20" s="1172"/>
      <c r="AM20" s="1172"/>
      <c r="AN20" s="1172"/>
      <c r="AO20" s="1172"/>
      <c r="AP20" s="1172"/>
      <c r="AQ20" s="1172"/>
      <c r="AR20" s="1172"/>
      <c r="AS20" s="1172"/>
      <c r="AT20" s="1172"/>
      <c r="AU20" s="1169"/>
      <c r="AV20" s="1169"/>
      <c r="AW20" s="1169"/>
      <c r="AX20" s="1169"/>
      <c r="AY20" s="1170"/>
      <c r="AZ20" s="243"/>
      <c r="BA20" s="243"/>
      <c r="BB20" s="243"/>
      <c r="BC20" s="243"/>
      <c r="BD20" s="243"/>
      <c r="BE20" s="244"/>
      <c r="BF20" s="244"/>
      <c r="BG20" s="244"/>
      <c r="BH20" s="244"/>
      <c r="BI20" s="244"/>
      <c r="BJ20" s="244"/>
      <c r="BK20" s="244"/>
      <c r="BL20" s="244"/>
      <c r="BM20" s="244"/>
      <c r="BN20" s="244"/>
      <c r="BO20" s="244"/>
      <c r="BP20" s="244"/>
      <c r="BQ20" s="253">
        <v>14</v>
      </c>
      <c r="BR20" s="254"/>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45"/>
    </row>
    <row r="21" spans="1:131" s="246" customFormat="1" ht="26.25" customHeight="1" thickBot="1" x14ac:dyDescent="0.2">
      <c r="A21" s="252">
        <v>15</v>
      </c>
      <c r="B21" s="1119"/>
      <c r="C21" s="1120"/>
      <c r="D21" s="1120"/>
      <c r="E21" s="1120"/>
      <c r="F21" s="1120"/>
      <c r="G21" s="1120"/>
      <c r="H21" s="1120"/>
      <c r="I21" s="1120"/>
      <c r="J21" s="1120"/>
      <c r="K21" s="1120"/>
      <c r="L21" s="1120"/>
      <c r="M21" s="1120"/>
      <c r="N21" s="1120"/>
      <c r="O21" s="1120"/>
      <c r="P21" s="1121"/>
      <c r="Q21" s="1131"/>
      <c r="R21" s="1132"/>
      <c r="S21" s="1132"/>
      <c r="T21" s="1132"/>
      <c r="U21" s="1132"/>
      <c r="V21" s="1132"/>
      <c r="W21" s="1132"/>
      <c r="X21" s="1132"/>
      <c r="Y21" s="1132"/>
      <c r="Z21" s="1132"/>
      <c r="AA21" s="1132"/>
      <c r="AB21" s="1132"/>
      <c r="AC21" s="1132"/>
      <c r="AD21" s="1132"/>
      <c r="AE21" s="1133"/>
      <c r="AF21" s="1125"/>
      <c r="AG21" s="1126"/>
      <c r="AH21" s="1126"/>
      <c r="AI21" s="1126"/>
      <c r="AJ21" s="1127"/>
      <c r="AK21" s="1171"/>
      <c r="AL21" s="1172"/>
      <c r="AM21" s="1172"/>
      <c r="AN21" s="1172"/>
      <c r="AO21" s="1172"/>
      <c r="AP21" s="1172"/>
      <c r="AQ21" s="1172"/>
      <c r="AR21" s="1172"/>
      <c r="AS21" s="1172"/>
      <c r="AT21" s="1172"/>
      <c r="AU21" s="1169"/>
      <c r="AV21" s="1169"/>
      <c r="AW21" s="1169"/>
      <c r="AX21" s="1169"/>
      <c r="AY21" s="1170"/>
      <c r="AZ21" s="243"/>
      <c r="BA21" s="243"/>
      <c r="BB21" s="243"/>
      <c r="BC21" s="243"/>
      <c r="BD21" s="243"/>
      <c r="BE21" s="244"/>
      <c r="BF21" s="244"/>
      <c r="BG21" s="244"/>
      <c r="BH21" s="244"/>
      <c r="BI21" s="244"/>
      <c r="BJ21" s="244"/>
      <c r="BK21" s="244"/>
      <c r="BL21" s="244"/>
      <c r="BM21" s="244"/>
      <c r="BN21" s="244"/>
      <c r="BO21" s="244"/>
      <c r="BP21" s="244"/>
      <c r="BQ21" s="253">
        <v>15</v>
      </c>
      <c r="BR21" s="254"/>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45"/>
    </row>
    <row r="22" spans="1:131" s="246" customFormat="1" ht="26.25" customHeight="1" x14ac:dyDescent="0.15">
      <c r="A22" s="252">
        <v>16</v>
      </c>
      <c r="B22" s="1119"/>
      <c r="C22" s="1120"/>
      <c r="D22" s="1120"/>
      <c r="E22" s="1120"/>
      <c r="F22" s="1120"/>
      <c r="G22" s="1120"/>
      <c r="H22" s="1120"/>
      <c r="I22" s="1120"/>
      <c r="J22" s="1120"/>
      <c r="K22" s="1120"/>
      <c r="L22" s="1120"/>
      <c r="M22" s="1120"/>
      <c r="N22" s="1120"/>
      <c r="O22" s="1120"/>
      <c r="P22" s="1121"/>
      <c r="Q22" s="1166"/>
      <c r="R22" s="1167"/>
      <c r="S22" s="1167"/>
      <c r="T22" s="1167"/>
      <c r="U22" s="1167"/>
      <c r="V22" s="1167"/>
      <c r="W22" s="1167"/>
      <c r="X22" s="1167"/>
      <c r="Y22" s="1167"/>
      <c r="Z22" s="1167"/>
      <c r="AA22" s="1167"/>
      <c r="AB22" s="1167"/>
      <c r="AC22" s="1167"/>
      <c r="AD22" s="1167"/>
      <c r="AE22" s="1168"/>
      <c r="AF22" s="1125"/>
      <c r="AG22" s="1126"/>
      <c r="AH22" s="1126"/>
      <c r="AI22" s="1126"/>
      <c r="AJ22" s="1127"/>
      <c r="AK22" s="1162"/>
      <c r="AL22" s="1163"/>
      <c r="AM22" s="1163"/>
      <c r="AN22" s="1163"/>
      <c r="AO22" s="1163"/>
      <c r="AP22" s="1163"/>
      <c r="AQ22" s="1163"/>
      <c r="AR22" s="1163"/>
      <c r="AS22" s="1163"/>
      <c r="AT22" s="1163"/>
      <c r="AU22" s="1164"/>
      <c r="AV22" s="1164"/>
      <c r="AW22" s="1164"/>
      <c r="AX22" s="1164"/>
      <c r="AY22" s="1165"/>
      <c r="AZ22" s="1117" t="s">
        <v>387</v>
      </c>
      <c r="BA22" s="1117"/>
      <c r="BB22" s="1117"/>
      <c r="BC22" s="1117"/>
      <c r="BD22" s="1118"/>
      <c r="BE22" s="244"/>
      <c r="BF22" s="244"/>
      <c r="BG22" s="244"/>
      <c r="BH22" s="244"/>
      <c r="BI22" s="244"/>
      <c r="BJ22" s="244"/>
      <c r="BK22" s="244"/>
      <c r="BL22" s="244"/>
      <c r="BM22" s="244"/>
      <c r="BN22" s="244"/>
      <c r="BO22" s="244"/>
      <c r="BP22" s="244"/>
      <c r="BQ22" s="253">
        <v>16</v>
      </c>
      <c r="BR22" s="254"/>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45"/>
    </row>
    <row r="23" spans="1:131" s="246" customFormat="1" ht="26.25" customHeight="1" thickBot="1" x14ac:dyDescent="0.2">
      <c r="A23" s="255" t="s">
        <v>388</v>
      </c>
      <c r="B23" s="1037" t="s">
        <v>389</v>
      </c>
      <c r="C23" s="1038"/>
      <c r="D23" s="1038"/>
      <c r="E23" s="1038"/>
      <c r="F23" s="1038"/>
      <c r="G23" s="1038"/>
      <c r="H23" s="1038"/>
      <c r="I23" s="1038"/>
      <c r="J23" s="1038"/>
      <c r="K23" s="1038"/>
      <c r="L23" s="1038"/>
      <c r="M23" s="1038"/>
      <c r="N23" s="1038"/>
      <c r="O23" s="1038"/>
      <c r="P23" s="1039"/>
      <c r="Q23" s="1153">
        <v>12778</v>
      </c>
      <c r="R23" s="1154"/>
      <c r="S23" s="1154"/>
      <c r="T23" s="1154"/>
      <c r="U23" s="1154"/>
      <c r="V23" s="1154">
        <v>12211</v>
      </c>
      <c r="W23" s="1154"/>
      <c r="X23" s="1154"/>
      <c r="Y23" s="1154"/>
      <c r="Z23" s="1154"/>
      <c r="AA23" s="1154">
        <v>567</v>
      </c>
      <c r="AB23" s="1154"/>
      <c r="AC23" s="1154"/>
      <c r="AD23" s="1154"/>
      <c r="AE23" s="1155"/>
      <c r="AF23" s="1156">
        <v>419</v>
      </c>
      <c r="AG23" s="1154"/>
      <c r="AH23" s="1154"/>
      <c r="AI23" s="1154"/>
      <c r="AJ23" s="1157"/>
      <c r="AK23" s="1158"/>
      <c r="AL23" s="1159"/>
      <c r="AM23" s="1159"/>
      <c r="AN23" s="1159"/>
      <c r="AO23" s="1159"/>
      <c r="AP23" s="1154">
        <v>9947</v>
      </c>
      <c r="AQ23" s="1154"/>
      <c r="AR23" s="1154"/>
      <c r="AS23" s="1154"/>
      <c r="AT23" s="1154"/>
      <c r="AU23" s="1160"/>
      <c r="AV23" s="1160"/>
      <c r="AW23" s="1160"/>
      <c r="AX23" s="1160"/>
      <c r="AY23" s="1161"/>
      <c r="AZ23" s="1150" t="s">
        <v>390</v>
      </c>
      <c r="BA23" s="1151"/>
      <c r="BB23" s="1151"/>
      <c r="BC23" s="1151"/>
      <c r="BD23" s="1152"/>
      <c r="BE23" s="244"/>
      <c r="BF23" s="244"/>
      <c r="BG23" s="244"/>
      <c r="BH23" s="244"/>
      <c r="BI23" s="244"/>
      <c r="BJ23" s="244"/>
      <c r="BK23" s="244"/>
      <c r="BL23" s="244"/>
      <c r="BM23" s="244"/>
      <c r="BN23" s="244"/>
      <c r="BO23" s="244"/>
      <c r="BP23" s="244"/>
      <c r="BQ23" s="253">
        <v>17</v>
      </c>
      <c r="BR23" s="254"/>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45"/>
    </row>
    <row r="24" spans="1:131" s="246" customFormat="1" ht="26.25" customHeight="1" x14ac:dyDescent="0.15">
      <c r="A24" s="1149" t="s">
        <v>391</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43"/>
      <c r="BA24" s="243"/>
      <c r="BB24" s="243"/>
      <c r="BC24" s="243"/>
      <c r="BD24" s="243"/>
      <c r="BE24" s="244"/>
      <c r="BF24" s="244"/>
      <c r="BG24" s="244"/>
      <c r="BH24" s="244"/>
      <c r="BI24" s="244"/>
      <c r="BJ24" s="244"/>
      <c r="BK24" s="244"/>
      <c r="BL24" s="244"/>
      <c r="BM24" s="244"/>
      <c r="BN24" s="244"/>
      <c r="BO24" s="244"/>
      <c r="BP24" s="244"/>
      <c r="BQ24" s="253">
        <v>18</v>
      </c>
      <c r="BR24" s="254"/>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45"/>
    </row>
    <row r="25" spans="1:131" s="238" customFormat="1" ht="26.25" customHeight="1" thickBot="1" x14ac:dyDescent="0.2">
      <c r="A25" s="1148" t="s">
        <v>392</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43"/>
      <c r="BK25" s="243"/>
      <c r="BL25" s="243"/>
      <c r="BM25" s="243"/>
      <c r="BN25" s="243"/>
      <c r="BO25" s="256"/>
      <c r="BP25" s="256"/>
      <c r="BQ25" s="253">
        <v>19</v>
      </c>
      <c r="BR25" s="254"/>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37"/>
    </row>
    <row r="26" spans="1:131" s="238" customFormat="1" ht="26.25" customHeight="1" x14ac:dyDescent="0.15">
      <c r="A26" s="1083" t="s">
        <v>369</v>
      </c>
      <c r="B26" s="1084"/>
      <c r="C26" s="1084"/>
      <c r="D26" s="1084"/>
      <c r="E26" s="1084"/>
      <c r="F26" s="1084"/>
      <c r="G26" s="1084"/>
      <c r="H26" s="1084"/>
      <c r="I26" s="1084"/>
      <c r="J26" s="1084"/>
      <c r="K26" s="1084"/>
      <c r="L26" s="1084"/>
      <c r="M26" s="1084"/>
      <c r="N26" s="1084"/>
      <c r="O26" s="1084"/>
      <c r="P26" s="1085"/>
      <c r="Q26" s="1089" t="s">
        <v>393</v>
      </c>
      <c r="R26" s="1090"/>
      <c r="S26" s="1090"/>
      <c r="T26" s="1090"/>
      <c r="U26" s="1091"/>
      <c r="V26" s="1089" t="s">
        <v>394</v>
      </c>
      <c r="W26" s="1090"/>
      <c r="X26" s="1090"/>
      <c r="Y26" s="1090"/>
      <c r="Z26" s="1091"/>
      <c r="AA26" s="1089" t="s">
        <v>395</v>
      </c>
      <c r="AB26" s="1090"/>
      <c r="AC26" s="1090"/>
      <c r="AD26" s="1090"/>
      <c r="AE26" s="1090"/>
      <c r="AF26" s="1144" t="s">
        <v>396</v>
      </c>
      <c r="AG26" s="1096"/>
      <c r="AH26" s="1096"/>
      <c r="AI26" s="1096"/>
      <c r="AJ26" s="1145"/>
      <c r="AK26" s="1090" t="s">
        <v>397</v>
      </c>
      <c r="AL26" s="1090"/>
      <c r="AM26" s="1090"/>
      <c r="AN26" s="1090"/>
      <c r="AO26" s="1091"/>
      <c r="AP26" s="1089" t="s">
        <v>398</v>
      </c>
      <c r="AQ26" s="1090"/>
      <c r="AR26" s="1090"/>
      <c r="AS26" s="1090"/>
      <c r="AT26" s="1091"/>
      <c r="AU26" s="1089" t="s">
        <v>399</v>
      </c>
      <c r="AV26" s="1090"/>
      <c r="AW26" s="1090"/>
      <c r="AX26" s="1090"/>
      <c r="AY26" s="1091"/>
      <c r="AZ26" s="1089" t="s">
        <v>400</v>
      </c>
      <c r="BA26" s="1090"/>
      <c r="BB26" s="1090"/>
      <c r="BC26" s="1090"/>
      <c r="BD26" s="1091"/>
      <c r="BE26" s="1089" t="s">
        <v>376</v>
      </c>
      <c r="BF26" s="1090"/>
      <c r="BG26" s="1090"/>
      <c r="BH26" s="1090"/>
      <c r="BI26" s="1105"/>
      <c r="BJ26" s="243"/>
      <c r="BK26" s="243"/>
      <c r="BL26" s="243"/>
      <c r="BM26" s="243"/>
      <c r="BN26" s="243"/>
      <c r="BO26" s="256"/>
      <c r="BP26" s="256"/>
      <c r="BQ26" s="253">
        <v>20</v>
      </c>
      <c r="BR26" s="254"/>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37"/>
    </row>
    <row r="27" spans="1:131" s="238"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6"/>
      <c r="AG27" s="1099"/>
      <c r="AH27" s="1099"/>
      <c r="AI27" s="1099"/>
      <c r="AJ27" s="1147"/>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43"/>
      <c r="BK27" s="243"/>
      <c r="BL27" s="243"/>
      <c r="BM27" s="243"/>
      <c r="BN27" s="243"/>
      <c r="BO27" s="256"/>
      <c r="BP27" s="256"/>
      <c r="BQ27" s="253">
        <v>21</v>
      </c>
      <c r="BR27" s="254"/>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37"/>
    </row>
    <row r="28" spans="1:131" s="238" customFormat="1" ht="26.25" customHeight="1" thickTop="1" x14ac:dyDescent="0.15">
      <c r="A28" s="257">
        <v>1</v>
      </c>
      <c r="B28" s="1139" t="s">
        <v>401</v>
      </c>
      <c r="C28" s="1140"/>
      <c r="D28" s="1140"/>
      <c r="E28" s="1140"/>
      <c r="F28" s="1140"/>
      <c r="G28" s="1140"/>
      <c r="H28" s="1140"/>
      <c r="I28" s="1140"/>
      <c r="J28" s="1140"/>
      <c r="K28" s="1140"/>
      <c r="L28" s="1140"/>
      <c r="M28" s="1140"/>
      <c r="N28" s="1140"/>
      <c r="O28" s="1140"/>
      <c r="P28" s="1141"/>
      <c r="Q28" s="1134">
        <v>3950</v>
      </c>
      <c r="R28" s="1135"/>
      <c r="S28" s="1135"/>
      <c r="T28" s="1135"/>
      <c r="U28" s="1135"/>
      <c r="V28" s="1135">
        <v>3897</v>
      </c>
      <c r="W28" s="1135"/>
      <c r="X28" s="1135"/>
      <c r="Y28" s="1135"/>
      <c r="Z28" s="1135"/>
      <c r="AA28" s="1135">
        <v>53</v>
      </c>
      <c r="AB28" s="1135"/>
      <c r="AC28" s="1135"/>
      <c r="AD28" s="1135"/>
      <c r="AE28" s="1136"/>
      <c r="AF28" s="1142">
        <v>53</v>
      </c>
      <c r="AG28" s="1135"/>
      <c r="AH28" s="1135"/>
      <c r="AI28" s="1135"/>
      <c r="AJ28" s="1143"/>
      <c r="AK28" s="1212">
        <v>327</v>
      </c>
      <c r="AL28" s="1210"/>
      <c r="AM28" s="1210"/>
      <c r="AN28" s="1210"/>
      <c r="AO28" s="1210"/>
      <c r="AP28" s="1210" t="s">
        <v>514</v>
      </c>
      <c r="AQ28" s="1210"/>
      <c r="AR28" s="1210"/>
      <c r="AS28" s="1210"/>
      <c r="AT28" s="1210"/>
      <c r="AU28" s="1210" t="s">
        <v>514</v>
      </c>
      <c r="AV28" s="1210"/>
      <c r="AW28" s="1210"/>
      <c r="AX28" s="1210"/>
      <c r="AY28" s="1210"/>
      <c r="AZ28" s="1211" t="s">
        <v>514</v>
      </c>
      <c r="BA28" s="1211"/>
      <c r="BB28" s="1211"/>
      <c r="BC28" s="1211"/>
      <c r="BD28" s="1211"/>
      <c r="BE28" s="1137"/>
      <c r="BF28" s="1137"/>
      <c r="BG28" s="1137"/>
      <c r="BH28" s="1137"/>
      <c r="BI28" s="1138"/>
      <c r="BJ28" s="243"/>
      <c r="BK28" s="243"/>
      <c r="BL28" s="243"/>
      <c r="BM28" s="243"/>
      <c r="BN28" s="243"/>
      <c r="BO28" s="256"/>
      <c r="BP28" s="256"/>
      <c r="BQ28" s="253">
        <v>22</v>
      </c>
      <c r="BR28" s="254"/>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37"/>
    </row>
    <row r="29" spans="1:131" s="238" customFormat="1" ht="26.25" customHeight="1" x14ac:dyDescent="0.15">
      <c r="A29" s="257">
        <v>2</v>
      </c>
      <c r="B29" s="1119" t="s">
        <v>402</v>
      </c>
      <c r="C29" s="1120"/>
      <c r="D29" s="1120"/>
      <c r="E29" s="1120"/>
      <c r="F29" s="1120"/>
      <c r="G29" s="1120"/>
      <c r="H29" s="1120"/>
      <c r="I29" s="1120"/>
      <c r="J29" s="1120"/>
      <c r="K29" s="1120"/>
      <c r="L29" s="1120"/>
      <c r="M29" s="1120"/>
      <c r="N29" s="1120"/>
      <c r="O29" s="1120"/>
      <c r="P29" s="1121"/>
      <c r="Q29" s="1131">
        <v>3288</v>
      </c>
      <c r="R29" s="1132"/>
      <c r="S29" s="1132"/>
      <c r="T29" s="1132"/>
      <c r="U29" s="1132"/>
      <c r="V29" s="1132">
        <v>3204</v>
      </c>
      <c r="W29" s="1132"/>
      <c r="X29" s="1132"/>
      <c r="Y29" s="1132"/>
      <c r="Z29" s="1132"/>
      <c r="AA29" s="1132">
        <v>83</v>
      </c>
      <c r="AB29" s="1132"/>
      <c r="AC29" s="1132"/>
      <c r="AD29" s="1132"/>
      <c r="AE29" s="1133"/>
      <c r="AF29" s="1125">
        <v>83</v>
      </c>
      <c r="AG29" s="1126"/>
      <c r="AH29" s="1126"/>
      <c r="AI29" s="1126"/>
      <c r="AJ29" s="1127"/>
      <c r="AK29" s="1073">
        <v>507</v>
      </c>
      <c r="AL29" s="1064"/>
      <c r="AM29" s="1064"/>
      <c r="AN29" s="1064"/>
      <c r="AO29" s="1064"/>
      <c r="AP29" s="1064" t="s">
        <v>514</v>
      </c>
      <c r="AQ29" s="1064"/>
      <c r="AR29" s="1064"/>
      <c r="AS29" s="1064"/>
      <c r="AT29" s="1064"/>
      <c r="AU29" s="1064" t="s">
        <v>514</v>
      </c>
      <c r="AV29" s="1064"/>
      <c r="AW29" s="1064"/>
      <c r="AX29" s="1064"/>
      <c r="AY29" s="1064"/>
      <c r="AZ29" s="1130" t="s">
        <v>514</v>
      </c>
      <c r="BA29" s="1130"/>
      <c r="BB29" s="1130"/>
      <c r="BC29" s="1130"/>
      <c r="BD29" s="1130"/>
      <c r="BE29" s="1114"/>
      <c r="BF29" s="1114"/>
      <c r="BG29" s="1114"/>
      <c r="BH29" s="1114"/>
      <c r="BI29" s="1115"/>
      <c r="BJ29" s="243"/>
      <c r="BK29" s="243"/>
      <c r="BL29" s="243"/>
      <c r="BM29" s="243"/>
      <c r="BN29" s="243"/>
      <c r="BO29" s="256"/>
      <c r="BP29" s="256"/>
      <c r="BQ29" s="253">
        <v>23</v>
      </c>
      <c r="BR29" s="254"/>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37"/>
    </row>
    <row r="30" spans="1:131" s="238" customFormat="1" ht="26.25" customHeight="1" x14ac:dyDescent="0.15">
      <c r="A30" s="257">
        <v>3</v>
      </c>
      <c r="B30" s="1119" t="s">
        <v>403</v>
      </c>
      <c r="C30" s="1120"/>
      <c r="D30" s="1120"/>
      <c r="E30" s="1120"/>
      <c r="F30" s="1120"/>
      <c r="G30" s="1120"/>
      <c r="H30" s="1120"/>
      <c r="I30" s="1120"/>
      <c r="J30" s="1120"/>
      <c r="K30" s="1120"/>
      <c r="L30" s="1120"/>
      <c r="M30" s="1120"/>
      <c r="N30" s="1120"/>
      <c r="O30" s="1120"/>
      <c r="P30" s="1121"/>
      <c r="Q30" s="1131">
        <v>371</v>
      </c>
      <c r="R30" s="1132"/>
      <c r="S30" s="1132"/>
      <c r="T30" s="1132"/>
      <c r="U30" s="1132"/>
      <c r="V30" s="1132">
        <v>370</v>
      </c>
      <c r="W30" s="1132"/>
      <c r="X30" s="1132"/>
      <c r="Y30" s="1132"/>
      <c r="Z30" s="1132"/>
      <c r="AA30" s="1132">
        <v>1</v>
      </c>
      <c r="AB30" s="1132"/>
      <c r="AC30" s="1132"/>
      <c r="AD30" s="1132"/>
      <c r="AE30" s="1133"/>
      <c r="AF30" s="1125">
        <v>1</v>
      </c>
      <c r="AG30" s="1126"/>
      <c r="AH30" s="1126"/>
      <c r="AI30" s="1126"/>
      <c r="AJ30" s="1127"/>
      <c r="AK30" s="1073">
        <v>113</v>
      </c>
      <c r="AL30" s="1064"/>
      <c r="AM30" s="1064"/>
      <c r="AN30" s="1064"/>
      <c r="AO30" s="1064"/>
      <c r="AP30" s="1064" t="s">
        <v>514</v>
      </c>
      <c r="AQ30" s="1064"/>
      <c r="AR30" s="1064"/>
      <c r="AS30" s="1064"/>
      <c r="AT30" s="1064"/>
      <c r="AU30" s="1064" t="s">
        <v>514</v>
      </c>
      <c r="AV30" s="1064"/>
      <c r="AW30" s="1064"/>
      <c r="AX30" s="1064"/>
      <c r="AY30" s="1064"/>
      <c r="AZ30" s="1130" t="s">
        <v>514</v>
      </c>
      <c r="BA30" s="1130"/>
      <c r="BB30" s="1130"/>
      <c r="BC30" s="1130"/>
      <c r="BD30" s="1130"/>
      <c r="BE30" s="1114"/>
      <c r="BF30" s="1114"/>
      <c r="BG30" s="1114"/>
      <c r="BH30" s="1114"/>
      <c r="BI30" s="1115"/>
      <c r="BJ30" s="243"/>
      <c r="BK30" s="243"/>
      <c r="BL30" s="243"/>
      <c r="BM30" s="243"/>
      <c r="BN30" s="243"/>
      <c r="BO30" s="256"/>
      <c r="BP30" s="256"/>
      <c r="BQ30" s="253">
        <v>24</v>
      </c>
      <c r="BR30" s="254"/>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37"/>
    </row>
    <row r="31" spans="1:131" s="238" customFormat="1" ht="26.25" customHeight="1" x14ac:dyDescent="0.15">
      <c r="A31" s="257">
        <v>4</v>
      </c>
      <c r="B31" s="1119" t="s">
        <v>404</v>
      </c>
      <c r="C31" s="1120"/>
      <c r="D31" s="1120"/>
      <c r="E31" s="1120"/>
      <c r="F31" s="1120"/>
      <c r="G31" s="1120"/>
      <c r="H31" s="1120"/>
      <c r="I31" s="1120"/>
      <c r="J31" s="1120"/>
      <c r="K31" s="1120"/>
      <c r="L31" s="1120"/>
      <c r="M31" s="1120"/>
      <c r="N31" s="1120"/>
      <c r="O31" s="1120"/>
      <c r="P31" s="1121"/>
      <c r="Q31" s="1131">
        <v>724</v>
      </c>
      <c r="R31" s="1132"/>
      <c r="S31" s="1132"/>
      <c r="T31" s="1132"/>
      <c r="U31" s="1132"/>
      <c r="V31" s="1132">
        <v>630</v>
      </c>
      <c r="W31" s="1132"/>
      <c r="X31" s="1132"/>
      <c r="Y31" s="1132"/>
      <c r="Z31" s="1132"/>
      <c r="AA31" s="1132">
        <v>94</v>
      </c>
      <c r="AB31" s="1132"/>
      <c r="AC31" s="1132"/>
      <c r="AD31" s="1132"/>
      <c r="AE31" s="1133"/>
      <c r="AF31" s="1125">
        <v>1021</v>
      </c>
      <c r="AG31" s="1126"/>
      <c r="AH31" s="1126"/>
      <c r="AI31" s="1126"/>
      <c r="AJ31" s="1127"/>
      <c r="AK31" s="1073">
        <v>53</v>
      </c>
      <c r="AL31" s="1064"/>
      <c r="AM31" s="1064"/>
      <c r="AN31" s="1064"/>
      <c r="AO31" s="1064"/>
      <c r="AP31" s="1064">
        <v>2228</v>
      </c>
      <c r="AQ31" s="1064"/>
      <c r="AR31" s="1064"/>
      <c r="AS31" s="1064"/>
      <c r="AT31" s="1064"/>
      <c r="AU31" s="1064">
        <v>423</v>
      </c>
      <c r="AV31" s="1064"/>
      <c r="AW31" s="1064"/>
      <c r="AX31" s="1064"/>
      <c r="AY31" s="1064"/>
      <c r="AZ31" s="1130" t="s">
        <v>514</v>
      </c>
      <c r="BA31" s="1130"/>
      <c r="BB31" s="1130"/>
      <c r="BC31" s="1130"/>
      <c r="BD31" s="1130"/>
      <c r="BE31" s="1114" t="s">
        <v>405</v>
      </c>
      <c r="BF31" s="1114"/>
      <c r="BG31" s="1114"/>
      <c r="BH31" s="1114"/>
      <c r="BI31" s="1115"/>
      <c r="BJ31" s="243"/>
      <c r="BK31" s="243"/>
      <c r="BL31" s="243"/>
      <c r="BM31" s="243"/>
      <c r="BN31" s="243"/>
      <c r="BO31" s="256"/>
      <c r="BP31" s="256"/>
      <c r="BQ31" s="253">
        <v>25</v>
      </c>
      <c r="BR31" s="254"/>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37"/>
    </row>
    <row r="32" spans="1:131" s="238" customFormat="1" ht="26.25" customHeight="1" x14ac:dyDescent="0.15">
      <c r="A32" s="257">
        <v>5</v>
      </c>
      <c r="B32" s="1119" t="s">
        <v>406</v>
      </c>
      <c r="C32" s="1120"/>
      <c r="D32" s="1120"/>
      <c r="E32" s="1120"/>
      <c r="F32" s="1120"/>
      <c r="G32" s="1120"/>
      <c r="H32" s="1120"/>
      <c r="I32" s="1120"/>
      <c r="J32" s="1120"/>
      <c r="K32" s="1120"/>
      <c r="L32" s="1120"/>
      <c r="M32" s="1120"/>
      <c r="N32" s="1120"/>
      <c r="O32" s="1120"/>
      <c r="P32" s="1121"/>
      <c r="Q32" s="1131">
        <v>5</v>
      </c>
      <c r="R32" s="1132"/>
      <c r="S32" s="1132"/>
      <c r="T32" s="1132"/>
      <c r="U32" s="1132"/>
      <c r="V32" s="1132">
        <v>6</v>
      </c>
      <c r="W32" s="1132"/>
      <c r="X32" s="1132"/>
      <c r="Y32" s="1132"/>
      <c r="Z32" s="1132"/>
      <c r="AA32" s="1132">
        <v>-1</v>
      </c>
      <c r="AB32" s="1132"/>
      <c r="AC32" s="1132"/>
      <c r="AD32" s="1132"/>
      <c r="AE32" s="1133"/>
      <c r="AF32" s="1125">
        <v>106</v>
      </c>
      <c r="AG32" s="1126"/>
      <c r="AH32" s="1126"/>
      <c r="AI32" s="1126"/>
      <c r="AJ32" s="1127"/>
      <c r="AK32" s="1073">
        <v>5</v>
      </c>
      <c r="AL32" s="1064"/>
      <c r="AM32" s="1064"/>
      <c r="AN32" s="1064"/>
      <c r="AO32" s="1064"/>
      <c r="AP32" s="1064" t="s">
        <v>514</v>
      </c>
      <c r="AQ32" s="1064"/>
      <c r="AR32" s="1064"/>
      <c r="AS32" s="1064"/>
      <c r="AT32" s="1064"/>
      <c r="AU32" s="1064" t="s">
        <v>514</v>
      </c>
      <c r="AV32" s="1064"/>
      <c r="AW32" s="1064"/>
      <c r="AX32" s="1064"/>
      <c r="AY32" s="1064"/>
      <c r="AZ32" s="1130" t="s">
        <v>514</v>
      </c>
      <c r="BA32" s="1130"/>
      <c r="BB32" s="1130"/>
      <c r="BC32" s="1130"/>
      <c r="BD32" s="1130"/>
      <c r="BE32" s="1114" t="s">
        <v>407</v>
      </c>
      <c r="BF32" s="1114"/>
      <c r="BG32" s="1114"/>
      <c r="BH32" s="1114"/>
      <c r="BI32" s="1115"/>
      <c r="BJ32" s="243"/>
      <c r="BK32" s="243"/>
      <c r="BL32" s="243"/>
      <c r="BM32" s="243"/>
      <c r="BN32" s="243"/>
      <c r="BO32" s="256"/>
      <c r="BP32" s="256"/>
      <c r="BQ32" s="253">
        <v>26</v>
      </c>
      <c r="BR32" s="254"/>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37"/>
    </row>
    <row r="33" spans="1:131" s="238" customFormat="1" ht="26.25" customHeight="1" x14ac:dyDescent="0.15">
      <c r="A33" s="257">
        <v>6</v>
      </c>
      <c r="B33" s="1119" t="s">
        <v>408</v>
      </c>
      <c r="C33" s="1120"/>
      <c r="D33" s="1120"/>
      <c r="E33" s="1120"/>
      <c r="F33" s="1120"/>
      <c r="G33" s="1120"/>
      <c r="H33" s="1120"/>
      <c r="I33" s="1120"/>
      <c r="J33" s="1120"/>
      <c r="K33" s="1120"/>
      <c r="L33" s="1120"/>
      <c r="M33" s="1120"/>
      <c r="N33" s="1120"/>
      <c r="O33" s="1120"/>
      <c r="P33" s="1121"/>
      <c r="Q33" s="1131">
        <v>701</v>
      </c>
      <c r="R33" s="1132"/>
      <c r="S33" s="1132"/>
      <c r="T33" s="1132"/>
      <c r="U33" s="1132"/>
      <c r="V33" s="1132">
        <v>668</v>
      </c>
      <c r="W33" s="1132"/>
      <c r="X33" s="1132"/>
      <c r="Y33" s="1132"/>
      <c r="Z33" s="1132"/>
      <c r="AA33" s="1132">
        <v>34</v>
      </c>
      <c r="AB33" s="1132"/>
      <c r="AC33" s="1132"/>
      <c r="AD33" s="1132"/>
      <c r="AE33" s="1133"/>
      <c r="AF33" s="1125">
        <v>23</v>
      </c>
      <c r="AG33" s="1126"/>
      <c r="AH33" s="1126"/>
      <c r="AI33" s="1126"/>
      <c r="AJ33" s="1127"/>
      <c r="AK33" s="1073">
        <v>437</v>
      </c>
      <c r="AL33" s="1064"/>
      <c r="AM33" s="1064"/>
      <c r="AN33" s="1064"/>
      <c r="AO33" s="1064"/>
      <c r="AP33" s="1064">
        <v>4335</v>
      </c>
      <c r="AQ33" s="1064"/>
      <c r="AR33" s="1064"/>
      <c r="AS33" s="1064"/>
      <c r="AT33" s="1064"/>
      <c r="AU33" s="1064">
        <v>4140</v>
      </c>
      <c r="AV33" s="1064"/>
      <c r="AW33" s="1064"/>
      <c r="AX33" s="1064"/>
      <c r="AY33" s="1064"/>
      <c r="AZ33" s="1130" t="s">
        <v>514</v>
      </c>
      <c r="BA33" s="1130"/>
      <c r="BB33" s="1130"/>
      <c r="BC33" s="1130"/>
      <c r="BD33" s="1130"/>
      <c r="BE33" s="1114" t="s">
        <v>409</v>
      </c>
      <c r="BF33" s="1114"/>
      <c r="BG33" s="1114"/>
      <c r="BH33" s="1114"/>
      <c r="BI33" s="1115"/>
      <c r="BJ33" s="243"/>
      <c r="BK33" s="243"/>
      <c r="BL33" s="243"/>
      <c r="BM33" s="243"/>
      <c r="BN33" s="243"/>
      <c r="BO33" s="256"/>
      <c r="BP33" s="256"/>
      <c r="BQ33" s="253">
        <v>27</v>
      </c>
      <c r="BR33" s="254"/>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37"/>
    </row>
    <row r="34" spans="1:131" s="238" customFormat="1" ht="26.25" customHeight="1" x14ac:dyDescent="0.15">
      <c r="A34" s="257">
        <v>7</v>
      </c>
      <c r="B34" s="1119" t="s">
        <v>410</v>
      </c>
      <c r="C34" s="1120"/>
      <c r="D34" s="1120"/>
      <c r="E34" s="1120"/>
      <c r="F34" s="1120"/>
      <c r="G34" s="1120"/>
      <c r="H34" s="1120"/>
      <c r="I34" s="1120"/>
      <c r="J34" s="1120"/>
      <c r="K34" s="1120"/>
      <c r="L34" s="1120"/>
      <c r="M34" s="1120"/>
      <c r="N34" s="1120"/>
      <c r="O34" s="1120"/>
      <c r="P34" s="1121"/>
      <c r="Q34" s="1131">
        <v>268</v>
      </c>
      <c r="R34" s="1132"/>
      <c r="S34" s="1132"/>
      <c r="T34" s="1132"/>
      <c r="U34" s="1132"/>
      <c r="V34" s="1132">
        <v>257</v>
      </c>
      <c r="W34" s="1132"/>
      <c r="X34" s="1132"/>
      <c r="Y34" s="1132"/>
      <c r="Z34" s="1132"/>
      <c r="AA34" s="1132">
        <v>11</v>
      </c>
      <c r="AB34" s="1132"/>
      <c r="AC34" s="1132"/>
      <c r="AD34" s="1132"/>
      <c r="AE34" s="1133"/>
      <c r="AF34" s="1125">
        <v>11</v>
      </c>
      <c r="AG34" s="1126"/>
      <c r="AH34" s="1126"/>
      <c r="AI34" s="1126"/>
      <c r="AJ34" s="1127"/>
      <c r="AK34" s="1073">
        <v>207</v>
      </c>
      <c r="AL34" s="1064"/>
      <c r="AM34" s="1064"/>
      <c r="AN34" s="1064"/>
      <c r="AO34" s="1064"/>
      <c r="AP34" s="1064">
        <v>1446</v>
      </c>
      <c r="AQ34" s="1064"/>
      <c r="AR34" s="1064"/>
      <c r="AS34" s="1064"/>
      <c r="AT34" s="1064"/>
      <c r="AU34" s="1064">
        <v>1446</v>
      </c>
      <c r="AV34" s="1064"/>
      <c r="AW34" s="1064"/>
      <c r="AX34" s="1064"/>
      <c r="AY34" s="1064"/>
      <c r="AZ34" s="1130" t="s">
        <v>514</v>
      </c>
      <c r="BA34" s="1130"/>
      <c r="BB34" s="1130"/>
      <c r="BC34" s="1130"/>
      <c r="BD34" s="1130"/>
      <c r="BE34" s="1114" t="s">
        <v>411</v>
      </c>
      <c r="BF34" s="1114"/>
      <c r="BG34" s="1114"/>
      <c r="BH34" s="1114"/>
      <c r="BI34" s="1115"/>
      <c r="BJ34" s="243"/>
      <c r="BK34" s="243"/>
      <c r="BL34" s="243"/>
      <c r="BM34" s="243"/>
      <c r="BN34" s="243"/>
      <c r="BO34" s="256"/>
      <c r="BP34" s="256"/>
      <c r="BQ34" s="253">
        <v>28</v>
      </c>
      <c r="BR34" s="254"/>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37"/>
    </row>
    <row r="35" spans="1:131" s="238" customFormat="1" ht="26.25" customHeight="1" x14ac:dyDescent="0.15">
      <c r="A35" s="257">
        <v>8</v>
      </c>
      <c r="B35" s="1119"/>
      <c r="C35" s="1120"/>
      <c r="D35" s="1120"/>
      <c r="E35" s="1120"/>
      <c r="F35" s="1120"/>
      <c r="G35" s="1120"/>
      <c r="H35" s="1120"/>
      <c r="I35" s="1120"/>
      <c r="J35" s="1120"/>
      <c r="K35" s="1120"/>
      <c r="L35" s="1120"/>
      <c r="M35" s="1120"/>
      <c r="N35" s="1120"/>
      <c r="O35" s="1120"/>
      <c r="P35" s="1121"/>
      <c r="Q35" s="1131"/>
      <c r="R35" s="1132"/>
      <c r="S35" s="1132"/>
      <c r="T35" s="1132"/>
      <c r="U35" s="1132"/>
      <c r="V35" s="1132"/>
      <c r="W35" s="1132"/>
      <c r="X35" s="1132"/>
      <c r="Y35" s="1132"/>
      <c r="Z35" s="1132"/>
      <c r="AA35" s="1132"/>
      <c r="AB35" s="1132"/>
      <c r="AC35" s="1132"/>
      <c r="AD35" s="1132"/>
      <c r="AE35" s="1133"/>
      <c r="AF35" s="1125"/>
      <c r="AG35" s="1126"/>
      <c r="AH35" s="1126"/>
      <c r="AI35" s="1126"/>
      <c r="AJ35" s="1127"/>
      <c r="AK35" s="1073"/>
      <c r="AL35" s="1064"/>
      <c r="AM35" s="1064"/>
      <c r="AN35" s="1064"/>
      <c r="AO35" s="1064"/>
      <c r="AP35" s="1064"/>
      <c r="AQ35" s="1064"/>
      <c r="AR35" s="1064"/>
      <c r="AS35" s="1064"/>
      <c r="AT35" s="1064"/>
      <c r="AU35" s="1064"/>
      <c r="AV35" s="1064"/>
      <c r="AW35" s="1064"/>
      <c r="AX35" s="1064"/>
      <c r="AY35" s="1064"/>
      <c r="AZ35" s="1130"/>
      <c r="BA35" s="1130"/>
      <c r="BB35" s="1130"/>
      <c r="BC35" s="1130"/>
      <c r="BD35" s="1130"/>
      <c r="BE35" s="1114"/>
      <c r="BF35" s="1114"/>
      <c r="BG35" s="1114"/>
      <c r="BH35" s="1114"/>
      <c r="BI35" s="1115"/>
      <c r="BJ35" s="243"/>
      <c r="BK35" s="243"/>
      <c r="BL35" s="243"/>
      <c r="BM35" s="243"/>
      <c r="BN35" s="243"/>
      <c r="BO35" s="256"/>
      <c r="BP35" s="256"/>
      <c r="BQ35" s="253">
        <v>29</v>
      </c>
      <c r="BR35" s="254"/>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37"/>
    </row>
    <row r="36" spans="1:131" s="238" customFormat="1" ht="26.25" customHeight="1" x14ac:dyDescent="0.15">
      <c r="A36" s="257">
        <v>9</v>
      </c>
      <c r="B36" s="1119"/>
      <c r="C36" s="1120"/>
      <c r="D36" s="1120"/>
      <c r="E36" s="1120"/>
      <c r="F36" s="1120"/>
      <c r="G36" s="1120"/>
      <c r="H36" s="1120"/>
      <c r="I36" s="1120"/>
      <c r="J36" s="1120"/>
      <c r="K36" s="1120"/>
      <c r="L36" s="1120"/>
      <c r="M36" s="1120"/>
      <c r="N36" s="1120"/>
      <c r="O36" s="1120"/>
      <c r="P36" s="1121"/>
      <c r="Q36" s="1131"/>
      <c r="R36" s="1132"/>
      <c r="S36" s="1132"/>
      <c r="T36" s="1132"/>
      <c r="U36" s="1132"/>
      <c r="V36" s="1132"/>
      <c r="W36" s="1132"/>
      <c r="X36" s="1132"/>
      <c r="Y36" s="1132"/>
      <c r="Z36" s="1132"/>
      <c r="AA36" s="1132"/>
      <c r="AB36" s="1132"/>
      <c r="AC36" s="1132"/>
      <c r="AD36" s="1132"/>
      <c r="AE36" s="1133"/>
      <c r="AF36" s="1125"/>
      <c r="AG36" s="1126"/>
      <c r="AH36" s="1126"/>
      <c r="AI36" s="1126"/>
      <c r="AJ36" s="1127"/>
      <c r="AK36" s="1073"/>
      <c r="AL36" s="1064"/>
      <c r="AM36" s="1064"/>
      <c r="AN36" s="1064"/>
      <c r="AO36" s="1064"/>
      <c r="AP36" s="1064"/>
      <c r="AQ36" s="1064"/>
      <c r="AR36" s="1064"/>
      <c r="AS36" s="1064"/>
      <c r="AT36" s="1064"/>
      <c r="AU36" s="1064"/>
      <c r="AV36" s="1064"/>
      <c r="AW36" s="1064"/>
      <c r="AX36" s="1064"/>
      <c r="AY36" s="1064"/>
      <c r="AZ36" s="1130"/>
      <c r="BA36" s="1130"/>
      <c r="BB36" s="1130"/>
      <c r="BC36" s="1130"/>
      <c r="BD36" s="1130"/>
      <c r="BE36" s="1114"/>
      <c r="BF36" s="1114"/>
      <c r="BG36" s="1114"/>
      <c r="BH36" s="1114"/>
      <c r="BI36" s="1115"/>
      <c r="BJ36" s="243"/>
      <c r="BK36" s="243"/>
      <c r="BL36" s="243"/>
      <c r="BM36" s="243"/>
      <c r="BN36" s="243"/>
      <c r="BO36" s="256"/>
      <c r="BP36" s="256"/>
      <c r="BQ36" s="253">
        <v>30</v>
      </c>
      <c r="BR36" s="254"/>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37"/>
    </row>
    <row r="37" spans="1:131" s="238" customFormat="1" ht="26.25" customHeight="1" x14ac:dyDescent="0.15">
      <c r="A37" s="257">
        <v>10</v>
      </c>
      <c r="B37" s="1119"/>
      <c r="C37" s="1120"/>
      <c r="D37" s="1120"/>
      <c r="E37" s="1120"/>
      <c r="F37" s="1120"/>
      <c r="G37" s="1120"/>
      <c r="H37" s="1120"/>
      <c r="I37" s="1120"/>
      <c r="J37" s="1120"/>
      <c r="K37" s="1120"/>
      <c r="L37" s="1120"/>
      <c r="M37" s="1120"/>
      <c r="N37" s="1120"/>
      <c r="O37" s="1120"/>
      <c r="P37" s="1121"/>
      <c r="Q37" s="1131"/>
      <c r="R37" s="1132"/>
      <c r="S37" s="1132"/>
      <c r="T37" s="1132"/>
      <c r="U37" s="1132"/>
      <c r="V37" s="1132"/>
      <c r="W37" s="1132"/>
      <c r="X37" s="1132"/>
      <c r="Y37" s="1132"/>
      <c r="Z37" s="1132"/>
      <c r="AA37" s="1132"/>
      <c r="AB37" s="1132"/>
      <c r="AC37" s="1132"/>
      <c r="AD37" s="1132"/>
      <c r="AE37" s="1133"/>
      <c r="AF37" s="1125"/>
      <c r="AG37" s="1126"/>
      <c r="AH37" s="1126"/>
      <c r="AI37" s="1126"/>
      <c r="AJ37" s="1127"/>
      <c r="AK37" s="1073"/>
      <c r="AL37" s="1064"/>
      <c r="AM37" s="1064"/>
      <c r="AN37" s="1064"/>
      <c r="AO37" s="1064"/>
      <c r="AP37" s="1064"/>
      <c r="AQ37" s="1064"/>
      <c r="AR37" s="1064"/>
      <c r="AS37" s="1064"/>
      <c r="AT37" s="1064"/>
      <c r="AU37" s="1064"/>
      <c r="AV37" s="1064"/>
      <c r="AW37" s="1064"/>
      <c r="AX37" s="1064"/>
      <c r="AY37" s="1064"/>
      <c r="AZ37" s="1130"/>
      <c r="BA37" s="1130"/>
      <c r="BB37" s="1130"/>
      <c r="BC37" s="1130"/>
      <c r="BD37" s="1130"/>
      <c r="BE37" s="1114"/>
      <c r="BF37" s="1114"/>
      <c r="BG37" s="1114"/>
      <c r="BH37" s="1114"/>
      <c r="BI37" s="1115"/>
      <c r="BJ37" s="243"/>
      <c r="BK37" s="243"/>
      <c r="BL37" s="243"/>
      <c r="BM37" s="243"/>
      <c r="BN37" s="243"/>
      <c r="BO37" s="256"/>
      <c r="BP37" s="256"/>
      <c r="BQ37" s="253">
        <v>31</v>
      </c>
      <c r="BR37" s="254"/>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37"/>
    </row>
    <row r="38" spans="1:131" s="238" customFormat="1" ht="26.25" customHeight="1" x14ac:dyDescent="0.15">
      <c r="A38" s="257">
        <v>11</v>
      </c>
      <c r="B38" s="1119"/>
      <c r="C38" s="1120"/>
      <c r="D38" s="1120"/>
      <c r="E38" s="1120"/>
      <c r="F38" s="1120"/>
      <c r="G38" s="1120"/>
      <c r="H38" s="1120"/>
      <c r="I38" s="1120"/>
      <c r="J38" s="1120"/>
      <c r="K38" s="1120"/>
      <c r="L38" s="1120"/>
      <c r="M38" s="1120"/>
      <c r="N38" s="1120"/>
      <c r="O38" s="1120"/>
      <c r="P38" s="1121"/>
      <c r="Q38" s="1131"/>
      <c r="R38" s="1132"/>
      <c r="S38" s="1132"/>
      <c r="T38" s="1132"/>
      <c r="U38" s="1132"/>
      <c r="V38" s="1132"/>
      <c r="W38" s="1132"/>
      <c r="X38" s="1132"/>
      <c r="Y38" s="1132"/>
      <c r="Z38" s="1132"/>
      <c r="AA38" s="1132"/>
      <c r="AB38" s="1132"/>
      <c r="AC38" s="1132"/>
      <c r="AD38" s="1132"/>
      <c r="AE38" s="1133"/>
      <c r="AF38" s="1125"/>
      <c r="AG38" s="1126"/>
      <c r="AH38" s="1126"/>
      <c r="AI38" s="1126"/>
      <c r="AJ38" s="1127"/>
      <c r="AK38" s="1073"/>
      <c r="AL38" s="1064"/>
      <c r="AM38" s="1064"/>
      <c r="AN38" s="1064"/>
      <c r="AO38" s="1064"/>
      <c r="AP38" s="1064"/>
      <c r="AQ38" s="1064"/>
      <c r="AR38" s="1064"/>
      <c r="AS38" s="1064"/>
      <c r="AT38" s="1064"/>
      <c r="AU38" s="1064"/>
      <c r="AV38" s="1064"/>
      <c r="AW38" s="1064"/>
      <c r="AX38" s="1064"/>
      <c r="AY38" s="1064"/>
      <c r="AZ38" s="1130"/>
      <c r="BA38" s="1130"/>
      <c r="BB38" s="1130"/>
      <c r="BC38" s="1130"/>
      <c r="BD38" s="1130"/>
      <c r="BE38" s="1114"/>
      <c r="BF38" s="1114"/>
      <c r="BG38" s="1114"/>
      <c r="BH38" s="1114"/>
      <c r="BI38" s="1115"/>
      <c r="BJ38" s="243"/>
      <c r="BK38" s="243"/>
      <c r="BL38" s="243"/>
      <c r="BM38" s="243"/>
      <c r="BN38" s="243"/>
      <c r="BO38" s="256"/>
      <c r="BP38" s="256"/>
      <c r="BQ38" s="253">
        <v>32</v>
      </c>
      <c r="BR38" s="254"/>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37"/>
    </row>
    <row r="39" spans="1:131" s="238" customFormat="1" ht="26.25" customHeight="1" x14ac:dyDescent="0.15">
      <c r="A39" s="257">
        <v>12</v>
      </c>
      <c r="B39" s="1119"/>
      <c r="C39" s="1120"/>
      <c r="D39" s="1120"/>
      <c r="E39" s="1120"/>
      <c r="F39" s="1120"/>
      <c r="G39" s="1120"/>
      <c r="H39" s="1120"/>
      <c r="I39" s="1120"/>
      <c r="J39" s="1120"/>
      <c r="K39" s="1120"/>
      <c r="L39" s="1120"/>
      <c r="M39" s="1120"/>
      <c r="N39" s="1120"/>
      <c r="O39" s="1120"/>
      <c r="P39" s="1121"/>
      <c r="Q39" s="1131"/>
      <c r="R39" s="1132"/>
      <c r="S39" s="1132"/>
      <c r="T39" s="1132"/>
      <c r="U39" s="1132"/>
      <c r="V39" s="1132"/>
      <c r="W39" s="1132"/>
      <c r="X39" s="1132"/>
      <c r="Y39" s="1132"/>
      <c r="Z39" s="1132"/>
      <c r="AA39" s="1132"/>
      <c r="AB39" s="1132"/>
      <c r="AC39" s="1132"/>
      <c r="AD39" s="1132"/>
      <c r="AE39" s="1133"/>
      <c r="AF39" s="1125"/>
      <c r="AG39" s="1126"/>
      <c r="AH39" s="1126"/>
      <c r="AI39" s="1126"/>
      <c r="AJ39" s="1127"/>
      <c r="AK39" s="1073"/>
      <c r="AL39" s="1064"/>
      <c r="AM39" s="1064"/>
      <c r="AN39" s="1064"/>
      <c r="AO39" s="1064"/>
      <c r="AP39" s="1064"/>
      <c r="AQ39" s="1064"/>
      <c r="AR39" s="1064"/>
      <c r="AS39" s="1064"/>
      <c r="AT39" s="1064"/>
      <c r="AU39" s="1064"/>
      <c r="AV39" s="1064"/>
      <c r="AW39" s="1064"/>
      <c r="AX39" s="1064"/>
      <c r="AY39" s="1064"/>
      <c r="AZ39" s="1130"/>
      <c r="BA39" s="1130"/>
      <c r="BB39" s="1130"/>
      <c r="BC39" s="1130"/>
      <c r="BD39" s="1130"/>
      <c r="BE39" s="1114"/>
      <c r="BF39" s="1114"/>
      <c r="BG39" s="1114"/>
      <c r="BH39" s="1114"/>
      <c r="BI39" s="1115"/>
      <c r="BJ39" s="243"/>
      <c r="BK39" s="243"/>
      <c r="BL39" s="243"/>
      <c r="BM39" s="243"/>
      <c r="BN39" s="243"/>
      <c r="BO39" s="256"/>
      <c r="BP39" s="256"/>
      <c r="BQ39" s="253">
        <v>33</v>
      </c>
      <c r="BR39" s="254"/>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37"/>
    </row>
    <row r="40" spans="1:131" s="238" customFormat="1" ht="26.25" customHeight="1" x14ac:dyDescent="0.15">
      <c r="A40" s="252">
        <v>13</v>
      </c>
      <c r="B40" s="1119"/>
      <c r="C40" s="1120"/>
      <c r="D40" s="1120"/>
      <c r="E40" s="1120"/>
      <c r="F40" s="1120"/>
      <c r="G40" s="1120"/>
      <c r="H40" s="1120"/>
      <c r="I40" s="1120"/>
      <c r="J40" s="1120"/>
      <c r="K40" s="1120"/>
      <c r="L40" s="1120"/>
      <c r="M40" s="1120"/>
      <c r="N40" s="1120"/>
      <c r="O40" s="1120"/>
      <c r="P40" s="1121"/>
      <c r="Q40" s="1131"/>
      <c r="R40" s="1132"/>
      <c r="S40" s="1132"/>
      <c r="T40" s="1132"/>
      <c r="U40" s="1132"/>
      <c r="V40" s="1132"/>
      <c r="W40" s="1132"/>
      <c r="X40" s="1132"/>
      <c r="Y40" s="1132"/>
      <c r="Z40" s="1132"/>
      <c r="AA40" s="1132"/>
      <c r="AB40" s="1132"/>
      <c r="AC40" s="1132"/>
      <c r="AD40" s="1132"/>
      <c r="AE40" s="1133"/>
      <c r="AF40" s="1125"/>
      <c r="AG40" s="1126"/>
      <c r="AH40" s="1126"/>
      <c r="AI40" s="1126"/>
      <c r="AJ40" s="1127"/>
      <c r="AK40" s="1073"/>
      <c r="AL40" s="1064"/>
      <c r="AM40" s="1064"/>
      <c r="AN40" s="1064"/>
      <c r="AO40" s="1064"/>
      <c r="AP40" s="1064"/>
      <c r="AQ40" s="1064"/>
      <c r="AR40" s="1064"/>
      <c r="AS40" s="1064"/>
      <c r="AT40" s="1064"/>
      <c r="AU40" s="1064"/>
      <c r="AV40" s="1064"/>
      <c r="AW40" s="1064"/>
      <c r="AX40" s="1064"/>
      <c r="AY40" s="1064"/>
      <c r="AZ40" s="1130"/>
      <c r="BA40" s="1130"/>
      <c r="BB40" s="1130"/>
      <c r="BC40" s="1130"/>
      <c r="BD40" s="1130"/>
      <c r="BE40" s="1114"/>
      <c r="BF40" s="1114"/>
      <c r="BG40" s="1114"/>
      <c r="BH40" s="1114"/>
      <c r="BI40" s="1115"/>
      <c r="BJ40" s="243"/>
      <c r="BK40" s="243"/>
      <c r="BL40" s="243"/>
      <c r="BM40" s="243"/>
      <c r="BN40" s="243"/>
      <c r="BO40" s="256"/>
      <c r="BP40" s="256"/>
      <c r="BQ40" s="253">
        <v>34</v>
      </c>
      <c r="BR40" s="254"/>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37"/>
    </row>
    <row r="41" spans="1:131" s="238" customFormat="1" ht="26.25" customHeight="1" x14ac:dyDescent="0.15">
      <c r="A41" s="252">
        <v>14</v>
      </c>
      <c r="B41" s="1119"/>
      <c r="C41" s="1120"/>
      <c r="D41" s="1120"/>
      <c r="E41" s="1120"/>
      <c r="F41" s="1120"/>
      <c r="G41" s="1120"/>
      <c r="H41" s="1120"/>
      <c r="I41" s="1120"/>
      <c r="J41" s="1120"/>
      <c r="K41" s="1120"/>
      <c r="L41" s="1120"/>
      <c r="M41" s="1120"/>
      <c r="N41" s="1120"/>
      <c r="O41" s="1120"/>
      <c r="P41" s="1121"/>
      <c r="Q41" s="1131"/>
      <c r="R41" s="1132"/>
      <c r="S41" s="1132"/>
      <c r="T41" s="1132"/>
      <c r="U41" s="1132"/>
      <c r="V41" s="1132"/>
      <c r="W41" s="1132"/>
      <c r="X41" s="1132"/>
      <c r="Y41" s="1132"/>
      <c r="Z41" s="1132"/>
      <c r="AA41" s="1132"/>
      <c r="AB41" s="1132"/>
      <c r="AC41" s="1132"/>
      <c r="AD41" s="1132"/>
      <c r="AE41" s="1133"/>
      <c r="AF41" s="1125"/>
      <c r="AG41" s="1126"/>
      <c r="AH41" s="1126"/>
      <c r="AI41" s="1126"/>
      <c r="AJ41" s="1127"/>
      <c r="AK41" s="1073"/>
      <c r="AL41" s="1064"/>
      <c r="AM41" s="1064"/>
      <c r="AN41" s="1064"/>
      <c r="AO41" s="1064"/>
      <c r="AP41" s="1064"/>
      <c r="AQ41" s="1064"/>
      <c r="AR41" s="1064"/>
      <c r="AS41" s="1064"/>
      <c r="AT41" s="1064"/>
      <c r="AU41" s="1064"/>
      <c r="AV41" s="1064"/>
      <c r="AW41" s="1064"/>
      <c r="AX41" s="1064"/>
      <c r="AY41" s="1064"/>
      <c r="AZ41" s="1130"/>
      <c r="BA41" s="1130"/>
      <c r="BB41" s="1130"/>
      <c r="BC41" s="1130"/>
      <c r="BD41" s="1130"/>
      <c r="BE41" s="1114"/>
      <c r="BF41" s="1114"/>
      <c r="BG41" s="1114"/>
      <c r="BH41" s="1114"/>
      <c r="BI41" s="1115"/>
      <c r="BJ41" s="243"/>
      <c r="BK41" s="243"/>
      <c r="BL41" s="243"/>
      <c r="BM41" s="243"/>
      <c r="BN41" s="243"/>
      <c r="BO41" s="256"/>
      <c r="BP41" s="256"/>
      <c r="BQ41" s="253">
        <v>35</v>
      </c>
      <c r="BR41" s="254"/>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37"/>
    </row>
    <row r="42" spans="1:131" s="238" customFormat="1" ht="26.25" customHeight="1" x14ac:dyDescent="0.15">
      <c r="A42" s="252">
        <v>15</v>
      </c>
      <c r="B42" s="1119"/>
      <c r="C42" s="1120"/>
      <c r="D42" s="1120"/>
      <c r="E42" s="1120"/>
      <c r="F42" s="1120"/>
      <c r="G42" s="1120"/>
      <c r="H42" s="1120"/>
      <c r="I42" s="1120"/>
      <c r="J42" s="1120"/>
      <c r="K42" s="1120"/>
      <c r="L42" s="1120"/>
      <c r="M42" s="1120"/>
      <c r="N42" s="1120"/>
      <c r="O42" s="1120"/>
      <c r="P42" s="1121"/>
      <c r="Q42" s="1131"/>
      <c r="R42" s="1132"/>
      <c r="S42" s="1132"/>
      <c r="T42" s="1132"/>
      <c r="U42" s="1132"/>
      <c r="V42" s="1132"/>
      <c r="W42" s="1132"/>
      <c r="X42" s="1132"/>
      <c r="Y42" s="1132"/>
      <c r="Z42" s="1132"/>
      <c r="AA42" s="1132"/>
      <c r="AB42" s="1132"/>
      <c r="AC42" s="1132"/>
      <c r="AD42" s="1132"/>
      <c r="AE42" s="1133"/>
      <c r="AF42" s="1125"/>
      <c r="AG42" s="1126"/>
      <c r="AH42" s="1126"/>
      <c r="AI42" s="1126"/>
      <c r="AJ42" s="1127"/>
      <c r="AK42" s="1073"/>
      <c r="AL42" s="1064"/>
      <c r="AM42" s="1064"/>
      <c r="AN42" s="1064"/>
      <c r="AO42" s="1064"/>
      <c r="AP42" s="1064"/>
      <c r="AQ42" s="1064"/>
      <c r="AR42" s="1064"/>
      <c r="AS42" s="1064"/>
      <c r="AT42" s="1064"/>
      <c r="AU42" s="1064"/>
      <c r="AV42" s="1064"/>
      <c r="AW42" s="1064"/>
      <c r="AX42" s="1064"/>
      <c r="AY42" s="1064"/>
      <c r="AZ42" s="1130"/>
      <c r="BA42" s="1130"/>
      <c r="BB42" s="1130"/>
      <c r="BC42" s="1130"/>
      <c r="BD42" s="1130"/>
      <c r="BE42" s="1114"/>
      <c r="BF42" s="1114"/>
      <c r="BG42" s="1114"/>
      <c r="BH42" s="1114"/>
      <c r="BI42" s="1115"/>
      <c r="BJ42" s="243"/>
      <c r="BK42" s="243"/>
      <c r="BL42" s="243"/>
      <c r="BM42" s="243"/>
      <c r="BN42" s="243"/>
      <c r="BO42" s="256"/>
      <c r="BP42" s="256"/>
      <c r="BQ42" s="253">
        <v>36</v>
      </c>
      <c r="BR42" s="254"/>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37"/>
    </row>
    <row r="43" spans="1:131" s="238" customFormat="1" ht="26.25" customHeight="1" x14ac:dyDescent="0.15">
      <c r="A43" s="252">
        <v>16</v>
      </c>
      <c r="B43" s="1119"/>
      <c r="C43" s="1120"/>
      <c r="D43" s="1120"/>
      <c r="E43" s="1120"/>
      <c r="F43" s="1120"/>
      <c r="G43" s="1120"/>
      <c r="H43" s="1120"/>
      <c r="I43" s="1120"/>
      <c r="J43" s="1120"/>
      <c r="K43" s="1120"/>
      <c r="L43" s="1120"/>
      <c r="M43" s="1120"/>
      <c r="N43" s="1120"/>
      <c r="O43" s="1120"/>
      <c r="P43" s="1121"/>
      <c r="Q43" s="1131"/>
      <c r="R43" s="1132"/>
      <c r="S43" s="1132"/>
      <c r="T43" s="1132"/>
      <c r="U43" s="1132"/>
      <c r="V43" s="1132"/>
      <c r="W43" s="1132"/>
      <c r="X43" s="1132"/>
      <c r="Y43" s="1132"/>
      <c r="Z43" s="1132"/>
      <c r="AA43" s="1132"/>
      <c r="AB43" s="1132"/>
      <c r="AC43" s="1132"/>
      <c r="AD43" s="1132"/>
      <c r="AE43" s="1133"/>
      <c r="AF43" s="1125"/>
      <c r="AG43" s="1126"/>
      <c r="AH43" s="1126"/>
      <c r="AI43" s="1126"/>
      <c r="AJ43" s="1127"/>
      <c r="AK43" s="1073"/>
      <c r="AL43" s="1064"/>
      <c r="AM43" s="1064"/>
      <c r="AN43" s="1064"/>
      <c r="AO43" s="1064"/>
      <c r="AP43" s="1064"/>
      <c r="AQ43" s="1064"/>
      <c r="AR43" s="1064"/>
      <c r="AS43" s="1064"/>
      <c r="AT43" s="1064"/>
      <c r="AU43" s="1064"/>
      <c r="AV43" s="1064"/>
      <c r="AW43" s="1064"/>
      <c r="AX43" s="1064"/>
      <c r="AY43" s="1064"/>
      <c r="AZ43" s="1130"/>
      <c r="BA43" s="1130"/>
      <c r="BB43" s="1130"/>
      <c r="BC43" s="1130"/>
      <c r="BD43" s="1130"/>
      <c r="BE43" s="1114"/>
      <c r="BF43" s="1114"/>
      <c r="BG43" s="1114"/>
      <c r="BH43" s="1114"/>
      <c r="BI43" s="1115"/>
      <c r="BJ43" s="243"/>
      <c r="BK43" s="243"/>
      <c r="BL43" s="243"/>
      <c r="BM43" s="243"/>
      <c r="BN43" s="243"/>
      <c r="BO43" s="256"/>
      <c r="BP43" s="256"/>
      <c r="BQ43" s="253">
        <v>37</v>
      </c>
      <c r="BR43" s="254"/>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37"/>
    </row>
    <row r="44" spans="1:131" s="238" customFormat="1" ht="26.25" customHeight="1" x14ac:dyDescent="0.15">
      <c r="A44" s="252">
        <v>17</v>
      </c>
      <c r="B44" s="1119"/>
      <c r="C44" s="1120"/>
      <c r="D44" s="1120"/>
      <c r="E44" s="1120"/>
      <c r="F44" s="1120"/>
      <c r="G44" s="1120"/>
      <c r="H44" s="1120"/>
      <c r="I44" s="1120"/>
      <c r="J44" s="1120"/>
      <c r="K44" s="1120"/>
      <c r="L44" s="1120"/>
      <c r="M44" s="1120"/>
      <c r="N44" s="1120"/>
      <c r="O44" s="1120"/>
      <c r="P44" s="1121"/>
      <c r="Q44" s="1131"/>
      <c r="R44" s="1132"/>
      <c r="S44" s="1132"/>
      <c r="T44" s="1132"/>
      <c r="U44" s="1132"/>
      <c r="V44" s="1132"/>
      <c r="W44" s="1132"/>
      <c r="X44" s="1132"/>
      <c r="Y44" s="1132"/>
      <c r="Z44" s="1132"/>
      <c r="AA44" s="1132"/>
      <c r="AB44" s="1132"/>
      <c r="AC44" s="1132"/>
      <c r="AD44" s="1132"/>
      <c r="AE44" s="1133"/>
      <c r="AF44" s="1125"/>
      <c r="AG44" s="1126"/>
      <c r="AH44" s="1126"/>
      <c r="AI44" s="1126"/>
      <c r="AJ44" s="1127"/>
      <c r="AK44" s="1073"/>
      <c r="AL44" s="1064"/>
      <c r="AM44" s="1064"/>
      <c r="AN44" s="1064"/>
      <c r="AO44" s="1064"/>
      <c r="AP44" s="1064"/>
      <c r="AQ44" s="1064"/>
      <c r="AR44" s="1064"/>
      <c r="AS44" s="1064"/>
      <c r="AT44" s="1064"/>
      <c r="AU44" s="1064"/>
      <c r="AV44" s="1064"/>
      <c r="AW44" s="1064"/>
      <c r="AX44" s="1064"/>
      <c r="AY44" s="1064"/>
      <c r="AZ44" s="1130"/>
      <c r="BA44" s="1130"/>
      <c r="BB44" s="1130"/>
      <c r="BC44" s="1130"/>
      <c r="BD44" s="1130"/>
      <c r="BE44" s="1114"/>
      <c r="BF44" s="1114"/>
      <c r="BG44" s="1114"/>
      <c r="BH44" s="1114"/>
      <c r="BI44" s="1115"/>
      <c r="BJ44" s="243"/>
      <c r="BK44" s="243"/>
      <c r="BL44" s="243"/>
      <c r="BM44" s="243"/>
      <c r="BN44" s="243"/>
      <c r="BO44" s="256"/>
      <c r="BP44" s="256"/>
      <c r="BQ44" s="253">
        <v>38</v>
      </c>
      <c r="BR44" s="254"/>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37"/>
    </row>
    <row r="45" spans="1:131" s="238" customFormat="1" ht="26.25" customHeight="1" x14ac:dyDescent="0.15">
      <c r="A45" s="252">
        <v>18</v>
      </c>
      <c r="B45" s="1119"/>
      <c r="C45" s="1120"/>
      <c r="D45" s="1120"/>
      <c r="E45" s="1120"/>
      <c r="F45" s="1120"/>
      <c r="G45" s="1120"/>
      <c r="H45" s="1120"/>
      <c r="I45" s="1120"/>
      <c r="J45" s="1120"/>
      <c r="K45" s="1120"/>
      <c r="L45" s="1120"/>
      <c r="M45" s="1120"/>
      <c r="N45" s="1120"/>
      <c r="O45" s="1120"/>
      <c r="P45" s="1121"/>
      <c r="Q45" s="1131"/>
      <c r="R45" s="1132"/>
      <c r="S45" s="1132"/>
      <c r="T45" s="1132"/>
      <c r="U45" s="1132"/>
      <c r="V45" s="1132"/>
      <c r="W45" s="1132"/>
      <c r="X45" s="1132"/>
      <c r="Y45" s="1132"/>
      <c r="Z45" s="1132"/>
      <c r="AA45" s="1132"/>
      <c r="AB45" s="1132"/>
      <c r="AC45" s="1132"/>
      <c r="AD45" s="1132"/>
      <c r="AE45" s="1133"/>
      <c r="AF45" s="1125"/>
      <c r="AG45" s="1126"/>
      <c r="AH45" s="1126"/>
      <c r="AI45" s="1126"/>
      <c r="AJ45" s="1127"/>
      <c r="AK45" s="1073"/>
      <c r="AL45" s="1064"/>
      <c r="AM45" s="1064"/>
      <c r="AN45" s="1064"/>
      <c r="AO45" s="1064"/>
      <c r="AP45" s="1064"/>
      <c r="AQ45" s="1064"/>
      <c r="AR45" s="1064"/>
      <c r="AS45" s="1064"/>
      <c r="AT45" s="1064"/>
      <c r="AU45" s="1064"/>
      <c r="AV45" s="1064"/>
      <c r="AW45" s="1064"/>
      <c r="AX45" s="1064"/>
      <c r="AY45" s="1064"/>
      <c r="AZ45" s="1130"/>
      <c r="BA45" s="1130"/>
      <c r="BB45" s="1130"/>
      <c r="BC45" s="1130"/>
      <c r="BD45" s="1130"/>
      <c r="BE45" s="1114"/>
      <c r="BF45" s="1114"/>
      <c r="BG45" s="1114"/>
      <c r="BH45" s="1114"/>
      <c r="BI45" s="1115"/>
      <c r="BJ45" s="243"/>
      <c r="BK45" s="243"/>
      <c r="BL45" s="243"/>
      <c r="BM45" s="243"/>
      <c r="BN45" s="243"/>
      <c r="BO45" s="256"/>
      <c r="BP45" s="256"/>
      <c r="BQ45" s="253">
        <v>39</v>
      </c>
      <c r="BR45" s="254"/>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37"/>
    </row>
    <row r="46" spans="1:131" s="238" customFormat="1" ht="26.25" customHeight="1" x14ac:dyDescent="0.15">
      <c r="A46" s="252">
        <v>19</v>
      </c>
      <c r="B46" s="1119"/>
      <c r="C46" s="1120"/>
      <c r="D46" s="1120"/>
      <c r="E46" s="1120"/>
      <c r="F46" s="1120"/>
      <c r="G46" s="1120"/>
      <c r="H46" s="1120"/>
      <c r="I46" s="1120"/>
      <c r="J46" s="1120"/>
      <c r="K46" s="1120"/>
      <c r="L46" s="1120"/>
      <c r="M46" s="1120"/>
      <c r="N46" s="1120"/>
      <c r="O46" s="1120"/>
      <c r="P46" s="1121"/>
      <c r="Q46" s="1131"/>
      <c r="R46" s="1132"/>
      <c r="S46" s="1132"/>
      <c r="T46" s="1132"/>
      <c r="U46" s="1132"/>
      <c r="V46" s="1132"/>
      <c r="W46" s="1132"/>
      <c r="X46" s="1132"/>
      <c r="Y46" s="1132"/>
      <c r="Z46" s="1132"/>
      <c r="AA46" s="1132"/>
      <c r="AB46" s="1132"/>
      <c r="AC46" s="1132"/>
      <c r="AD46" s="1132"/>
      <c r="AE46" s="1133"/>
      <c r="AF46" s="1125"/>
      <c r="AG46" s="1126"/>
      <c r="AH46" s="1126"/>
      <c r="AI46" s="1126"/>
      <c r="AJ46" s="1127"/>
      <c r="AK46" s="1073"/>
      <c r="AL46" s="1064"/>
      <c r="AM46" s="1064"/>
      <c r="AN46" s="1064"/>
      <c r="AO46" s="1064"/>
      <c r="AP46" s="1064"/>
      <c r="AQ46" s="1064"/>
      <c r="AR46" s="1064"/>
      <c r="AS46" s="1064"/>
      <c r="AT46" s="1064"/>
      <c r="AU46" s="1064"/>
      <c r="AV46" s="1064"/>
      <c r="AW46" s="1064"/>
      <c r="AX46" s="1064"/>
      <c r="AY46" s="1064"/>
      <c r="AZ46" s="1130"/>
      <c r="BA46" s="1130"/>
      <c r="BB46" s="1130"/>
      <c r="BC46" s="1130"/>
      <c r="BD46" s="1130"/>
      <c r="BE46" s="1114"/>
      <c r="BF46" s="1114"/>
      <c r="BG46" s="1114"/>
      <c r="BH46" s="1114"/>
      <c r="BI46" s="1115"/>
      <c r="BJ46" s="243"/>
      <c r="BK46" s="243"/>
      <c r="BL46" s="243"/>
      <c r="BM46" s="243"/>
      <c r="BN46" s="243"/>
      <c r="BO46" s="256"/>
      <c r="BP46" s="256"/>
      <c r="BQ46" s="253">
        <v>40</v>
      </c>
      <c r="BR46" s="254"/>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37"/>
    </row>
    <row r="47" spans="1:131" s="238" customFormat="1" ht="26.25" customHeight="1" x14ac:dyDescent="0.15">
      <c r="A47" s="252">
        <v>20</v>
      </c>
      <c r="B47" s="1119"/>
      <c r="C47" s="1120"/>
      <c r="D47" s="1120"/>
      <c r="E47" s="1120"/>
      <c r="F47" s="1120"/>
      <c r="G47" s="1120"/>
      <c r="H47" s="1120"/>
      <c r="I47" s="1120"/>
      <c r="J47" s="1120"/>
      <c r="K47" s="1120"/>
      <c r="L47" s="1120"/>
      <c r="M47" s="1120"/>
      <c r="N47" s="1120"/>
      <c r="O47" s="1120"/>
      <c r="P47" s="1121"/>
      <c r="Q47" s="1131"/>
      <c r="R47" s="1132"/>
      <c r="S47" s="1132"/>
      <c r="T47" s="1132"/>
      <c r="U47" s="1132"/>
      <c r="V47" s="1132"/>
      <c r="W47" s="1132"/>
      <c r="X47" s="1132"/>
      <c r="Y47" s="1132"/>
      <c r="Z47" s="1132"/>
      <c r="AA47" s="1132"/>
      <c r="AB47" s="1132"/>
      <c r="AC47" s="1132"/>
      <c r="AD47" s="1132"/>
      <c r="AE47" s="1133"/>
      <c r="AF47" s="1125"/>
      <c r="AG47" s="1126"/>
      <c r="AH47" s="1126"/>
      <c r="AI47" s="1126"/>
      <c r="AJ47" s="1127"/>
      <c r="AK47" s="1073"/>
      <c r="AL47" s="1064"/>
      <c r="AM47" s="1064"/>
      <c r="AN47" s="1064"/>
      <c r="AO47" s="1064"/>
      <c r="AP47" s="1064"/>
      <c r="AQ47" s="1064"/>
      <c r="AR47" s="1064"/>
      <c r="AS47" s="1064"/>
      <c r="AT47" s="1064"/>
      <c r="AU47" s="1064"/>
      <c r="AV47" s="1064"/>
      <c r="AW47" s="1064"/>
      <c r="AX47" s="1064"/>
      <c r="AY47" s="1064"/>
      <c r="AZ47" s="1130"/>
      <c r="BA47" s="1130"/>
      <c r="BB47" s="1130"/>
      <c r="BC47" s="1130"/>
      <c r="BD47" s="1130"/>
      <c r="BE47" s="1114"/>
      <c r="BF47" s="1114"/>
      <c r="BG47" s="1114"/>
      <c r="BH47" s="1114"/>
      <c r="BI47" s="1115"/>
      <c r="BJ47" s="243"/>
      <c r="BK47" s="243"/>
      <c r="BL47" s="243"/>
      <c r="BM47" s="243"/>
      <c r="BN47" s="243"/>
      <c r="BO47" s="256"/>
      <c r="BP47" s="256"/>
      <c r="BQ47" s="253">
        <v>41</v>
      </c>
      <c r="BR47" s="254"/>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37"/>
    </row>
    <row r="48" spans="1:131" s="238" customFormat="1" ht="26.25" customHeight="1" x14ac:dyDescent="0.15">
      <c r="A48" s="252">
        <v>21</v>
      </c>
      <c r="B48" s="1119"/>
      <c r="C48" s="1120"/>
      <c r="D48" s="1120"/>
      <c r="E48" s="1120"/>
      <c r="F48" s="1120"/>
      <c r="G48" s="1120"/>
      <c r="H48" s="1120"/>
      <c r="I48" s="1120"/>
      <c r="J48" s="1120"/>
      <c r="K48" s="1120"/>
      <c r="L48" s="1120"/>
      <c r="M48" s="1120"/>
      <c r="N48" s="1120"/>
      <c r="O48" s="1120"/>
      <c r="P48" s="1121"/>
      <c r="Q48" s="1131"/>
      <c r="R48" s="1132"/>
      <c r="S48" s="1132"/>
      <c r="T48" s="1132"/>
      <c r="U48" s="1132"/>
      <c r="V48" s="1132"/>
      <c r="W48" s="1132"/>
      <c r="X48" s="1132"/>
      <c r="Y48" s="1132"/>
      <c r="Z48" s="1132"/>
      <c r="AA48" s="1132"/>
      <c r="AB48" s="1132"/>
      <c r="AC48" s="1132"/>
      <c r="AD48" s="1132"/>
      <c r="AE48" s="1133"/>
      <c r="AF48" s="1125"/>
      <c r="AG48" s="1126"/>
      <c r="AH48" s="1126"/>
      <c r="AI48" s="1126"/>
      <c r="AJ48" s="1127"/>
      <c r="AK48" s="1073"/>
      <c r="AL48" s="1064"/>
      <c r="AM48" s="1064"/>
      <c r="AN48" s="1064"/>
      <c r="AO48" s="1064"/>
      <c r="AP48" s="1064"/>
      <c r="AQ48" s="1064"/>
      <c r="AR48" s="1064"/>
      <c r="AS48" s="1064"/>
      <c r="AT48" s="1064"/>
      <c r="AU48" s="1064"/>
      <c r="AV48" s="1064"/>
      <c r="AW48" s="1064"/>
      <c r="AX48" s="1064"/>
      <c r="AY48" s="1064"/>
      <c r="AZ48" s="1130"/>
      <c r="BA48" s="1130"/>
      <c r="BB48" s="1130"/>
      <c r="BC48" s="1130"/>
      <c r="BD48" s="1130"/>
      <c r="BE48" s="1114"/>
      <c r="BF48" s="1114"/>
      <c r="BG48" s="1114"/>
      <c r="BH48" s="1114"/>
      <c r="BI48" s="1115"/>
      <c r="BJ48" s="243"/>
      <c r="BK48" s="243"/>
      <c r="BL48" s="243"/>
      <c r="BM48" s="243"/>
      <c r="BN48" s="243"/>
      <c r="BO48" s="256"/>
      <c r="BP48" s="256"/>
      <c r="BQ48" s="253">
        <v>42</v>
      </c>
      <c r="BR48" s="254"/>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37"/>
    </row>
    <row r="49" spans="1:131" s="238" customFormat="1" ht="26.25" customHeight="1" x14ac:dyDescent="0.15">
      <c r="A49" s="252">
        <v>22</v>
      </c>
      <c r="B49" s="1119"/>
      <c r="C49" s="1120"/>
      <c r="D49" s="1120"/>
      <c r="E49" s="1120"/>
      <c r="F49" s="1120"/>
      <c r="G49" s="1120"/>
      <c r="H49" s="1120"/>
      <c r="I49" s="1120"/>
      <c r="J49" s="1120"/>
      <c r="K49" s="1120"/>
      <c r="L49" s="1120"/>
      <c r="M49" s="1120"/>
      <c r="N49" s="1120"/>
      <c r="O49" s="1120"/>
      <c r="P49" s="1121"/>
      <c r="Q49" s="1131"/>
      <c r="R49" s="1132"/>
      <c r="S49" s="1132"/>
      <c r="T49" s="1132"/>
      <c r="U49" s="1132"/>
      <c r="V49" s="1132"/>
      <c r="W49" s="1132"/>
      <c r="X49" s="1132"/>
      <c r="Y49" s="1132"/>
      <c r="Z49" s="1132"/>
      <c r="AA49" s="1132"/>
      <c r="AB49" s="1132"/>
      <c r="AC49" s="1132"/>
      <c r="AD49" s="1132"/>
      <c r="AE49" s="1133"/>
      <c r="AF49" s="1125"/>
      <c r="AG49" s="1126"/>
      <c r="AH49" s="1126"/>
      <c r="AI49" s="1126"/>
      <c r="AJ49" s="1127"/>
      <c r="AK49" s="1073"/>
      <c r="AL49" s="1064"/>
      <c r="AM49" s="1064"/>
      <c r="AN49" s="1064"/>
      <c r="AO49" s="1064"/>
      <c r="AP49" s="1064"/>
      <c r="AQ49" s="1064"/>
      <c r="AR49" s="1064"/>
      <c r="AS49" s="1064"/>
      <c r="AT49" s="1064"/>
      <c r="AU49" s="1064"/>
      <c r="AV49" s="1064"/>
      <c r="AW49" s="1064"/>
      <c r="AX49" s="1064"/>
      <c r="AY49" s="1064"/>
      <c r="AZ49" s="1130"/>
      <c r="BA49" s="1130"/>
      <c r="BB49" s="1130"/>
      <c r="BC49" s="1130"/>
      <c r="BD49" s="1130"/>
      <c r="BE49" s="1114"/>
      <c r="BF49" s="1114"/>
      <c r="BG49" s="1114"/>
      <c r="BH49" s="1114"/>
      <c r="BI49" s="1115"/>
      <c r="BJ49" s="243"/>
      <c r="BK49" s="243"/>
      <c r="BL49" s="243"/>
      <c r="BM49" s="243"/>
      <c r="BN49" s="243"/>
      <c r="BO49" s="256"/>
      <c r="BP49" s="256"/>
      <c r="BQ49" s="253">
        <v>43</v>
      </c>
      <c r="BR49" s="254"/>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37"/>
    </row>
    <row r="50" spans="1:131" s="238" customFormat="1" ht="26.25" customHeight="1" x14ac:dyDescent="0.15">
      <c r="A50" s="252">
        <v>23</v>
      </c>
      <c r="B50" s="1119"/>
      <c r="C50" s="1120"/>
      <c r="D50" s="1120"/>
      <c r="E50" s="1120"/>
      <c r="F50" s="1120"/>
      <c r="G50" s="1120"/>
      <c r="H50" s="1120"/>
      <c r="I50" s="1120"/>
      <c r="J50" s="1120"/>
      <c r="K50" s="1120"/>
      <c r="L50" s="1120"/>
      <c r="M50" s="1120"/>
      <c r="N50" s="1120"/>
      <c r="O50" s="1120"/>
      <c r="P50" s="1121"/>
      <c r="Q50" s="1122"/>
      <c r="R50" s="1123"/>
      <c r="S50" s="1123"/>
      <c r="T50" s="1123"/>
      <c r="U50" s="1123"/>
      <c r="V50" s="1123"/>
      <c r="W50" s="1123"/>
      <c r="X50" s="1123"/>
      <c r="Y50" s="1123"/>
      <c r="Z50" s="1123"/>
      <c r="AA50" s="1123"/>
      <c r="AB50" s="1123"/>
      <c r="AC50" s="1123"/>
      <c r="AD50" s="1123"/>
      <c r="AE50" s="1124"/>
      <c r="AF50" s="1125"/>
      <c r="AG50" s="1126"/>
      <c r="AH50" s="1126"/>
      <c r="AI50" s="1126"/>
      <c r="AJ50" s="1127"/>
      <c r="AK50" s="1128"/>
      <c r="AL50" s="1123"/>
      <c r="AM50" s="1123"/>
      <c r="AN50" s="1123"/>
      <c r="AO50" s="1123"/>
      <c r="AP50" s="1123"/>
      <c r="AQ50" s="1123"/>
      <c r="AR50" s="1123"/>
      <c r="AS50" s="1123"/>
      <c r="AT50" s="1123"/>
      <c r="AU50" s="1123"/>
      <c r="AV50" s="1123"/>
      <c r="AW50" s="1123"/>
      <c r="AX50" s="1123"/>
      <c r="AY50" s="1123"/>
      <c r="AZ50" s="1129"/>
      <c r="BA50" s="1129"/>
      <c r="BB50" s="1129"/>
      <c r="BC50" s="1129"/>
      <c r="BD50" s="1129"/>
      <c r="BE50" s="1114"/>
      <c r="BF50" s="1114"/>
      <c r="BG50" s="1114"/>
      <c r="BH50" s="1114"/>
      <c r="BI50" s="1115"/>
      <c r="BJ50" s="243"/>
      <c r="BK50" s="243"/>
      <c r="BL50" s="243"/>
      <c r="BM50" s="243"/>
      <c r="BN50" s="243"/>
      <c r="BO50" s="256"/>
      <c r="BP50" s="256"/>
      <c r="BQ50" s="253">
        <v>44</v>
      </c>
      <c r="BR50" s="254"/>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37"/>
    </row>
    <row r="51" spans="1:131" s="238" customFormat="1" ht="26.25" customHeight="1" x14ac:dyDescent="0.15">
      <c r="A51" s="252">
        <v>24</v>
      </c>
      <c r="B51" s="1119"/>
      <c r="C51" s="1120"/>
      <c r="D51" s="1120"/>
      <c r="E51" s="1120"/>
      <c r="F51" s="1120"/>
      <c r="G51" s="1120"/>
      <c r="H51" s="1120"/>
      <c r="I51" s="1120"/>
      <c r="J51" s="1120"/>
      <c r="K51" s="1120"/>
      <c r="L51" s="1120"/>
      <c r="M51" s="1120"/>
      <c r="N51" s="1120"/>
      <c r="O51" s="1120"/>
      <c r="P51" s="1121"/>
      <c r="Q51" s="1122"/>
      <c r="R51" s="1123"/>
      <c r="S51" s="1123"/>
      <c r="T51" s="1123"/>
      <c r="U51" s="1123"/>
      <c r="V51" s="1123"/>
      <c r="W51" s="1123"/>
      <c r="X51" s="1123"/>
      <c r="Y51" s="1123"/>
      <c r="Z51" s="1123"/>
      <c r="AA51" s="1123"/>
      <c r="AB51" s="1123"/>
      <c r="AC51" s="1123"/>
      <c r="AD51" s="1123"/>
      <c r="AE51" s="1124"/>
      <c r="AF51" s="1125"/>
      <c r="AG51" s="1126"/>
      <c r="AH51" s="1126"/>
      <c r="AI51" s="1126"/>
      <c r="AJ51" s="1127"/>
      <c r="AK51" s="1128"/>
      <c r="AL51" s="1123"/>
      <c r="AM51" s="1123"/>
      <c r="AN51" s="1123"/>
      <c r="AO51" s="1123"/>
      <c r="AP51" s="1123"/>
      <c r="AQ51" s="1123"/>
      <c r="AR51" s="1123"/>
      <c r="AS51" s="1123"/>
      <c r="AT51" s="1123"/>
      <c r="AU51" s="1123"/>
      <c r="AV51" s="1123"/>
      <c r="AW51" s="1123"/>
      <c r="AX51" s="1123"/>
      <c r="AY51" s="1123"/>
      <c r="AZ51" s="1129"/>
      <c r="BA51" s="1129"/>
      <c r="BB51" s="1129"/>
      <c r="BC51" s="1129"/>
      <c r="BD51" s="1129"/>
      <c r="BE51" s="1114"/>
      <c r="BF51" s="1114"/>
      <c r="BG51" s="1114"/>
      <c r="BH51" s="1114"/>
      <c r="BI51" s="1115"/>
      <c r="BJ51" s="243"/>
      <c r="BK51" s="243"/>
      <c r="BL51" s="243"/>
      <c r="BM51" s="243"/>
      <c r="BN51" s="243"/>
      <c r="BO51" s="256"/>
      <c r="BP51" s="256"/>
      <c r="BQ51" s="253">
        <v>45</v>
      </c>
      <c r="BR51" s="254"/>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37"/>
    </row>
    <row r="52" spans="1:131" s="238" customFormat="1" ht="26.25" customHeight="1" x14ac:dyDescent="0.15">
      <c r="A52" s="252">
        <v>25</v>
      </c>
      <c r="B52" s="1119"/>
      <c r="C52" s="1120"/>
      <c r="D52" s="1120"/>
      <c r="E52" s="1120"/>
      <c r="F52" s="1120"/>
      <c r="G52" s="1120"/>
      <c r="H52" s="1120"/>
      <c r="I52" s="1120"/>
      <c r="J52" s="1120"/>
      <c r="K52" s="1120"/>
      <c r="L52" s="1120"/>
      <c r="M52" s="1120"/>
      <c r="N52" s="1120"/>
      <c r="O52" s="1120"/>
      <c r="P52" s="1121"/>
      <c r="Q52" s="1122"/>
      <c r="R52" s="1123"/>
      <c r="S52" s="1123"/>
      <c r="T52" s="1123"/>
      <c r="U52" s="1123"/>
      <c r="V52" s="1123"/>
      <c r="W52" s="1123"/>
      <c r="X52" s="1123"/>
      <c r="Y52" s="1123"/>
      <c r="Z52" s="1123"/>
      <c r="AA52" s="1123"/>
      <c r="AB52" s="1123"/>
      <c r="AC52" s="1123"/>
      <c r="AD52" s="1123"/>
      <c r="AE52" s="1124"/>
      <c r="AF52" s="1125"/>
      <c r="AG52" s="1126"/>
      <c r="AH52" s="1126"/>
      <c r="AI52" s="1126"/>
      <c r="AJ52" s="1127"/>
      <c r="AK52" s="1128"/>
      <c r="AL52" s="1123"/>
      <c r="AM52" s="1123"/>
      <c r="AN52" s="1123"/>
      <c r="AO52" s="1123"/>
      <c r="AP52" s="1123"/>
      <c r="AQ52" s="1123"/>
      <c r="AR52" s="1123"/>
      <c r="AS52" s="1123"/>
      <c r="AT52" s="1123"/>
      <c r="AU52" s="1123"/>
      <c r="AV52" s="1123"/>
      <c r="AW52" s="1123"/>
      <c r="AX52" s="1123"/>
      <c r="AY52" s="1123"/>
      <c r="AZ52" s="1129"/>
      <c r="BA52" s="1129"/>
      <c r="BB52" s="1129"/>
      <c r="BC52" s="1129"/>
      <c r="BD52" s="1129"/>
      <c r="BE52" s="1114"/>
      <c r="BF52" s="1114"/>
      <c r="BG52" s="1114"/>
      <c r="BH52" s="1114"/>
      <c r="BI52" s="1115"/>
      <c r="BJ52" s="243"/>
      <c r="BK52" s="243"/>
      <c r="BL52" s="243"/>
      <c r="BM52" s="243"/>
      <c r="BN52" s="243"/>
      <c r="BO52" s="256"/>
      <c r="BP52" s="256"/>
      <c r="BQ52" s="253">
        <v>46</v>
      </c>
      <c r="BR52" s="254"/>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37"/>
    </row>
    <row r="53" spans="1:131" s="238" customFormat="1" ht="26.25" customHeight="1" x14ac:dyDescent="0.15">
      <c r="A53" s="252">
        <v>26</v>
      </c>
      <c r="B53" s="1119"/>
      <c r="C53" s="1120"/>
      <c r="D53" s="1120"/>
      <c r="E53" s="1120"/>
      <c r="F53" s="1120"/>
      <c r="G53" s="1120"/>
      <c r="H53" s="1120"/>
      <c r="I53" s="1120"/>
      <c r="J53" s="1120"/>
      <c r="K53" s="1120"/>
      <c r="L53" s="1120"/>
      <c r="M53" s="1120"/>
      <c r="N53" s="1120"/>
      <c r="O53" s="1120"/>
      <c r="P53" s="1121"/>
      <c r="Q53" s="1122"/>
      <c r="R53" s="1123"/>
      <c r="S53" s="1123"/>
      <c r="T53" s="1123"/>
      <c r="U53" s="1123"/>
      <c r="V53" s="1123"/>
      <c r="W53" s="1123"/>
      <c r="X53" s="1123"/>
      <c r="Y53" s="1123"/>
      <c r="Z53" s="1123"/>
      <c r="AA53" s="1123"/>
      <c r="AB53" s="1123"/>
      <c r="AC53" s="1123"/>
      <c r="AD53" s="1123"/>
      <c r="AE53" s="1124"/>
      <c r="AF53" s="1125"/>
      <c r="AG53" s="1126"/>
      <c r="AH53" s="1126"/>
      <c r="AI53" s="1126"/>
      <c r="AJ53" s="1127"/>
      <c r="AK53" s="1128"/>
      <c r="AL53" s="1123"/>
      <c r="AM53" s="1123"/>
      <c r="AN53" s="1123"/>
      <c r="AO53" s="1123"/>
      <c r="AP53" s="1123"/>
      <c r="AQ53" s="1123"/>
      <c r="AR53" s="1123"/>
      <c r="AS53" s="1123"/>
      <c r="AT53" s="1123"/>
      <c r="AU53" s="1123"/>
      <c r="AV53" s="1123"/>
      <c r="AW53" s="1123"/>
      <c r="AX53" s="1123"/>
      <c r="AY53" s="1123"/>
      <c r="AZ53" s="1129"/>
      <c r="BA53" s="1129"/>
      <c r="BB53" s="1129"/>
      <c r="BC53" s="1129"/>
      <c r="BD53" s="1129"/>
      <c r="BE53" s="1114"/>
      <c r="BF53" s="1114"/>
      <c r="BG53" s="1114"/>
      <c r="BH53" s="1114"/>
      <c r="BI53" s="1115"/>
      <c r="BJ53" s="243"/>
      <c r="BK53" s="243"/>
      <c r="BL53" s="243"/>
      <c r="BM53" s="243"/>
      <c r="BN53" s="243"/>
      <c r="BO53" s="256"/>
      <c r="BP53" s="256"/>
      <c r="BQ53" s="253">
        <v>47</v>
      </c>
      <c r="BR53" s="254"/>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37"/>
    </row>
    <row r="54" spans="1:131" s="238" customFormat="1" ht="26.25" customHeight="1" x14ac:dyDescent="0.15">
      <c r="A54" s="252">
        <v>27</v>
      </c>
      <c r="B54" s="1119"/>
      <c r="C54" s="1120"/>
      <c r="D54" s="1120"/>
      <c r="E54" s="1120"/>
      <c r="F54" s="1120"/>
      <c r="G54" s="1120"/>
      <c r="H54" s="1120"/>
      <c r="I54" s="1120"/>
      <c r="J54" s="1120"/>
      <c r="K54" s="1120"/>
      <c r="L54" s="1120"/>
      <c r="M54" s="1120"/>
      <c r="N54" s="1120"/>
      <c r="O54" s="1120"/>
      <c r="P54" s="1121"/>
      <c r="Q54" s="1122"/>
      <c r="R54" s="1123"/>
      <c r="S54" s="1123"/>
      <c r="T54" s="1123"/>
      <c r="U54" s="1123"/>
      <c r="V54" s="1123"/>
      <c r="W54" s="1123"/>
      <c r="X54" s="1123"/>
      <c r="Y54" s="1123"/>
      <c r="Z54" s="1123"/>
      <c r="AA54" s="1123"/>
      <c r="AB54" s="1123"/>
      <c r="AC54" s="1123"/>
      <c r="AD54" s="1123"/>
      <c r="AE54" s="1124"/>
      <c r="AF54" s="1125"/>
      <c r="AG54" s="1126"/>
      <c r="AH54" s="1126"/>
      <c r="AI54" s="1126"/>
      <c r="AJ54" s="1127"/>
      <c r="AK54" s="1128"/>
      <c r="AL54" s="1123"/>
      <c r="AM54" s="1123"/>
      <c r="AN54" s="1123"/>
      <c r="AO54" s="1123"/>
      <c r="AP54" s="1123"/>
      <c r="AQ54" s="1123"/>
      <c r="AR54" s="1123"/>
      <c r="AS54" s="1123"/>
      <c r="AT54" s="1123"/>
      <c r="AU54" s="1123"/>
      <c r="AV54" s="1123"/>
      <c r="AW54" s="1123"/>
      <c r="AX54" s="1123"/>
      <c r="AY54" s="1123"/>
      <c r="AZ54" s="1129"/>
      <c r="BA54" s="1129"/>
      <c r="BB54" s="1129"/>
      <c r="BC54" s="1129"/>
      <c r="BD54" s="1129"/>
      <c r="BE54" s="1114"/>
      <c r="BF54" s="1114"/>
      <c r="BG54" s="1114"/>
      <c r="BH54" s="1114"/>
      <c r="BI54" s="1115"/>
      <c r="BJ54" s="243"/>
      <c r="BK54" s="243"/>
      <c r="BL54" s="243"/>
      <c r="BM54" s="243"/>
      <c r="BN54" s="243"/>
      <c r="BO54" s="256"/>
      <c r="BP54" s="256"/>
      <c r="BQ54" s="253">
        <v>48</v>
      </c>
      <c r="BR54" s="254"/>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37"/>
    </row>
    <row r="55" spans="1:131" s="238" customFormat="1" ht="26.25" customHeight="1" x14ac:dyDescent="0.15">
      <c r="A55" s="252">
        <v>28</v>
      </c>
      <c r="B55" s="1119"/>
      <c r="C55" s="1120"/>
      <c r="D55" s="1120"/>
      <c r="E55" s="1120"/>
      <c r="F55" s="1120"/>
      <c r="G55" s="1120"/>
      <c r="H55" s="1120"/>
      <c r="I55" s="1120"/>
      <c r="J55" s="1120"/>
      <c r="K55" s="1120"/>
      <c r="L55" s="1120"/>
      <c r="M55" s="1120"/>
      <c r="N55" s="1120"/>
      <c r="O55" s="1120"/>
      <c r="P55" s="1121"/>
      <c r="Q55" s="1122"/>
      <c r="R55" s="1123"/>
      <c r="S55" s="1123"/>
      <c r="T55" s="1123"/>
      <c r="U55" s="1123"/>
      <c r="V55" s="1123"/>
      <c r="W55" s="1123"/>
      <c r="X55" s="1123"/>
      <c r="Y55" s="1123"/>
      <c r="Z55" s="1123"/>
      <c r="AA55" s="1123"/>
      <c r="AB55" s="1123"/>
      <c r="AC55" s="1123"/>
      <c r="AD55" s="1123"/>
      <c r="AE55" s="1124"/>
      <c r="AF55" s="1125"/>
      <c r="AG55" s="1126"/>
      <c r="AH55" s="1126"/>
      <c r="AI55" s="1126"/>
      <c r="AJ55" s="1127"/>
      <c r="AK55" s="1128"/>
      <c r="AL55" s="1123"/>
      <c r="AM55" s="1123"/>
      <c r="AN55" s="1123"/>
      <c r="AO55" s="1123"/>
      <c r="AP55" s="1123"/>
      <c r="AQ55" s="1123"/>
      <c r="AR55" s="1123"/>
      <c r="AS55" s="1123"/>
      <c r="AT55" s="1123"/>
      <c r="AU55" s="1123"/>
      <c r="AV55" s="1123"/>
      <c r="AW55" s="1123"/>
      <c r="AX55" s="1123"/>
      <c r="AY55" s="1123"/>
      <c r="AZ55" s="1129"/>
      <c r="BA55" s="1129"/>
      <c r="BB55" s="1129"/>
      <c r="BC55" s="1129"/>
      <c r="BD55" s="1129"/>
      <c r="BE55" s="1114"/>
      <c r="BF55" s="1114"/>
      <c r="BG55" s="1114"/>
      <c r="BH55" s="1114"/>
      <c r="BI55" s="1115"/>
      <c r="BJ55" s="243"/>
      <c r="BK55" s="243"/>
      <c r="BL55" s="243"/>
      <c r="BM55" s="243"/>
      <c r="BN55" s="243"/>
      <c r="BO55" s="256"/>
      <c r="BP55" s="256"/>
      <c r="BQ55" s="253">
        <v>49</v>
      </c>
      <c r="BR55" s="254"/>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37"/>
    </row>
    <row r="56" spans="1:131" s="238" customFormat="1" ht="26.25" customHeight="1" x14ac:dyDescent="0.15">
      <c r="A56" s="252">
        <v>29</v>
      </c>
      <c r="B56" s="1119"/>
      <c r="C56" s="1120"/>
      <c r="D56" s="1120"/>
      <c r="E56" s="1120"/>
      <c r="F56" s="1120"/>
      <c r="G56" s="1120"/>
      <c r="H56" s="1120"/>
      <c r="I56" s="1120"/>
      <c r="J56" s="1120"/>
      <c r="K56" s="1120"/>
      <c r="L56" s="1120"/>
      <c r="M56" s="1120"/>
      <c r="N56" s="1120"/>
      <c r="O56" s="1120"/>
      <c r="P56" s="1121"/>
      <c r="Q56" s="1122"/>
      <c r="R56" s="1123"/>
      <c r="S56" s="1123"/>
      <c r="T56" s="1123"/>
      <c r="U56" s="1123"/>
      <c r="V56" s="1123"/>
      <c r="W56" s="1123"/>
      <c r="X56" s="1123"/>
      <c r="Y56" s="1123"/>
      <c r="Z56" s="1123"/>
      <c r="AA56" s="1123"/>
      <c r="AB56" s="1123"/>
      <c r="AC56" s="1123"/>
      <c r="AD56" s="1123"/>
      <c r="AE56" s="1124"/>
      <c r="AF56" s="1125"/>
      <c r="AG56" s="1126"/>
      <c r="AH56" s="1126"/>
      <c r="AI56" s="1126"/>
      <c r="AJ56" s="1127"/>
      <c r="AK56" s="1128"/>
      <c r="AL56" s="1123"/>
      <c r="AM56" s="1123"/>
      <c r="AN56" s="1123"/>
      <c r="AO56" s="1123"/>
      <c r="AP56" s="1123"/>
      <c r="AQ56" s="1123"/>
      <c r="AR56" s="1123"/>
      <c r="AS56" s="1123"/>
      <c r="AT56" s="1123"/>
      <c r="AU56" s="1123"/>
      <c r="AV56" s="1123"/>
      <c r="AW56" s="1123"/>
      <c r="AX56" s="1123"/>
      <c r="AY56" s="1123"/>
      <c r="AZ56" s="1129"/>
      <c r="BA56" s="1129"/>
      <c r="BB56" s="1129"/>
      <c r="BC56" s="1129"/>
      <c r="BD56" s="1129"/>
      <c r="BE56" s="1114"/>
      <c r="BF56" s="1114"/>
      <c r="BG56" s="1114"/>
      <c r="BH56" s="1114"/>
      <c r="BI56" s="1115"/>
      <c r="BJ56" s="243"/>
      <c r="BK56" s="243"/>
      <c r="BL56" s="243"/>
      <c r="BM56" s="243"/>
      <c r="BN56" s="243"/>
      <c r="BO56" s="256"/>
      <c r="BP56" s="256"/>
      <c r="BQ56" s="253">
        <v>50</v>
      </c>
      <c r="BR56" s="254"/>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37"/>
    </row>
    <row r="57" spans="1:131" s="238" customFormat="1" ht="26.25" customHeight="1" x14ac:dyDescent="0.15">
      <c r="A57" s="252">
        <v>30</v>
      </c>
      <c r="B57" s="1119"/>
      <c r="C57" s="1120"/>
      <c r="D57" s="1120"/>
      <c r="E57" s="1120"/>
      <c r="F57" s="1120"/>
      <c r="G57" s="1120"/>
      <c r="H57" s="1120"/>
      <c r="I57" s="1120"/>
      <c r="J57" s="1120"/>
      <c r="K57" s="1120"/>
      <c r="L57" s="1120"/>
      <c r="M57" s="1120"/>
      <c r="N57" s="1120"/>
      <c r="O57" s="1120"/>
      <c r="P57" s="1121"/>
      <c r="Q57" s="1122"/>
      <c r="R57" s="1123"/>
      <c r="S57" s="1123"/>
      <c r="T57" s="1123"/>
      <c r="U57" s="1123"/>
      <c r="V57" s="1123"/>
      <c r="W57" s="1123"/>
      <c r="X57" s="1123"/>
      <c r="Y57" s="1123"/>
      <c r="Z57" s="1123"/>
      <c r="AA57" s="1123"/>
      <c r="AB57" s="1123"/>
      <c r="AC57" s="1123"/>
      <c r="AD57" s="1123"/>
      <c r="AE57" s="1124"/>
      <c r="AF57" s="1125"/>
      <c r="AG57" s="1126"/>
      <c r="AH57" s="1126"/>
      <c r="AI57" s="1126"/>
      <c r="AJ57" s="1127"/>
      <c r="AK57" s="1128"/>
      <c r="AL57" s="1123"/>
      <c r="AM57" s="1123"/>
      <c r="AN57" s="1123"/>
      <c r="AO57" s="1123"/>
      <c r="AP57" s="1123"/>
      <c r="AQ57" s="1123"/>
      <c r="AR57" s="1123"/>
      <c r="AS57" s="1123"/>
      <c r="AT57" s="1123"/>
      <c r="AU57" s="1123"/>
      <c r="AV57" s="1123"/>
      <c r="AW57" s="1123"/>
      <c r="AX57" s="1123"/>
      <c r="AY57" s="1123"/>
      <c r="AZ57" s="1129"/>
      <c r="BA57" s="1129"/>
      <c r="BB57" s="1129"/>
      <c r="BC57" s="1129"/>
      <c r="BD57" s="1129"/>
      <c r="BE57" s="1114"/>
      <c r="BF57" s="1114"/>
      <c r="BG57" s="1114"/>
      <c r="BH57" s="1114"/>
      <c r="BI57" s="1115"/>
      <c r="BJ57" s="243"/>
      <c r="BK57" s="243"/>
      <c r="BL57" s="243"/>
      <c r="BM57" s="243"/>
      <c r="BN57" s="243"/>
      <c r="BO57" s="256"/>
      <c r="BP57" s="256"/>
      <c r="BQ57" s="253">
        <v>51</v>
      </c>
      <c r="BR57" s="254"/>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37"/>
    </row>
    <row r="58" spans="1:131" s="238" customFormat="1" ht="26.25" customHeight="1" x14ac:dyDescent="0.15">
      <c r="A58" s="252">
        <v>31</v>
      </c>
      <c r="B58" s="1119"/>
      <c r="C58" s="1120"/>
      <c r="D58" s="1120"/>
      <c r="E58" s="1120"/>
      <c r="F58" s="1120"/>
      <c r="G58" s="1120"/>
      <c r="H58" s="1120"/>
      <c r="I58" s="1120"/>
      <c r="J58" s="1120"/>
      <c r="K58" s="1120"/>
      <c r="L58" s="1120"/>
      <c r="M58" s="1120"/>
      <c r="N58" s="1120"/>
      <c r="O58" s="1120"/>
      <c r="P58" s="1121"/>
      <c r="Q58" s="1122"/>
      <c r="R58" s="1123"/>
      <c r="S58" s="1123"/>
      <c r="T58" s="1123"/>
      <c r="U58" s="1123"/>
      <c r="V58" s="1123"/>
      <c r="W58" s="1123"/>
      <c r="X58" s="1123"/>
      <c r="Y58" s="1123"/>
      <c r="Z58" s="1123"/>
      <c r="AA58" s="1123"/>
      <c r="AB58" s="1123"/>
      <c r="AC58" s="1123"/>
      <c r="AD58" s="1123"/>
      <c r="AE58" s="1124"/>
      <c r="AF58" s="1125"/>
      <c r="AG58" s="1126"/>
      <c r="AH58" s="1126"/>
      <c r="AI58" s="1126"/>
      <c r="AJ58" s="1127"/>
      <c r="AK58" s="1128"/>
      <c r="AL58" s="1123"/>
      <c r="AM58" s="1123"/>
      <c r="AN58" s="1123"/>
      <c r="AO58" s="1123"/>
      <c r="AP58" s="1123"/>
      <c r="AQ58" s="1123"/>
      <c r="AR58" s="1123"/>
      <c r="AS58" s="1123"/>
      <c r="AT58" s="1123"/>
      <c r="AU58" s="1123"/>
      <c r="AV58" s="1123"/>
      <c r="AW58" s="1123"/>
      <c r="AX58" s="1123"/>
      <c r="AY58" s="1123"/>
      <c r="AZ58" s="1129"/>
      <c r="BA58" s="1129"/>
      <c r="BB58" s="1129"/>
      <c r="BC58" s="1129"/>
      <c r="BD58" s="1129"/>
      <c r="BE58" s="1114"/>
      <c r="BF58" s="1114"/>
      <c r="BG58" s="1114"/>
      <c r="BH58" s="1114"/>
      <c r="BI58" s="1115"/>
      <c r="BJ58" s="243"/>
      <c r="BK58" s="243"/>
      <c r="BL58" s="243"/>
      <c r="BM58" s="243"/>
      <c r="BN58" s="243"/>
      <c r="BO58" s="256"/>
      <c r="BP58" s="256"/>
      <c r="BQ58" s="253">
        <v>52</v>
      </c>
      <c r="BR58" s="254"/>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37"/>
    </row>
    <row r="59" spans="1:131" s="238" customFormat="1" ht="26.25" customHeight="1" x14ac:dyDescent="0.15">
      <c r="A59" s="252">
        <v>32</v>
      </c>
      <c r="B59" s="1119"/>
      <c r="C59" s="1120"/>
      <c r="D59" s="1120"/>
      <c r="E59" s="1120"/>
      <c r="F59" s="1120"/>
      <c r="G59" s="1120"/>
      <c r="H59" s="1120"/>
      <c r="I59" s="1120"/>
      <c r="J59" s="1120"/>
      <c r="K59" s="1120"/>
      <c r="L59" s="1120"/>
      <c r="M59" s="1120"/>
      <c r="N59" s="1120"/>
      <c r="O59" s="1120"/>
      <c r="P59" s="1121"/>
      <c r="Q59" s="1122"/>
      <c r="R59" s="1123"/>
      <c r="S59" s="1123"/>
      <c r="T59" s="1123"/>
      <c r="U59" s="1123"/>
      <c r="V59" s="1123"/>
      <c r="W59" s="1123"/>
      <c r="X59" s="1123"/>
      <c r="Y59" s="1123"/>
      <c r="Z59" s="1123"/>
      <c r="AA59" s="1123"/>
      <c r="AB59" s="1123"/>
      <c r="AC59" s="1123"/>
      <c r="AD59" s="1123"/>
      <c r="AE59" s="1124"/>
      <c r="AF59" s="1125"/>
      <c r="AG59" s="1126"/>
      <c r="AH59" s="1126"/>
      <c r="AI59" s="1126"/>
      <c r="AJ59" s="1127"/>
      <c r="AK59" s="1128"/>
      <c r="AL59" s="1123"/>
      <c r="AM59" s="1123"/>
      <c r="AN59" s="1123"/>
      <c r="AO59" s="1123"/>
      <c r="AP59" s="1123"/>
      <c r="AQ59" s="1123"/>
      <c r="AR59" s="1123"/>
      <c r="AS59" s="1123"/>
      <c r="AT59" s="1123"/>
      <c r="AU59" s="1123"/>
      <c r="AV59" s="1123"/>
      <c r="AW59" s="1123"/>
      <c r="AX59" s="1123"/>
      <c r="AY59" s="1123"/>
      <c r="AZ59" s="1129"/>
      <c r="BA59" s="1129"/>
      <c r="BB59" s="1129"/>
      <c r="BC59" s="1129"/>
      <c r="BD59" s="1129"/>
      <c r="BE59" s="1114"/>
      <c r="BF59" s="1114"/>
      <c r="BG59" s="1114"/>
      <c r="BH59" s="1114"/>
      <c r="BI59" s="1115"/>
      <c r="BJ59" s="243"/>
      <c r="BK59" s="243"/>
      <c r="BL59" s="243"/>
      <c r="BM59" s="243"/>
      <c r="BN59" s="243"/>
      <c r="BO59" s="256"/>
      <c r="BP59" s="256"/>
      <c r="BQ59" s="253">
        <v>53</v>
      </c>
      <c r="BR59" s="254"/>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37"/>
    </row>
    <row r="60" spans="1:131" s="238" customFormat="1" ht="26.25" customHeight="1" x14ac:dyDescent="0.15">
      <c r="A60" s="252">
        <v>33</v>
      </c>
      <c r="B60" s="1119"/>
      <c r="C60" s="1120"/>
      <c r="D60" s="1120"/>
      <c r="E60" s="1120"/>
      <c r="F60" s="1120"/>
      <c r="G60" s="1120"/>
      <c r="H60" s="1120"/>
      <c r="I60" s="1120"/>
      <c r="J60" s="1120"/>
      <c r="K60" s="1120"/>
      <c r="L60" s="1120"/>
      <c r="M60" s="1120"/>
      <c r="N60" s="1120"/>
      <c r="O60" s="1120"/>
      <c r="P60" s="1121"/>
      <c r="Q60" s="1122"/>
      <c r="R60" s="1123"/>
      <c r="S60" s="1123"/>
      <c r="T60" s="1123"/>
      <c r="U60" s="1123"/>
      <c r="V60" s="1123"/>
      <c r="W60" s="1123"/>
      <c r="X60" s="1123"/>
      <c r="Y60" s="1123"/>
      <c r="Z60" s="1123"/>
      <c r="AA60" s="1123"/>
      <c r="AB60" s="1123"/>
      <c r="AC60" s="1123"/>
      <c r="AD60" s="1123"/>
      <c r="AE60" s="1124"/>
      <c r="AF60" s="1125"/>
      <c r="AG60" s="1126"/>
      <c r="AH60" s="1126"/>
      <c r="AI60" s="1126"/>
      <c r="AJ60" s="1127"/>
      <c r="AK60" s="1128"/>
      <c r="AL60" s="1123"/>
      <c r="AM60" s="1123"/>
      <c r="AN60" s="1123"/>
      <c r="AO60" s="1123"/>
      <c r="AP60" s="1123"/>
      <c r="AQ60" s="1123"/>
      <c r="AR60" s="1123"/>
      <c r="AS60" s="1123"/>
      <c r="AT60" s="1123"/>
      <c r="AU60" s="1123"/>
      <c r="AV60" s="1123"/>
      <c r="AW60" s="1123"/>
      <c r="AX60" s="1123"/>
      <c r="AY60" s="1123"/>
      <c r="AZ60" s="1129"/>
      <c r="BA60" s="1129"/>
      <c r="BB60" s="1129"/>
      <c r="BC60" s="1129"/>
      <c r="BD60" s="1129"/>
      <c r="BE60" s="1114"/>
      <c r="BF60" s="1114"/>
      <c r="BG60" s="1114"/>
      <c r="BH60" s="1114"/>
      <c r="BI60" s="1115"/>
      <c r="BJ60" s="243"/>
      <c r="BK60" s="243"/>
      <c r="BL60" s="243"/>
      <c r="BM60" s="243"/>
      <c r="BN60" s="243"/>
      <c r="BO60" s="256"/>
      <c r="BP60" s="256"/>
      <c r="BQ60" s="253">
        <v>54</v>
      </c>
      <c r="BR60" s="254"/>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37"/>
    </row>
    <row r="61" spans="1:131" s="238" customFormat="1" ht="26.25" customHeight="1" thickBot="1" x14ac:dyDescent="0.2">
      <c r="A61" s="252">
        <v>34</v>
      </c>
      <c r="B61" s="1119"/>
      <c r="C61" s="1120"/>
      <c r="D61" s="1120"/>
      <c r="E61" s="1120"/>
      <c r="F61" s="1120"/>
      <c r="G61" s="1120"/>
      <c r="H61" s="1120"/>
      <c r="I61" s="1120"/>
      <c r="J61" s="1120"/>
      <c r="K61" s="1120"/>
      <c r="L61" s="1120"/>
      <c r="M61" s="1120"/>
      <c r="N61" s="1120"/>
      <c r="O61" s="1120"/>
      <c r="P61" s="1121"/>
      <c r="Q61" s="1122"/>
      <c r="R61" s="1123"/>
      <c r="S61" s="1123"/>
      <c r="T61" s="1123"/>
      <c r="U61" s="1123"/>
      <c r="V61" s="1123"/>
      <c r="W61" s="1123"/>
      <c r="X61" s="1123"/>
      <c r="Y61" s="1123"/>
      <c r="Z61" s="1123"/>
      <c r="AA61" s="1123"/>
      <c r="AB61" s="1123"/>
      <c r="AC61" s="1123"/>
      <c r="AD61" s="1123"/>
      <c r="AE61" s="1124"/>
      <c r="AF61" s="1125"/>
      <c r="AG61" s="1126"/>
      <c r="AH61" s="1126"/>
      <c r="AI61" s="1126"/>
      <c r="AJ61" s="1127"/>
      <c r="AK61" s="1128"/>
      <c r="AL61" s="1123"/>
      <c r="AM61" s="1123"/>
      <c r="AN61" s="1123"/>
      <c r="AO61" s="1123"/>
      <c r="AP61" s="1123"/>
      <c r="AQ61" s="1123"/>
      <c r="AR61" s="1123"/>
      <c r="AS61" s="1123"/>
      <c r="AT61" s="1123"/>
      <c r="AU61" s="1123"/>
      <c r="AV61" s="1123"/>
      <c r="AW61" s="1123"/>
      <c r="AX61" s="1123"/>
      <c r="AY61" s="1123"/>
      <c r="AZ61" s="1129"/>
      <c r="BA61" s="1129"/>
      <c r="BB61" s="1129"/>
      <c r="BC61" s="1129"/>
      <c r="BD61" s="1129"/>
      <c r="BE61" s="1114"/>
      <c r="BF61" s="1114"/>
      <c r="BG61" s="1114"/>
      <c r="BH61" s="1114"/>
      <c r="BI61" s="1115"/>
      <c r="BJ61" s="243"/>
      <c r="BK61" s="243"/>
      <c r="BL61" s="243"/>
      <c r="BM61" s="243"/>
      <c r="BN61" s="243"/>
      <c r="BO61" s="256"/>
      <c r="BP61" s="256"/>
      <c r="BQ61" s="253">
        <v>55</v>
      </c>
      <c r="BR61" s="254"/>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37"/>
    </row>
    <row r="62" spans="1:131" s="238" customFormat="1" ht="26.25" customHeight="1" x14ac:dyDescent="0.15">
      <c r="A62" s="252">
        <v>35</v>
      </c>
      <c r="B62" s="1119"/>
      <c r="C62" s="1120"/>
      <c r="D62" s="1120"/>
      <c r="E62" s="1120"/>
      <c r="F62" s="1120"/>
      <c r="G62" s="1120"/>
      <c r="H62" s="1120"/>
      <c r="I62" s="1120"/>
      <c r="J62" s="1120"/>
      <c r="K62" s="1120"/>
      <c r="L62" s="1120"/>
      <c r="M62" s="1120"/>
      <c r="N62" s="1120"/>
      <c r="O62" s="1120"/>
      <c r="P62" s="1121"/>
      <c r="Q62" s="1122"/>
      <c r="R62" s="1123"/>
      <c r="S62" s="1123"/>
      <c r="T62" s="1123"/>
      <c r="U62" s="1123"/>
      <c r="V62" s="1123"/>
      <c r="W62" s="1123"/>
      <c r="X62" s="1123"/>
      <c r="Y62" s="1123"/>
      <c r="Z62" s="1123"/>
      <c r="AA62" s="1123"/>
      <c r="AB62" s="1123"/>
      <c r="AC62" s="1123"/>
      <c r="AD62" s="1123"/>
      <c r="AE62" s="1124"/>
      <c r="AF62" s="1125"/>
      <c r="AG62" s="1126"/>
      <c r="AH62" s="1126"/>
      <c r="AI62" s="1126"/>
      <c r="AJ62" s="1127"/>
      <c r="AK62" s="1128"/>
      <c r="AL62" s="1123"/>
      <c r="AM62" s="1123"/>
      <c r="AN62" s="1123"/>
      <c r="AO62" s="1123"/>
      <c r="AP62" s="1123"/>
      <c r="AQ62" s="1123"/>
      <c r="AR62" s="1123"/>
      <c r="AS62" s="1123"/>
      <c r="AT62" s="1123"/>
      <c r="AU62" s="1123"/>
      <c r="AV62" s="1123"/>
      <c r="AW62" s="1123"/>
      <c r="AX62" s="1123"/>
      <c r="AY62" s="1123"/>
      <c r="AZ62" s="1129"/>
      <c r="BA62" s="1129"/>
      <c r="BB62" s="1129"/>
      <c r="BC62" s="1129"/>
      <c r="BD62" s="1129"/>
      <c r="BE62" s="1114"/>
      <c r="BF62" s="1114"/>
      <c r="BG62" s="1114"/>
      <c r="BH62" s="1114"/>
      <c r="BI62" s="1115"/>
      <c r="BJ62" s="1116" t="s">
        <v>412</v>
      </c>
      <c r="BK62" s="1117"/>
      <c r="BL62" s="1117"/>
      <c r="BM62" s="1117"/>
      <c r="BN62" s="1118"/>
      <c r="BO62" s="256"/>
      <c r="BP62" s="256"/>
      <c r="BQ62" s="253">
        <v>56</v>
      </c>
      <c r="BR62" s="254"/>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37"/>
    </row>
    <row r="63" spans="1:131" s="238" customFormat="1" ht="26.25" customHeight="1" thickBot="1" x14ac:dyDescent="0.2">
      <c r="A63" s="255" t="s">
        <v>388</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0"/>
      <c r="AF63" s="1111">
        <v>1299</v>
      </c>
      <c r="AG63" s="1052"/>
      <c r="AH63" s="1052"/>
      <c r="AI63" s="1052"/>
      <c r="AJ63" s="1112"/>
      <c r="AK63" s="1113"/>
      <c r="AL63" s="1056"/>
      <c r="AM63" s="1056"/>
      <c r="AN63" s="1056"/>
      <c r="AO63" s="1056"/>
      <c r="AP63" s="1052">
        <v>8009</v>
      </c>
      <c r="AQ63" s="1052"/>
      <c r="AR63" s="1052"/>
      <c r="AS63" s="1052"/>
      <c r="AT63" s="1052"/>
      <c r="AU63" s="1052">
        <v>6010</v>
      </c>
      <c r="AV63" s="1052"/>
      <c r="AW63" s="1052"/>
      <c r="AX63" s="1052"/>
      <c r="AY63" s="1052"/>
      <c r="AZ63" s="1107"/>
      <c r="BA63" s="1107"/>
      <c r="BB63" s="1107"/>
      <c r="BC63" s="1107"/>
      <c r="BD63" s="1107"/>
      <c r="BE63" s="1053"/>
      <c r="BF63" s="1053"/>
      <c r="BG63" s="1053"/>
      <c r="BH63" s="1053"/>
      <c r="BI63" s="1054"/>
      <c r="BJ63" s="1108" t="s">
        <v>414</v>
      </c>
      <c r="BK63" s="1050"/>
      <c r="BL63" s="1050"/>
      <c r="BM63" s="1050"/>
      <c r="BN63" s="1109"/>
      <c r="BO63" s="256"/>
      <c r="BP63" s="256"/>
      <c r="BQ63" s="253">
        <v>57</v>
      </c>
      <c r="BR63" s="254"/>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37"/>
    </row>
    <row r="64" spans="1:131" s="238" customFormat="1" ht="26.25" customHeight="1" x14ac:dyDescent="0.1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37"/>
    </row>
    <row r="65" spans="1:131" s="238" customFormat="1" ht="26.25" customHeight="1" thickBot="1" x14ac:dyDescent="0.2">
      <c r="A65" s="243" t="s">
        <v>415</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56"/>
      <c r="BF65" s="256"/>
      <c r="BG65" s="256"/>
      <c r="BH65" s="256"/>
      <c r="BI65" s="256"/>
      <c r="BJ65" s="256"/>
      <c r="BK65" s="256"/>
      <c r="BL65" s="256"/>
      <c r="BM65" s="256"/>
      <c r="BN65" s="256"/>
      <c r="BO65" s="256"/>
      <c r="BP65" s="256"/>
      <c r="BQ65" s="253">
        <v>59</v>
      </c>
      <c r="BR65" s="254"/>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37"/>
    </row>
    <row r="66" spans="1:131" s="238" customFormat="1" ht="26.25" customHeight="1" x14ac:dyDescent="0.15">
      <c r="A66" s="1083" t="s">
        <v>416</v>
      </c>
      <c r="B66" s="1084"/>
      <c r="C66" s="1084"/>
      <c r="D66" s="1084"/>
      <c r="E66" s="1084"/>
      <c r="F66" s="1084"/>
      <c r="G66" s="1084"/>
      <c r="H66" s="1084"/>
      <c r="I66" s="1084"/>
      <c r="J66" s="1084"/>
      <c r="K66" s="1084"/>
      <c r="L66" s="1084"/>
      <c r="M66" s="1084"/>
      <c r="N66" s="1084"/>
      <c r="O66" s="1084"/>
      <c r="P66" s="1085"/>
      <c r="Q66" s="1089" t="s">
        <v>417</v>
      </c>
      <c r="R66" s="1090"/>
      <c r="S66" s="1090"/>
      <c r="T66" s="1090"/>
      <c r="U66" s="1091"/>
      <c r="V66" s="1089" t="s">
        <v>418</v>
      </c>
      <c r="W66" s="1090"/>
      <c r="X66" s="1090"/>
      <c r="Y66" s="1090"/>
      <c r="Z66" s="1091"/>
      <c r="AA66" s="1089" t="s">
        <v>419</v>
      </c>
      <c r="AB66" s="1090"/>
      <c r="AC66" s="1090"/>
      <c r="AD66" s="1090"/>
      <c r="AE66" s="1091"/>
      <c r="AF66" s="1095" t="s">
        <v>396</v>
      </c>
      <c r="AG66" s="1096"/>
      <c r="AH66" s="1096"/>
      <c r="AI66" s="1096"/>
      <c r="AJ66" s="1097"/>
      <c r="AK66" s="1089" t="s">
        <v>420</v>
      </c>
      <c r="AL66" s="1084"/>
      <c r="AM66" s="1084"/>
      <c r="AN66" s="1084"/>
      <c r="AO66" s="1085"/>
      <c r="AP66" s="1089" t="s">
        <v>398</v>
      </c>
      <c r="AQ66" s="1090"/>
      <c r="AR66" s="1090"/>
      <c r="AS66" s="1090"/>
      <c r="AT66" s="1091"/>
      <c r="AU66" s="1089" t="s">
        <v>421</v>
      </c>
      <c r="AV66" s="1090"/>
      <c r="AW66" s="1090"/>
      <c r="AX66" s="1090"/>
      <c r="AY66" s="1091"/>
      <c r="AZ66" s="1089" t="s">
        <v>376</v>
      </c>
      <c r="BA66" s="1090"/>
      <c r="BB66" s="1090"/>
      <c r="BC66" s="1090"/>
      <c r="BD66" s="1105"/>
      <c r="BE66" s="256"/>
      <c r="BF66" s="256"/>
      <c r="BG66" s="256"/>
      <c r="BH66" s="256"/>
      <c r="BI66" s="256"/>
      <c r="BJ66" s="256"/>
      <c r="BK66" s="256"/>
      <c r="BL66" s="256"/>
      <c r="BM66" s="256"/>
      <c r="BN66" s="256"/>
      <c r="BO66" s="256"/>
      <c r="BP66" s="256"/>
      <c r="BQ66" s="253">
        <v>60</v>
      </c>
      <c r="BR66" s="258"/>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4"/>
      <c r="DW66" s="1035"/>
      <c r="DX66" s="1035"/>
      <c r="DY66" s="1035"/>
      <c r="DZ66" s="1036"/>
      <c r="EA66" s="237"/>
    </row>
    <row r="67" spans="1:131" s="238"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56"/>
      <c r="BF67" s="256"/>
      <c r="BG67" s="256"/>
      <c r="BH67" s="256"/>
      <c r="BI67" s="256"/>
      <c r="BJ67" s="256"/>
      <c r="BK67" s="256"/>
      <c r="BL67" s="256"/>
      <c r="BM67" s="256"/>
      <c r="BN67" s="256"/>
      <c r="BO67" s="256"/>
      <c r="BP67" s="256"/>
      <c r="BQ67" s="253">
        <v>61</v>
      </c>
      <c r="BR67" s="258"/>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4"/>
      <c r="DW67" s="1035"/>
      <c r="DX67" s="1035"/>
      <c r="DY67" s="1035"/>
      <c r="DZ67" s="1036"/>
      <c r="EA67" s="237"/>
    </row>
    <row r="68" spans="1:131" s="238" customFormat="1" ht="26.25" customHeight="1" thickTop="1" x14ac:dyDescent="0.15">
      <c r="A68" s="249">
        <v>1</v>
      </c>
      <c r="B68" s="1203" t="s">
        <v>582</v>
      </c>
      <c r="C68" s="1204"/>
      <c r="D68" s="1204"/>
      <c r="E68" s="1204"/>
      <c r="F68" s="1204"/>
      <c r="G68" s="1204"/>
      <c r="H68" s="1204"/>
      <c r="I68" s="1204"/>
      <c r="J68" s="1204"/>
      <c r="K68" s="1204"/>
      <c r="L68" s="1204"/>
      <c r="M68" s="1204"/>
      <c r="N68" s="1204"/>
      <c r="O68" s="1204"/>
      <c r="P68" s="1205"/>
      <c r="Q68" s="1206">
        <v>15914</v>
      </c>
      <c r="R68" s="1202"/>
      <c r="S68" s="1202"/>
      <c r="T68" s="1202"/>
      <c r="U68" s="1202"/>
      <c r="V68" s="1202">
        <v>15890</v>
      </c>
      <c r="W68" s="1202"/>
      <c r="X68" s="1202"/>
      <c r="Y68" s="1202"/>
      <c r="Z68" s="1202"/>
      <c r="AA68" s="1202">
        <v>24</v>
      </c>
      <c r="AB68" s="1202"/>
      <c r="AC68" s="1202"/>
      <c r="AD68" s="1202"/>
      <c r="AE68" s="1202"/>
      <c r="AF68" s="1202">
        <v>24</v>
      </c>
      <c r="AG68" s="1202"/>
      <c r="AH68" s="1202"/>
      <c r="AI68" s="1202"/>
      <c r="AJ68" s="1202"/>
      <c r="AK68" s="1202">
        <v>82</v>
      </c>
      <c r="AL68" s="1202"/>
      <c r="AM68" s="1202"/>
      <c r="AN68" s="1202"/>
      <c r="AO68" s="1202"/>
      <c r="AP68" s="1202" t="s">
        <v>514</v>
      </c>
      <c r="AQ68" s="1202"/>
      <c r="AR68" s="1202"/>
      <c r="AS68" s="1202"/>
      <c r="AT68" s="1202"/>
      <c r="AU68" s="1202" t="s">
        <v>514</v>
      </c>
      <c r="AV68" s="1202"/>
      <c r="AW68" s="1202"/>
      <c r="AX68" s="1202"/>
      <c r="AY68" s="1202"/>
      <c r="AZ68" s="1075"/>
      <c r="BA68" s="1075"/>
      <c r="BB68" s="1075"/>
      <c r="BC68" s="1075"/>
      <c r="BD68" s="1076"/>
      <c r="BE68" s="256"/>
      <c r="BF68" s="256"/>
      <c r="BG68" s="256"/>
      <c r="BH68" s="256"/>
      <c r="BI68" s="256"/>
      <c r="BJ68" s="256"/>
      <c r="BK68" s="256"/>
      <c r="BL68" s="256"/>
      <c r="BM68" s="256"/>
      <c r="BN68" s="256"/>
      <c r="BO68" s="256"/>
      <c r="BP68" s="256"/>
      <c r="BQ68" s="253">
        <v>62</v>
      </c>
      <c r="BR68" s="258"/>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4"/>
      <c r="DW68" s="1035"/>
      <c r="DX68" s="1035"/>
      <c r="DY68" s="1035"/>
      <c r="DZ68" s="1036"/>
      <c r="EA68" s="237"/>
    </row>
    <row r="69" spans="1:131" s="238" customFormat="1" ht="26.25" customHeight="1" x14ac:dyDescent="0.15">
      <c r="A69" s="252">
        <v>2</v>
      </c>
      <c r="B69" s="1067" t="s">
        <v>583</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514</v>
      </c>
      <c r="AQ69" s="1064"/>
      <c r="AR69" s="1064"/>
      <c r="AS69" s="1064"/>
      <c r="AT69" s="1064"/>
      <c r="AU69" s="1064" t="s">
        <v>514</v>
      </c>
      <c r="AV69" s="1064"/>
      <c r="AW69" s="1064"/>
      <c r="AX69" s="1064"/>
      <c r="AY69" s="1064"/>
      <c r="AZ69" s="1065"/>
      <c r="BA69" s="1065"/>
      <c r="BB69" s="1065"/>
      <c r="BC69" s="1065"/>
      <c r="BD69" s="1066"/>
      <c r="BE69" s="256"/>
      <c r="BF69" s="256"/>
      <c r="BG69" s="256"/>
      <c r="BH69" s="256"/>
      <c r="BI69" s="256"/>
      <c r="BJ69" s="256"/>
      <c r="BK69" s="256"/>
      <c r="BL69" s="256"/>
      <c r="BM69" s="256"/>
      <c r="BN69" s="256"/>
      <c r="BO69" s="256"/>
      <c r="BP69" s="256"/>
      <c r="BQ69" s="253">
        <v>63</v>
      </c>
      <c r="BR69" s="258"/>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4"/>
      <c r="DW69" s="1035"/>
      <c r="DX69" s="1035"/>
      <c r="DY69" s="1035"/>
      <c r="DZ69" s="1036"/>
      <c r="EA69" s="237"/>
    </row>
    <row r="70" spans="1:131" s="238" customFormat="1" ht="26.25" customHeight="1" x14ac:dyDescent="0.15">
      <c r="A70" s="252">
        <v>3</v>
      </c>
      <c r="B70" s="1067" t="s">
        <v>584</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514</v>
      </c>
      <c r="AL70" s="1064"/>
      <c r="AM70" s="1064"/>
      <c r="AN70" s="1064"/>
      <c r="AO70" s="1064"/>
      <c r="AP70" s="1064" t="s">
        <v>514</v>
      </c>
      <c r="AQ70" s="1064"/>
      <c r="AR70" s="1064"/>
      <c r="AS70" s="1064"/>
      <c r="AT70" s="1064"/>
      <c r="AU70" s="1064" t="s">
        <v>514</v>
      </c>
      <c r="AV70" s="1064"/>
      <c r="AW70" s="1064"/>
      <c r="AX70" s="1064"/>
      <c r="AY70" s="1064"/>
      <c r="AZ70" s="1065"/>
      <c r="BA70" s="1065"/>
      <c r="BB70" s="1065"/>
      <c r="BC70" s="1065"/>
      <c r="BD70" s="1066"/>
      <c r="BE70" s="256"/>
      <c r="BF70" s="256"/>
      <c r="BG70" s="256"/>
      <c r="BH70" s="256"/>
      <c r="BI70" s="256"/>
      <c r="BJ70" s="256"/>
      <c r="BK70" s="256"/>
      <c r="BL70" s="256"/>
      <c r="BM70" s="256"/>
      <c r="BN70" s="256"/>
      <c r="BO70" s="256"/>
      <c r="BP70" s="256"/>
      <c r="BQ70" s="253">
        <v>64</v>
      </c>
      <c r="BR70" s="258"/>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4"/>
      <c r="DW70" s="1035"/>
      <c r="DX70" s="1035"/>
      <c r="DY70" s="1035"/>
      <c r="DZ70" s="1036"/>
      <c r="EA70" s="237"/>
    </row>
    <row r="71" spans="1:131" s="238" customFormat="1" ht="26.25" customHeight="1" x14ac:dyDescent="0.15">
      <c r="A71" s="252">
        <v>4</v>
      </c>
      <c r="B71" s="1067" t="s">
        <v>585</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514</v>
      </c>
      <c r="AL71" s="1064"/>
      <c r="AM71" s="1064"/>
      <c r="AN71" s="1064"/>
      <c r="AO71" s="1064"/>
      <c r="AP71" s="1064" t="s">
        <v>514</v>
      </c>
      <c r="AQ71" s="1064"/>
      <c r="AR71" s="1064"/>
      <c r="AS71" s="1064"/>
      <c r="AT71" s="1064"/>
      <c r="AU71" s="1064" t="s">
        <v>514</v>
      </c>
      <c r="AV71" s="1064"/>
      <c r="AW71" s="1064"/>
      <c r="AX71" s="1064"/>
      <c r="AY71" s="1064"/>
      <c r="AZ71" s="1065"/>
      <c r="BA71" s="1065"/>
      <c r="BB71" s="1065"/>
      <c r="BC71" s="1065"/>
      <c r="BD71" s="1066"/>
      <c r="BE71" s="256"/>
      <c r="BF71" s="256"/>
      <c r="BG71" s="256"/>
      <c r="BH71" s="256"/>
      <c r="BI71" s="256"/>
      <c r="BJ71" s="256"/>
      <c r="BK71" s="256"/>
      <c r="BL71" s="256"/>
      <c r="BM71" s="256"/>
      <c r="BN71" s="256"/>
      <c r="BO71" s="256"/>
      <c r="BP71" s="256"/>
      <c r="BQ71" s="253">
        <v>65</v>
      </c>
      <c r="BR71" s="258"/>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4"/>
      <c r="DW71" s="1035"/>
      <c r="DX71" s="1035"/>
      <c r="DY71" s="1035"/>
      <c r="DZ71" s="1036"/>
      <c r="EA71" s="237"/>
    </row>
    <row r="72" spans="1:131" s="238" customFormat="1" ht="26.25" customHeight="1" x14ac:dyDescent="0.15">
      <c r="A72" s="252">
        <v>5</v>
      </c>
      <c r="B72" s="1067" t="s">
        <v>586</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514</v>
      </c>
      <c r="AQ72" s="1064"/>
      <c r="AR72" s="1064"/>
      <c r="AS72" s="1064"/>
      <c r="AT72" s="1064"/>
      <c r="AU72" s="1064" t="s">
        <v>514</v>
      </c>
      <c r="AV72" s="1064"/>
      <c r="AW72" s="1064"/>
      <c r="AX72" s="1064"/>
      <c r="AY72" s="1064"/>
      <c r="AZ72" s="1065"/>
      <c r="BA72" s="1065"/>
      <c r="BB72" s="1065"/>
      <c r="BC72" s="1065"/>
      <c r="BD72" s="1066"/>
      <c r="BE72" s="256"/>
      <c r="BF72" s="256"/>
      <c r="BG72" s="256"/>
      <c r="BH72" s="256"/>
      <c r="BI72" s="256"/>
      <c r="BJ72" s="256"/>
      <c r="BK72" s="256"/>
      <c r="BL72" s="256"/>
      <c r="BM72" s="256"/>
      <c r="BN72" s="256"/>
      <c r="BO72" s="256"/>
      <c r="BP72" s="256"/>
      <c r="BQ72" s="253">
        <v>66</v>
      </c>
      <c r="BR72" s="258"/>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4"/>
      <c r="DW72" s="1035"/>
      <c r="DX72" s="1035"/>
      <c r="DY72" s="1035"/>
      <c r="DZ72" s="1036"/>
      <c r="EA72" s="237"/>
    </row>
    <row r="73" spans="1:131" s="238" customFormat="1" ht="26.25" customHeight="1" x14ac:dyDescent="0.15">
      <c r="A73" s="252">
        <v>6</v>
      </c>
      <c r="B73" s="1067" t="s">
        <v>587</v>
      </c>
      <c r="C73" s="1068"/>
      <c r="D73" s="1068"/>
      <c r="E73" s="1068"/>
      <c r="F73" s="1068"/>
      <c r="G73" s="1068"/>
      <c r="H73" s="1068"/>
      <c r="I73" s="1068"/>
      <c r="J73" s="1068"/>
      <c r="K73" s="1068"/>
      <c r="L73" s="1068"/>
      <c r="M73" s="1068"/>
      <c r="N73" s="1068"/>
      <c r="O73" s="1068"/>
      <c r="P73" s="1069"/>
      <c r="Q73" s="1070">
        <v>313</v>
      </c>
      <c r="R73" s="1064"/>
      <c r="S73" s="1064"/>
      <c r="T73" s="1064"/>
      <c r="U73" s="1064"/>
      <c r="V73" s="1064">
        <v>285</v>
      </c>
      <c r="W73" s="1064"/>
      <c r="X73" s="1064"/>
      <c r="Y73" s="1064"/>
      <c r="Z73" s="1064"/>
      <c r="AA73" s="1064">
        <v>28</v>
      </c>
      <c r="AB73" s="1064"/>
      <c r="AC73" s="1064"/>
      <c r="AD73" s="1064"/>
      <c r="AE73" s="1064"/>
      <c r="AF73" s="1064">
        <v>28</v>
      </c>
      <c r="AG73" s="1064"/>
      <c r="AH73" s="1064"/>
      <c r="AI73" s="1064"/>
      <c r="AJ73" s="1064"/>
      <c r="AK73" s="1064">
        <v>65</v>
      </c>
      <c r="AL73" s="1064"/>
      <c r="AM73" s="1064"/>
      <c r="AN73" s="1064"/>
      <c r="AO73" s="1064"/>
      <c r="AP73" s="1064" t="s">
        <v>514</v>
      </c>
      <c r="AQ73" s="1064"/>
      <c r="AR73" s="1064"/>
      <c r="AS73" s="1064"/>
      <c r="AT73" s="1064"/>
      <c r="AU73" s="1064" t="s">
        <v>514</v>
      </c>
      <c r="AV73" s="1064"/>
      <c r="AW73" s="1064"/>
      <c r="AX73" s="1064"/>
      <c r="AY73" s="1064"/>
      <c r="AZ73" s="1065"/>
      <c r="BA73" s="1065"/>
      <c r="BB73" s="1065"/>
      <c r="BC73" s="1065"/>
      <c r="BD73" s="1066"/>
      <c r="BE73" s="256"/>
      <c r="BF73" s="256"/>
      <c r="BG73" s="256"/>
      <c r="BH73" s="256"/>
      <c r="BI73" s="256"/>
      <c r="BJ73" s="256"/>
      <c r="BK73" s="256"/>
      <c r="BL73" s="256"/>
      <c r="BM73" s="256"/>
      <c r="BN73" s="256"/>
      <c r="BO73" s="256"/>
      <c r="BP73" s="256"/>
      <c r="BQ73" s="253">
        <v>67</v>
      </c>
      <c r="BR73" s="258"/>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4"/>
      <c r="DW73" s="1035"/>
      <c r="DX73" s="1035"/>
      <c r="DY73" s="1035"/>
      <c r="DZ73" s="1036"/>
      <c r="EA73" s="237"/>
    </row>
    <row r="74" spans="1:131" s="238" customFormat="1" ht="26.25" customHeight="1" x14ac:dyDescent="0.15">
      <c r="A74" s="252">
        <v>7</v>
      </c>
      <c r="B74" s="1067" t="s">
        <v>588</v>
      </c>
      <c r="C74" s="1068"/>
      <c r="D74" s="1068"/>
      <c r="E74" s="1068"/>
      <c r="F74" s="1068"/>
      <c r="G74" s="1068"/>
      <c r="H74" s="1068"/>
      <c r="I74" s="1068"/>
      <c r="J74" s="1068"/>
      <c r="K74" s="1068"/>
      <c r="L74" s="1068"/>
      <c r="M74" s="1068"/>
      <c r="N74" s="1068"/>
      <c r="O74" s="1068"/>
      <c r="P74" s="1069"/>
      <c r="Q74" s="1070">
        <v>377</v>
      </c>
      <c r="R74" s="1064"/>
      <c r="S74" s="1064"/>
      <c r="T74" s="1064"/>
      <c r="U74" s="1064"/>
      <c r="V74" s="1064">
        <v>375</v>
      </c>
      <c r="W74" s="1064"/>
      <c r="X74" s="1064"/>
      <c r="Y74" s="1064"/>
      <c r="Z74" s="1064"/>
      <c r="AA74" s="1064">
        <v>2</v>
      </c>
      <c r="AB74" s="1064"/>
      <c r="AC74" s="1064"/>
      <c r="AD74" s="1064"/>
      <c r="AE74" s="1064"/>
      <c r="AF74" s="1064">
        <v>2</v>
      </c>
      <c r="AG74" s="1064"/>
      <c r="AH74" s="1064"/>
      <c r="AI74" s="1064"/>
      <c r="AJ74" s="1064"/>
      <c r="AK74" s="1064" t="s">
        <v>514</v>
      </c>
      <c r="AL74" s="1064"/>
      <c r="AM74" s="1064"/>
      <c r="AN74" s="1064"/>
      <c r="AO74" s="1064"/>
      <c r="AP74" s="1064" t="s">
        <v>514</v>
      </c>
      <c r="AQ74" s="1064"/>
      <c r="AR74" s="1064"/>
      <c r="AS74" s="1064"/>
      <c r="AT74" s="1064"/>
      <c r="AU74" s="1064" t="s">
        <v>514</v>
      </c>
      <c r="AV74" s="1064"/>
      <c r="AW74" s="1064"/>
      <c r="AX74" s="1064"/>
      <c r="AY74" s="1064"/>
      <c r="AZ74" s="1065"/>
      <c r="BA74" s="1065"/>
      <c r="BB74" s="1065"/>
      <c r="BC74" s="1065"/>
      <c r="BD74" s="1066"/>
      <c r="BE74" s="256"/>
      <c r="BF74" s="256"/>
      <c r="BG74" s="256"/>
      <c r="BH74" s="256"/>
      <c r="BI74" s="256"/>
      <c r="BJ74" s="256"/>
      <c r="BK74" s="256"/>
      <c r="BL74" s="256"/>
      <c r="BM74" s="256"/>
      <c r="BN74" s="256"/>
      <c r="BO74" s="256"/>
      <c r="BP74" s="256"/>
      <c r="BQ74" s="253">
        <v>68</v>
      </c>
      <c r="BR74" s="258"/>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4"/>
      <c r="DW74" s="1035"/>
      <c r="DX74" s="1035"/>
      <c r="DY74" s="1035"/>
      <c r="DZ74" s="1036"/>
      <c r="EA74" s="237"/>
    </row>
    <row r="75" spans="1:131" s="238" customFormat="1" ht="26.25" customHeight="1" x14ac:dyDescent="0.15">
      <c r="A75" s="252">
        <v>8</v>
      </c>
      <c r="B75" s="1067" t="s">
        <v>589</v>
      </c>
      <c r="C75" s="1068"/>
      <c r="D75" s="1068"/>
      <c r="E75" s="1068"/>
      <c r="F75" s="1068"/>
      <c r="G75" s="1068"/>
      <c r="H75" s="1068"/>
      <c r="I75" s="1068"/>
      <c r="J75" s="1068"/>
      <c r="K75" s="1068"/>
      <c r="L75" s="1068"/>
      <c r="M75" s="1068"/>
      <c r="N75" s="1068"/>
      <c r="O75" s="1068"/>
      <c r="P75" s="1069"/>
      <c r="Q75" s="1071">
        <v>735</v>
      </c>
      <c r="R75" s="1072"/>
      <c r="S75" s="1072"/>
      <c r="T75" s="1072"/>
      <c r="U75" s="1073"/>
      <c r="V75" s="1074">
        <v>496</v>
      </c>
      <c r="W75" s="1072"/>
      <c r="X75" s="1072"/>
      <c r="Y75" s="1072"/>
      <c r="Z75" s="1073"/>
      <c r="AA75" s="1074">
        <v>239</v>
      </c>
      <c r="AB75" s="1072"/>
      <c r="AC75" s="1072"/>
      <c r="AD75" s="1072"/>
      <c r="AE75" s="1073"/>
      <c r="AF75" s="1074">
        <v>239</v>
      </c>
      <c r="AG75" s="1072"/>
      <c r="AH75" s="1072"/>
      <c r="AI75" s="1072"/>
      <c r="AJ75" s="1073"/>
      <c r="AK75" s="1074" t="s">
        <v>514</v>
      </c>
      <c r="AL75" s="1072"/>
      <c r="AM75" s="1072"/>
      <c r="AN75" s="1072"/>
      <c r="AO75" s="1073"/>
      <c r="AP75" s="1074" t="s">
        <v>514</v>
      </c>
      <c r="AQ75" s="1072"/>
      <c r="AR75" s="1072"/>
      <c r="AS75" s="1072"/>
      <c r="AT75" s="1073"/>
      <c r="AU75" s="1074" t="s">
        <v>514</v>
      </c>
      <c r="AV75" s="1072"/>
      <c r="AW75" s="1072"/>
      <c r="AX75" s="1072"/>
      <c r="AY75" s="1073"/>
      <c r="AZ75" s="1065"/>
      <c r="BA75" s="1065"/>
      <c r="BB75" s="1065"/>
      <c r="BC75" s="1065"/>
      <c r="BD75" s="1066"/>
      <c r="BE75" s="256"/>
      <c r="BF75" s="256"/>
      <c r="BG75" s="256"/>
      <c r="BH75" s="256"/>
      <c r="BI75" s="256"/>
      <c r="BJ75" s="256"/>
      <c r="BK75" s="256"/>
      <c r="BL75" s="256"/>
      <c r="BM75" s="256"/>
      <c r="BN75" s="256"/>
      <c r="BO75" s="256"/>
      <c r="BP75" s="256"/>
      <c r="BQ75" s="253">
        <v>69</v>
      </c>
      <c r="BR75" s="258"/>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4"/>
      <c r="DW75" s="1035"/>
      <c r="DX75" s="1035"/>
      <c r="DY75" s="1035"/>
      <c r="DZ75" s="1036"/>
      <c r="EA75" s="237"/>
    </row>
    <row r="76" spans="1:131" s="238" customFormat="1" ht="26.25" customHeight="1" x14ac:dyDescent="0.15">
      <c r="A76" s="252">
        <v>9</v>
      </c>
      <c r="B76" s="1067" t="s">
        <v>590</v>
      </c>
      <c r="C76" s="1068"/>
      <c r="D76" s="1068"/>
      <c r="E76" s="1068"/>
      <c r="F76" s="1068"/>
      <c r="G76" s="1068"/>
      <c r="H76" s="1068"/>
      <c r="I76" s="1068"/>
      <c r="J76" s="1068"/>
      <c r="K76" s="1068"/>
      <c r="L76" s="1068"/>
      <c r="M76" s="1068"/>
      <c r="N76" s="1068"/>
      <c r="O76" s="1068"/>
      <c r="P76" s="1069"/>
      <c r="Q76" s="1071">
        <v>7717</v>
      </c>
      <c r="R76" s="1072"/>
      <c r="S76" s="1072"/>
      <c r="T76" s="1072"/>
      <c r="U76" s="1073"/>
      <c r="V76" s="1074">
        <v>7474</v>
      </c>
      <c r="W76" s="1072"/>
      <c r="X76" s="1072"/>
      <c r="Y76" s="1072"/>
      <c r="Z76" s="1073"/>
      <c r="AA76" s="1074">
        <v>242</v>
      </c>
      <c r="AB76" s="1072"/>
      <c r="AC76" s="1072"/>
      <c r="AD76" s="1072"/>
      <c r="AE76" s="1073"/>
      <c r="AF76" s="1074">
        <v>147</v>
      </c>
      <c r="AG76" s="1072"/>
      <c r="AH76" s="1072"/>
      <c r="AI76" s="1072"/>
      <c r="AJ76" s="1073"/>
      <c r="AK76" s="1074" t="s">
        <v>514</v>
      </c>
      <c r="AL76" s="1072"/>
      <c r="AM76" s="1072"/>
      <c r="AN76" s="1072"/>
      <c r="AO76" s="1073"/>
      <c r="AP76" s="1074" t="s">
        <v>514</v>
      </c>
      <c r="AQ76" s="1072"/>
      <c r="AR76" s="1072"/>
      <c r="AS76" s="1072"/>
      <c r="AT76" s="1073"/>
      <c r="AU76" s="1074" t="s">
        <v>514</v>
      </c>
      <c r="AV76" s="1072"/>
      <c r="AW76" s="1072"/>
      <c r="AX76" s="1072"/>
      <c r="AY76" s="1073"/>
      <c r="AZ76" s="1065"/>
      <c r="BA76" s="1065"/>
      <c r="BB76" s="1065"/>
      <c r="BC76" s="1065"/>
      <c r="BD76" s="1066"/>
      <c r="BE76" s="256"/>
      <c r="BF76" s="256"/>
      <c r="BG76" s="256"/>
      <c r="BH76" s="256"/>
      <c r="BI76" s="256"/>
      <c r="BJ76" s="256"/>
      <c r="BK76" s="256"/>
      <c r="BL76" s="256"/>
      <c r="BM76" s="256"/>
      <c r="BN76" s="256"/>
      <c r="BO76" s="256"/>
      <c r="BP76" s="256"/>
      <c r="BQ76" s="253">
        <v>70</v>
      </c>
      <c r="BR76" s="258"/>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4"/>
      <c r="DW76" s="1035"/>
      <c r="DX76" s="1035"/>
      <c r="DY76" s="1035"/>
      <c r="DZ76" s="1036"/>
      <c r="EA76" s="237"/>
    </row>
    <row r="77" spans="1:131" s="238" customFormat="1" ht="26.25" customHeight="1" x14ac:dyDescent="0.15">
      <c r="A77" s="25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56"/>
      <c r="BF77" s="256"/>
      <c r="BG77" s="256"/>
      <c r="BH77" s="256"/>
      <c r="BI77" s="256"/>
      <c r="BJ77" s="256"/>
      <c r="BK77" s="256"/>
      <c r="BL77" s="256"/>
      <c r="BM77" s="256"/>
      <c r="BN77" s="256"/>
      <c r="BO77" s="256"/>
      <c r="BP77" s="256"/>
      <c r="BQ77" s="253">
        <v>71</v>
      </c>
      <c r="BR77" s="258"/>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4"/>
      <c r="DW77" s="1035"/>
      <c r="DX77" s="1035"/>
      <c r="DY77" s="1035"/>
      <c r="DZ77" s="1036"/>
      <c r="EA77" s="237"/>
    </row>
    <row r="78" spans="1:131" s="238" customFormat="1" ht="26.25" customHeight="1" x14ac:dyDescent="0.15">
      <c r="A78" s="25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56"/>
      <c r="BF78" s="256"/>
      <c r="BG78" s="256"/>
      <c r="BH78" s="256"/>
      <c r="BI78" s="256"/>
      <c r="BJ78" s="259"/>
      <c r="BK78" s="259"/>
      <c r="BL78" s="259"/>
      <c r="BM78" s="259"/>
      <c r="BN78" s="259"/>
      <c r="BO78" s="256"/>
      <c r="BP78" s="256"/>
      <c r="BQ78" s="253">
        <v>72</v>
      </c>
      <c r="BR78" s="258"/>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4"/>
      <c r="DW78" s="1035"/>
      <c r="DX78" s="1035"/>
      <c r="DY78" s="1035"/>
      <c r="DZ78" s="1036"/>
      <c r="EA78" s="237"/>
    </row>
    <row r="79" spans="1:131" s="238" customFormat="1" ht="26.25" customHeight="1" x14ac:dyDescent="0.15">
      <c r="A79" s="25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56"/>
      <c r="BF79" s="256"/>
      <c r="BG79" s="256"/>
      <c r="BH79" s="256"/>
      <c r="BI79" s="256"/>
      <c r="BJ79" s="259"/>
      <c r="BK79" s="259"/>
      <c r="BL79" s="259"/>
      <c r="BM79" s="259"/>
      <c r="BN79" s="259"/>
      <c r="BO79" s="256"/>
      <c r="BP79" s="256"/>
      <c r="BQ79" s="253">
        <v>73</v>
      </c>
      <c r="BR79" s="258"/>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4"/>
      <c r="DW79" s="1035"/>
      <c r="DX79" s="1035"/>
      <c r="DY79" s="1035"/>
      <c r="DZ79" s="1036"/>
      <c r="EA79" s="237"/>
    </row>
    <row r="80" spans="1:131" s="238" customFormat="1" ht="26.25" customHeight="1" x14ac:dyDescent="0.15">
      <c r="A80" s="25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56"/>
      <c r="BF80" s="256"/>
      <c r="BG80" s="256"/>
      <c r="BH80" s="256"/>
      <c r="BI80" s="256"/>
      <c r="BJ80" s="256"/>
      <c r="BK80" s="256"/>
      <c r="BL80" s="256"/>
      <c r="BM80" s="256"/>
      <c r="BN80" s="256"/>
      <c r="BO80" s="256"/>
      <c r="BP80" s="256"/>
      <c r="BQ80" s="253">
        <v>74</v>
      </c>
      <c r="BR80" s="258"/>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4"/>
      <c r="DW80" s="1035"/>
      <c r="DX80" s="1035"/>
      <c r="DY80" s="1035"/>
      <c r="DZ80" s="1036"/>
      <c r="EA80" s="237"/>
    </row>
    <row r="81" spans="1:131" s="238" customFormat="1" ht="26.25" customHeight="1" x14ac:dyDescent="0.15">
      <c r="A81" s="25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56"/>
      <c r="BF81" s="256"/>
      <c r="BG81" s="256"/>
      <c r="BH81" s="256"/>
      <c r="BI81" s="256"/>
      <c r="BJ81" s="256"/>
      <c r="BK81" s="256"/>
      <c r="BL81" s="256"/>
      <c r="BM81" s="256"/>
      <c r="BN81" s="256"/>
      <c r="BO81" s="256"/>
      <c r="BP81" s="256"/>
      <c r="BQ81" s="253">
        <v>75</v>
      </c>
      <c r="BR81" s="258"/>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4"/>
      <c r="DW81" s="1035"/>
      <c r="DX81" s="1035"/>
      <c r="DY81" s="1035"/>
      <c r="DZ81" s="1036"/>
      <c r="EA81" s="237"/>
    </row>
    <row r="82" spans="1:131" s="238" customFormat="1" ht="26.25" customHeight="1" x14ac:dyDescent="0.15">
      <c r="A82" s="25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56"/>
      <c r="BF82" s="256"/>
      <c r="BG82" s="256"/>
      <c r="BH82" s="256"/>
      <c r="BI82" s="256"/>
      <c r="BJ82" s="256"/>
      <c r="BK82" s="256"/>
      <c r="BL82" s="256"/>
      <c r="BM82" s="256"/>
      <c r="BN82" s="256"/>
      <c r="BO82" s="256"/>
      <c r="BP82" s="256"/>
      <c r="BQ82" s="253">
        <v>76</v>
      </c>
      <c r="BR82" s="258"/>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4"/>
      <c r="DW82" s="1035"/>
      <c r="DX82" s="1035"/>
      <c r="DY82" s="1035"/>
      <c r="DZ82" s="1036"/>
      <c r="EA82" s="237"/>
    </row>
    <row r="83" spans="1:131" s="238" customFormat="1" ht="26.25" customHeight="1" x14ac:dyDescent="0.15">
      <c r="A83" s="25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56"/>
      <c r="BF83" s="256"/>
      <c r="BG83" s="256"/>
      <c r="BH83" s="256"/>
      <c r="BI83" s="256"/>
      <c r="BJ83" s="256"/>
      <c r="BK83" s="256"/>
      <c r="BL83" s="256"/>
      <c r="BM83" s="256"/>
      <c r="BN83" s="256"/>
      <c r="BO83" s="256"/>
      <c r="BP83" s="256"/>
      <c r="BQ83" s="253">
        <v>77</v>
      </c>
      <c r="BR83" s="258"/>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4"/>
      <c r="DW83" s="1035"/>
      <c r="DX83" s="1035"/>
      <c r="DY83" s="1035"/>
      <c r="DZ83" s="1036"/>
      <c r="EA83" s="237"/>
    </row>
    <row r="84" spans="1:131" s="238" customFormat="1" ht="26.25" customHeight="1" x14ac:dyDescent="0.15">
      <c r="A84" s="25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56"/>
      <c r="BF84" s="256"/>
      <c r="BG84" s="256"/>
      <c r="BH84" s="256"/>
      <c r="BI84" s="256"/>
      <c r="BJ84" s="256"/>
      <c r="BK84" s="256"/>
      <c r="BL84" s="256"/>
      <c r="BM84" s="256"/>
      <c r="BN84" s="256"/>
      <c r="BO84" s="256"/>
      <c r="BP84" s="256"/>
      <c r="BQ84" s="253">
        <v>78</v>
      </c>
      <c r="BR84" s="258"/>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4"/>
      <c r="DW84" s="1035"/>
      <c r="DX84" s="1035"/>
      <c r="DY84" s="1035"/>
      <c r="DZ84" s="1036"/>
      <c r="EA84" s="237"/>
    </row>
    <row r="85" spans="1:131" s="238" customFormat="1" ht="26.25" customHeight="1" x14ac:dyDescent="0.15">
      <c r="A85" s="25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56"/>
      <c r="BF85" s="256"/>
      <c r="BG85" s="256"/>
      <c r="BH85" s="256"/>
      <c r="BI85" s="256"/>
      <c r="BJ85" s="256"/>
      <c r="BK85" s="256"/>
      <c r="BL85" s="256"/>
      <c r="BM85" s="256"/>
      <c r="BN85" s="256"/>
      <c r="BO85" s="256"/>
      <c r="BP85" s="256"/>
      <c r="BQ85" s="253">
        <v>79</v>
      </c>
      <c r="BR85" s="258"/>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4"/>
      <c r="DW85" s="1035"/>
      <c r="DX85" s="1035"/>
      <c r="DY85" s="1035"/>
      <c r="DZ85" s="1036"/>
      <c r="EA85" s="237"/>
    </row>
    <row r="86" spans="1:131" s="238" customFormat="1" ht="26.25" customHeight="1" x14ac:dyDescent="0.15">
      <c r="A86" s="25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56"/>
      <c r="BF86" s="256"/>
      <c r="BG86" s="256"/>
      <c r="BH86" s="256"/>
      <c r="BI86" s="256"/>
      <c r="BJ86" s="256"/>
      <c r="BK86" s="256"/>
      <c r="BL86" s="256"/>
      <c r="BM86" s="256"/>
      <c r="BN86" s="256"/>
      <c r="BO86" s="256"/>
      <c r="BP86" s="256"/>
      <c r="BQ86" s="253">
        <v>80</v>
      </c>
      <c r="BR86" s="258"/>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4"/>
      <c r="DW86" s="1035"/>
      <c r="DX86" s="1035"/>
      <c r="DY86" s="1035"/>
      <c r="DZ86" s="1036"/>
      <c r="EA86" s="237"/>
    </row>
    <row r="87" spans="1:131" s="238" customFormat="1" ht="26.25" customHeight="1" x14ac:dyDescent="0.15">
      <c r="A87" s="26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56"/>
      <c r="BF87" s="256"/>
      <c r="BG87" s="256"/>
      <c r="BH87" s="256"/>
      <c r="BI87" s="256"/>
      <c r="BJ87" s="256"/>
      <c r="BK87" s="256"/>
      <c r="BL87" s="256"/>
      <c r="BM87" s="256"/>
      <c r="BN87" s="256"/>
      <c r="BO87" s="256"/>
      <c r="BP87" s="256"/>
      <c r="BQ87" s="253">
        <v>81</v>
      </c>
      <c r="BR87" s="258"/>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4"/>
      <c r="DW87" s="1035"/>
      <c r="DX87" s="1035"/>
      <c r="DY87" s="1035"/>
      <c r="DZ87" s="1036"/>
      <c r="EA87" s="237"/>
    </row>
    <row r="88" spans="1:131" s="238" customFormat="1" ht="26.25" customHeight="1" thickBot="1" x14ac:dyDescent="0.2">
      <c r="A88" s="25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7521</v>
      </c>
      <c r="AG88" s="1052"/>
      <c r="AH88" s="1052"/>
      <c r="AI88" s="1052"/>
      <c r="AJ88" s="1052"/>
      <c r="AK88" s="1056"/>
      <c r="AL88" s="1056"/>
      <c r="AM88" s="1056"/>
      <c r="AN88" s="1056"/>
      <c r="AO88" s="1056"/>
      <c r="AP88" s="1052" t="s">
        <v>591</v>
      </c>
      <c r="AQ88" s="1052"/>
      <c r="AR88" s="1052"/>
      <c r="AS88" s="1052"/>
      <c r="AT88" s="1052"/>
      <c r="AU88" s="1052" t="s">
        <v>591</v>
      </c>
      <c r="AV88" s="1052"/>
      <c r="AW88" s="1052"/>
      <c r="AX88" s="1052"/>
      <c r="AY88" s="1052"/>
      <c r="AZ88" s="1053"/>
      <c r="BA88" s="1053"/>
      <c r="BB88" s="1053"/>
      <c r="BC88" s="1053"/>
      <c r="BD88" s="1054"/>
      <c r="BE88" s="256"/>
      <c r="BF88" s="256"/>
      <c r="BG88" s="256"/>
      <c r="BH88" s="256"/>
      <c r="BI88" s="256"/>
      <c r="BJ88" s="256"/>
      <c r="BK88" s="256"/>
      <c r="BL88" s="256"/>
      <c r="BM88" s="256"/>
      <c r="BN88" s="256"/>
      <c r="BO88" s="256"/>
      <c r="BP88" s="256"/>
      <c r="BQ88" s="253">
        <v>82</v>
      </c>
      <c r="BR88" s="258"/>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4"/>
      <c r="DW88" s="1035"/>
      <c r="DX88" s="1035"/>
      <c r="DY88" s="1035"/>
      <c r="DZ88" s="1036"/>
      <c r="EA88" s="237"/>
    </row>
    <row r="89" spans="1:131" s="238" customFormat="1" ht="26.25" hidden="1" customHeight="1" x14ac:dyDescent="0.15">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4"/>
      <c r="DW89" s="1035"/>
      <c r="DX89" s="1035"/>
      <c r="DY89" s="1035"/>
      <c r="DZ89" s="1036"/>
      <c r="EA89" s="237"/>
    </row>
    <row r="90" spans="1:131" s="238" customFormat="1" ht="26.25" hidden="1" customHeight="1" x14ac:dyDescent="0.15">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4"/>
      <c r="DW90" s="1035"/>
      <c r="DX90" s="1035"/>
      <c r="DY90" s="1035"/>
      <c r="DZ90" s="1036"/>
      <c r="EA90" s="237"/>
    </row>
    <row r="91" spans="1:131" s="238" customFormat="1" ht="26.25" hidden="1" customHeight="1" x14ac:dyDescent="0.15">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4"/>
      <c r="DW91" s="1035"/>
      <c r="DX91" s="1035"/>
      <c r="DY91" s="1035"/>
      <c r="DZ91" s="1036"/>
      <c r="EA91" s="237"/>
    </row>
    <row r="92" spans="1:131" s="238" customFormat="1" ht="26.25" hidden="1" customHeight="1" x14ac:dyDescent="0.15">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4"/>
      <c r="DW92" s="1035"/>
      <c r="DX92" s="1035"/>
      <c r="DY92" s="1035"/>
      <c r="DZ92" s="1036"/>
      <c r="EA92" s="237"/>
    </row>
    <row r="93" spans="1:131" s="238" customFormat="1" ht="26.25" hidden="1" customHeight="1" x14ac:dyDescent="0.15">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4"/>
      <c r="DW93" s="1035"/>
      <c r="DX93" s="1035"/>
      <c r="DY93" s="1035"/>
      <c r="DZ93" s="1036"/>
      <c r="EA93" s="237"/>
    </row>
    <row r="94" spans="1:131" s="238" customFormat="1" ht="26.25" hidden="1" customHeight="1" x14ac:dyDescent="0.15">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4"/>
      <c r="DW94" s="1035"/>
      <c r="DX94" s="1035"/>
      <c r="DY94" s="1035"/>
      <c r="DZ94" s="1036"/>
      <c r="EA94" s="237"/>
    </row>
    <row r="95" spans="1:131" s="238" customFormat="1" ht="26.25" hidden="1" customHeight="1" x14ac:dyDescent="0.15">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4"/>
      <c r="DW95" s="1035"/>
      <c r="DX95" s="1035"/>
      <c r="DY95" s="1035"/>
      <c r="DZ95" s="1036"/>
      <c r="EA95" s="237"/>
    </row>
    <row r="96" spans="1:131" s="238" customFormat="1" ht="26.25" hidden="1" customHeight="1" x14ac:dyDescent="0.15">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4"/>
      <c r="DW96" s="1035"/>
      <c r="DX96" s="1035"/>
      <c r="DY96" s="1035"/>
      <c r="DZ96" s="1036"/>
      <c r="EA96" s="237"/>
    </row>
    <row r="97" spans="1:131" s="238" customFormat="1" ht="26.25" hidden="1" customHeight="1" x14ac:dyDescent="0.15">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4"/>
      <c r="DW97" s="1035"/>
      <c r="DX97" s="1035"/>
      <c r="DY97" s="1035"/>
      <c r="DZ97" s="1036"/>
      <c r="EA97" s="237"/>
    </row>
    <row r="98" spans="1:131" s="238" customFormat="1" ht="26.25" hidden="1" customHeight="1" x14ac:dyDescent="0.15">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4"/>
      <c r="DW98" s="1035"/>
      <c r="DX98" s="1035"/>
      <c r="DY98" s="1035"/>
      <c r="DZ98" s="1036"/>
      <c r="EA98" s="237"/>
    </row>
    <row r="99" spans="1:131" s="238" customFormat="1" ht="26.25" hidden="1" customHeight="1" x14ac:dyDescent="0.15">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4"/>
      <c r="DW99" s="1035"/>
      <c r="DX99" s="1035"/>
      <c r="DY99" s="1035"/>
      <c r="DZ99" s="1036"/>
      <c r="EA99" s="237"/>
    </row>
    <row r="100" spans="1:131" s="238" customFormat="1" ht="26.25" hidden="1" customHeight="1" x14ac:dyDescent="0.15">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4"/>
      <c r="DW100" s="1035"/>
      <c r="DX100" s="1035"/>
      <c r="DY100" s="1035"/>
      <c r="DZ100" s="1036"/>
      <c r="EA100" s="237"/>
    </row>
    <row r="101" spans="1:131" s="238" customFormat="1" ht="26.25" hidden="1" customHeight="1" x14ac:dyDescent="0.15">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4"/>
      <c r="DW101" s="1035"/>
      <c r="DX101" s="1035"/>
      <c r="DY101" s="1035"/>
      <c r="DZ101" s="1036"/>
      <c r="EA101" s="237"/>
    </row>
    <row r="102" spans="1:131" s="238" customFormat="1" ht="26.25" customHeight="1" thickBot="1" x14ac:dyDescent="0.2">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9" t="s">
        <v>514</v>
      </c>
      <c r="CS102" s="1050"/>
      <c r="CT102" s="1050"/>
      <c r="CU102" s="1050"/>
      <c r="CV102" s="1051"/>
      <c r="CW102" s="1049">
        <v>2</v>
      </c>
      <c r="CX102" s="1050"/>
      <c r="CY102" s="1050"/>
      <c r="CZ102" s="1050"/>
      <c r="DA102" s="1051"/>
      <c r="DB102" s="1049" t="s">
        <v>514</v>
      </c>
      <c r="DC102" s="1050"/>
      <c r="DD102" s="1050"/>
      <c r="DE102" s="1050"/>
      <c r="DF102" s="1051"/>
      <c r="DG102" s="1049" t="s">
        <v>514</v>
      </c>
      <c r="DH102" s="1050"/>
      <c r="DI102" s="1050"/>
      <c r="DJ102" s="1050"/>
      <c r="DK102" s="1051"/>
      <c r="DL102" s="1049" t="s">
        <v>514</v>
      </c>
      <c r="DM102" s="1050"/>
      <c r="DN102" s="1050"/>
      <c r="DO102" s="1050"/>
      <c r="DP102" s="1051"/>
      <c r="DQ102" s="1049" t="s">
        <v>514</v>
      </c>
      <c r="DR102" s="1050"/>
      <c r="DS102" s="1050"/>
      <c r="DT102" s="1050"/>
      <c r="DU102" s="1051"/>
      <c r="DV102" s="1026"/>
      <c r="DW102" s="1027"/>
      <c r="DX102" s="1027"/>
      <c r="DY102" s="1027"/>
      <c r="DZ102" s="1028"/>
      <c r="EA102" s="237"/>
    </row>
    <row r="103" spans="1:131" s="238" customFormat="1" ht="26.25" customHeight="1" x14ac:dyDescent="0.15">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37"/>
    </row>
    <row r="104" spans="1:131" s="238" customFormat="1" ht="26.25" customHeight="1" x14ac:dyDescent="0.15">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37"/>
    </row>
    <row r="105" spans="1:131" s="238" customFormat="1" ht="11.25" customHeight="1" x14ac:dyDescent="0.1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7"/>
    </row>
    <row r="106" spans="1:131" s="238" customFormat="1" ht="11.25" customHeight="1"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7"/>
    </row>
    <row r="107" spans="1:131" s="237" customFormat="1" ht="26.25" customHeight="1" thickBot="1" x14ac:dyDescent="0.2">
      <c r="A107" s="266" t="s">
        <v>426</v>
      </c>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6" t="s">
        <v>427</v>
      </c>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row>
    <row r="108" spans="1:131" s="23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3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306</v>
      </c>
      <c r="AG109" s="987"/>
      <c r="AH109" s="987"/>
      <c r="AI109" s="987"/>
      <c r="AJ109" s="988"/>
      <c r="AK109" s="989" t="s">
        <v>305</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306</v>
      </c>
      <c r="BW109" s="987"/>
      <c r="BX109" s="987"/>
      <c r="BY109" s="987"/>
      <c r="BZ109" s="988"/>
      <c r="CA109" s="989" t="s">
        <v>305</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306</v>
      </c>
      <c r="DM109" s="987"/>
      <c r="DN109" s="987"/>
      <c r="DO109" s="987"/>
      <c r="DP109" s="988"/>
      <c r="DQ109" s="989" t="s">
        <v>305</v>
      </c>
      <c r="DR109" s="987"/>
      <c r="DS109" s="987"/>
      <c r="DT109" s="987"/>
      <c r="DU109" s="988"/>
      <c r="DV109" s="989" t="s">
        <v>432</v>
      </c>
      <c r="DW109" s="987"/>
      <c r="DX109" s="987"/>
      <c r="DY109" s="987"/>
      <c r="DZ109" s="1018"/>
    </row>
    <row r="110" spans="1:131" s="23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822741</v>
      </c>
      <c r="AB110" s="980"/>
      <c r="AC110" s="980"/>
      <c r="AD110" s="980"/>
      <c r="AE110" s="981"/>
      <c r="AF110" s="982">
        <v>839312</v>
      </c>
      <c r="AG110" s="980"/>
      <c r="AH110" s="980"/>
      <c r="AI110" s="980"/>
      <c r="AJ110" s="981"/>
      <c r="AK110" s="982">
        <v>872210</v>
      </c>
      <c r="AL110" s="980"/>
      <c r="AM110" s="980"/>
      <c r="AN110" s="980"/>
      <c r="AO110" s="981"/>
      <c r="AP110" s="983">
        <v>13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9851975</v>
      </c>
      <c r="BR110" s="927"/>
      <c r="BS110" s="927"/>
      <c r="BT110" s="927"/>
      <c r="BU110" s="927"/>
      <c r="BV110" s="927">
        <v>9898347</v>
      </c>
      <c r="BW110" s="927"/>
      <c r="BX110" s="927"/>
      <c r="BY110" s="927"/>
      <c r="BZ110" s="927"/>
      <c r="CA110" s="927">
        <v>9946532</v>
      </c>
      <c r="CB110" s="927"/>
      <c r="CC110" s="927"/>
      <c r="CD110" s="927"/>
      <c r="CE110" s="927"/>
      <c r="CF110" s="951">
        <v>148.5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225</v>
      </c>
      <c r="DR110" s="927"/>
      <c r="DS110" s="927"/>
      <c r="DT110" s="927"/>
      <c r="DU110" s="927"/>
      <c r="DV110" s="928" t="s">
        <v>438</v>
      </c>
      <c r="DW110" s="928"/>
      <c r="DX110" s="928"/>
      <c r="DY110" s="928"/>
      <c r="DZ110" s="929"/>
    </row>
    <row r="111" spans="1:131" s="23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390</v>
      </c>
      <c r="AB111" s="1008"/>
      <c r="AC111" s="1008"/>
      <c r="AD111" s="1008"/>
      <c r="AE111" s="1009"/>
      <c r="AF111" s="1010" t="s">
        <v>390</v>
      </c>
      <c r="AG111" s="1008"/>
      <c r="AH111" s="1008"/>
      <c r="AI111" s="1008"/>
      <c r="AJ111" s="1009"/>
      <c r="AK111" s="1010" t="s">
        <v>438</v>
      </c>
      <c r="AL111" s="1008"/>
      <c r="AM111" s="1008"/>
      <c r="AN111" s="1008"/>
      <c r="AO111" s="1009"/>
      <c r="AP111" s="1011" t="s">
        <v>390</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687473</v>
      </c>
      <c r="BR111" s="899"/>
      <c r="BS111" s="899"/>
      <c r="BT111" s="899"/>
      <c r="BU111" s="899"/>
      <c r="BV111" s="899">
        <v>663098</v>
      </c>
      <c r="BW111" s="899"/>
      <c r="BX111" s="899"/>
      <c r="BY111" s="899"/>
      <c r="BZ111" s="899"/>
      <c r="CA111" s="899">
        <v>639012</v>
      </c>
      <c r="CB111" s="899"/>
      <c r="CC111" s="899"/>
      <c r="CD111" s="899"/>
      <c r="CE111" s="899"/>
      <c r="CF111" s="960">
        <v>9.5</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390</v>
      </c>
      <c r="DH111" s="899"/>
      <c r="DI111" s="899"/>
      <c r="DJ111" s="899"/>
      <c r="DK111" s="899"/>
      <c r="DL111" s="899" t="s">
        <v>390</v>
      </c>
      <c r="DM111" s="899"/>
      <c r="DN111" s="899"/>
      <c r="DO111" s="899"/>
      <c r="DP111" s="899"/>
      <c r="DQ111" s="899" t="s">
        <v>390</v>
      </c>
      <c r="DR111" s="899"/>
      <c r="DS111" s="899"/>
      <c r="DT111" s="899"/>
      <c r="DU111" s="899"/>
      <c r="DV111" s="876" t="s">
        <v>390</v>
      </c>
      <c r="DW111" s="876"/>
      <c r="DX111" s="876"/>
      <c r="DY111" s="876"/>
      <c r="DZ111" s="877"/>
    </row>
    <row r="112" spans="1:131" s="23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390</v>
      </c>
      <c r="AB112" s="862"/>
      <c r="AC112" s="862"/>
      <c r="AD112" s="862"/>
      <c r="AE112" s="863"/>
      <c r="AF112" s="864" t="s">
        <v>390</v>
      </c>
      <c r="AG112" s="862"/>
      <c r="AH112" s="862"/>
      <c r="AI112" s="862"/>
      <c r="AJ112" s="863"/>
      <c r="AK112" s="864" t="s">
        <v>390</v>
      </c>
      <c r="AL112" s="862"/>
      <c r="AM112" s="862"/>
      <c r="AN112" s="862"/>
      <c r="AO112" s="863"/>
      <c r="AP112" s="909" t="s">
        <v>390</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6832869</v>
      </c>
      <c r="BR112" s="899"/>
      <c r="BS112" s="899"/>
      <c r="BT112" s="899"/>
      <c r="BU112" s="899"/>
      <c r="BV112" s="899">
        <v>6509183</v>
      </c>
      <c r="BW112" s="899"/>
      <c r="BX112" s="899"/>
      <c r="BY112" s="899"/>
      <c r="BZ112" s="899"/>
      <c r="CA112" s="899">
        <v>6009755</v>
      </c>
      <c r="CB112" s="899"/>
      <c r="CC112" s="899"/>
      <c r="CD112" s="899"/>
      <c r="CE112" s="899"/>
      <c r="CF112" s="960">
        <v>89.7</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687473</v>
      </c>
      <c r="DH112" s="899"/>
      <c r="DI112" s="899"/>
      <c r="DJ112" s="899"/>
      <c r="DK112" s="899"/>
      <c r="DL112" s="899">
        <v>663098</v>
      </c>
      <c r="DM112" s="899"/>
      <c r="DN112" s="899"/>
      <c r="DO112" s="899"/>
      <c r="DP112" s="899"/>
      <c r="DQ112" s="899">
        <v>639012</v>
      </c>
      <c r="DR112" s="899"/>
      <c r="DS112" s="899"/>
      <c r="DT112" s="899"/>
      <c r="DU112" s="899"/>
      <c r="DV112" s="876">
        <v>9.5</v>
      </c>
      <c r="DW112" s="876"/>
      <c r="DX112" s="876"/>
      <c r="DY112" s="876"/>
      <c r="DZ112" s="877"/>
    </row>
    <row r="113" spans="1:130" s="23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538412</v>
      </c>
      <c r="AB113" s="1008"/>
      <c r="AC113" s="1008"/>
      <c r="AD113" s="1008"/>
      <c r="AE113" s="1009"/>
      <c r="AF113" s="1010">
        <v>535286</v>
      </c>
      <c r="AG113" s="1008"/>
      <c r="AH113" s="1008"/>
      <c r="AI113" s="1008"/>
      <c r="AJ113" s="1009"/>
      <c r="AK113" s="1010">
        <v>536640</v>
      </c>
      <c r="AL113" s="1008"/>
      <c r="AM113" s="1008"/>
      <c r="AN113" s="1008"/>
      <c r="AO113" s="1009"/>
      <c r="AP113" s="1011">
        <v>8</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t="s">
        <v>390</v>
      </c>
      <c r="BR113" s="899"/>
      <c r="BS113" s="899"/>
      <c r="BT113" s="899"/>
      <c r="BU113" s="899"/>
      <c r="BV113" s="899" t="s">
        <v>390</v>
      </c>
      <c r="BW113" s="899"/>
      <c r="BX113" s="899"/>
      <c r="BY113" s="899"/>
      <c r="BZ113" s="899"/>
      <c r="CA113" s="899" t="s">
        <v>390</v>
      </c>
      <c r="CB113" s="899"/>
      <c r="CC113" s="899"/>
      <c r="CD113" s="899"/>
      <c r="CE113" s="899"/>
      <c r="CF113" s="960" t="s">
        <v>390</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390</v>
      </c>
      <c r="DH113" s="862"/>
      <c r="DI113" s="862"/>
      <c r="DJ113" s="862"/>
      <c r="DK113" s="863"/>
      <c r="DL113" s="864" t="s">
        <v>390</v>
      </c>
      <c r="DM113" s="862"/>
      <c r="DN113" s="862"/>
      <c r="DO113" s="862"/>
      <c r="DP113" s="863"/>
      <c r="DQ113" s="864" t="s">
        <v>390</v>
      </c>
      <c r="DR113" s="862"/>
      <c r="DS113" s="862"/>
      <c r="DT113" s="862"/>
      <c r="DU113" s="863"/>
      <c r="DV113" s="909" t="s">
        <v>390</v>
      </c>
      <c r="DW113" s="910"/>
      <c r="DX113" s="910"/>
      <c r="DY113" s="910"/>
      <c r="DZ113" s="911"/>
    </row>
    <row r="114" spans="1:130" s="23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390</v>
      </c>
      <c r="AB114" s="862"/>
      <c r="AC114" s="862"/>
      <c r="AD114" s="862"/>
      <c r="AE114" s="863"/>
      <c r="AF114" s="864" t="s">
        <v>390</v>
      </c>
      <c r="AG114" s="862"/>
      <c r="AH114" s="862"/>
      <c r="AI114" s="862"/>
      <c r="AJ114" s="863"/>
      <c r="AK114" s="864" t="s">
        <v>390</v>
      </c>
      <c r="AL114" s="862"/>
      <c r="AM114" s="862"/>
      <c r="AN114" s="862"/>
      <c r="AO114" s="863"/>
      <c r="AP114" s="909" t="s">
        <v>390</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1822541</v>
      </c>
      <c r="BR114" s="899"/>
      <c r="BS114" s="899"/>
      <c r="BT114" s="899"/>
      <c r="BU114" s="899"/>
      <c r="BV114" s="899">
        <v>1835531</v>
      </c>
      <c r="BW114" s="899"/>
      <c r="BX114" s="899"/>
      <c r="BY114" s="899"/>
      <c r="BZ114" s="899"/>
      <c r="CA114" s="899">
        <v>1808359</v>
      </c>
      <c r="CB114" s="899"/>
      <c r="CC114" s="899"/>
      <c r="CD114" s="899"/>
      <c r="CE114" s="899"/>
      <c r="CF114" s="960">
        <v>27</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390</v>
      </c>
      <c r="DH114" s="862"/>
      <c r="DI114" s="862"/>
      <c r="DJ114" s="862"/>
      <c r="DK114" s="863"/>
      <c r="DL114" s="864" t="s">
        <v>390</v>
      </c>
      <c r="DM114" s="862"/>
      <c r="DN114" s="862"/>
      <c r="DO114" s="862"/>
      <c r="DP114" s="863"/>
      <c r="DQ114" s="864" t="s">
        <v>390</v>
      </c>
      <c r="DR114" s="862"/>
      <c r="DS114" s="862"/>
      <c r="DT114" s="862"/>
      <c r="DU114" s="863"/>
      <c r="DV114" s="909" t="s">
        <v>390</v>
      </c>
      <c r="DW114" s="910"/>
      <c r="DX114" s="910"/>
      <c r="DY114" s="910"/>
      <c r="DZ114" s="911"/>
    </row>
    <row r="115" spans="1:130" s="23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390</v>
      </c>
      <c r="AB115" s="1008"/>
      <c r="AC115" s="1008"/>
      <c r="AD115" s="1008"/>
      <c r="AE115" s="1009"/>
      <c r="AF115" s="1010" t="s">
        <v>390</v>
      </c>
      <c r="AG115" s="1008"/>
      <c r="AH115" s="1008"/>
      <c r="AI115" s="1008"/>
      <c r="AJ115" s="1009"/>
      <c r="AK115" s="1010" t="s">
        <v>390</v>
      </c>
      <c r="AL115" s="1008"/>
      <c r="AM115" s="1008"/>
      <c r="AN115" s="1008"/>
      <c r="AO115" s="1009"/>
      <c r="AP115" s="1011" t="s">
        <v>390</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390</v>
      </c>
      <c r="BR115" s="899"/>
      <c r="BS115" s="899"/>
      <c r="BT115" s="899"/>
      <c r="BU115" s="899"/>
      <c r="BV115" s="899" t="s">
        <v>390</v>
      </c>
      <c r="BW115" s="899"/>
      <c r="BX115" s="899"/>
      <c r="BY115" s="899"/>
      <c r="BZ115" s="899"/>
      <c r="CA115" s="899" t="s">
        <v>390</v>
      </c>
      <c r="CB115" s="899"/>
      <c r="CC115" s="899"/>
      <c r="CD115" s="899"/>
      <c r="CE115" s="899"/>
      <c r="CF115" s="960" t="s">
        <v>390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390</v>
      </c>
      <c r="DH115" s="862"/>
      <c r="DI115" s="862"/>
      <c r="DJ115" s="862"/>
      <c r="DK115" s="863"/>
      <c r="DL115" s="864" t="s">
        <v>390</v>
      </c>
      <c r="DM115" s="862"/>
      <c r="DN115" s="862"/>
      <c r="DO115" s="862"/>
      <c r="DP115" s="863"/>
      <c r="DQ115" s="864" t="s">
        <v>390</v>
      </c>
      <c r="DR115" s="862"/>
      <c r="DS115" s="862"/>
      <c r="DT115" s="862"/>
      <c r="DU115" s="863"/>
      <c r="DV115" s="909" t="s">
        <v>390</v>
      </c>
      <c r="DW115" s="910"/>
      <c r="DX115" s="910"/>
      <c r="DY115" s="910"/>
      <c r="DZ115" s="911"/>
    </row>
    <row r="116" spans="1:130" s="23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390</v>
      </c>
      <c r="AB116" s="862"/>
      <c r="AC116" s="862"/>
      <c r="AD116" s="862"/>
      <c r="AE116" s="863"/>
      <c r="AF116" s="864" t="s">
        <v>390</v>
      </c>
      <c r="AG116" s="862"/>
      <c r="AH116" s="862"/>
      <c r="AI116" s="862"/>
      <c r="AJ116" s="863"/>
      <c r="AK116" s="864" t="s">
        <v>390</v>
      </c>
      <c r="AL116" s="862"/>
      <c r="AM116" s="862"/>
      <c r="AN116" s="862"/>
      <c r="AO116" s="863"/>
      <c r="AP116" s="909" t="s">
        <v>390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390</v>
      </c>
      <c r="BR116" s="899"/>
      <c r="BS116" s="899"/>
      <c r="BT116" s="899"/>
      <c r="BU116" s="899"/>
      <c r="BV116" s="899" t="s">
        <v>390</v>
      </c>
      <c r="BW116" s="899"/>
      <c r="BX116" s="899"/>
      <c r="BY116" s="899"/>
      <c r="BZ116" s="899"/>
      <c r="CA116" s="899" t="s">
        <v>390</v>
      </c>
      <c r="CB116" s="899"/>
      <c r="CC116" s="899"/>
      <c r="CD116" s="899"/>
      <c r="CE116" s="899"/>
      <c r="CF116" s="960" t="s">
        <v>390</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390</v>
      </c>
      <c r="DH116" s="862"/>
      <c r="DI116" s="862"/>
      <c r="DJ116" s="862"/>
      <c r="DK116" s="863"/>
      <c r="DL116" s="864" t="s">
        <v>390</v>
      </c>
      <c r="DM116" s="862"/>
      <c r="DN116" s="862"/>
      <c r="DO116" s="862"/>
      <c r="DP116" s="863"/>
      <c r="DQ116" s="864" t="s">
        <v>390</v>
      </c>
      <c r="DR116" s="862"/>
      <c r="DS116" s="862"/>
      <c r="DT116" s="862"/>
      <c r="DU116" s="863"/>
      <c r="DV116" s="909" t="s">
        <v>390</v>
      </c>
      <c r="DW116" s="910"/>
      <c r="DX116" s="910"/>
      <c r="DY116" s="910"/>
      <c r="DZ116" s="911"/>
    </row>
    <row r="117" spans="1:130" s="23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1361153</v>
      </c>
      <c r="AB117" s="994"/>
      <c r="AC117" s="994"/>
      <c r="AD117" s="994"/>
      <c r="AE117" s="995"/>
      <c r="AF117" s="996">
        <v>1374598</v>
      </c>
      <c r="AG117" s="994"/>
      <c r="AH117" s="994"/>
      <c r="AI117" s="994"/>
      <c r="AJ117" s="995"/>
      <c r="AK117" s="996">
        <v>1408850</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460</v>
      </c>
      <c r="BR117" s="899"/>
      <c r="BS117" s="899"/>
      <c r="BT117" s="899"/>
      <c r="BU117" s="899"/>
      <c r="BV117" s="899" t="s">
        <v>225</v>
      </c>
      <c r="BW117" s="899"/>
      <c r="BX117" s="899"/>
      <c r="BY117" s="899"/>
      <c r="BZ117" s="899"/>
      <c r="CA117" s="899" t="s">
        <v>460</v>
      </c>
      <c r="CB117" s="899"/>
      <c r="CC117" s="899"/>
      <c r="CD117" s="899"/>
      <c r="CE117" s="899"/>
      <c r="CF117" s="960" t="s">
        <v>460</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225</v>
      </c>
      <c r="DH117" s="862"/>
      <c r="DI117" s="862"/>
      <c r="DJ117" s="862"/>
      <c r="DK117" s="863"/>
      <c r="DL117" s="864" t="s">
        <v>460</v>
      </c>
      <c r="DM117" s="862"/>
      <c r="DN117" s="862"/>
      <c r="DO117" s="862"/>
      <c r="DP117" s="863"/>
      <c r="DQ117" s="864" t="s">
        <v>414</v>
      </c>
      <c r="DR117" s="862"/>
      <c r="DS117" s="862"/>
      <c r="DT117" s="862"/>
      <c r="DU117" s="863"/>
      <c r="DV117" s="909" t="s">
        <v>225</v>
      </c>
      <c r="DW117" s="910"/>
      <c r="DX117" s="910"/>
      <c r="DY117" s="910"/>
      <c r="DZ117" s="911"/>
    </row>
    <row r="118" spans="1:130" s="23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306</v>
      </c>
      <c r="AG118" s="987"/>
      <c r="AH118" s="987"/>
      <c r="AI118" s="987"/>
      <c r="AJ118" s="988"/>
      <c r="AK118" s="989" t="s">
        <v>305</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225</v>
      </c>
      <c r="BR118" s="930"/>
      <c r="BS118" s="930"/>
      <c r="BT118" s="930"/>
      <c r="BU118" s="930"/>
      <c r="BV118" s="930" t="s">
        <v>414</v>
      </c>
      <c r="BW118" s="930"/>
      <c r="BX118" s="930"/>
      <c r="BY118" s="930"/>
      <c r="BZ118" s="930"/>
      <c r="CA118" s="930" t="s">
        <v>225</v>
      </c>
      <c r="CB118" s="930"/>
      <c r="CC118" s="930"/>
      <c r="CD118" s="930"/>
      <c r="CE118" s="930"/>
      <c r="CF118" s="960" t="s">
        <v>414</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225</v>
      </c>
      <c r="DH118" s="862"/>
      <c r="DI118" s="862"/>
      <c r="DJ118" s="862"/>
      <c r="DK118" s="863"/>
      <c r="DL118" s="864" t="s">
        <v>460</v>
      </c>
      <c r="DM118" s="862"/>
      <c r="DN118" s="862"/>
      <c r="DO118" s="862"/>
      <c r="DP118" s="863"/>
      <c r="DQ118" s="864" t="s">
        <v>460</v>
      </c>
      <c r="DR118" s="862"/>
      <c r="DS118" s="862"/>
      <c r="DT118" s="862"/>
      <c r="DU118" s="863"/>
      <c r="DV118" s="909" t="s">
        <v>225</v>
      </c>
      <c r="DW118" s="910"/>
      <c r="DX118" s="910"/>
      <c r="DY118" s="910"/>
      <c r="DZ118" s="911"/>
    </row>
    <row r="119" spans="1:130" s="23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414</v>
      </c>
      <c r="AB119" s="980"/>
      <c r="AC119" s="980"/>
      <c r="AD119" s="980"/>
      <c r="AE119" s="981"/>
      <c r="AF119" s="982" t="s">
        <v>225</v>
      </c>
      <c r="AG119" s="980"/>
      <c r="AH119" s="980"/>
      <c r="AI119" s="980"/>
      <c r="AJ119" s="981"/>
      <c r="AK119" s="982" t="s">
        <v>225</v>
      </c>
      <c r="AL119" s="980"/>
      <c r="AM119" s="980"/>
      <c r="AN119" s="980"/>
      <c r="AO119" s="981"/>
      <c r="AP119" s="983" t="s">
        <v>460</v>
      </c>
      <c r="AQ119" s="984"/>
      <c r="AR119" s="984"/>
      <c r="AS119" s="984"/>
      <c r="AT119" s="985"/>
      <c r="AU119" s="1023"/>
      <c r="AV119" s="1024"/>
      <c r="AW119" s="1024"/>
      <c r="AX119" s="1024"/>
      <c r="AY119" s="1024"/>
      <c r="AZ119" s="268" t="s">
        <v>186</v>
      </c>
      <c r="BA119" s="268"/>
      <c r="BB119" s="268"/>
      <c r="BC119" s="268"/>
      <c r="BD119" s="268"/>
      <c r="BE119" s="268"/>
      <c r="BF119" s="268"/>
      <c r="BG119" s="268"/>
      <c r="BH119" s="268"/>
      <c r="BI119" s="268"/>
      <c r="BJ119" s="268"/>
      <c r="BK119" s="268"/>
      <c r="BL119" s="268"/>
      <c r="BM119" s="268"/>
      <c r="BN119" s="268"/>
      <c r="BO119" s="962" t="s">
        <v>464</v>
      </c>
      <c r="BP119" s="963"/>
      <c r="BQ119" s="967">
        <v>19194858</v>
      </c>
      <c r="BR119" s="930"/>
      <c r="BS119" s="930"/>
      <c r="BT119" s="930"/>
      <c r="BU119" s="930"/>
      <c r="BV119" s="930">
        <v>18906159</v>
      </c>
      <c r="BW119" s="930"/>
      <c r="BX119" s="930"/>
      <c r="BY119" s="930"/>
      <c r="BZ119" s="930"/>
      <c r="CA119" s="930">
        <v>18403658</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414</v>
      </c>
      <c r="DH119" s="845"/>
      <c r="DI119" s="845"/>
      <c r="DJ119" s="845"/>
      <c r="DK119" s="846"/>
      <c r="DL119" s="847" t="s">
        <v>225</v>
      </c>
      <c r="DM119" s="845"/>
      <c r="DN119" s="845"/>
      <c r="DO119" s="845"/>
      <c r="DP119" s="846"/>
      <c r="DQ119" s="847" t="s">
        <v>225</v>
      </c>
      <c r="DR119" s="845"/>
      <c r="DS119" s="845"/>
      <c r="DT119" s="845"/>
      <c r="DU119" s="846"/>
      <c r="DV119" s="933" t="s">
        <v>225</v>
      </c>
      <c r="DW119" s="934"/>
      <c r="DX119" s="934"/>
      <c r="DY119" s="934"/>
      <c r="DZ119" s="935"/>
    </row>
    <row r="120" spans="1:130" s="23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466</v>
      </c>
      <c r="AB120" s="862"/>
      <c r="AC120" s="862"/>
      <c r="AD120" s="862"/>
      <c r="AE120" s="863"/>
      <c r="AF120" s="864" t="s">
        <v>460</v>
      </c>
      <c r="AG120" s="862"/>
      <c r="AH120" s="862"/>
      <c r="AI120" s="862"/>
      <c r="AJ120" s="863"/>
      <c r="AK120" s="864" t="s">
        <v>225</v>
      </c>
      <c r="AL120" s="862"/>
      <c r="AM120" s="862"/>
      <c r="AN120" s="862"/>
      <c r="AO120" s="863"/>
      <c r="AP120" s="909" t="s">
        <v>225</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4390154</v>
      </c>
      <c r="BR120" s="927"/>
      <c r="BS120" s="927"/>
      <c r="BT120" s="927"/>
      <c r="BU120" s="927"/>
      <c r="BV120" s="927">
        <v>4720435</v>
      </c>
      <c r="BW120" s="927"/>
      <c r="BX120" s="927"/>
      <c r="BY120" s="927"/>
      <c r="BZ120" s="927"/>
      <c r="CA120" s="927">
        <v>4426094</v>
      </c>
      <c r="CB120" s="927"/>
      <c r="CC120" s="927"/>
      <c r="CD120" s="927"/>
      <c r="CE120" s="927"/>
      <c r="CF120" s="951">
        <v>66.099999999999994</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4444989</v>
      </c>
      <c r="DH120" s="927"/>
      <c r="DI120" s="927"/>
      <c r="DJ120" s="927"/>
      <c r="DK120" s="927"/>
      <c r="DL120" s="927">
        <v>4275106</v>
      </c>
      <c r="DM120" s="927"/>
      <c r="DN120" s="927"/>
      <c r="DO120" s="927"/>
      <c r="DP120" s="927"/>
      <c r="DQ120" s="927">
        <v>4140113</v>
      </c>
      <c r="DR120" s="927"/>
      <c r="DS120" s="927"/>
      <c r="DT120" s="927"/>
      <c r="DU120" s="927"/>
      <c r="DV120" s="928">
        <v>61.8</v>
      </c>
      <c r="DW120" s="928"/>
      <c r="DX120" s="928"/>
      <c r="DY120" s="928"/>
      <c r="DZ120" s="929"/>
    </row>
    <row r="121" spans="1:130" s="23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414</v>
      </c>
      <c r="AB121" s="862"/>
      <c r="AC121" s="862"/>
      <c r="AD121" s="862"/>
      <c r="AE121" s="863"/>
      <c r="AF121" s="864" t="s">
        <v>466</v>
      </c>
      <c r="AG121" s="862"/>
      <c r="AH121" s="862"/>
      <c r="AI121" s="862"/>
      <c r="AJ121" s="863"/>
      <c r="AK121" s="864" t="s">
        <v>225</v>
      </c>
      <c r="AL121" s="862"/>
      <c r="AM121" s="862"/>
      <c r="AN121" s="862"/>
      <c r="AO121" s="863"/>
      <c r="AP121" s="909" t="s">
        <v>460</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84892</v>
      </c>
      <c r="BR121" s="899"/>
      <c r="BS121" s="899"/>
      <c r="BT121" s="899"/>
      <c r="BU121" s="899"/>
      <c r="BV121" s="899">
        <v>60830</v>
      </c>
      <c r="BW121" s="899"/>
      <c r="BX121" s="899"/>
      <c r="BY121" s="899"/>
      <c r="BZ121" s="899"/>
      <c r="CA121" s="899">
        <v>40890</v>
      </c>
      <c r="CB121" s="899"/>
      <c r="CC121" s="899"/>
      <c r="CD121" s="899"/>
      <c r="CE121" s="899"/>
      <c r="CF121" s="960">
        <v>0.6</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1658157</v>
      </c>
      <c r="DH121" s="899"/>
      <c r="DI121" s="899"/>
      <c r="DJ121" s="899"/>
      <c r="DK121" s="899"/>
      <c r="DL121" s="899">
        <v>1553455</v>
      </c>
      <c r="DM121" s="899"/>
      <c r="DN121" s="899"/>
      <c r="DO121" s="899"/>
      <c r="DP121" s="899"/>
      <c r="DQ121" s="899">
        <v>1446394</v>
      </c>
      <c r="DR121" s="899"/>
      <c r="DS121" s="899"/>
      <c r="DT121" s="899"/>
      <c r="DU121" s="899"/>
      <c r="DV121" s="876">
        <v>21.6</v>
      </c>
      <c r="DW121" s="876"/>
      <c r="DX121" s="876"/>
      <c r="DY121" s="876"/>
      <c r="DZ121" s="877"/>
    </row>
    <row r="122" spans="1:130" s="23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225</v>
      </c>
      <c r="AB122" s="862"/>
      <c r="AC122" s="862"/>
      <c r="AD122" s="862"/>
      <c r="AE122" s="863"/>
      <c r="AF122" s="864" t="s">
        <v>225</v>
      </c>
      <c r="AG122" s="862"/>
      <c r="AH122" s="862"/>
      <c r="AI122" s="862"/>
      <c r="AJ122" s="863"/>
      <c r="AK122" s="864" t="s">
        <v>473</v>
      </c>
      <c r="AL122" s="862"/>
      <c r="AM122" s="862"/>
      <c r="AN122" s="862"/>
      <c r="AO122" s="863"/>
      <c r="AP122" s="909" t="s">
        <v>414</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10148580</v>
      </c>
      <c r="BR122" s="930"/>
      <c r="BS122" s="930"/>
      <c r="BT122" s="930"/>
      <c r="BU122" s="930"/>
      <c r="BV122" s="930">
        <v>10006343</v>
      </c>
      <c r="BW122" s="930"/>
      <c r="BX122" s="930"/>
      <c r="BY122" s="930"/>
      <c r="BZ122" s="930"/>
      <c r="CA122" s="930">
        <v>9803310</v>
      </c>
      <c r="CB122" s="930"/>
      <c r="CC122" s="930"/>
      <c r="CD122" s="930"/>
      <c r="CE122" s="930"/>
      <c r="CF122" s="931">
        <v>146.4</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729723</v>
      </c>
      <c r="DH122" s="899"/>
      <c r="DI122" s="899"/>
      <c r="DJ122" s="899"/>
      <c r="DK122" s="899"/>
      <c r="DL122" s="899">
        <v>680622</v>
      </c>
      <c r="DM122" s="899"/>
      <c r="DN122" s="899"/>
      <c r="DO122" s="899"/>
      <c r="DP122" s="899"/>
      <c r="DQ122" s="899">
        <v>423248</v>
      </c>
      <c r="DR122" s="899"/>
      <c r="DS122" s="899"/>
      <c r="DT122" s="899"/>
      <c r="DU122" s="899"/>
      <c r="DV122" s="876">
        <v>6.3</v>
      </c>
      <c r="DW122" s="876"/>
      <c r="DX122" s="876"/>
      <c r="DY122" s="876"/>
      <c r="DZ122" s="877"/>
    </row>
    <row r="123" spans="1:130" s="23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225</v>
      </c>
      <c r="AB123" s="862"/>
      <c r="AC123" s="862"/>
      <c r="AD123" s="862"/>
      <c r="AE123" s="863"/>
      <c r="AF123" s="864" t="s">
        <v>225</v>
      </c>
      <c r="AG123" s="862"/>
      <c r="AH123" s="862"/>
      <c r="AI123" s="862"/>
      <c r="AJ123" s="863"/>
      <c r="AK123" s="864" t="s">
        <v>460</v>
      </c>
      <c r="AL123" s="862"/>
      <c r="AM123" s="862"/>
      <c r="AN123" s="862"/>
      <c r="AO123" s="863"/>
      <c r="AP123" s="909" t="s">
        <v>414</v>
      </c>
      <c r="AQ123" s="910"/>
      <c r="AR123" s="910"/>
      <c r="AS123" s="910"/>
      <c r="AT123" s="911"/>
      <c r="AU123" s="974"/>
      <c r="AV123" s="975"/>
      <c r="AW123" s="975"/>
      <c r="AX123" s="975"/>
      <c r="AY123" s="975"/>
      <c r="AZ123" s="268" t="s">
        <v>186</v>
      </c>
      <c r="BA123" s="268"/>
      <c r="BB123" s="268"/>
      <c r="BC123" s="268"/>
      <c r="BD123" s="268"/>
      <c r="BE123" s="268"/>
      <c r="BF123" s="268"/>
      <c r="BG123" s="268"/>
      <c r="BH123" s="268"/>
      <c r="BI123" s="268"/>
      <c r="BJ123" s="268"/>
      <c r="BK123" s="268"/>
      <c r="BL123" s="268"/>
      <c r="BM123" s="268"/>
      <c r="BN123" s="268"/>
      <c r="BO123" s="962" t="s">
        <v>476</v>
      </c>
      <c r="BP123" s="963"/>
      <c r="BQ123" s="917">
        <v>14623626</v>
      </c>
      <c r="BR123" s="918"/>
      <c r="BS123" s="918"/>
      <c r="BT123" s="918"/>
      <c r="BU123" s="918"/>
      <c r="BV123" s="918">
        <v>14787608</v>
      </c>
      <c r="BW123" s="918"/>
      <c r="BX123" s="918"/>
      <c r="BY123" s="918"/>
      <c r="BZ123" s="918"/>
      <c r="CA123" s="918">
        <v>14270294</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225</v>
      </c>
      <c r="DH123" s="862"/>
      <c r="DI123" s="862"/>
      <c r="DJ123" s="862"/>
      <c r="DK123" s="863"/>
      <c r="DL123" s="864" t="s">
        <v>460</v>
      </c>
      <c r="DM123" s="862"/>
      <c r="DN123" s="862"/>
      <c r="DO123" s="862"/>
      <c r="DP123" s="863"/>
      <c r="DQ123" s="864" t="s">
        <v>414</v>
      </c>
      <c r="DR123" s="862"/>
      <c r="DS123" s="862"/>
      <c r="DT123" s="862"/>
      <c r="DU123" s="863"/>
      <c r="DV123" s="909" t="s">
        <v>460</v>
      </c>
      <c r="DW123" s="910"/>
      <c r="DX123" s="910"/>
      <c r="DY123" s="910"/>
      <c r="DZ123" s="911"/>
    </row>
    <row r="124" spans="1:130" s="23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225</v>
      </c>
      <c r="AB124" s="862"/>
      <c r="AC124" s="862"/>
      <c r="AD124" s="862"/>
      <c r="AE124" s="863"/>
      <c r="AF124" s="864" t="s">
        <v>460</v>
      </c>
      <c r="AG124" s="862"/>
      <c r="AH124" s="862"/>
      <c r="AI124" s="862"/>
      <c r="AJ124" s="863"/>
      <c r="AK124" s="864" t="s">
        <v>460</v>
      </c>
      <c r="AL124" s="862"/>
      <c r="AM124" s="862"/>
      <c r="AN124" s="862"/>
      <c r="AO124" s="863"/>
      <c r="AP124" s="909" t="s">
        <v>225</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67.7</v>
      </c>
      <c r="BR124" s="916"/>
      <c r="BS124" s="916"/>
      <c r="BT124" s="916"/>
      <c r="BU124" s="916"/>
      <c r="BV124" s="916">
        <v>61.1</v>
      </c>
      <c r="BW124" s="916"/>
      <c r="BX124" s="916"/>
      <c r="BY124" s="916"/>
      <c r="BZ124" s="916"/>
      <c r="CA124" s="916">
        <v>61.7</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414</v>
      </c>
      <c r="DH124" s="845"/>
      <c r="DI124" s="845"/>
      <c r="DJ124" s="845"/>
      <c r="DK124" s="846"/>
      <c r="DL124" s="847" t="s">
        <v>225</v>
      </c>
      <c r="DM124" s="845"/>
      <c r="DN124" s="845"/>
      <c r="DO124" s="845"/>
      <c r="DP124" s="846"/>
      <c r="DQ124" s="847" t="s">
        <v>473</v>
      </c>
      <c r="DR124" s="845"/>
      <c r="DS124" s="845"/>
      <c r="DT124" s="845"/>
      <c r="DU124" s="846"/>
      <c r="DV124" s="933" t="s">
        <v>225</v>
      </c>
      <c r="DW124" s="934"/>
      <c r="DX124" s="934"/>
      <c r="DY124" s="934"/>
      <c r="DZ124" s="935"/>
    </row>
    <row r="125" spans="1:130" s="23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225</v>
      </c>
      <c r="AB125" s="862"/>
      <c r="AC125" s="862"/>
      <c r="AD125" s="862"/>
      <c r="AE125" s="863"/>
      <c r="AF125" s="864" t="s">
        <v>414</v>
      </c>
      <c r="AG125" s="862"/>
      <c r="AH125" s="862"/>
      <c r="AI125" s="862"/>
      <c r="AJ125" s="863"/>
      <c r="AK125" s="864" t="s">
        <v>414</v>
      </c>
      <c r="AL125" s="862"/>
      <c r="AM125" s="862"/>
      <c r="AN125" s="862"/>
      <c r="AO125" s="863"/>
      <c r="AP125" s="909" t="s">
        <v>460</v>
      </c>
      <c r="AQ125" s="910"/>
      <c r="AR125" s="910"/>
      <c r="AS125" s="910"/>
      <c r="AT125" s="911"/>
      <c r="AU125" s="269"/>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1"/>
      <c r="BR125" s="271"/>
      <c r="BS125" s="271"/>
      <c r="BT125" s="271"/>
      <c r="BU125" s="271"/>
      <c r="BV125" s="271"/>
      <c r="BW125" s="271"/>
      <c r="BX125" s="271"/>
      <c r="BY125" s="271"/>
      <c r="BZ125" s="271"/>
      <c r="CA125" s="271"/>
      <c r="CB125" s="271"/>
      <c r="CC125" s="271"/>
      <c r="CD125" s="271"/>
      <c r="CE125" s="271"/>
      <c r="CF125" s="271"/>
      <c r="CG125" s="271"/>
      <c r="CH125" s="271"/>
      <c r="CI125" s="271"/>
      <c r="CJ125" s="27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414</v>
      </c>
      <c r="DH125" s="927"/>
      <c r="DI125" s="927"/>
      <c r="DJ125" s="927"/>
      <c r="DK125" s="927"/>
      <c r="DL125" s="927" t="s">
        <v>460</v>
      </c>
      <c r="DM125" s="927"/>
      <c r="DN125" s="927"/>
      <c r="DO125" s="927"/>
      <c r="DP125" s="927"/>
      <c r="DQ125" s="927" t="s">
        <v>225</v>
      </c>
      <c r="DR125" s="927"/>
      <c r="DS125" s="927"/>
      <c r="DT125" s="927"/>
      <c r="DU125" s="927"/>
      <c r="DV125" s="928" t="s">
        <v>473</v>
      </c>
      <c r="DW125" s="928"/>
      <c r="DX125" s="928"/>
      <c r="DY125" s="928"/>
      <c r="DZ125" s="929"/>
    </row>
    <row r="126" spans="1:130" s="23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460</v>
      </c>
      <c r="AB126" s="862"/>
      <c r="AC126" s="862"/>
      <c r="AD126" s="862"/>
      <c r="AE126" s="863"/>
      <c r="AF126" s="864" t="s">
        <v>414</v>
      </c>
      <c r="AG126" s="862"/>
      <c r="AH126" s="862"/>
      <c r="AI126" s="862"/>
      <c r="AJ126" s="863"/>
      <c r="AK126" s="864" t="s">
        <v>460</v>
      </c>
      <c r="AL126" s="862"/>
      <c r="AM126" s="862"/>
      <c r="AN126" s="862"/>
      <c r="AO126" s="863"/>
      <c r="AP126" s="909" t="s">
        <v>414</v>
      </c>
      <c r="AQ126" s="910"/>
      <c r="AR126" s="910"/>
      <c r="AS126" s="910"/>
      <c r="AT126" s="911"/>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4"/>
      <c r="CE126" s="274"/>
      <c r="CF126" s="274"/>
      <c r="CG126" s="271"/>
      <c r="CH126" s="271"/>
      <c r="CI126" s="271"/>
      <c r="CJ126" s="27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225</v>
      </c>
      <c r="DH126" s="899"/>
      <c r="DI126" s="899"/>
      <c r="DJ126" s="899"/>
      <c r="DK126" s="899"/>
      <c r="DL126" s="899" t="s">
        <v>225</v>
      </c>
      <c r="DM126" s="899"/>
      <c r="DN126" s="899"/>
      <c r="DO126" s="899"/>
      <c r="DP126" s="899"/>
      <c r="DQ126" s="899" t="s">
        <v>225</v>
      </c>
      <c r="DR126" s="899"/>
      <c r="DS126" s="899"/>
      <c r="DT126" s="899"/>
      <c r="DU126" s="899"/>
      <c r="DV126" s="876" t="s">
        <v>225</v>
      </c>
      <c r="DW126" s="876"/>
      <c r="DX126" s="876"/>
      <c r="DY126" s="876"/>
      <c r="DZ126" s="877"/>
    </row>
    <row r="127" spans="1:130" s="23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460</v>
      </c>
      <c r="AB127" s="862"/>
      <c r="AC127" s="862"/>
      <c r="AD127" s="862"/>
      <c r="AE127" s="863"/>
      <c r="AF127" s="864" t="s">
        <v>225</v>
      </c>
      <c r="AG127" s="862"/>
      <c r="AH127" s="862"/>
      <c r="AI127" s="862"/>
      <c r="AJ127" s="863"/>
      <c r="AK127" s="864" t="s">
        <v>225</v>
      </c>
      <c r="AL127" s="862"/>
      <c r="AM127" s="862"/>
      <c r="AN127" s="862"/>
      <c r="AO127" s="863"/>
      <c r="AP127" s="909" t="s">
        <v>414</v>
      </c>
      <c r="AQ127" s="910"/>
      <c r="AR127" s="910"/>
      <c r="AS127" s="910"/>
      <c r="AT127" s="911"/>
      <c r="AU127" s="273"/>
      <c r="AV127" s="273"/>
      <c r="AW127" s="27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73"/>
      <c r="CB127" s="273"/>
      <c r="CC127" s="273"/>
      <c r="CD127" s="274"/>
      <c r="CE127" s="274"/>
      <c r="CF127" s="274"/>
      <c r="CG127" s="271"/>
      <c r="CH127" s="271"/>
      <c r="CI127" s="271"/>
      <c r="CJ127" s="27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466</v>
      </c>
      <c r="DH127" s="899"/>
      <c r="DI127" s="899"/>
      <c r="DJ127" s="899"/>
      <c r="DK127" s="899"/>
      <c r="DL127" s="899" t="s">
        <v>460</v>
      </c>
      <c r="DM127" s="899"/>
      <c r="DN127" s="899"/>
      <c r="DO127" s="899"/>
      <c r="DP127" s="899"/>
      <c r="DQ127" s="899" t="s">
        <v>225</v>
      </c>
      <c r="DR127" s="899"/>
      <c r="DS127" s="899"/>
      <c r="DT127" s="899"/>
      <c r="DU127" s="899"/>
      <c r="DV127" s="876" t="s">
        <v>225</v>
      </c>
      <c r="DW127" s="876"/>
      <c r="DX127" s="876"/>
      <c r="DY127" s="876"/>
      <c r="DZ127" s="877"/>
    </row>
    <row r="128" spans="1:130" s="23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32070</v>
      </c>
      <c r="AB128" s="883"/>
      <c r="AC128" s="883"/>
      <c r="AD128" s="883"/>
      <c r="AE128" s="884"/>
      <c r="AF128" s="885">
        <v>26124</v>
      </c>
      <c r="AG128" s="883"/>
      <c r="AH128" s="883"/>
      <c r="AI128" s="883"/>
      <c r="AJ128" s="884"/>
      <c r="AK128" s="885">
        <v>21150</v>
      </c>
      <c r="AL128" s="883"/>
      <c r="AM128" s="883"/>
      <c r="AN128" s="883"/>
      <c r="AO128" s="884"/>
      <c r="AP128" s="886"/>
      <c r="AQ128" s="887"/>
      <c r="AR128" s="887"/>
      <c r="AS128" s="887"/>
      <c r="AT128" s="888"/>
      <c r="AU128" s="273"/>
      <c r="AV128" s="273"/>
      <c r="AW128" s="273"/>
      <c r="AX128" s="889" t="s">
        <v>490</v>
      </c>
      <c r="AY128" s="890"/>
      <c r="AZ128" s="890"/>
      <c r="BA128" s="890"/>
      <c r="BB128" s="890"/>
      <c r="BC128" s="890"/>
      <c r="BD128" s="890"/>
      <c r="BE128" s="891"/>
      <c r="BF128" s="868" t="s">
        <v>460</v>
      </c>
      <c r="BG128" s="869"/>
      <c r="BH128" s="869"/>
      <c r="BI128" s="869"/>
      <c r="BJ128" s="869"/>
      <c r="BK128" s="869"/>
      <c r="BL128" s="892"/>
      <c r="BM128" s="868">
        <v>13.88</v>
      </c>
      <c r="BN128" s="869"/>
      <c r="BO128" s="869"/>
      <c r="BP128" s="869"/>
      <c r="BQ128" s="869"/>
      <c r="BR128" s="869"/>
      <c r="BS128" s="892"/>
      <c r="BT128" s="868">
        <v>20</v>
      </c>
      <c r="BU128" s="869"/>
      <c r="BV128" s="869"/>
      <c r="BW128" s="869"/>
      <c r="BX128" s="869"/>
      <c r="BY128" s="869"/>
      <c r="BZ128" s="870"/>
      <c r="CA128" s="274"/>
      <c r="CB128" s="274"/>
      <c r="CC128" s="274"/>
      <c r="CD128" s="274"/>
      <c r="CE128" s="274"/>
      <c r="CF128" s="274"/>
      <c r="CG128" s="271"/>
      <c r="CH128" s="271"/>
      <c r="CI128" s="271"/>
      <c r="CJ128" s="27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460</v>
      </c>
      <c r="DH128" s="873"/>
      <c r="DI128" s="873"/>
      <c r="DJ128" s="873"/>
      <c r="DK128" s="873"/>
      <c r="DL128" s="873" t="s">
        <v>225</v>
      </c>
      <c r="DM128" s="873"/>
      <c r="DN128" s="873"/>
      <c r="DO128" s="873"/>
      <c r="DP128" s="873"/>
      <c r="DQ128" s="873" t="s">
        <v>414</v>
      </c>
      <c r="DR128" s="873"/>
      <c r="DS128" s="873"/>
      <c r="DT128" s="873"/>
      <c r="DU128" s="873"/>
      <c r="DV128" s="874" t="s">
        <v>225</v>
      </c>
      <c r="DW128" s="874"/>
      <c r="DX128" s="874"/>
      <c r="DY128" s="874"/>
      <c r="DZ128" s="875"/>
    </row>
    <row r="129" spans="1:131" s="23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7582161</v>
      </c>
      <c r="AB129" s="862"/>
      <c r="AC129" s="862"/>
      <c r="AD129" s="862"/>
      <c r="AE129" s="863"/>
      <c r="AF129" s="864">
        <v>7579129</v>
      </c>
      <c r="AG129" s="862"/>
      <c r="AH129" s="862"/>
      <c r="AI129" s="862"/>
      <c r="AJ129" s="863"/>
      <c r="AK129" s="864">
        <v>7544047</v>
      </c>
      <c r="AL129" s="862"/>
      <c r="AM129" s="862"/>
      <c r="AN129" s="862"/>
      <c r="AO129" s="863"/>
      <c r="AP129" s="865"/>
      <c r="AQ129" s="866"/>
      <c r="AR129" s="866"/>
      <c r="AS129" s="866"/>
      <c r="AT129" s="867"/>
      <c r="AU129" s="275"/>
      <c r="AV129" s="275"/>
      <c r="AW129" s="275"/>
      <c r="AX129" s="831" t="s">
        <v>493</v>
      </c>
      <c r="AY129" s="832"/>
      <c r="AZ129" s="832"/>
      <c r="BA129" s="832"/>
      <c r="BB129" s="832"/>
      <c r="BC129" s="832"/>
      <c r="BD129" s="832"/>
      <c r="BE129" s="833"/>
      <c r="BF129" s="851" t="s">
        <v>414</v>
      </c>
      <c r="BG129" s="852"/>
      <c r="BH129" s="852"/>
      <c r="BI129" s="852"/>
      <c r="BJ129" s="852"/>
      <c r="BK129" s="852"/>
      <c r="BL129" s="853"/>
      <c r="BM129" s="851">
        <v>18.88</v>
      </c>
      <c r="BN129" s="852"/>
      <c r="BO129" s="852"/>
      <c r="BP129" s="852"/>
      <c r="BQ129" s="852"/>
      <c r="BR129" s="852"/>
      <c r="BS129" s="853"/>
      <c r="BT129" s="851">
        <v>30</v>
      </c>
      <c r="BU129" s="854"/>
      <c r="BV129" s="854"/>
      <c r="BW129" s="854"/>
      <c r="BX129" s="854"/>
      <c r="BY129" s="854"/>
      <c r="BZ129" s="855"/>
      <c r="CA129" s="276"/>
      <c r="CB129" s="276"/>
      <c r="CC129" s="276"/>
      <c r="CD129" s="276"/>
      <c r="CE129" s="276"/>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44"/>
      <c r="DQ129" s="244"/>
      <c r="DR129" s="244"/>
      <c r="DS129" s="244"/>
      <c r="DT129" s="244"/>
      <c r="DU129" s="244"/>
      <c r="DV129" s="244"/>
      <c r="DW129" s="244"/>
      <c r="DX129" s="244"/>
      <c r="DY129" s="244"/>
      <c r="DZ129" s="248"/>
    </row>
    <row r="130" spans="1:131" s="23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830785</v>
      </c>
      <c r="AB130" s="862"/>
      <c r="AC130" s="862"/>
      <c r="AD130" s="862"/>
      <c r="AE130" s="863"/>
      <c r="AF130" s="864">
        <v>842262</v>
      </c>
      <c r="AG130" s="862"/>
      <c r="AH130" s="862"/>
      <c r="AI130" s="862"/>
      <c r="AJ130" s="863"/>
      <c r="AK130" s="864">
        <v>845740</v>
      </c>
      <c r="AL130" s="862"/>
      <c r="AM130" s="862"/>
      <c r="AN130" s="862"/>
      <c r="AO130" s="863"/>
      <c r="AP130" s="865"/>
      <c r="AQ130" s="866"/>
      <c r="AR130" s="866"/>
      <c r="AS130" s="866"/>
      <c r="AT130" s="867"/>
      <c r="AU130" s="275"/>
      <c r="AV130" s="275"/>
      <c r="AW130" s="275"/>
      <c r="AX130" s="831" t="s">
        <v>496</v>
      </c>
      <c r="AY130" s="832"/>
      <c r="AZ130" s="832"/>
      <c r="BA130" s="832"/>
      <c r="BB130" s="832"/>
      <c r="BC130" s="832"/>
      <c r="BD130" s="832"/>
      <c r="BE130" s="833"/>
      <c r="BF130" s="834">
        <v>7.6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76"/>
      <c r="CB130" s="276"/>
      <c r="CC130" s="276"/>
      <c r="CD130" s="276"/>
      <c r="CE130" s="276"/>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44"/>
      <c r="DQ130" s="244"/>
      <c r="DR130" s="244"/>
      <c r="DS130" s="244"/>
      <c r="DT130" s="244"/>
      <c r="DU130" s="244"/>
      <c r="DV130" s="244"/>
      <c r="DW130" s="244"/>
      <c r="DX130" s="244"/>
      <c r="DY130" s="244"/>
      <c r="DZ130" s="248"/>
    </row>
    <row r="131" spans="1:131" s="23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6751376</v>
      </c>
      <c r="AB131" s="845"/>
      <c r="AC131" s="845"/>
      <c r="AD131" s="845"/>
      <c r="AE131" s="846"/>
      <c r="AF131" s="847">
        <v>6736867</v>
      </c>
      <c r="AG131" s="845"/>
      <c r="AH131" s="845"/>
      <c r="AI131" s="845"/>
      <c r="AJ131" s="846"/>
      <c r="AK131" s="847">
        <v>6698307</v>
      </c>
      <c r="AL131" s="845"/>
      <c r="AM131" s="845"/>
      <c r="AN131" s="845"/>
      <c r="AO131" s="846"/>
      <c r="AP131" s="848"/>
      <c r="AQ131" s="849"/>
      <c r="AR131" s="849"/>
      <c r="AS131" s="849"/>
      <c r="AT131" s="850"/>
      <c r="AU131" s="275"/>
      <c r="AV131" s="275"/>
      <c r="AW131" s="275"/>
      <c r="AX131" s="809" t="s">
        <v>498</v>
      </c>
      <c r="AY131" s="810"/>
      <c r="AZ131" s="810"/>
      <c r="BA131" s="810"/>
      <c r="BB131" s="810"/>
      <c r="BC131" s="810"/>
      <c r="BD131" s="810"/>
      <c r="BE131" s="811"/>
      <c r="BF131" s="812">
        <v>61.7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44"/>
      <c r="DQ131" s="244"/>
      <c r="DR131" s="244"/>
      <c r="DS131" s="244"/>
      <c r="DT131" s="244"/>
      <c r="DU131" s="244"/>
      <c r="DV131" s="244"/>
      <c r="DW131" s="244"/>
      <c r="DX131" s="244"/>
      <c r="DY131" s="244"/>
      <c r="DZ131" s="248"/>
    </row>
    <row r="132" spans="1:131" s="23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7.3806880259999996</v>
      </c>
      <c r="AB132" s="825"/>
      <c r="AC132" s="825"/>
      <c r="AD132" s="825"/>
      <c r="AE132" s="826"/>
      <c r="AF132" s="827">
        <v>7.5140566079999997</v>
      </c>
      <c r="AG132" s="825"/>
      <c r="AH132" s="825"/>
      <c r="AI132" s="825"/>
      <c r="AJ132" s="826"/>
      <c r="AK132" s="827">
        <v>8.0909997110000003</v>
      </c>
      <c r="AL132" s="825"/>
      <c r="AM132" s="825"/>
      <c r="AN132" s="825"/>
      <c r="AO132" s="826"/>
      <c r="AP132" s="828"/>
      <c r="AQ132" s="829"/>
      <c r="AR132" s="829"/>
      <c r="AS132" s="829"/>
      <c r="AT132" s="830"/>
      <c r="AU132" s="277"/>
      <c r="AV132" s="278"/>
      <c r="AW132" s="278"/>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5"/>
      <c r="BT132" s="244"/>
      <c r="BU132" s="244"/>
      <c r="BV132" s="244"/>
      <c r="BW132" s="244"/>
      <c r="BX132" s="244"/>
      <c r="BY132" s="244"/>
      <c r="BZ132" s="244"/>
      <c r="CA132" s="276"/>
      <c r="CB132" s="276"/>
      <c r="CC132" s="276"/>
      <c r="CD132" s="276"/>
      <c r="CE132" s="276"/>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48"/>
      <c r="DQ132" s="248"/>
      <c r="DR132" s="248"/>
      <c r="DS132" s="248"/>
      <c r="DT132" s="248"/>
      <c r="DU132" s="248"/>
      <c r="DV132" s="248"/>
      <c r="DW132" s="248"/>
      <c r="DX132" s="248"/>
      <c r="DY132" s="248"/>
      <c r="DZ132" s="248"/>
    </row>
    <row r="133" spans="1:131" s="23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7.8</v>
      </c>
      <c r="AB133" s="804"/>
      <c r="AC133" s="804"/>
      <c r="AD133" s="804"/>
      <c r="AE133" s="805"/>
      <c r="AF133" s="803">
        <v>7.6</v>
      </c>
      <c r="AG133" s="804"/>
      <c r="AH133" s="804"/>
      <c r="AI133" s="804"/>
      <c r="AJ133" s="805"/>
      <c r="AK133" s="803">
        <v>7.6</v>
      </c>
      <c r="AL133" s="804"/>
      <c r="AM133" s="804"/>
      <c r="AN133" s="804"/>
      <c r="AO133" s="805"/>
      <c r="AP133" s="806"/>
      <c r="AQ133" s="807"/>
      <c r="AR133" s="807"/>
      <c r="AS133" s="807"/>
      <c r="AT133" s="80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48"/>
      <c r="DQ133" s="248"/>
      <c r="DR133" s="248"/>
      <c r="DS133" s="248"/>
      <c r="DT133" s="248"/>
      <c r="DU133" s="248"/>
      <c r="DV133" s="248"/>
      <c r="DW133" s="248"/>
      <c r="DX133" s="248"/>
      <c r="DY133" s="248"/>
      <c r="DZ133" s="248"/>
    </row>
    <row r="134" spans="1:131" s="238" customFormat="1" ht="11.25" customHeight="1" x14ac:dyDescent="0.1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8"/>
      <c r="AV134" s="278"/>
      <c r="AW134" s="278"/>
      <c r="AX134" s="278"/>
      <c r="AY134" s="278"/>
      <c r="AZ134" s="278"/>
      <c r="BA134" s="278"/>
      <c r="BB134" s="278"/>
      <c r="BC134" s="278"/>
      <c r="BD134" s="278"/>
      <c r="BE134" s="278"/>
      <c r="BF134" s="278"/>
      <c r="BG134" s="278"/>
      <c r="BH134" s="278"/>
      <c r="BI134" s="278"/>
      <c r="BJ134" s="278"/>
      <c r="BK134" s="278"/>
      <c r="BL134" s="278"/>
      <c r="BM134" s="278"/>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48"/>
      <c r="DQ134" s="248"/>
      <c r="DR134" s="248"/>
      <c r="DS134" s="248"/>
      <c r="DT134" s="248"/>
      <c r="DU134" s="248"/>
      <c r="DV134" s="248"/>
      <c r="DW134" s="248"/>
      <c r="DX134" s="248"/>
      <c r="DY134" s="248"/>
      <c r="DZ134" s="248"/>
      <c r="EA134" s="237"/>
    </row>
    <row r="135" spans="1:131" ht="14.25" hidden="1" x14ac:dyDescent="0.15">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row r="136" spans="1:131" hidden="1" x14ac:dyDescent="0.15"/>
  </sheetData>
  <sheetProtection algorithmName="SHA-512" hashValue="M+UEaBT+BgfttduTNx77p0Oro7egcy6w2oNLvQiFhCQ5gNhRWncFl8f+aVjCQdFKUhxKGYxq3QZoLAsC6IcmeQ==" saltValue="T9uljCCjq3OMJpOFfnw1jw==" spinCount="100000" sheet="1" objects="1" scenarios="1" formatRows="0"/>
  <mergeCells count="2033">
    <mergeCell ref="AP68:AT68"/>
    <mergeCell ref="AU68:AY68"/>
    <mergeCell ref="B68:P68"/>
    <mergeCell ref="Q68:U68"/>
    <mergeCell ref="V68:Z68"/>
    <mergeCell ref="AA68:AE68"/>
    <mergeCell ref="AF68:AJ68"/>
    <mergeCell ref="AK68:AO68"/>
    <mergeCell ref="CR7:CV7"/>
    <mergeCell ref="BS7:CG7"/>
    <mergeCell ref="CH7:CL7"/>
    <mergeCell ref="CM7:CQ7"/>
    <mergeCell ref="AK29:AO29"/>
    <mergeCell ref="AP29:AT29"/>
    <mergeCell ref="AU29:AY29"/>
    <mergeCell ref="AZ29:BD29"/>
    <mergeCell ref="AU28:AY28"/>
    <mergeCell ref="AZ28:BD28"/>
    <mergeCell ref="AK28:AO28"/>
    <mergeCell ref="AP28:AT28"/>
    <mergeCell ref="AP63:AT63"/>
    <mergeCell ref="AU63:AY63"/>
    <mergeCell ref="AU34:AY34"/>
    <mergeCell ref="AZ34:BD34"/>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69:P69"/>
    <mergeCell ref="Q69:U69"/>
    <mergeCell ref="V69:Z69"/>
    <mergeCell ref="AA69:AE69"/>
    <mergeCell ref="AF69:AJ69"/>
    <mergeCell ref="AK69:AO69"/>
    <mergeCell ref="AP69:AT69"/>
    <mergeCell ref="AU69:AY69"/>
    <mergeCell ref="AU32:AY32"/>
    <mergeCell ref="AZ32:BD32"/>
    <mergeCell ref="AU31:AY31"/>
    <mergeCell ref="AZ31:BD31"/>
    <mergeCell ref="AK31:AO31"/>
    <mergeCell ref="AP31:AT31"/>
    <mergeCell ref="AK30:AO30"/>
    <mergeCell ref="AP30:AT30"/>
    <mergeCell ref="AU30:AY30"/>
    <mergeCell ref="AZ30:BD30"/>
    <mergeCell ref="AP76:AT76"/>
    <mergeCell ref="AU76:AY76"/>
    <mergeCell ref="B76:P76"/>
    <mergeCell ref="Q76:U76"/>
    <mergeCell ref="V76:Z76"/>
    <mergeCell ref="AA76:AE76"/>
    <mergeCell ref="AF76:AJ76"/>
    <mergeCell ref="AK76:AO76"/>
    <mergeCell ref="B75:P75"/>
    <mergeCell ref="Q75:U75"/>
    <mergeCell ref="V75:Z75"/>
    <mergeCell ref="AA75:AE75"/>
    <mergeCell ref="AF75:AJ75"/>
    <mergeCell ref="AK75:AO75"/>
    <mergeCell ref="AP75:AT75"/>
    <mergeCell ref="AU75:AY75"/>
    <mergeCell ref="AP74:AT74"/>
    <mergeCell ref="AU74:AY74"/>
    <mergeCell ref="B74:P74"/>
    <mergeCell ref="Q74:U74"/>
    <mergeCell ref="V74:Z74"/>
    <mergeCell ref="AA74:AE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AK7:AO7"/>
    <mergeCell ref="AP7:AT7"/>
    <mergeCell ref="AU7:AY7"/>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V10:DZ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9:U29"/>
    <mergeCell ref="V29:Z29"/>
    <mergeCell ref="AA29:AE29"/>
    <mergeCell ref="Q28:U28"/>
    <mergeCell ref="V28:Z28"/>
    <mergeCell ref="AA28:AE28"/>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Q31:U31"/>
    <mergeCell ref="V31:Z31"/>
    <mergeCell ref="AA31:AE31"/>
    <mergeCell ref="Q30:U30"/>
    <mergeCell ref="V30:Z30"/>
    <mergeCell ref="AA30:AE30"/>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V33:Z33"/>
    <mergeCell ref="AA33:AE33"/>
    <mergeCell ref="Q32:U32"/>
    <mergeCell ref="V32:Z32"/>
    <mergeCell ref="AA32:AE32"/>
    <mergeCell ref="AK33:AO33"/>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Q33:U33"/>
    <mergeCell ref="AK34:AO34"/>
    <mergeCell ref="AP34:AT34"/>
    <mergeCell ref="AP33:AT33"/>
    <mergeCell ref="AU33:AY33"/>
    <mergeCell ref="AZ33:BD33"/>
    <mergeCell ref="AK32:AO32"/>
    <mergeCell ref="AP32:AT32"/>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P70:AT70"/>
    <mergeCell ref="AU70:AY70"/>
    <mergeCell ref="B70:P70"/>
    <mergeCell ref="Q70:U70"/>
    <mergeCell ref="V70:Z70"/>
    <mergeCell ref="AA70:AE70"/>
    <mergeCell ref="AF70:AJ70"/>
    <mergeCell ref="AK70:AO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F74:AJ74"/>
    <mergeCell ref="AK74:AO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82" customWidth="1"/>
    <col min="121" max="121" width="0" style="281" hidden="1" customWidth="1"/>
    <col min="122" max="16384" width="9" style="281" hidden="1"/>
  </cols>
  <sheetData>
    <row r="1" spans="1:120"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1"/>
    </row>
    <row r="17" spans="119:120" x14ac:dyDescent="0.15">
      <c r="DP17" s="281"/>
    </row>
    <row r="18" spans="119:120" x14ac:dyDescent="0.15"/>
    <row r="19" spans="119:120" x14ac:dyDescent="0.15"/>
    <row r="20" spans="119:120" x14ac:dyDescent="0.15">
      <c r="DO20" s="281"/>
      <c r="DP20" s="281"/>
    </row>
    <row r="21" spans="119:120" x14ac:dyDescent="0.15">
      <c r="DP21" s="281"/>
    </row>
    <row r="22" spans="119:120" x14ac:dyDescent="0.15"/>
    <row r="23" spans="119:120" x14ac:dyDescent="0.15">
      <c r="DO23" s="281"/>
      <c r="DP23" s="281"/>
    </row>
    <row r="24" spans="119:120" x14ac:dyDescent="0.15">
      <c r="DP24" s="281"/>
    </row>
    <row r="25" spans="119:120" x14ac:dyDescent="0.15">
      <c r="DP25" s="281"/>
    </row>
    <row r="26" spans="119:120" x14ac:dyDescent="0.15">
      <c r="DO26" s="281"/>
      <c r="DP26" s="281"/>
    </row>
    <row r="27" spans="119:120" x14ac:dyDescent="0.15"/>
    <row r="28" spans="119:120" x14ac:dyDescent="0.15">
      <c r="DO28" s="281"/>
      <c r="DP28" s="281"/>
    </row>
    <row r="29" spans="119:120" x14ac:dyDescent="0.15">
      <c r="DP29" s="281"/>
    </row>
    <row r="30" spans="119:120" x14ac:dyDescent="0.15"/>
    <row r="31" spans="119:120" x14ac:dyDescent="0.15">
      <c r="DO31" s="281"/>
      <c r="DP31" s="281"/>
    </row>
    <row r="32" spans="119:120" x14ac:dyDescent="0.15"/>
    <row r="33" spans="98:120" x14ac:dyDescent="0.15">
      <c r="DO33" s="281"/>
      <c r="DP33" s="281"/>
    </row>
    <row r="34" spans="98:120" x14ac:dyDescent="0.15">
      <c r="DM34" s="281"/>
    </row>
    <row r="35" spans="98:120" x14ac:dyDescent="0.15">
      <c r="CT35" s="281"/>
      <c r="CU35" s="281"/>
      <c r="CV35" s="281"/>
      <c r="CY35" s="281"/>
      <c r="CZ35" s="281"/>
      <c r="DA35" s="281"/>
      <c r="DD35" s="281"/>
      <c r="DE35" s="281"/>
      <c r="DF35" s="281"/>
      <c r="DI35" s="281"/>
      <c r="DJ35" s="281"/>
      <c r="DK35" s="281"/>
      <c r="DM35" s="281"/>
      <c r="DN35" s="281"/>
      <c r="DO35" s="281"/>
      <c r="DP35" s="281"/>
    </row>
    <row r="36" spans="98:120" x14ac:dyDescent="0.15"/>
    <row r="37" spans="98:120" x14ac:dyDescent="0.15">
      <c r="CW37" s="281"/>
      <c r="DB37" s="281"/>
      <c r="DG37" s="281"/>
      <c r="DL37" s="281"/>
      <c r="DP37" s="281"/>
    </row>
    <row r="38" spans="98:120" x14ac:dyDescent="0.15">
      <c r="CT38" s="281"/>
      <c r="CU38" s="281"/>
      <c r="CV38" s="281"/>
      <c r="CW38" s="281"/>
      <c r="CY38" s="281"/>
      <c r="CZ38" s="281"/>
      <c r="DA38" s="281"/>
      <c r="DB38" s="281"/>
      <c r="DD38" s="281"/>
      <c r="DE38" s="281"/>
      <c r="DF38" s="281"/>
      <c r="DG38" s="281"/>
      <c r="DI38" s="281"/>
      <c r="DJ38" s="281"/>
      <c r="DK38" s="281"/>
      <c r="DL38" s="281"/>
      <c r="DN38" s="281"/>
      <c r="DO38" s="281"/>
      <c r="DP38" s="2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1"/>
      <c r="DO49" s="281"/>
      <c r="DP49" s="2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1"/>
      <c r="CS63" s="281"/>
      <c r="CX63" s="281"/>
      <c r="DC63" s="281"/>
      <c r="DH63" s="281"/>
    </row>
    <row r="64" spans="22:120" x14ac:dyDescent="0.15">
      <c r="V64" s="281"/>
    </row>
    <row r="65" spans="15:120" x14ac:dyDescent="0.15">
      <c r="X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U65" s="281"/>
      <c r="CZ65" s="281"/>
      <c r="DE65" s="281"/>
      <c r="DJ65" s="281"/>
    </row>
    <row r="66" spans="15:120" x14ac:dyDescent="0.15">
      <c r="Q66" s="281"/>
      <c r="S66" s="281"/>
      <c r="U66" s="281"/>
      <c r="DM66" s="281"/>
    </row>
    <row r="67" spans="15:120" x14ac:dyDescent="0.15">
      <c r="O67" s="281"/>
      <c r="P67" s="281"/>
      <c r="R67" s="281"/>
      <c r="T67" s="281"/>
      <c r="Y67" s="281"/>
      <c r="CT67" s="281"/>
      <c r="CV67" s="281"/>
      <c r="CW67" s="281"/>
      <c r="CY67" s="281"/>
      <c r="DA67" s="281"/>
      <c r="DB67" s="281"/>
      <c r="DD67" s="281"/>
      <c r="DF67" s="281"/>
      <c r="DG67" s="281"/>
      <c r="DI67" s="281"/>
      <c r="DK67" s="281"/>
      <c r="DL67" s="281"/>
      <c r="DN67" s="281"/>
      <c r="DO67" s="281"/>
      <c r="DP67" s="281"/>
    </row>
    <row r="68" spans="15:120" x14ac:dyDescent="0.15"/>
    <row r="69" spans="15:120" x14ac:dyDescent="0.15"/>
    <row r="70" spans="15:120" x14ac:dyDescent="0.15"/>
    <row r="71" spans="15:120" x14ac:dyDescent="0.15"/>
    <row r="72" spans="15:120" x14ac:dyDescent="0.15">
      <c r="DP72" s="281"/>
    </row>
    <row r="73" spans="15:120" x14ac:dyDescent="0.15">
      <c r="DP73" s="2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1"/>
      <c r="CX96" s="281"/>
      <c r="DC96" s="281"/>
      <c r="DH96" s="281"/>
    </row>
    <row r="97" spans="24:120" x14ac:dyDescent="0.15">
      <c r="CS97" s="281"/>
      <c r="CX97" s="281"/>
      <c r="DC97" s="281"/>
      <c r="DH97" s="281"/>
      <c r="DP97" s="282" t="s">
        <v>502</v>
      </c>
    </row>
    <row r="98" spans="24:120" hidden="1" x14ac:dyDescent="0.15">
      <c r="CS98" s="281"/>
      <c r="CX98" s="281"/>
      <c r="DC98" s="281"/>
      <c r="DH98" s="281"/>
    </row>
    <row r="99" spans="24:120" hidden="1" x14ac:dyDescent="0.15">
      <c r="CS99" s="281"/>
      <c r="CX99" s="281"/>
      <c r="DC99" s="281"/>
      <c r="DH99" s="281"/>
    </row>
    <row r="101" spans="24:120" ht="12" hidden="1" customHeight="1" x14ac:dyDescent="0.15">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U101" s="281"/>
      <c r="CZ101" s="281"/>
      <c r="DE101" s="281"/>
      <c r="DJ101" s="281"/>
    </row>
    <row r="102" spans="24:120" ht="1.5" hidden="1" customHeight="1" x14ac:dyDescent="0.15">
      <c r="CU102" s="281"/>
      <c r="CZ102" s="281"/>
      <c r="DE102" s="281"/>
      <c r="DJ102" s="281"/>
      <c r="DM102" s="281"/>
    </row>
    <row r="103" spans="24:120" hidden="1" x14ac:dyDescent="0.15">
      <c r="CT103" s="281"/>
      <c r="CV103" s="281"/>
      <c r="CW103" s="281"/>
      <c r="CY103" s="281"/>
      <c r="DA103" s="281"/>
      <c r="DB103" s="281"/>
      <c r="DD103" s="281"/>
      <c r="DF103" s="281"/>
      <c r="DG103" s="281"/>
      <c r="DI103" s="281"/>
      <c r="DK103" s="281"/>
      <c r="DL103" s="281"/>
      <c r="DM103" s="281"/>
      <c r="DN103" s="281"/>
      <c r="DO103" s="281"/>
      <c r="DP103" s="281"/>
    </row>
    <row r="104" spans="24:120" hidden="1" x14ac:dyDescent="0.15">
      <c r="CV104" s="281"/>
      <c r="CW104" s="281"/>
      <c r="DA104" s="281"/>
      <c r="DB104" s="281"/>
      <c r="DF104" s="281"/>
      <c r="DG104" s="281"/>
      <c r="DK104" s="281"/>
      <c r="DL104" s="281"/>
      <c r="DN104" s="281"/>
      <c r="DO104" s="281"/>
      <c r="DP104" s="281"/>
    </row>
    <row r="105" spans="24:120" ht="12.75" hidden="1" customHeight="1" x14ac:dyDescent="0.15"/>
  </sheetData>
  <sheetProtection algorithmName="SHA-512" hashValue="8EdJhFKboZkIVavsH8OF3k1rfYLq9n3FSjNIr34VEWiKVolGR/IaO8Nzb3kosC5ZtEYafnj6BtVmB56UViQafQ==" saltValue="byFdtqPQbdK/FtdtGRS9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2" customWidth="1"/>
    <col min="117" max="16384" width="9" style="281" hidden="1"/>
  </cols>
  <sheetData>
    <row r="1" spans="2:116"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2:116" x14ac:dyDescent="0.15"/>
    <row r="3" spans="2:116" x14ac:dyDescent="0.15"/>
    <row r="4" spans="2:116" x14ac:dyDescent="0.15">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2:116" x14ac:dyDescent="0.15">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9:116" x14ac:dyDescent="0.15"/>
    <row r="20" spans="9:116" x14ac:dyDescent="0.15"/>
    <row r="21" spans="9:116" x14ac:dyDescent="0.15">
      <c r="DL21" s="281"/>
    </row>
    <row r="22" spans="9:116" x14ac:dyDescent="0.15">
      <c r="DI22" s="281"/>
      <c r="DJ22" s="281"/>
      <c r="DK22" s="281"/>
      <c r="DL22" s="281"/>
    </row>
    <row r="23" spans="9:116" x14ac:dyDescent="0.15">
      <c r="CY23" s="281"/>
      <c r="CZ23" s="281"/>
      <c r="DA23" s="281"/>
      <c r="DB23" s="281"/>
      <c r="DC23" s="281"/>
      <c r="DD23" s="281"/>
      <c r="DE23" s="281"/>
      <c r="DF23" s="281"/>
      <c r="DG23" s="281"/>
      <c r="DH23" s="281"/>
      <c r="DI23" s="281"/>
      <c r="DJ23" s="281"/>
      <c r="DK23" s="281"/>
      <c r="DL23" s="28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1"/>
      <c r="DA35" s="281"/>
      <c r="DB35" s="281"/>
      <c r="DC35" s="281"/>
      <c r="DD35" s="281"/>
      <c r="DE35" s="281"/>
      <c r="DF35" s="281"/>
      <c r="DG35" s="281"/>
      <c r="DH35" s="281"/>
      <c r="DI35" s="281"/>
      <c r="DJ35" s="281"/>
      <c r="DK35" s="281"/>
      <c r="DL35" s="281"/>
    </row>
    <row r="36" spans="15:116" x14ac:dyDescent="0.15"/>
    <row r="37" spans="15:116" x14ac:dyDescent="0.15">
      <c r="DL37" s="281"/>
    </row>
    <row r="38" spans="15:116" x14ac:dyDescent="0.15">
      <c r="DI38" s="281"/>
      <c r="DJ38" s="281"/>
      <c r="DK38" s="281"/>
      <c r="DL38" s="281"/>
    </row>
    <row r="39" spans="15:116" x14ac:dyDescent="0.15"/>
    <row r="40" spans="15:116" x14ac:dyDescent="0.15"/>
    <row r="41" spans="15:116" x14ac:dyDescent="0.15"/>
    <row r="42" spans="15:116" x14ac:dyDescent="0.15"/>
    <row r="43" spans="15:116" x14ac:dyDescent="0.15">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row>
    <row r="44" spans="15:116" x14ac:dyDescent="0.15">
      <c r="DL44" s="281"/>
    </row>
    <row r="45" spans="15:116" x14ac:dyDescent="0.15"/>
    <row r="46" spans="15:116" x14ac:dyDescent="0.15">
      <c r="DA46" s="281"/>
      <c r="DB46" s="281"/>
      <c r="DC46" s="281"/>
      <c r="DD46" s="281"/>
      <c r="DE46" s="281"/>
      <c r="DF46" s="281"/>
      <c r="DG46" s="281"/>
      <c r="DH46" s="281"/>
      <c r="DI46" s="281"/>
      <c r="DJ46" s="281"/>
      <c r="DK46" s="281"/>
      <c r="DL46" s="281"/>
    </row>
    <row r="47" spans="15:116" x14ac:dyDescent="0.15"/>
    <row r="48" spans="15:116" x14ac:dyDescent="0.15"/>
    <row r="49" spans="104:116" x14ac:dyDescent="0.15"/>
    <row r="50" spans="104:116" x14ac:dyDescent="0.15">
      <c r="CZ50" s="281"/>
      <c r="DA50" s="281"/>
      <c r="DB50" s="281"/>
      <c r="DC50" s="281"/>
      <c r="DD50" s="281"/>
      <c r="DE50" s="281"/>
      <c r="DF50" s="281"/>
      <c r="DG50" s="281"/>
      <c r="DH50" s="281"/>
      <c r="DI50" s="281"/>
      <c r="DJ50" s="281"/>
      <c r="DK50" s="281"/>
      <c r="DL50" s="281"/>
    </row>
    <row r="51" spans="104:116" x14ac:dyDescent="0.15"/>
    <row r="52" spans="104:116" x14ac:dyDescent="0.15"/>
    <row r="53" spans="104:116" x14ac:dyDescent="0.15">
      <c r="DL53" s="28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1"/>
      <c r="DD67" s="281"/>
      <c r="DE67" s="281"/>
      <c r="DF67" s="281"/>
      <c r="DG67" s="281"/>
      <c r="DH67" s="281"/>
      <c r="DI67" s="281"/>
      <c r="DJ67" s="281"/>
      <c r="DK67" s="281"/>
      <c r="DL67" s="28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33q04W/pj5fBZckXB3mqMk6BmuZEH27xAEh33znDPxfs9z++i+3cS08zV9yzD+VfrOHV6nlBobmU2fg2nDfiQ==" saltValue="bVwXpVB3sotEGuRvEsMq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504</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18" t="s">
        <v>505</v>
      </c>
      <c r="AP7" s="294"/>
      <c r="AQ7" s="295" t="s">
        <v>506</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19"/>
      <c r="AP8" s="300" t="s">
        <v>507</v>
      </c>
      <c r="AQ8" s="301" t="s">
        <v>508</v>
      </c>
      <c r="AR8" s="302" t="s">
        <v>509</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32" t="s">
        <v>510</v>
      </c>
      <c r="AL9" s="1233"/>
      <c r="AM9" s="1233"/>
      <c r="AN9" s="1234"/>
      <c r="AO9" s="303">
        <v>2208611</v>
      </c>
      <c r="AP9" s="303">
        <v>68087</v>
      </c>
      <c r="AQ9" s="304">
        <v>62963</v>
      </c>
      <c r="AR9" s="305">
        <v>8.1</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32" t="s">
        <v>511</v>
      </c>
      <c r="AL10" s="1233"/>
      <c r="AM10" s="1233"/>
      <c r="AN10" s="1234"/>
      <c r="AO10" s="306">
        <v>27161</v>
      </c>
      <c r="AP10" s="306">
        <v>837</v>
      </c>
      <c r="AQ10" s="307">
        <v>6807</v>
      </c>
      <c r="AR10" s="308">
        <v>-87.7</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32" t="s">
        <v>512</v>
      </c>
      <c r="AL11" s="1233"/>
      <c r="AM11" s="1233"/>
      <c r="AN11" s="1234"/>
      <c r="AO11" s="306">
        <v>73464</v>
      </c>
      <c r="AP11" s="306">
        <v>2265</v>
      </c>
      <c r="AQ11" s="307">
        <v>9161</v>
      </c>
      <c r="AR11" s="308">
        <v>-75.3</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32" t="s">
        <v>513</v>
      </c>
      <c r="AL12" s="1233"/>
      <c r="AM12" s="1233"/>
      <c r="AN12" s="1234"/>
      <c r="AO12" s="306" t="s">
        <v>514</v>
      </c>
      <c r="AP12" s="306" t="s">
        <v>514</v>
      </c>
      <c r="AQ12" s="307">
        <v>469</v>
      </c>
      <c r="AR12" s="308" t="s">
        <v>514</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32" t="s">
        <v>515</v>
      </c>
      <c r="AL13" s="1233"/>
      <c r="AM13" s="1233"/>
      <c r="AN13" s="1234"/>
      <c r="AO13" s="306" t="s">
        <v>514</v>
      </c>
      <c r="AP13" s="306" t="s">
        <v>514</v>
      </c>
      <c r="AQ13" s="307" t="s">
        <v>514</v>
      </c>
      <c r="AR13" s="308" t="s">
        <v>514</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32" t="s">
        <v>516</v>
      </c>
      <c r="AL14" s="1233"/>
      <c r="AM14" s="1233"/>
      <c r="AN14" s="1234"/>
      <c r="AO14" s="306">
        <v>203394</v>
      </c>
      <c r="AP14" s="306">
        <v>6270</v>
      </c>
      <c r="AQ14" s="307">
        <v>2905</v>
      </c>
      <c r="AR14" s="308">
        <v>115.8</v>
      </c>
    </row>
    <row r="15" spans="1:46" ht="13.5" customHeight="1"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32" t="s">
        <v>517</v>
      </c>
      <c r="AL15" s="1233"/>
      <c r="AM15" s="1233"/>
      <c r="AN15" s="1234"/>
      <c r="AO15" s="306">
        <v>91658</v>
      </c>
      <c r="AP15" s="306">
        <v>2826</v>
      </c>
      <c r="AQ15" s="307">
        <v>1486</v>
      </c>
      <c r="AR15" s="308">
        <v>90.2</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235" t="s">
        <v>518</v>
      </c>
      <c r="AL16" s="1236"/>
      <c r="AM16" s="1236"/>
      <c r="AN16" s="1237"/>
      <c r="AO16" s="306">
        <v>-133820</v>
      </c>
      <c r="AP16" s="306">
        <v>-4125</v>
      </c>
      <c r="AQ16" s="307">
        <v>-5107</v>
      </c>
      <c r="AR16" s="308">
        <v>-19.2</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1235" t="s">
        <v>186</v>
      </c>
      <c r="AL17" s="1236"/>
      <c r="AM17" s="1236"/>
      <c r="AN17" s="1237"/>
      <c r="AO17" s="306">
        <v>2470468</v>
      </c>
      <c r="AP17" s="306">
        <v>76160</v>
      </c>
      <c r="AQ17" s="307">
        <v>78684</v>
      </c>
      <c r="AR17" s="308">
        <v>-3.2</v>
      </c>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519</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520</v>
      </c>
      <c r="AP20" s="314" t="s">
        <v>521</v>
      </c>
      <c r="AQ20" s="315" t="s">
        <v>522</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29" t="s">
        <v>523</v>
      </c>
      <c r="AL21" s="1230"/>
      <c r="AM21" s="1230"/>
      <c r="AN21" s="1231"/>
      <c r="AO21" s="318">
        <v>8.0500000000000007</v>
      </c>
      <c r="AP21" s="319">
        <v>7.53</v>
      </c>
      <c r="AQ21" s="320">
        <v>0.52</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29" t="s">
        <v>524</v>
      </c>
      <c r="AL22" s="1230"/>
      <c r="AM22" s="1230"/>
      <c r="AN22" s="1231"/>
      <c r="AO22" s="323">
        <v>97.4</v>
      </c>
      <c r="AP22" s="324">
        <v>97.4</v>
      </c>
      <c r="AQ22" s="325">
        <v>0</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527</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18" t="s">
        <v>505</v>
      </c>
      <c r="AP30" s="294"/>
      <c r="AQ30" s="295" t="s">
        <v>506</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19"/>
      <c r="AP31" s="300" t="s">
        <v>507</v>
      </c>
      <c r="AQ31" s="301" t="s">
        <v>508</v>
      </c>
      <c r="AR31" s="302" t="s">
        <v>509</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220" t="s">
        <v>528</v>
      </c>
      <c r="AL32" s="1221"/>
      <c r="AM32" s="1221"/>
      <c r="AN32" s="1222"/>
      <c r="AO32" s="333">
        <v>872210</v>
      </c>
      <c r="AP32" s="333">
        <v>26889</v>
      </c>
      <c r="AQ32" s="334">
        <v>34297</v>
      </c>
      <c r="AR32" s="335">
        <v>-21.6</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220" t="s">
        <v>529</v>
      </c>
      <c r="AL33" s="1221"/>
      <c r="AM33" s="1221"/>
      <c r="AN33" s="1222"/>
      <c r="AO33" s="333" t="s">
        <v>514</v>
      </c>
      <c r="AP33" s="333" t="s">
        <v>514</v>
      </c>
      <c r="AQ33" s="334" t="s">
        <v>514</v>
      </c>
      <c r="AR33" s="335" t="s">
        <v>514</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220" t="s">
        <v>530</v>
      </c>
      <c r="AL34" s="1221"/>
      <c r="AM34" s="1221"/>
      <c r="AN34" s="1222"/>
      <c r="AO34" s="333" t="s">
        <v>514</v>
      </c>
      <c r="AP34" s="333" t="s">
        <v>514</v>
      </c>
      <c r="AQ34" s="334" t="s">
        <v>514</v>
      </c>
      <c r="AR34" s="335" t="s">
        <v>514</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220" t="s">
        <v>531</v>
      </c>
      <c r="AL35" s="1221"/>
      <c r="AM35" s="1221"/>
      <c r="AN35" s="1222"/>
      <c r="AO35" s="333">
        <v>536640</v>
      </c>
      <c r="AP35" s="333">
        <v>16544</v>
      </c>
      <c r="AQ35" s="334">
        <v>14866</v>
      </c>
      <c r="AR35" s="335">
        <v>11.3</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220" t="s">
        <v>532</v>
      </c>
      <c r="AL36" s="1221"/>
      <c r="AM36" s="1221"/>
      <c r="AN36" s="1222"/>
      <c r="AO36" s="333" t="s">
        <v>514</v>
      </c>
      <c r="AP36" s="333" t="s">
        <v>514</v>
      </c>
      <c r="AQ36" s="334">
        <v>2278</v>
      </c>
      <c r="AR36" s="335" t="s">
        <v>514</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220" t="s">
        <v>533</v>
      </c>
      <c r="AL37" s="1221"/>
      <c r="AM37" s="1221"/>
      <c r="AN37" s="1222"/>
      <c r="AO37" s="333" t="s">
        <v>514</v>
      </c>
      <c r="AP37" s="333" t="s">
        <v>514</v>
      </c>
      <c r="AQ37" s="334">
        <v>453</v>
      </c>
      <c r="AR37" s="335" t="s">
        <v>514</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223" t="s">
        <v>534</v>
      </c>
      <c r="AL38" s="1224"/>
      <c r="AM38" s="1224"/>
      <c r="AN38" s="1225"/>
      <c r="AO38" s="336" t="s">
        <v>514</v>
      </c>
      <c r="AP38" s="336" t="s">
        <v>514</v>
      </c>
      <c r="AQ38" s="337">
        <v>1</v>
      </c>
      <c r="AR38" s="325" t="s">
        <v>514</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223" t="s">
        <v>535</v>
      </c>
      <c r="AL39" s="1224"/>
      <c r="AM39" s="1224"/>
      <c r="AN39" s="1225"/>
      <c r="AO39" s="333">
        <v>-21150</v>
      </c>
      <c r="AP39" s="333">
        <v>-652</v>
      </c>
      <c r="AQ39" s="334">
        <v>-3000</v>
      </c>
      <c r="AR39" s="335">
        <v>-78.3</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220" t="s">
        <v>536</v>
      </c>
      <c r="AL40" s="1221"/>
      <c r="AM40" s="1221"/>
      <c r="AN40" s="1222"/>
      <c r="AO40" s="333">
        <v>-845740</v>
      </c>
      <c r="AP40" s="333">
        <v>-26073</v>
      </c>
      <c r="AQ40" s="334">
        <v>-34641</v>
      </c>
      <c r="AR40" s="335">
        <v>-24.7</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226" t="s">
        <v>297</v>
      </c>
      <c r="AL41" s="1227"/>
      <c r="AM41" s="1227"/>
      <c r="AN41" s="1228"/>
      <c r="AO41" s="333">
        <v>541960</v>
      </c>
      <c r="AP41" s="333">
        <v>16708</v>
      </c>
      <c r="AQ41" s="334">
        <v>14254</v>
      </c>
      <c r="AR41" s="335">
        <v>17.2</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338" t="s">
        <v>537</v>
      </c>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9"/>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40"/>
      <c r="AR45" s="286"/>
      <c r="AS45" s="286"/>
      <c r="AT45" s="284"/>
    </row>
    <row r="46" spans="1:46" x14ac:dyDescent="0.15">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284"/>
    </row>
    <row r="47" spans="1:46" ht="17.25" customHeight="1" x14ac:dyDescent="0.15">
      <c r="A47" s="342" t="s">
        <v>538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43" t="s">
        <v>539</v>
      </c>
      <c r="AL48" s="343"/>
      <c r="AM48" s="343"/>
      <c r="AN48" s="343"/>
      <c r="AO48" s="343"/>
      <c r="AP48" s="343"/>
      <c r="AQ48" s="344"/>
      <c r="AR48" s="343"/>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5"/>
      <c r="AL49" s="346"/>
      <c r="AM49" s="1213" t="s">
        <v>505</v>
      </c>
      <c r="AN49" s="1215" t="s">
        <v>540</v>
      </c>
      <c r="AO49" s="1216"/>
      <c r="AP49" s="1216"/>
      <c r="AQ49" s="1216"/>
      <c r="AR49" s="1217"/>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7"/>
      <c r="AL50" s="348"/>
      <c r="AM50" s="1214"/>
      <c r="AN50" s="349" t="s">
        <v>541</v>
      </c>
      <c r="AO50" s="350" t="s">
        <v>542</v>
      </c>
      <c r="AP50" s="351" t="s">
        <v>543</v>
      </c>
      <c r="AQ50" s="352" t="s">
        <v>544</v>
      </c>
      <c r="AR50" s="353" t="s">
        <v>545</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5" t="s">
        <v>546</v>
      </c>
      <c r="AL51" s="346"/>
      <c r="AM51" s="354">
        <v>1478643</v>
      </c>
      <c r="AN51" s="355">
        <v>44043</v>
      </c>
      <c r="AO51" s="356">
        <v>-22.5</v>
      </c>
      <c r="AP51" s="357">
        <v>56894</v>
      </c>
      <c r="AQ51" s="358">
        <v>6.8</v>
      </c>
      <c r="AR51" s="359">
        <v>-29.3</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60"/>
      <c r="AL52" s="361" t="s">
        <v>547</v>
      </c>
      <c r="AM52" s="362">
        <v>905872</v>
      </c>
      <c r="AN52" s="363">
        <v>26982</v>
      </c>
      <c r="AO52" s="364">
        <v>-2.2999999999999998</v>
      </c>
      <c r="AP52" s="365">
        <v>32548</v>
      </c>
      <c r="AQ52" s="366">
        <v>12.6</v>
      </c>
      <c r="AR52" s="367">
        <v>-14.9</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5" t="s">
        <v>548</v>
      </c>
      <c r="AL53" s="346"/>
      <c r="AM53" s="354">
        <v>1044563</v>
      </c>
      <c r="AN53" s="355">
        <v>31409</v>
      </c>
      <c r="AO53" s="356">
        <v>-28.7</v>
      </c>
      <c r="AP53" s="357">
        <v>57122</v>
      </c>
      <c r="AQ53" s="358">
        <v>0.4</v>
      </c>
      <c r="AR53" s="359">
        <v>-29.1</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60"/>
      <c r="AL54" s="361" t="s">
        <v>547</v>
      </c>
      <c r="AM54" s="362">
        <v>644542</v>
      </c>
      <c r="AN54" s="363">
        <v>19381</v>
      </c>
      <c r="AO54" s="364">
        <v>-28.2</v>
      </c>
      <c r="AP54" s="365">
        <v>36191</v>
      </c>
      <c r="AQ54" s="366">
        <v>11.2</v>
      </c>
      <c r="AR54" s="367">
        <v>-39.4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5" t="s">
        <v>549</v>
      </c>
      <c r="AL55" s="346"/>
      <c r="AM55" s="354">
        <v>1239157</v>
      </c>
      <c r="AN55" s="355">
        <v>37548</v>
      </c>
      <c r="AO55" s="356">
        <v>19.5</v>
      </c>
      <c r="AP55" s="357">
        <v>53655</v>
      </c>
      <c r="AQ55" s="358">
        <v>-6.1</v>
      </c>
      <c r="AR55" s="359">
        <v>25.6</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60"/>
      <c r="AL56" s="361" t="s">
        <v>547</v>
      </c>
      <c r="AM56" s="362">
        <v>679095</v>
      </c>
      <c r="AN56" s="363">
        <v>20577</v>
      </c>
      <c r="AO56" s="364">
        <v>6.2</v>
      </c>
      <c r="AP56" s="365">
        <v>32719</v>
      </c>
      <c r="AQ56" s="366">
        <v>-9.6</v>
      </c>
      <c r="AR56" s="367">
        <v>15.8</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5" t="s">
        <v>550</v>
      </c>
      <c r="AL57" s="346"/>
      <c r="AM57" s="354">
        <v>1103513</v>
      </c>
      <c r="AN57" s="355">
        <v>33727</v>
      </c>
      <c r="AO57" s="356">
        <v>-10.199999999999999</v>
      </c>
      <c r="AP57" s="357">
        <v>53869</v>
      </c>
      <c r="AQ57" s="358">
        <v>0.4</v>
      </c>
      <c r="AR57" s="359">
        <v>-10.6</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60"/>
      <c r="AL58" s="361" t="s">
        <v>547</v>
      </c>
      <c r="AM58" s="362">
        <v>742088</v>
      </c>
      <c r="AN58" s="363">
        <v>22681</v>
      </c>
      <c r="AO58" s="364">
        <v>10.199999999999999</v>
      </c>
      <c r="AP58" s="365">
        <v>35046</v>
      </c>
      <c r="AQ58" s="366">
        <v>7.1</v>
      </c>
      <c r="AR58" s="367">
        <v>3.1</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5" t="s">
        <v>551</v>
      </c>
      <c r="AL59" s="346"/>
      <c r="AM59" s="354">
        <v>1528566</v>
      </c>
      <c r="AN59" s="355">
        <v>47123</v>
      </c>
      <c r="AO59" s="356">
        <v>39.700000000000003</v>
      </c>
      <c r="AP59" s="357">
        <v>59119</v>
      </c>
      <c r="AQ59" s="358">
        <v>9.6999999999999993</v>
      </c>
      <c r="AR59" s="359">
        <v>30</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60"/>
      <c r="AL60" s="361" t="s">
        <v>547</v>
      </c>
      <c r="AM60" s="362">
        <v>799791</v>
      </c>
      <c r="AN60" s="363">
        <v>24656</v>
      </c>
      <c r="AO60" s="364">
        <v>8.6999999999999993</v>
      </c>
      <c r="AP60" s="365">
        <v>29900</v>
      </c>
      <c r="AQ60" s="366">
        <v>-14.7</v>
      </c>
      <c r="AR60" s="367">
        <v>23.4</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5" t="s">
        <v>552</v>
      </c>
      <c r="AL61" s="368"/>
      <c r="AM61" s="369">
        <v>1278888</v>
      </c>
      <c r="AN61" s="370">
        <v>38770</v>
      </c>
      <c r="AO61" s="371">
        <v>-0.4</v>
      </c>
      <c r="AP61" s="372">
        <v>56132</v>
      </c>
      <c r="AQ61" s="373">
        <v>2.2000000000000002</v>
      </c>
      <c r="AR61" s="359">
        <v>-2.6</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60"/>
      <c r="AL62" s="361" t="s">
        <v>547</v>
      </c>
      <c r="AM62" s="362">
        <v>754278</v>
      </c>
      <c r="AN62" s="363">
        <v>22855</v>
      </c>
      <c r="AO62" s="364">
        <v>-1.1000000000000001</v>
      </c>
      <c r="AP62" s="365">
        <v>33281</v>
      </c>
      <c r="AQ62" s="366">
        <v>1.3</v>
      </c>
      <c r="AR62" s="367">
        <v>-2.4</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4"/>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75"/>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row r="74" spans="1:46" hidden="1" x14ac:dyDescent="0.15"/>
  </sheetData>
  <sheetProtection algorithmName="SHA-512" hashValue="2jdKNarplrbUUEuaWsg6kRRfJxXe22QvAK78xi3rWXwpR6x6XPnOhO7EOXdo5VhKk5YiE2bqhEkCM6UvWRaKGA==" saltValue="uox59pAGL40WIH0gLjwS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2" customWidth="1"/>
    <col min="126" max="16384" width="9" style="281" hidden="1"/>
  </cols>
  <sheetData>
    <row r="1" spans="2:125"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2:125" x14ac:dyDescent="0.15">
      <c r="B2" s="281"/>
      <c r="DG2" s="281"/>
    </row>
    <row r="3" spans="2:125" x14ac:dyDescent="0.15">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H3" s="281"/>
      <c r="DI3" s="281"/>
      <c r="DJ3" s="281"/>
      <c r="DK3" s="281"/>
      <c r="DL3" s="281"/>
      <c r="DM3" s="281"/>
      <c r="DN3" s="281"/>
      <c r="DO3" s="281"/>
      <c r="DP3" s="281"/>
      <c r="DQ3" s="281"/>
      <c r="DR3" s="281"/>
      <c r="DS3" s="281"/>
      <c r="DT3" s="281"/>
      <c r="DU3" s="281"/>
    </row>
    <row r="4" spans="2:125" x14ac:dyDescent="0.15"/>
    <row r="5" spans="2:125" x14ac:dyDescent="0.15"/>
    <row r="6" spans="2:125" x14ac:dyDescent="0.15"/>
    <row r="7" spans="2:125" x14ac:dyDescent="0.15"/>
    <row r="8" spans="2:125" x14ac:dyDescent="0.15"/>
    <row r="9" spans="2:125" x14ac:dyDescent="0.15">
      <c r="DU9" s="28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1"/>
    </row>
    <row r="18" spans="125:125" x14ac:dyDescent="0.15"/>
    <row r="19" spans="125:125" x14ac:dyDescent="0.15"/>
    <row r="20" spans="125:125" x14ac:dyDescent="0.15">
      <c r="DU20" s="281"/>
    </row>
    <row r="21" spans="125:125" x14ac:dyDescent="0.15">
      <c r="DU21" s="28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1"/>
    </row>
    <row r="29" spans="125:125" x14ac:dyDescent="0.15"/>
    <row r="30" spans="125:125" x14ac:dyDescent="0.15"/>
    <row r="31" spans="125:125" x14ac:dyDescent="0.15"/>
    <row r="32" spans="125:125" x14ac:dyDescent="0.15"/>
    <row r="33" spans="2:125" x14ac:dyDescent="0.15">
      <c r="B33" s="281"/>
      <c r="G33" s="281"/>
      <c r="I33" s="281"/>
    </row>
    <row r="34" spans="2:125" x14ac:dyDescent="0.15">
      <c r="C34" s="281"/>
      <c r="P34" s="281"/>
      <c r="DE34" s="281"/>
      <c r="DH34" s="281"/>
    </row>
    <row r="35" spans="2:125" x14ac:dyDescent="0.15">
      <c r="D35" s="281"/>
      <c r="E35" s="281"/>
      <c r="DG35" s="281"/>
      <c r="DJ35" s="281"/>
      <c r="DP35" s="281"/>
      <c r="DQ35" s="281"/>
      <c r="DR35" s="281"/>
      <c r="DS35" s="281"/>
      <c r="DT35" s="281"/>
      <c r="DU35" s="281"/>
    </row>
    <row r="36" spans="2:125" x14ac:dyDescent="0.15">
      <c r="F36" s="281"/>
      <c r="H36" s="281"/>
      <c r="J36" s="281"/>
      <c r="K36" s="281"/>
      <c r="L36" s="281"/>
      <c r="M36" s="281"/>
      <c r="N36" s="281"/>
      <c r="O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F36" s="281"/>
      <c r="DI36" s="281"/>
      <c r="DK36" s="281"/>
      <c r="DL36" s="281"/>
      <c r="DM36" s="281"/>
      <c r="DN36" s="281"/>
      <c r="DO36" s="281"/>
      <c r="DP36" s="281"/>
      <c r="DQ36" s="281"/>
      <c r="DR36" s="281"/>
      <c r="DS36" s="281"/>
      <c r="DT36" s="281"/>
      <c r="DU36" s="281"/>
    </row>
    <row r="37" spans="2:125" x14ac:dyDescent="0.15">
      <c r="DU37" s="281"/>
    </row>
    <row r="38" spans="2:125" x14ac:dyDescent="0.15">
      <c r="DT38" s="281"/>
      <c r="DU38" s="281"/>
    </row>
    <row r="39" spans="2:125" x14ac:dyDescent="0.15"/>
    <row r="40" spans="2:125" x14ac:dyDescent="0.15">
      <c r="DH40" s="281"/>
    </row>
    <row r="41" spans="2:125" x14ac:dyDescent="0.15">
      <c r="DE41" s="281"/>
    </row>
    <row r="42" spans="2:125" x14ac:dyDescent="0.15">
      <c r="DG42" s="281"/>
      <c r="DJ42" s="281"/>
    </row>
    <row r="43" spans="2:125" x14ac:dyDescent="0.15">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F43" s="281"/>
      <c r="DI43" s="281"/>
      <c r="DK43" s="281"/>
      <c r="DL43" s="281"/>
      <c r="DM43" s="281"/>
      <c r="DN43" s="281"/>
      <c r="DO43" s="281"/>
      <c r="DP43" s="281"/>
      <c r="DQ43" s="281"/>
      <c r="DR43" s="281"/>
      <c r="DS43" s="281"/>
      <c r="DT43" s="281"/>
      <c r="DU43" s="281"/>
    </row>
    <row r="44" spans="2:125" x14ac:dyDescent="0.15">
      <c r="DU44" s="281"/>
    </row>
    <row r="45" spans="2:125" x14ac:dyDescent="0.15"/>
    <row r="46" spans="2:125" x14ac:dyDescent="0.15"/>
    <row r="47" spans="2:125" x14ac:dyDescent="0.15"/>
    <row r="48" spans="2:125" x14ac:dyDescent="0.15">
      <c r="DT48" s="281"/>
      <c r="DU48" s="281"/>
    </row>
    <row r="49" spans="120:125" x14ac:dyDescent="0.15">
      <c r="DU49" s="281"/>
    </row>
    <row r="50" spans="120:125" x14ac:dyDescent="0.15">
      <c r="DU50" s="281"/>
    </row>
    <row r="51" spans="120:125" x14ac:dyDescent="0.15">
      <c r="DP51" s="281"/>
      <c r="DQ51" s="281"/>
      <c r="DR51" s="281"/>
      <c r="DS51" s="281"/>
      <c r="DT51" s="281"/>
      <c r="DU51" s="281"/>
    </row>
    <row r="52" spans="120:125" x14ac:dyDescent="0.15"/>
    <row r="53" spans="120:125" x14ac:dyDescent="0.15"/>
    <row r="54" spans="120:125" x14ac:dyDescent="0.15">
      <c r="DU54" s="281"/>
    </row>
    <row r="55" spans="120:125" x14ac:dyDescent="0.15"/>
    <row r="56" spans="120:125" x14ac:dyDescent="0.15"/>
    <row r="57" spans="120:125" x14ac:dyDescent="0.15"/>
    <row r="58" spans="120:125" x14ac:dyDescent="0.15">
      <c r="DU58" s="281"/>
    </row>
    <row r="59" spans="120:125" x14ac:dyDescent="0.15"/>
    <row r="60" spans="120:125" x14ac:dyDescent="0.15"/>
    <row r="61" spans="120:125" x14ac:dyDescent="0.15"/>
    <row r="62" spans="120:125" x14ac:dyDescent="0.15"/>
    <row r="63" spans="120:125" x14ac:dyDescent="0.15">
      <c r="DU63" s="281"/>
    </row>
    <row r="64" spans="120:125" x14ac:dyDescent="0.15">
      <c r="DT64" s="281"/>
      <c r="DU64" s="281"/>
    </row>
    <row r="65" spans="123:125" x14ac:dyDescent="0.15"/>
    <row r="66" spans="123:125" x14ac:dyDescent="0.15"/>
    <row r="67" spans="123:125" x14ac:dyDescent="0.15"/>
    <row r="68" spans="123:125" x14ac:dyDescent="0.15"/>
    <row r="69" spans="123:125" x14ac:dyDescent="0.15">
      <c r="DS69" s="281"/>
      <c r="DT69" s="281"/>
      <c r="DU69" s="28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1"/>
    </row>
    <row r="83" spans="116:125" x14ac:dyDescent="0.15">
      <c r="DM83" s="281"/>
      <c r="DN83" s="281"/>
      <c r="DO83" s="281"/>
      <c r="DP83" s="281"/>
      <c r="DQ83" s="281"/>
      <c r="DR83" s="281"/>
      <c r="DS83" s="281"/>
      <c r="DT83" s="281"/>
      <c r="DU83" s="281"/>
    </row>
    <row r="84" spans="116:125" x14ac:dyDescent="0.15"/>
    <row r="85" spans="116:125" x14ac:dyDescent="0.15"/>
    <row r="86" spans="116:125" x14ac:dyDescent="0.15"/>
    <row r="87" spans="116:125" x14ac:dyDescent="0.15"/>
    <row r="88" spans="116:125" x14ac:dyDescent="0.15">
      <c r="DU88" s="28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1"/>
      <c r="DT94" s="281"/>
      <c r="DU94" s="281"/>
    </row>
    <row r="95" spans="116:125" ht="13.5" customHeight="1" x14ac:dyDescent="0.15">
      <c r="DU95" s="28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1"/>
    </row>
    <row r="102" spans="124:125" ht="13.5" customHeight="1" x14ac:dyDescent="0.15"/>
    <row r="103" spans="124:125" ht="13.5" customHeight="1" x14ac:dyDescent="0.15"/>
    <row r="104" spans="124:125" ht="13.5" customHeight="1" x14ac:dyDescent="0.15">
      <c r="DT104" s="281"/>
      <c r="DU104" s="28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1" t="s">
        <v>554</v>
      </c>
    </row>
    <row r="120" spans="125:125" ht="13.5" hidden="1" customHeight="1" x14ac:dyDescent="0.15"/>
    <row r="121" spans="125:125" ht="13.5" hidden="1" customHeight="1" x14ac:dyDescent="0.15">
      <c r="DU121" s="281"/>
    </row>
  </sheetData>
  <sheetProtection algorithmName="SHA-512" hashValue="6Ugud4HOHnko/tF/AwZVPW021/X5BVj3p3fi1s6Aq70ioS3K0XbSNRzvsaF66wvqojoLhFg8sSyMFus73OALyQ==" saltValue="dbt+x8Af+qbF1rsJapx3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82" customWidth="1"/>
    <col min="126" max="142" width="0" style="281" hidden="1" customWidth="1"/>
    <col min="143" max="16384" width="9" style="281" hidden="1"/>
  </cols>
  <sheetData>
    <row r="1" spans="1:125"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1:125" x14ac:dyDescent="0.15">
      <c r="B2" s="281"/>
      <c r="T2" s="281"/>
    </row>
    <row r="3" spans="1:125"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1"/>
      <c r="G33" s="281"/>
      <c r="I33" s="281"/>
    </row>
    <row r="34" spans="2:125" x14ac:dyDescent="0.15">
      <c r="C34" s="281"/>
      <c r="P34" s="281"/>
      <c r="R34" s="281"/>
      <c r="U34" s="281"/>
    </row>
    <row r="35" spans="2:125" x14ac:dyDescent="0.15">
      <c r="D35" s="281"/>
      <c r="E35" s="281"/>
      <c r="T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row>
    <row r="36" spans="2:125" x14ac:dyDescent="0.15">
      <c r="F36" s="281"/>
      <c r="H36" s="281"/>
      <c r="J36" s="281"/>
      <c r="K36" s="281"/>
      <c r="L36" s="281"/>
      <c r="M36" s="281"/>
      <c r="N36" s="281"/>
      <c r="O36" s="281"/>
      <c r="Q36" s="281"/>
      <c r="S36" s="281"/>
      <c r="V36" s="281"/>
    </row>
    <row r="37" spans="2:125" x14ac:dyDescent="0.15"/>
    <row r="38" spans="2:125" x14ac:dyDescent="0.15"/>
    <row r="39" spans="2:125" x14ac:dyDescent="0.15"/>
    <row r="40" spans="2:125" x14ac:dyDescent="0.15">
      <c r="U40" s="281"/>
    </row>
    <row r="41" spans="2:125" x14ac:dyDescent="0.15">
      <c r="R41" s="281"/>
    </row>
    <row r="42" spans="2:125" x14ac:dyDescent="0.15">
      <c r="T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row>
    <row r="43" spans="2:125" x14ac:dyDescent="0.15">
      <c r="Q43" s="281"/>
      <c r="S43" s="281"/>
      <c r="V43" s="28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2" t="s">
        <v>555</v>
      </c>
    </row>
  </sheetData>
  <sheetProtection algorithmName="SHA-512" hashValue="4+fe2gCtohVwZwv/lbfWVnZoZWhzKakc1Uhvn0CFJNU/0mE2ODYZl5Dr/0jDIrOenuvMVZbuTtaGWbrNJuW2Kw==" saltValue="32YeBabV7v55zbvHF/0f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25.36</v>
      </c>
      <c r="G47" s="12">
        <v>28.89</v>
      </c>
      <c r="H47" s="12">
        <v>25.79</v>
      </c>
      <c r="I47" s="12">
        <v>25.79</v>
      </c>
      <c r="J47" s="13">
        <v>23.25</v>
      </c>
    </row>
    <row r="48" spans="2:10" ht="57.75" customHeight="1" x14ac:dyDescent="0.15">
      <c r="B48" s="14"/>
      <c r="C48" s="1240" t="s">
        <v>4</v>
      </c>
      <c r="D48" s="1240"/>
      <c r="E48" s="1241"/>
      <c r="F48" s="15">
        <v>6.96</v>
      </c>
      <c r="G48" s="16">
        <v>4.1900000000000004</v>
      </c>
      <c r="H48" s="16">
        <v>5.3</v>
      </c>
      <c r="I48" s="16">
        <v>3.54</v>
      </c>
      <c r="J48" s="17">
        <v>5.55</v>
      </c>
    </row>
    <row r="49" spans="2:10" ht="57.75" customHeight="1" thickBot="1" x14ac:dyDescent="0.2">
      <c r="B49" s="18"/>
      <c r="C49" s="1242" t="s">
        <v>5</v>
      </c>
      <c r="D49" s="1242"/>
      <c r="E49" s="1243"/>
      <c r="F49" s="19" t="s">
        <v>561</v>
      </c>
      <c r="G49" s="20" t="s">
        <v>562</v>
      </c>
      <c r="H49" s="20" t="s">
        <v>563</v>
      </c>
      <c r="I49" s="20" t="s">
        <v>564</v>
      </c>
      <c r="J49" s="21" t="s">
        <v>565</v>
      </c>
    </row>
    <row r="50" spans="2:10" ht="13.5" customHeight="1" x14ac:dyDescent="0.15"/>
  </sheetData>
  <sheetProtection algorithmName="SHA-512" hashValue="mShq7DjEBTQsPwECV47ETHXsKqe6ez85jA2gj+RIGo1H6zoAKraCKm2nZTvJ1fM2/uT8huubNJVax/JDBb3vzw==" saltValue="8BWOFza7BROUx3PM3oNN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2021-09-24T00:19:31Z</cp:lastPrinted>
  <dcterms:created xsi:type="dcterms:W3CDTF">2021-02-05T01:29:08Z</dcterms:created>
  <dcterms:modified xsi:type="dcterms:W3CDTF">2021-10-21T09:37:38Z</dcterms:modified>
  <cp:category/>
</cp:coreProperties>
</file>